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ython O&amp;G Notebooks\EQ\Oil Type Curve\"/>
    </mc:Choice>
  </mc:AlternateContent>
  <xr:revisionPtr revIDLastSave="0" documentId="13_ncr:1_{EC50F3EE-DA34-42FD-B3C0-779DE0DACAF6}" xr6:coauthVersionLast="47" xr6:coauthVersionMax="47" xr10:uidLastSave="{00000000-0000-0000-0000-000000000000}"/>
  <bookViews>
    <workbookView xWindow="28680" yWindow="-5355" windowWidth="16440" windowHeight="28590" firstSheet="1" activeTab="1" xr2:uid="{00000000-000D-0000-FFFF-FFFF00000000}"/>
  </bookViews>
  <sheets>
    <sheet name="Dashboard_TypeCurve" sheetId="4" r:id="rId1"/>
    <sheet name="Dashboard_ProdForecast" sheetId="7" r:id="rId2"/>
    <sheet name="Input_Data" sheetId="3" r:id="rId3"/>
    <sheet name="Production_Forecast" sheetId="6" r:id="rId4"/>
    <sheet name="Validation" sheetId="5" r:id="rId5"/>
    <sheet name="Export_to_Access" sheetId="8" r:id="rId6"/>
  </sheets>
  <definedNames>
    <definedName name="_xlnm._FilterDatabase" localSheetId="2" hidden="1">Input_Data!$B$34:$FX$400</definedName>
    <definedName name="solver_adj" localSheetId="2" hidden="1">Input_Data!$AG$28:$AG$29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Input_Data!$AH$31</definedName>
    <definedName name="solver_lhs2" localSheetId="2" hidden="1">Input_Data!$AH$31</definedName>
    <definedName name="solver_lhs3" localSheetId="2" hidden="1">Input_Data!$AH$32</definedName>
    <definedName name="solver_lhs4" localSheetId="2" hidden="1">Input_Data!$AH$32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4</definedName>
    <definedName name="solver_nwt" localSheetId="2" hidden="1">1</definedName>
    <definedName name="solver_opt" localSheetId="2" hidden="1">Input_Data!#REF!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hs1" localSheetId="2" hidden="1">Input_Data!$AD$28</definedName>
    <definedName name="solver_rhs2" localSheetId="2" hidden="1">Input_Data!$AD$28</definedName>
    <definedName name="solver_rhs3" localSheetId="2" hidden="1">Input_Data!$AH$190</definedName>
    <definedName name="solver_rhs4" localSheetId="2" hidden="1">Input_Data!$AH$190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0.2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8" l="1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2" i="8"/>
  <c r="E9" i="8"/>
  <c r="D9" i="8"/>
  <c r="C9" i="8"/>
  <c r="B9" i="8"/>
  <c r="E8" i="8"/>
  <c r="D8" i="8"/>
  <c r="C8" i="8"/>
  <c r="B8" i="8"/>
  <c r="D4" i="8"/>
  <c r="C4" i="8"/>
  <c r="B4" i="8"/>
  <c r="L5" i="6" l="1"/>
  <c r="L6" i="6"/>
  <c r="DZ30" i="3" l="1"/>
  <c r="L32" i="3" l="1"/>
  <c r="DZ32" i="3" l="1"/>
  <c r="BH32" i="3" l="1"/>
  <c r="G13" i="7" l="1"/>
  <c r="G12" i="7"/>
  <c r="H4" i="6" l="1"/>
  <c r="L4" i="6" s="1"/>
  <c r="H3" i="6"/>
  <c r="O12" i="6" s="1"/>
  <c r="H2" i="6"/>
  <c r="N1" i="5"/>
  <c r="K1" i="5"/>
  <c r="E1" i="5"/>
  <c r="FA230" i="3"/>
  <c r="FE230" i="3"/>
  <c r="FA231" i="3"/>
  <c r="FE231" i="3"/>
  <c r="FA232" i="3"/>
  <c r="FE232" i="3"/>
  <c r="FA233" i="3"/>
  <c r="FE233" i="3"/>
  <c r="FA234" i="3"/>
  <c r="FE234" i="3"/>
  <c r="FA235" i="3"/>
  <c r="FE235" i="3"/>
  <c r="FA236" i="3"/>
  <c r="FE236" i="3"/>
  <c r="FA237" i="3"/>
  <c r="FE237" i="3"/>
  <c r="FA238" i="3"/>
  <c r="FE238" i="3"/>
  <c r="FA239" i="3"/>
  <c r="FE239" i="3"/>
  <c r="FA240" i="3"/>
  <c r="FE240" i="3"/>
  <c r="FA241" i="3"/>
  <c r="FE241" i="3"/>
  <c r="FA242" i="3"/>
  <c r="FE242" i="3"/>
  <c r="FA243" i="3"/>
  <c r="FE243" i="3"/>
  <c r="FA244" i="3"/>
  <c r="FE244" i="3"/>
  <c r="FA245" i="3"/>
  <c r="FE245" i="3"/>
  <c r="FA246" i="3"/>
  <c r="FE246" i="3"/>
  <c r="FA247" i="3"/>
  <c r="FE247" i="3"/>
  <c r="FA248" i="3"/>
  <c r="FE248" i="3"/>
  <c r="FA249" i="3"/>
  <c r="FE249" i="3"/>
  <c r="FA250" i="3"/>
  <c r="FE250" i="3"/>
  <c r="FA251" i="3"/>
  <c r="FE251" i="3"/>
  <c r="FA252" i="3"/>
  <c r="FE252" i="3"/>
  <c r="FA253" i="3"/>
  <c r="FE253" i="3"/>
  <c r="FA254" i="3"/>
  <c r="FE254" i="3"/>
  <c r="FA255" i="3"/>
  <c r="FE255" i="3"/>
  <c r="FA256" i="3"/>
  <c r="FE256" i="3"/>
  <c r="FA257" i="3"/>
  <c r="FE257" i="3"/>
  <c r="FA258" i="3"/>
  <c r="FE258" i="3"/>
  <c r="FA259" i="3"/>
  <c r="FE259" i="3"/>
  <c r="FA260" i="3"/>
  <c r="FE260" i="3"/>
  <c r="FA261" i="3"/>
  <c r="FE261" i="3"/>
  <c r="FA262" i="3"/>
  <c r="FE262" i="3"/>
  <c r="FA263" i="3"/>
  <c r="FE263" i="3"/>
  <c r="FA264" i="3"/>
  <c r="FE264" i="3"/>
  <c r="FA265" i="3"/>
  <c r="FE265" i="3"/>
  <c r="FA266" i="3"/>
  <c r="FE266" i="3"/>
  <c r="FA267" i="3"/>
  <c r="FE267" i="3"/>
  <c r="FA268" i="3"/>
  <c r="FE268" i="3"/>
  <c r="FA269" i="3"/>
  <c r="FE269" i="3"/>
  <c r="FA270" i="3"/>
  <c r="FE270" i="3"/>
  <c r="FA271" i="3"/>
  <c r="FE271" i="3"/>
  <c r="FA272" i="3"/>
  <c r="FE272" i="3"/>
  <c r="FA273" i="3"/>
  <c r="FE273" i="3"/>
  <c r="FA274" i="3"/>
  <c r="FE274" i="3"/>
  <c r="FA275" i="3"/>
  <c r="FE275" i="3"/>
  <c r="FA276" i="3"/>
  <c r="FE276" i="3"/>
  <c r="FA277" i="3"/>
  <c r="FE277" i="3"/>
  <c r="FA278" i="3"/>
  <c r="FE278" i="3"/>
  <c r="FA279" i="3"/>
  <c r="FE279" i="3"/>
  <c r="FA280" i="3"/>
  <c r="FE280" i="3"/>
  <c r="FA281" i="3"/>
  <c r="FE281" i="3"/>
  <c r="FA282" i="3"/>
  <c r="FE282" i="3"/>
  <c r="FA283" i="3"/>
  <c r="FE283" i="3"/>
  <c r="FA284" i="3"/>
  <c r="FE284" i="3"/>
  <c r="FA285" i="3"/>
  <c r="FE285" i="3"/>
  <c r="FA286" i="3"/>
  <c r="FE286" i="3"/>
  <c r="FA287" i="3"/>
  <c r="FE287" i="3"/>
  <c r="FA288" i="3"/>
  <c r="FE288" i="3"/>
  <c r="FA289" i="3"/>
  <c r="FE289" i="3"/>
  <c r="FA290" i="3"/>
  <c r="FE290" i="3"/>
  <c r="FA291" i="3"/>
  <c r="FE291" i="3"/>
  <c r="FA292" i="3"/>
  <c r="FE292" i="3"/>
  <c r="FA293" i="3"/>
  <c r="FE293" i="3"/>
  <c r="FA294" i="3"/>
  <c r="FE294" i="3"/>
  <c r="FA295" i="3"/>
  <c r="FE295" i="3"/>
  <c r="FA296" i="3"/>
  <c r="FE296" i="3"/>
  <c r="FA297" i="3"/>
  <c r="FE297" i="3"/>
  <c r="FA298" i="3"/>
  <c r="FE298" i="3"/>
  <c r="FA299" i="3"/>
  <c r="FE299" i="3"/>
  <c r="FA300" i="3"/>
  <c r="FE300" i="3"/>
  <c r="FA301" i="3"/>
  <c r="FE301" i="3"/>
  <c r="FA302" i="3"/>
  <c r="FE302" i="3"/>
  <c r="FA303" i="3"/>
  <c r="FE303" i="3"/>
  <c r="FA304" i="3"/>
  <c r="FE304" i="3"/>
  <c r="FA305" i="3"/>
  <c r="FE305" i="3"/>
  <c r="FA306" i="3"/>
  <c r="FE306" i="3"/>
  <c r="FA307" i="3"/>
  <c r="FE307" i="3"/>
  <c r="FA308" i="3"/>
  <c r="FE308" i="3"/>
  <c r="FA309" i="3"/>
  <c r="FE309" i="3"/>
  <c r="FA310" i="3"/>
  <c r="FE310" i="3"/>
  <c r="FA311" i="3"/>
  <c r="FE311" i="3"/>
  <c r="FA312" i="3"/>
  <c r="FE312" i="3"/>
  <c r="FA313" i="3"/>
  <c r="FE313" i="3"/>
  <c r="FA314" i="3"/>
  <c r="FE314" i="3"/>
  <c r="FA315" i="3"/>
  <c r="FE315" i="3"/>
  <c r="FA316" i="3"/>
  <c r="FE316" i="3"/>
  <c r="FA317" i="3"/>
  <c r="FE317" i="3"/>
  <c r="FA318" i="3"/>
  <c r="FE318" i="3"/>
  <c r="FA319" i="3"/>
  <c r="FE319" i="3"/>
  <c r="FA320" i="3"/>
  <c r="FE320" i="3"/>
  <c r="FA321" i="3"/>
  <c r="FE321" i="3"/>
  <c r="FA322" i="3"/>
  <c r="FE322" i="3"/>
  <c r="FA323" i="3"/>
  <c r="FE323" i="3"/>
  <c r="FA324" i="3"/>
  <c r="FE324" i="3"/>
  <c r="FA325" i="3"/>
  <c r="FE325" i="3"/>
  <c r="FA326" i="3"/>
  <c r="FE326" i="3"/>
  <c r="FA327" i="3"/>
  <c r="FE327" i="3"/>
  <c r="FA328" i="3"/>
  <c r="FE328" i="3"/>
  <c r="FA329" i="3"/>
  <c r="FE329" i="3"/>
  <c r="FA330" i="3"/>
  <c r="FE330" i="3"/>
  <c r="FA331" i="3"/>
  <c r="FE331" i="3"/>
  <c r="FA332" i="3"/>
  <c r="FE332" i="3"/>
  <c r="FA333" i="3"/>
  <c r="FE333" i="3"/>
  <c r="FA334" i="3"/>
  <c r="FE334" i="3"/>
  <c r="FA335" i="3"/>
  <c r="FE335" i="3"/>
  <c r="FA336" i="3"/>
  <c r="FE336" i="3"/>
  <c r="FA337" i="3"/>
  <c r="FE337" i="3"/>
  <c r="FA338" i="3"/>
  <c r="FE338" i="3"/>
  <c r="FA339" i="3"/>
  <c r="FE339" i="3"/>
  <c r="FA340" i="3"/>
  <c r="FE340" i="3"/>
  <c r="FA341" i="3"/>
  <c r="FE341" i="3"/>
  <c r="FA342" i="3"/>
  <c r="FE342" i="3"/>
  <c r="FA343" i="3"/>
  <c r="FE343" i="3"/>
  <c r="FA344" i="3"/>
  <c r="FE344" i="3"/>
  <c r="FA345" i="3"/>
  <c r="FE345" i="3"/>
  <c r="FA346" i="3"/>
  <c r="FE346" i="3"/>
  <c r="FA347" i="3"/>
  <c r="FE347" i="3"/>
  <c r="FA348" i="3"/>
  <c r="FE348" i="3"/>
  <c r="FA349" i="3"/>
  <c r="FE349" i="3"/>
  <c r="FA350" i="3"/>
  <c r="FE350" i="3"/>
  <c r="FA351" i="3"/>
  <c r="FE351" i="3"/>
  <c r="FA352" i="3"/>
  <c r="FE352" i="3"/>
  <c r="FA353" i="3"/>
  <c r="FE353" i="3"/>
  <c r="FA354" i="3"/>
  <c r="FE354" i="3"/>
  <c r="FA355" i="3"/>
  <c r="FE355" i="3"/>
  <c r="FA356" i="3"/>
  <c r="FE356" i="3"/>
  <c r="FA357" i="3"/>
  <c r="FE357" i="3"/>
  <c r="FA358" i="3"/>
  <c r="FE358" i="3"/>
  <c r="FA359" i="3"/>
  <c r="FE359" i="3"/>
  <c r="FA360" i="3"/>
  <c r="FE360" i="3"/>
  <c r="FA361" i="3"/>
  <c r="FE361" i="3"/>
  <c r="FA362" i="3"/>
  <c r="FE362" i="3"/>
  <c r="FA363" i="3"/>
  <c r="FE363" i="3"/>
  <c r="FA364" i="3"/>
  <c r="FE364" i="3"/>
  <c r="FA365" i="3"/>
  <c r="FE365" i="3"/>
  <c r="FA366" i="3"/>
  <c r="FE366" i="3"/>
  <c r="FA367" i="3"/>
  <c r="FE367" i="3"/>
  <c r="FA368" i="3"/>
  <c r="FE368" i="3"/>
  <c r="FA369" i="3"/>
  <c r="FE369" i="3"/>
  <c r="FA370" i="3"/>
  <c r="FE370" i="3"/>
  <c r="FA371" i="3"/>
  <c r="FE371" i="3"/>
  <c r="FA372" i="3"/>
  <c r="FE372" i="3"/>
  <c r="FA373" i="3"/>
  <c r="FE373" i="3"/>
  <c r="FA374" i="3"/>
  <c r="FE374" i="3"/>
  <c r="FA375" i="3"/>
  <c r="FE375" i="3"/>
  <c r="FA376" i="3"/>
  <c r="FE376" i="3"/>
  <c r="FA377" i="3"/>
  <c r="FE377" i="3"/>
  <c r="FA378" i="3"/>
  <c r="FE378" i="3"/>
  <c r="FA379" i="3"/>
  <c r="FE379" i="3"/>
  <c r="FA380" i="3"/>
  <c r="FE380" i="3"/>
  <c r="FA381" i="3"/>
  <c r="FE381" i="3"/>
  <c r="FA382" i="3"/>
  <c r="FE382" i="3"/>
  <c r="FA383" i="3"/>
  <c r="FE383" i="3"/>
  <c r="FA384" i="3"/>
  <c r="FE384" i="3"/>
  <c r="FA385" i="3"/>
  <c r="FE385" i="3"/>
  <c r="FA386" i="3"/>
  <c r="FE386" i="3"/>
  <c r="FA387" i="3"/>
  <c r="FE387" i="3"/>
  <c r="FA388" i="3"/>
  <c r="FE388" i="3"/>
  <c r="FA389" i="3"/>
  <c r="FE389" i="3"/>
  <c r="FA390" i="3"/>
  <c r="FE390" i="3"/>
  <c r="FA391" i="3"/>
  <c r="FE391" i="3"/>
  <c r="FA392" i="3"/>
  <c r="FE392" i="3"/>
  <c r="FA393" i="3"/>
  <c r="FE393" i="3"/>
  <c r="FA394" i="3"/>
  <c r="FE394" i="3"/>
  <c r="FA395" i="3"/>
  <c r="FE395" i="3"/>
  <c r="FA396" i="3"/>
  <c r="FE396" i="3"/>
  <c r="FA397" i="3"/>
  <c r="FE397" i="3"/>
  <c r="FA398" i="3"/>
  <c r="FE398" i="3"/>
  <c r="FA399" i="3"/>
  <c r="FE399" i="3"/>
  <c r="FA400" i="3"/>
  <c r="FE400" i="3"/>
  <c r="FA401" i="3"/>
  <c r="FE401" i="3"/>
  <c r="FA402" i="3"/>
  <c r="FE402" i="3"/>
  <c r="FA403" i="3"/>
  <c r="FE403" i="3"/>
  <c r="FA404" i="3"/>
  <c r="FE404" i="3"/>
  <c r="FA405" i="3"/>
  <c r="FE405" i="3"/>
  <c r="FA406" i="3"/>
  <c r="FE406" i="3"/>
  <c r="FA407" i="3"/>
  <c r="FE407" i="3"/>
  <c r="FA408" i="3"/>
  <c r="FE408" i="3"/>
  <c r="FA409" i="3"/>
  <c r="FE409" i="3"/>
  <c r="FA410" i="3"/>
  <c r="FE410" i="3"/>
  <c r="FA411" i="3"/>
  <c r="FE411" i="3"/>
  <c r="FA412" i="3"/>
  <c r="FE412" i="3"/>
  <c r="FA413" i="3"/>
  <c r="FE413" i="3"/>
  <c r="FA414" i="3"/>
  <c r="FE414" i="3"/>
  <c r="FA415" i="3"/>
  <c r="FE415" i="3"/>
  <c r="FA416" i="3"/>
  <c r="FE416" i="3"/>
  <c r="FA417" i="3"/>
  <c r="FE417" i="3"/>
  <c r="FA418" i="3"/>
  <c r="FE418" i="3"/>
  <c r="FA419" i="3"/>
  <c r="FE419" i="3"/>
  <c r="FA420" i="3"/>
  <c r="FE420" i="3"/>
  <c r="FA421" i="3"/>
  <c r="FE421" i="3"/>
  <c r="FA422" i="3"/>
  <c r="FE422" i="3"/>
  <c r="FA423" i="3"/>
  <c r="FE423" i="3"/>
  <c r="FA424" i="3"/>
  <c r="FE424" i="3"/>
  <c r="FA425" i="3"/>
  <c r="FE425" i="3"/>
  <c r="FA426" i="3"/>
  <c r="FE426" i="3"/>
  <c r="FA427" i="3"/>
  <c r="FE427" i="3"/>
  <c r="FA428" i="3"/>
  <c r="FE428" i="3"/>
  <c r="FA429" i="3"/>
  <c r="FE429" i="3"/>
  <c r="FA430" i="3"/>
  <c r="FE430" i="3"/>
  <c r="FA431" i="3"/>
  <c r="FE431" i="3"/>
  <c r="FA432" i="3"/>
  <c r="FE432" i="3"/>
  <c r="FA433" i="3"/>
  <c r="FE433" i="3"/>
  <c r="FA434" i="3"/>
  <c r="FE434" i="3"/>
  <c r="FA435" i="3"/>
  <c r="FE435" i="3"/>
  <c r="FA436" i="3"/>
  <c r="FE436" i="3"/>
  <c r="FA437" i="3"/>
  <c r="FE437" i="3"/>
  <c r="FA438" i="3"/>
  <c r="FE438" i="3"/>
  <c r="FA439" i="3"/>
  <c r="FE439" i="3"/>
  <c r="FA440" i="3"/>
  <c r="FE440" i="3"/>
  <c r="FA441" i="3"/>
  <c r="FE441" i="3"/>
  <c r="FA442" i="3"/>
  <c r="FE442" i="3"/>
  <c r="FA443" i="3"/>
  <c r="FE443" i="3"/>
  <c r="FA444" i="3"/>
  <c r="FE444" i="3"/>
  <c r="FA445" i="3"/>
  <c r="FE445" i="3"/>
  <c r="FA446" i="3"/>
  <c r="FE446" i="3"/>
  <c r="FA447" i="3"/>
  <c r="FE447" i="3"/>
  <c r="FA448" i="3"/>
  <c r="FE448" i="3"/>
  <c r="FA449" i="3"/>
  <c r="FE449" i="3"/>
  <c r="FA450" i="3"/>
  <c r="FE450" i="3"/>
  <c r="FA451" i="3"/>
  <c r="FE451" i="3"/>
  <c r="FA452" i="3"/>
  <c r="FE452" i="3"/>
  <c r="FA453" i="3"/>
  <c r="FE453" i="3"/>
  <c r="FA454" i="3"/>
  <c r="FE454" i="3"/>
  <c r="FA455" i="3"/>
  <c r="FE455" i="3"/>
  <c r="FA456" i="3"/>
  <c r="FE456" i="3"/>
  <c r="FA457" i="3"/>
  <c r="FE457" i="3"/>
  <c r="FA458" i="3"/>
  <c r="FE458" i="3"/>
  <c r="FA459" i="3"/>
  <c r="FE459" i="3"/>
  <c r="FA460" i="3"/>
  <c r="FE460" i="3"/>
  <c r="FA461" i="3"/>
  <c r="FE461" i="3"/>
  <c r="FA462" i="3"/>
  <c r="FE462" i="3"/>
  <c r="FA463" i="3"/>
  <c r="FE463" i="3"/>
  <c r="FA464" i="3"/>
  <c r="FE464" i="3"/>
  <c r="FA465" i="3"/>
  <c r="FE465" i="3"/>
  <c r="FA466" i="3"/>
  <c r="FE466" i="3"/>
  <c r="FA467" i="3"/>
  <c r="FE467" i="3"/>
  <c r="FA468" i="3"/>
  <c r="FE468" i="3"/>
  <c r="FA469" i="3"/>
  <c r="FE469" i="3"/>
  <c r="FA470" i="3"/>
  <c r="FE470" i="3"/>
  <c r="FA471" i="3"/>
  <c r="FE471" i="3"/>
  <c r="FA472" i="3"/>
  <c r="FE472" i="3"/>
  <c r="FA473" i="3"/>
  <c r="FE473" i="3"/>
  <c r="FA474" i="3"/>
  <c r="FE474" i="3"/>
  <c r="FA475" i="3"/>
  <c r="FE475" i="3"/>
  <c r="FA476" i="3"/>
  <c r="FE476" i="3"/>
  <c r="FA477" i="3"/>
  <c r="FE477" i="3"/>
  <c r="FA478" i="3"/>
  <c r="FE478" i="3"/>
  <c r="FA479" i="3"/>
  <c r="FE479" i="3"/>
  <c r="FA480" i="3"/>
  <c r="FE480" i="3"/>
  <c r="FA481" i="3"/>
  <c r="FE481" i="3"/>
  <c r="FA482" i="3"/>
  <c r="FE482" i="3"/>
  <c r="FA483" i="3"/>
  <c r="FE483" i="3"/>
  <c r="FA484" i="3"/>
  <c r="FE484" i="3"/>
  <c r="FA485" i="3"/>
  <c r="FE485" i="3"/>
  <c r="FA486" i="3"/>
  <c r="FE486" i="3"/>
  <c r="FA487" i="3"/>
  <c r="FE487" i="3"/>
  <c r="FA488" i="3"/>
  <c r="FE488" i="3"/>
  <c r="FA489" i="3"/>
  <c r="FE489" i="3"/>
  <c r="FA490" i="3"/>
  <c r="FE490" i="3"/>
  <c r="FA491" i="3"/>
  <c r="FE491" i="3"/>
  <c r="FA492" i="3"/>
  <c r="FE492" i="3"/>
  <c r="FA493" i="3"/>
  <c r="FE493" i="3"/>
  <c r="FA494" i="3"/>
  <c r="FE494" i="3"/>
  <c r="FA495" i="3"/>
  <c r="FE495" i="3"/>
  <c r="FA496" i="3"/>
  <c r="FE496" i="3"/>
  <c r="FA497" i="3"/>
  <c r="FE497" i="3"/>
  <c r="FA498" i="3"/>
  <c r="FE498" i="3"/>
  <c r="FA499" i="3"/>
  <c r="FE499" i="3"/>
  <c r="FA500" i="3"/>
  <c r="FE500" i="3"/>
  <c r="FA34" i="3"/>
  <c r="FB34" i="3" s="1"/>
  <c r="FE34" i="3"/>
  <c r="FA35" i="3"/>
  <c r="FE35" i="3"/>
  <c r="FA36" i="3"/>
  <c r="FE36" i="3"/>
  <c r="FA37" i="3"/>
  <c r="FE37" i="3"/>
  <c r="FA38" i="3"/>
  <c r="FE38" i="3"/>
  <c r="FA39" i="3"/>
  <c r="FE39" i="3"/>
  <c r="FA40" i="3"/>
  <c r="FE40" i="3"/>
  <c r="FA41" i="3"/>
  <c r="FE41" i="3"/>
  <c r="FA42" i="3"/>
  <c r="FE42" i="3"/>
  <c r="FA43" i="3"/>
  <c r="FE43" i="3"/>
  <c r="FA44" i="3"/>
  <c r="FE44" i="3"/>
  <c r="FA45" i="3"/>
  <c r="FE45" i="3"/>
  <c r="FA46" i="3"/>
  <c r="FE46" i="3"/>
  <c r="FA47" i="3"/>
  <c r="FE47" i="3"/>
  <c r="FA48" i="3"/>
  <c r="FE48" i="3"/>
  <c r="FA49" i="3"/>
  <c r="FE49" i="3"/>
  <c r="FA50" i="3"/>
  <c r="FE50" i="3"/>
  <c r="FA51" i="3"/>
  <c r="FE51" i="3"/>
  <c r="FA52" i="3"/>
  <c r="FE52" i="3"/>
  <c r="FA53" i="3"/>
  <c r="FE53" i="3"/>
  <c r="FA54" i="3"/>
  <c r="FE54" i="3"/>
  <c r="FA55" i="3"/>
  <c r="FE55" i="3"/>
  <c r="FA56" i="3"/>
  <c r="FE56" i="3"/>
  <c r="FA57" i="3"/>
  <c r="FE57" i="3"/>
  <c r="FA58" i="3"/>
  <c r="FE58" i="3"/>
  <c r="FA59" i="3"/>
  <c r="FE59" i="3"/>
  <c r="FA60" i="3"/>
  <c r="FE60" i="3"/>
  <c r="FA61" i="3"/>
  <c r="FE61" i="3"/>
  <c r="FA62" i="3"/>
  <c r="FE62" i="3"/>
  <c r="FA63" i="3"/>
  <c r="FE63" i="3"/>
  <c r="FA64" i="3"/>
  <c r="FE64" i="3"/>
  <c r="FA65" i="3"/>
  <c r="FE65" i="3"/>
  <c r="FA66" i="3"/>
  <c r="FE66" i="3"/>
  <c r="FA67" i="3"/>
  <c r="FE67" i="3"/>
  <c r="FA68" i="3"/>
  <c r="FE68" i="3"/>
  <c r="FA69" i="3"/>
  <c r="FE69" i="3"/>
  <c r="FA70" i="3"/>
  <c r="FE70" i="3"/>
  <c r="FA71" i="3"/>
  <c r="FE71" i="3"/>
  <c r="FA72" i="3"/>
  <c r="FE72" i="3"/>
  <c r="FA73" i="3"/>
  <c r="FE73" i="3"/>
  <c r="FA74" i="3"/>
  <c r="FE74" i="3"/>
  <c r="FA75" i="3"/>
  <c r="FE75" i="3"/>
  <c r="FA76" i="3"/>
  <c r="FE76" i="3"/>
  <c r="FA77" i="3"/>
  <c r="FE77" i="3"/>
  <c r="FA78" i="3"/>
  <c r="FE78" i="3"/>
  <c r="FA79" i="3"/>
  <c r="FE79" i="3"/>
  <c r="FA80" i="3"/>
  <c r="FE80" i="3"/>
  <c r="FA81" i="3"/>
  <c r="FE81" i="3"/>
  <c r="FA82" i="3"/>
  <c r="FE82" i="3"/>
  <c r="FA83" i="3"/>
  <c r="FE83" i="3"/>
  <c r="FA84" i="3"/>
  <c r="FE84" i="3"/>
  <c r="FA85" i="3"/>
  <c r="FE85" i="3"/>
  <c r="FA86" i="3"/>
  <c r="FE86" i="3"/>
  <c r="FA87" i="3"/>
  <c r="FE87" i="3"/>
  <c r="FA88" i="3"/>
  <c r="FE88" i="3"/>
  <c r="FA89" i="3"/>
  <c r="FE89" i="3"/>
  <c r="FA90" i="3"/>
  <c r="FE90" i="3"/>
  <c r="FA91" i="3"/>
  <c r="FE91" i="3"/>
  <c r="FA92" i="3"/>
  <c r="FE92" i="3"/>
  <c r="FA93" i="3"/>
  <c r="FE93" i="3"/>
  <c r="FA94" i="3"/>
  <c r="FE94" i="3"/>
  <c r="FA95" i="3"/>
  <c r="FE95" i="3"/>
  <c r="FA96" i="3"/>
  <c r="FE96" i="3"/>
  <c r="FA97" i="3"/>
  <c r="FE97" i="3"/>
  <c r="FA98" i="3"/>
  <c r="FE98" i="3"/>
  <c r="FA99" i="3"/>
  <c r="FE99" i="3"/>
  <c r="FA100" i="3"/>
  <c r="FE100" i="3"/>
  <c r="FA101" i="3"/>
  <c r="FE101" i="3"/>
  <c r="FA102" i="3"/>
  <c r="FE102" i="3"/>
  <c r="FA103" i="3"/>
  <c r="FE103" i="3"/>
  <c r="FA104" i="3"/>
  <c r="FE104" i="3"/>
  <c r="FA105" i="3"/>
  <c r="FE105" i="3"/>
  <c r="FA106" i="3"/>
  <c r="FE106" i="3"/>
  <c r="FA107" i="3"/>
  <c r="FE107" i="3"/>
  <c r="FA108" i="3"/>
  <c r="FE108" i="3"/>
  <c r="FA109" i="3"/>
  <c r="FE109" i="3"/>
  <c r="FA110" i="3"/>
  <c r="FE110" i="3"/>
  <c r="FA111" i="3"/>
  <c r="FE111" i="3"/>
  <c r="FA112" i="3"/>
  <c r="FE112" i="3"/>
  <c r="FA113" i="3"/>
  <c r="FE113" i="3"/>
  <c r="FA114" i="3"/>
  <c r="FE114" i="3"/>
  <c r="FA115" i="3"/>
  <c r="FE115" i="3"/>
  <c r="FA116" i="3"/>
  <c r="FE116" i="3"/>
  <c r="FA117" i="3"/>
  <c r="FE117" i="3"/>
  <c r="FA118" i="3"/>
  <c r="FE118" i="3"/>
  <c r="FA119" i="3"/>
  <c r="FE119" i="3"/>
  <c r="FA120" i="3"/>
  <c r="FE120" i="3"/>
  <c r="FA121" i="3"/>
  <c r="FE121" i="3"/>
  <c r="FA122" i="3"/>
  <c r="FE122" i="3"/>
  <c r="FA123" i="3"/>
  <c r="FE123" i="3"/>
  <c r="FA124" i="3"/>
  <c r="FE124" i="3"/>
  <c r="FA125" i="3"/>
  <c r="FE125" i="3"/>
  <c r="FA126" i="3"/>
  <c r="FE126" i="3"/>
  <c r="FA127" i="3"/>
  <c r="FE127" i="3"/>
  <c r="FA128" i="3"/>
  <c r="FE128" i="3"/>
  <c r="FA129" i="3"/>
  <c r="FE129" i="3"/>
  <c r="FA130" i="3"/>
  <c r="FE130" i="3"/>
  <c r="FA131" i="3"/>
  <c r="FE131" i="3"/>
  <c r="FA132" i="3"/>
  <c r="FE132" i="3"/>
  <c r="FA133" i="3"/>
  <c r="FE133" i="3"/>
  <c r="FA134" i="3"/>
  <c r="FE134" i="3"/>
  <c r="FA135" i="3"/>
  <c r="FE135" i="3"/>
  <c r="FA136" i="3"/>
  <c r="FE136" i="3"/>
  <c r="FA137" i="3"/>
  <c r="FE137" i="3"/>
  <c r="FA138" i="3"/>
  <c r="FE138" i="3"/>
  <c r="FA139" i="3"/>
  <c r="FE139" i="3"/>
  <c r="FA140" i="3"/>
  <c r="FE140" i="3"/>
  <c r="FA141" i="3"/>
  <c r="FE141" i="3"/>
  <c r="FA142" i="3"/>
  <c r="FE142" i="3"/>
  <c r="FA143" i="3"/>
  <c r="FE143" i="3"/>
  <c r="FA144" i="3"/>
  <c r="FE144" i="3"/>
  <c r="FA145" i="3"/>
  <c r="FE145" i="3"/>
  <c r="FA146" i="3"/>
  <c r="FE146" i="3"/>
  <c r="FA147" i="3"/>
  <c r="FE147" i="3"/>
  <c r="FA148" i="3"/>
  <c r="FE148" i="3"/>
  <c r="FA149" i="3"/>
  <c r="FE149" i="3"/>
  <c r="FA150" i="3"/>
  <c r="FE150" i="3"/>
  <c r="FA151" i="3"/>
  <c r="FE151" i="3"/>
  <c r="FA152" i="3"/>
  <c r="FE152" i="3"/>
  <c r="FA153" i="3"/>
  <c r="FE153" i="3"/>
  <c r="FA154" i="3"/>
  <c r="FE154" i="3"/>
  <c r="FA155" i="3"/>
  <c r="FE155" i="3"/>
  <c r="FA156" i="3"/>
  <c r="FE156" i="3"/>
  <c r="FA157" i="3"/>
  <c r="FE157" i="3"/>
  <c r="FA158" i="3"/>
  <c r="FE158" i="3"/>
  <c r="FA159" i="3"/>
  <c r="FE159" i="3"/>
  <c r="FA160" i="3"/>
  <c r="FE160" i="3"/>
  <c r="FA161" i="3"/>
  <c r="FE161" i="3"/>
  <c r="FA162" i="3"/>
  <c r="FE162" i="3"/>
  <c r="FA163" i="3"/>
  <c r="FE163" i="3"/>
  <c r="FA164" i="3"/>
  <c r="FE164" i="3"/>
  <c r="FA165" i="3"/>
  <c r="FE165" i="3"/>
  <c r="FA166" i="3"/>
  <c r="FE166" i="3"/>
  <c r="FA167" i="3"/>
  <c r="FE167" i="3"/>
  <c r="FA168" i="3"/>
  <c r="FE168" i="3"/>
  <c r="FA169" i="3"/>
  <c r="FE169" i="3"/>
  <c r="FA170" i="3"/>
  <c r="FE170" i="3"/>
  <c r="FA171" i="3"/>
  <c r="FE171" i="3"/>
  <c r="FA172" i="3"/>
  <c r="FE172" i="3"/>
  <c r="FA173" i="3"/>
  <c r="FE173" i="3"/>
  <c r="FA174" i="3"/>
  <c r="FE174" i="3"/>
  <c r="FA175" i="3"/>
  <c r="FE175" i="3"/>
  <c r="FA176" i="3"/>
  <c r="FE176" i="3"/>
  <c r="FA177" i="3"/>
  <c r="FE177" i="3"/>
  <c r="FA178" i="3"/>
  <c r="FE178" i="3"/>
  <c r="FA179" i="3"/>
  <c r="FE179" i="3"/>
  <c r="FA180" i="3"/>
  <c r="FE180" i="3"/>
  <c r="FA181" i="3"/>
  <c r="FE181" i="3"/>
  <c r="FA182" i="3"/>
  <c r="FE182" i="3"/>
  <c r="FA183" i="3"/>
  <c r="FE183" i="3"/>
  <c r="FA184" i="3"/>
  <c r="FE184" i="3"/>
  <c r="FA185" i="3"/>
  <c r="FE185" i="3"/>
  <c r="FA186" i="3"/>
  <c r="FE186" i="3"/>
  <c r="FA187" i="3"/>
  <c r="FE187" i="3"/>
  <c r="FA188" i="3"/>
  <c r="FE188" i="3"/>
  <c r="FA189" i="3"/>
  <c r="FE189" i="3"/>
  <c r="FA190" i="3"/>
  <c r="FE190" i="3"/>
  <c r="FA191" i="3"/>
  <c r="FE191" i="3"/>
  <c r="FA192" i="3"/>
  <c r="FE192" i="3"/>
  <c r="FA193" i="3"/>
  <c r="FE193" i="3"/>
  <c r="FA194" i="3"/>
  <c r="FE194" i="3"/>
  <c r="FA195" i="3"/>
  <c r="FE195" i="3"/>
  <c r="FA196" i="3"/>
  <c r="FE196" i="3"/>
  <c r="FA197" i="3"/>
  <c r="FE197" i="3"/>
  <c r="FA198" i="3"/>
  <c r="FE198" i="3"/>
  <c r="FA199" i="3"/>
  <c r="FE199" i="3"/>
  <c r="FA200" i="3"/>
  <c r="FE200" i="3"/>
  <c r="FA201" i="3"/>
  <c r="FE201" i="3"/>
  <c r="FA202" i="3"/>
  <c r="FE202" i="3"/>
  <c r="FA203" i="3"/>
  <c r="FE203" i="3"/>
  <c r="FA204" i="3"/>
  <c r="FE204" i="3"/>
  <c r="FA205" i="3"/>
  <c r="FE205" i="3"/>
  <c r="FA206" i="3"/>
  <c r="FE206" i="3"/>
  <c r="FA207" i="3"/>
  <c r="FE207" i="3"/>
  <c r="FA208" i="3"/>
  <c r="FE208" i="3"/>
  <c r="FA209" i="3"/>
  <c r="FE209" i="3"/>
  <c r="FA210" i="3"/>
  <c r="FE210" i="3"/>
  <c r="FA211" i="3"/>
  <c r="FE211" i="3"/>
  <c r="FA212" i="3"/>
  <c r="FE212" i="3"/>
  <c r="FA213" i="3"/>
  <c r="FE213" i="3"/>
  <c r="FA214" i="3"/>
  <c r="FE214" i="3"/>
  <c r="FA215" i="3"/>
  <c r="FE215" i="3"/>
  <c r="FA216" i="3"/>
  <c r="FE216" i="3"/>
  <c r="FA217" i="3"/>
  <c r="FE217" i="3"/>
  <c r="FA218" i="3"/>
  <c r="FE218" i="3"/>
  <c r="FA219" i="3"/>
  <c r="FE219" i="3"/>
  <c r="FA220" i="3"/>
  <c r="FE220" i="3"/>
  <c r="FA221" i="3"/>
  <c r="FE221" i="3"/>
  <c r="FA222" i="3"/>
  <c r="FE222" i="3"/>
  <c r="FA223" i="3"/>
  <c r="FE223" i="3"/>
  <c r="FA224" i="3"/>
  <c r="FE224" i="3"/>
  <c r="FA226" i="3"/>
  <c r="FE226" i="3"/>
  <c r="FA227" i="3"/>
  <c r="FE227" i="3"/>
  <c r="FA228" i="3"/>
  <c r="FE228" i="3"/>
  <c r="FA229" i="3"/>
  <c r="FE229" i="3"/>
  <c r="FE225" i="3"/>
  <c r="FA225" i="3"/>
  <c r="E9" i="6"/>
  <c r="E8" i="6"/>
  <c r="G13" i="6" l="1"/>
  <c r="G12" i="6"/>
  <c r="FB35" i="3"/>
  <c r="FB36" i="3" s="1"/>
  <c r="FC34" i="3"/>
  <c r="FD34" i="3"/>
  <c r="Y32" i="3"/>
  <c r="Y30" i="3"/>
  <c r="BH30" i="3"/>
  <c r="CQ30" i="3"/>
  <c r="CQ32" i="3"/>
  <c r="FD35" i="3" l="1"/>
  <c r="FC35" i="3"/>
  <c r="FB37" i="3"/>
  <c r="FB38" i="3" s="1"/>
  <c r="FC36" i="3"/>
  <c r="FD36" i="3"/>
  <c r="FD37" i="3"/>
  <c r="D9" i="6"/>
  <c r="D8" i="6"/>
  <c r="D4" i="6"/>
  <c r="C9" i="6"/>
  <c r="C8" i="6"/>
  <c r="C4" i="6"/>
  <c r="A14" i="6"/>
  <c r="G14" i="6" s="1"/>
  <c r="B9" i="6"/>
  <c r="B8" i="6"/>
  <c r="B4" i="6"/>
  <c r="FC37" i="3" l="1"/>
  <c r="A15" i="6"/>
  <c r="G15" i="6" s="1"/>
  <c r="FD38" i="3"/>
  <c r="FC38" i="3"/>
  <c r="FB39" i="3"/>
  <c r="A16" i="6" l="1"/>
  <c r="G16" i="6" s="1"/>
  <c r="FC39" i="3"/>
  <c r="FD39" i="3"/>
  <c r="FB40" i="3"/>
  <c r="A17" i="6" l="1"/>
  <c r="G17" i="6" s="1"/>
  <c r="FC40" i="3"/>
  <c r="FD40" i="3"/>
  <c r="FB41" i="3"/>
  <c r="A18" i="6" l="1"/>
  <c r="G18" i="6" s="1"/>
  <c r="FC41" i="3"/>
  <c r="FD41" i="3"/>
  <c r="FB42" i="3"/>
  <c r="A19" i="6" l="1"/>
  <c r="G19" i="6" s="1"/>
  <c r="FD42" i="3"/>
  <c r="FB43" i="3"/>
  <c r="FC42" i="3"/>
  <c r="A20" i="6" l="1"/>
  <c r="G20" i="6" s="1"/>
  <c r="FD43" i="3"/>
  <c r="FB44" i="3"/>
  <c r="FC43" i="3"/>
  <c r="A21" i="6" l="1"/>
  <c r="G21" i="6" s="1"/>
  <c r="FC44" i="3"/>
  <c r="FB45" i="3"/>
  <c r="FD44" i="3"/>
  <c r="A22" i="6" l="1"/>
  <c r="G22" i="6" s="1"/>
  <c r="FC45" i="3"/>
  <c r="FD45" i="3"/>
  <c r="FB46" i="3"/>
  <c r="A23" i="6" l="1"/>
  <c r="G23" i="6" s="1"/>
  <c r="FD46" i="3"/>
  <c r="FC46" i="3"/>
  <c r="FB47" i="3"/>
  <c r="A24" i="6" l="1"/>
  <c r="G24" i="6" s="1"/>
  <c r="FC47" i="3"/>
  <c r="FD47" i="3"/>
  <c r="FB48" i="3"/>
  <c r="A25" i="6" l="1"/>
  <c r="G25" i="6" s="1"/>
  <c r="FC48" i="3"/>
  <c r="FD48" i="3"/>
  <c r="FB49" i="3"/>
  <c r="A26" i="6" l="1"/>
  <c r="G26" i="6" s="1"/>
  <c r="FC49" i="3"/>
  <c r="FB50" i="3"/>
  <c r="FD49" i="3"/>
  <c r="A27" i="6" l="1"/>
  <c r="G27" i="6" s="1"/>
  <c r="FC50" i="3"/>
  <c r="FD50" i="3"/>
  <c r="FB51" i="3"/>
  <c r="A28" i="6" l="1"/>
  <c r="G28" i="6" s="1"/>
  <c r="FC51" i="3"/>
  <c r="FD51" i="3"/>
  <c r="FB52" i="3"/>
  <c r="A29" i="6" l="1"/>
  <c r="G29" i="6" s="1"/>
  <c r="FC52" i="3"/>
  <c r="FD52" i="3"/>
  <c r="FB53" i="3"/>
  <c r="A30" i="6" l="1"/>
  <c r="G30" i="6" s="1"/>
  <c r="FC53" i="3"/>
  <c r="FD53" i="3"/>
  <c r="FB54" i="3"/>
  <c r="A31" i="6" l="1"/>
  <c r="G31" i="6" s="1"/>
  <c r="FD54" i="3"/>
  <c r="FC54" i="3"/>
  <c r="FB55" i="3"/>
  <c r="A32" i="6" l="1"/>
  <c r="G32" i="6" s="1"/>
  <c r="FD55" i="3"/>
  <c r="FB56" i="3"/>
  <c r="FC55" i="3"/>
  <c r="A33" i="6" l="1"/>
  <c r="G33" i="6" s="1"/>
  <c r="FC56" i="3"/>
  <c r="FB57" i="3"/>
  <c r="FD56" i="3"/>
  <c r="A34" i="6" l="1"/>
  <c r="G34" i="6" s="1"/>
  <c r="FD57" i="3"/>
  <c r="FC57" i="3"/>
  <c r="FB58" i="3"/>
  <c r="A35" i="6" l="1"/>
  <c r="G35" i="6" s="1"/>
  <c r="FD58" i="3"/>
  <c r="FC58" i="3"/>
  <c r="FB59" i="3"/>
  <c r="A36" i="6" l="1"/>
  <c r="G36" i="6" s="1"/>
  <c r="FC59" i="3"/>
  <c r="FD59" i="3"/>
  <c r="FB60" i="3"/>
  <c r="A37" i="6" l="1"/>
  <c r="G37" i="6" s="1"/>
  <c r="FC60" i="3"/>
  <c r="FD60" i="3"/>
  <c r="FB61" i="3"/>
  <c r="A38" i="6" l="1"/>
  <c r="G38" i="6" s="1"/>
  <c r="FD61" i="3"/>
  <c r="FC61" i="3"/>
  <c r="FB62" i="3"/>
  <c r="A39" i="6" l="1"/>
  <c r="G39" i="6" s="1"/>
  <c r="FC62" i="3"/>
  <c r="FD62" i="3"/>
  <c r="FB63" i="3"/>
  <c r="A40" i="6" l="1"/>
  <c r="G40" i="6" s="1"/>
  <c r="FC63" i="3"/>
  <c r="FD63" i="3"/>
  <c r="FB64" i="3"/>
  <c r="A41" i="6" l="1"/>
  <c r="G41" i="6" s="1"/>
  <c r="FC64" i="3"/>
  <c r="FD64" i="3"/>
  <c r="FB65" i="3"/>
  <c r="A42" i="6" l="1"/>
  <c r="G42" i="6" s="1"/>
  <c r="FC65" i="3"/>
  <c r="FD65" i="3"/>
  <c r="FB66" i="3"/>
  <c r="A43" i="6" l="1"/>
  <c r="G43" i="6" s="1"/>
  <c r="FD66" i="3"/>
  <c r="FB67" i="3"/>
  <c r="FC66" i="3"/>
  <c r="A44" i="6" l="1"/>
  <c r="G44" i="6" s="1"/>
  <c r="FD67" i="3"/>
  <c r="FB68" i="3"/>
  <c r="FC67" i="3"/>
  <c r="A45" i="6" l="1"/>
  <c r="G45" i="6" s="1"/>
  <c r="FC68" i="3"/>
  <c r="FB69" i="3"/>
  <c r="FD68" i="3"/>
  <c r="A46" i="6" l="1"/>
  <c r="G46" i="6" s="1"/>
  <c r="FC69" i="3"/>
  <c r="FD69" i="3"/>
  <c r="FB70" i="3"/>
  <c r="A47" i="6" l="1"/>
  <c r="G47" i="6" s="1"/>
  <c r="FD70" i="3"/>
  <c r="FC70" i="3"/>
  <c r="FB71" i="3"/>
  <c r="A48" i="6" l="1"/>
  <c r="G48" i="6" s="1"/>
  <c r="FC71" i="3"/>
  <c r="FD71" i="3"/>
  <c r="FB72" i="3"/>
  <c r="A49" i="6" l="1"/>
  <c r="G49" i="6" s="1"/>
  <c r="FC72" i="3"/>
  <c r="FB73" i="3"/>
  <c r="FD72" i="3"/>
  <c r="A50" i="6" l="1"/>
  <c r="G50" i="6" s="1"/>
  <c r="FC73" i="3"/>
  <c r="FD73" i="3"/>
  <c r="FB74" i="3"/>
  <c r="A51" i="6" l="1"/>
  <c r="G51" i="6" s="1"/>
  <c r="FD74" i="3"/>
  <c r="FC74" i="3"/>
  <c r="FB75" i="3"/>
  <c r="A52" i="6" l="1"/>
  <c r="G52" i="6" s="1"/>
  <c r="FC75" i="3"/>
  <c r="FD75" i="3"/>
  <c r="FB76" i="3"/>
  <c r="A53" i="6" l="1"/>
  <c r="G53" i="6" s="1"/>
  <c r="FC76" i="3"/>
  <c r="FD76" i="3"/>
  <c r="FB77" i="3"/>
  <c r="A54" i="6" l="1"/>
  <c r="G54" i="6" s="1"/>
  <c r="FC77" i="3"/>
  <c r="FD77" i="3"/>
  <c r="FB78" i="3"/>
  <c r="A55" i="6" l="1"/>
  <c r="G55" i="6" s="1"/>
  <c r="FD78" i="3"/>
  <c r="FC78" i="3"/>
  <c r="FB79" i="3"/>
  <c r="A56" i="6" l="1"/>
  <c r="G56" i="6" s="1"/>
  <c r="FD79" i="3"/>
  <c r="FB80" i="3"/>
  <c r="FC79" i="3"/>
  <c r="A57" i="6" l="1"/>
  <c r="G57" i="6" s="1"/>
  <c r="FC80" i="3"/>
  <c r="FB81" i="3"/>
  <c r="FD80" i="3"/>
  <c r="A58" i="6" l="1"/>
  <c r="G58" i="6" s="1"/>
  <c r="FD81" i="3"/>
  <c r="FC81" i="3"/>
  <c r="FB82" i="3"/>
  <c r="A59" i="6" l="1"/>
  <c r="G59" i="6" s="1"/>
  <c r="FD82" i="3"/>
  <c r="FC82" i="3"/>
  <c r="FB83" i="3"/>
  <c r="A60" i="6" l="1"/>
  <c r="G60" i="6" s="1"/>
  <c r="FC83" i="3"/>
  <c r="FD83" i="3"/>
  <c r="FB84" i="3"/>
  <c r="A61" i="6" l="1"/>
  <c r="G61" i="6" s="1"/>
  <c r="FC84" i="3"/>
  <c r="FD84" i="3"/>
  <c r="FB85" i="3"/>
  <c r="A62" i="6" l="1"/>
  <c r="G62" i="6" s="1"/>
  <c r="FB86" i="3"/>
  <c r="FC85" i="3"/>
  <c r="FD85" i="3"/>
  <c r="A63" i="6" l="1"/>
  <c r="G63" i="6" s="1"/>
  <c r="FD86" i="3"/>
  <c r="FC86" i="3"/>
  <c r="FB87" i="3"/>
  <c r="A64" i="6" l="1"/>
  <c r="G64" i="6" s="1"/>
  <c r="FD87" i="3"/>
  <c r="FC87" i="3"/>
  <c r="FB88" i="3"/>
  <c r="A65" i="6" l="1"/>
  <c r="G65" i="6" s="1"/>
  <c r="FC88" i="3"/>
  <c r="FD88" i="3"/>
  <c r="FB89" i="3"/>
  <c r="A66" i="6" l="1"/>
  <c r="G66" i="6" s="1"/>
  <c r="FC89" i="3"/>
  <c r="FD89" i="3"/>
  <c r="FB90" i="3"/>
  <c r="A67" i="6" l="1"/>
  <c r="G67" i="6" s="1"/>
  <c r="FD90" i="3"/>
  <c r="FB91" i="3"/>
  <c r="FC90" i="3"/>
  <c r="A68" i="6" l="1"/>
  <c r="G68" i="6" s="1"/>
  <c r="FD91" i="3"/>
  <c r="FB92" i="3"/>
  <c r="FC91" i="3"/>
  <c r="A69" i="6" l="1"/>
  <c r="G69" i="6" s="1"/>
  <c r="FC92" i="3"/>
  <c r="FB93" i="3"/>
  <c r="FD92" i="3"/>
  <c r="A70" i="6" l="1"/>
  <c r="G70" i="6" s="1"/>
  <c r="FC93" i="3"/>
  <c r="FD93" i="3"/>
  <c r="FB94" i="3"/>
  <c r="A71" i="6" l="1"/>
  <c r="G71" i="6" s="1"/>
  <c r="FD94" i="3"/>
  <c r="FC94" i="3"/>
  <c r="FB95" i="3"/>
  <c r="A72" i="6" l="1"/>
  <c r="G72" i="6" s="1"/>
  <c r="FC95" i="3"/>
  <c r="FD95" i="3"/>
  <c r="FB96" i="3"/>
  <c r="A73" i="6" l="1"/>
  <c r="G73" i="6" s="1"/>
  <c r="FC96" i="3"/>
  <c r="FB97" i="3"/>
  <c r="FD96" i="3"/>
  <c r="A74" i="6" l="1"/>
  <c r="G74" i="6" s="1"/>
  <c r="FC97" i="3"/>
  <c r="FB98" i="3"/>
  <c r="FD97" i="3"/>
  <c r="A75" i="6" l="1"/>
  <c r="G75" i="6" s="1"/>
  <c r="FC98" i="3"/>
  <c r="FD98" i="3"/>
  <c r="FB99" i="3"/>
  <c r="A76" i="6" l="1"/>
  <c r="G76" i="6" s="1"/>
  <c r="FD99" i="3"/>
  <c r="FC99" i="3"/>
  <c r="FB100" i="3"/>
  <c r="A77" i="6" l="1"/>
  <c r="G77" i="6" s="1"/>
  <c r="FC100" i="3"/>
  <c r="FD100" i="3"/>
  <c r="FB101" i="3"/>
  <c r="A78" i="6" l="1"/>
  <c r="G78" i="6" s="1"/>
  <c r="FC101" i="3"/>
  <c r="FD101" i="3"/>
  <c r="FB102" i="3"/>
  <c r="A79" i="6" l="1"/>
  <c r="G79" i="6" s="1"/>
  <c r="FD102" i="3"/>
  <c r="FC102" i="3"/>
  <c r="FB103" i="3"/>
  <c r="A80" i="6" l="1"/>
  <c r="G80" i="6" s="1"/>
  <c r="FD103" i="3"/>
  <c r="FB104" i="3"/>
  <c r="FC103" i="3"/>
  <c r="A81" i="6" l="1"/>
  <c r="G81" i="6" s="1"/>
  <c r="FC104" i="3"/>
  <c r="FB105" i="3"/>
  <c r="FD104" i="3"/>
  <c r="A82" i="6" l="1"/>
  <c r="G82" i="6" s="1"/>
  <c r="FD105" i="3"/>
  <c r="FC105" i="3"/>
  <c r="FB106" i="3"/>
  <c r="A83" i="6" l="1"/>
  <c r="G83" i="6" s="1"/>
  <c r="FC106" i="3"/>
  <c r="FD106" i="3"/>
  <c r="FB107" i="3"/>
  <c r="A84" i="6" l="1"/>
  <c r="G84" i="6" s="1"/>
  <c r="FC107" i="3"/>
  <c r="FD107" i="3"/>
  <c r="FB108" i="3"/>
  <c r="A85" i="6" l="1"/>
  <c r="G85" i="6" s="1"/>
  <c r="FC108" i="3"/>
  <c r="FD108" i="3"/>
  <c r="FB109" i="3"/>
  <c r="A86" i="6" l="1"/>
  <c r="G86" i="6" s="1"/>
  <c r="FC109" i="3"/>
  <c r="FD109" i="3"/>
  <c r="FB110" i="3"/>
  <c r="A87" i="6" l="1"/>
  <c r="G87" i="6" s="1"/>
  <c r="FC110" i="3"/>
  <c r="FD110" i="3"/>
  <c r="FB111" i="3"/>
  <c r="A88" i="6" l="1"/>
  <c r="G88" i="6" s="1"/>
  <c r="FC111" i="3"/>
  <c r="FD111" i="3"/>
  <c r="FB112" i="3"/>
  <c r="A89" i="6" l="1"/>
  <c r="G89" i="6" s="1"/>
  <c r="FC112" i="3"/>
  <c r="FD112" i="3"/>
  <c r="FB113" i="3"/>
  <c r="A90" i="6" l="1"/>
  <c r="G90" i="6" s="1"/>
  <c r="FC113" i="3"/>
  <c r="FD113" i="3"/>
  <c r="FB114" i="3"/>
  <c r="A91" i="6" l="1"/>
  <c r="G91" i="6" s="1"/>
  <c r="FD114" i="3"/>
  <c r="FC114" i="3"/>
  <c r="FB115" i="3"/>
  <c r="A92" i="6" l="1"/>
  <c r="G92" i="6" s="1"/>
  <c r="FD115" i="3"/>
  <c r="FB116" i="3"/>
  <c r="FC115" i="3"/>
  <c r="A93" i="6" l="1"/>
  <c r="G93" i="6" s="1"/>
  <c r="FC116" i="3"/>
  <c r="FB117" i="3"/>
  <c r="FD116" i="3"/>
  <c r="A94" i="6" l="1"/>
  <c r="G94" i="6" s="1"/>
  <c r="FC117" i="3"/>
  <c r="FD117" i="3"/>
  <c r="FB118" i="3"/>
  <c r="A95" i="6" l="1"/>
  <c r="G95" i="6" s="1"/>
  <c r="FD118" i="3"/>
  <c r="FC118" i="3"/>
  <c r="FB119" i="3"/>
  <c r="A96" i="6" l="1"/>
  <c r="G96" i="6" s="1"/>
  <c r="FC119" i="3"/>
  <c r="FD119" i="3"/>
  <c r="FB120" i="3"/>
  <c r="A97" i="6" l="1"/>
  <c r="G97" i="6" s="1"/>
  <c r="FC120" i="3"/>
  <c r="FD120" i="3"/>
  <c r="FB121" i="3"/>
  <c r="A98" i="6" l="1"/>
  <c r="G98" i="6" s="1"/>
  <c r="FB122" i="3"/>
  <c r="FC121" i="3"/>
  <c r="FD121" i="3"/>
  <c r="A99" i="6" l="1"/>
  <c r="G99" i="6" s="1"/>
  <c r="FC122" i="3"/>
  <c r="FD122" i="3"/>
  <c r="FB123" i="3"/>
  <c r="A100" i="6" l="1"/>
  <c r="G100" i="6" s="1"/>
  <c r="FC123" i="3"/>
  <c r="FD123" i="3"/>
  <c r="FB124" i="3"/>
  <c r="A101" i="6" l="1"/>
  <c r="G101" i="6" s="1"/>
  <c r="FC124" i="3"/>
  <c r="FD124" i="3"/>
  <c r="FB125" i="3"/>
  <c r="A102" i="6" l="1"/>
  <c r="G102" i="6" s="1"/>
  <c r="FC125" i="3"/>
  <c r="FD125" i="3"/>
  <c r="FB126" i="3"/>
  <c r="A103" i="6" l="1"/>
  <c r="G103" i="6" s="1"/>
  <c r="FD126" i="3"/>
  <c r="FC126" i="3"/>
  <c r="FB127" i="3"/>
  <c r="A104" i="6" l="1"/>
  <c r="G104" i="6" s="1"/>
  <c r="FD127" i="3"/>
  <c r="FB128" i="3"/>
  <c r="FC127" i="3"/>
  <c r="A105" i="6" l="1"/>
  <c r="G105" i="6" s="1"/>
  <c r="FB129" i="3"/>
  <c r="FC128" i="3"/>
  <c r="FD128" i="3"/>
  <c r="A106" i="6" l="1"/>
  <c r="G106" i="6" s="1"/>
  <c r="FC129" i="3"/>
  <c r="FD129" i="3"/>
  <c r="FB130" i="3"/>
  <c r="A107" i="6" l="1"/>
  <c r="G107" i="6" s="1"/>
  <c r="FD130" i="3"/>
  <c r="FC130" i="3"/>
  <c r="FB131" i="3"/>
  <c r="A108" i="6" l="1"/>
  <c r="G108" i="6" s="1"/>
  <c r="FC131" i="3"/>
  <c r="FD131" i="3"/>
  <c r="FB132" i="3"/>
  <c r="A109" i="6" l="1"/>
  <c r="G109" i="6" s="1"/>
  <c r="FC132" i="3"/>
  <c r="FD132" i="3"/>
  <c r="FB133" i="3"/>
  <c r="A110" i="6" l="1"/>
  <c r="G110" i="6" s="1"/>
  <c r="FC133" i="3"/>
  <c r="FD133" i="3"/>
  <c r="FB134" i="3"/>
  <c r="A111" i="6" l="1"/>
  <c r="G111" i="6" s="1"/>
  <c r="FC134" i="3"/>
  <c r="FD134" i="3"/>
  <c r="FB135" i="3"/>
  <c r="W34" i="3"/>
  <c r="A112" i="6" l="1"/>
  <c r="G112" i="6" s="1"/>
  <c r="FC135" i="3"/>
  <c r="FD135" i="3"/>
  <c r="FB136" i="3"/>
  <c r="EE28" i="3"/>
  <c r="BA34" i="3"/>
  <c r="R34" i="3"/>
  <c r="AZ31" i="3"/>
  <c r="AY31" i="3"/>
  <c r="BH35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H51" i="3"/>
  <c r="BH52" i="3"/>
  <c r="BH53" i="3"/>
  <c r="BH54" i="3"/>
  <c r="BH55" i="3"/>
  <c r="BH56" i="3"/>
  <c r="BH57" i="3"/>
  <c r="BH58" i="3"/>
  <c r="BH59" i="3"/>
  <c r="BH60" i="3"/>
  <c r="BH61" i="3"/>
  <c r="BH62" i="3"/>
  <c r="BH63" i="3"/>
  <c r="BH64" i="3"/>
  <c r="BH65" i="3"/>
  <c r="BH66" i="3"/>
  <c r="BH67" i="3"/>
  <c r="BH68" i="3"/>
  <c r="BH69" i="3"/>
  <c r="BH70" i="3"/>
  <c r="BH71" i="3"/>
  <c r="BH72" i="3"/>
  <c r="BH73" i="3"/>
  <c r="BH74" i="3"/>
  <c r="BH75" i="3"/>
  <c r="BH76" i="3"/>
  <c r="BH77" i="3"/>
  <c r="BH78" i="3"/>
  <c r="BH79" i="3"/>
  <c r="BH80" i="3"/>
  <c r="BH81" i="3"/>
  <c r="BH82" i="3"/>
  <c r="BH83" i="3"/>
  <c r="BH84" i="3"/>
  <c r="BH85" i="3"/>
  <c r="BH86" i="3"/>
  <c r="BH87" i="3"/>
  <c r="BH88" i="3"/>
  <c r="BH89" i="3"/>
  <c r="BH90" i="3"/>
  <c r="BH91" i="3"/>
  <c r="BH92" i="3"/>
  <c r="BH93" i="3"/>
  <c r="BH94" i="3"/>
  <c r="BH95" i="3"/>
  <c r="BH96" i="3"/>
  <c r="BH97" i="3"/>
  <c r="BH98" i="3"/>
  <c r="BH99" i="3"/>
  <c r="BH100" i="3"/>
  <c r="BH101" i="3"/>
  <c r="BH102" i="3"/>
  <c r="BH103" i="3"/>
  <c r="BH104" i="3"/>
  <c r="BH105" i="3"/>
  <c r="BH106" i="3"/>
  <c r="BH107" i="3"/>
  <c r="BH108" i="3"/>
  <c r="BH109" i="3"/>
  <c r="BH110" i="3"/>
  <c r="BH111" i="3"/>
  <c r="BH112" i="3"/>
  <c r="BH113" i="3"/>
  <c r="BH114" i="3"/>
  <c r="BH115" i="3"/>
  <c r="BH116" i="3"/>
  <c r="BH117" i="3"/>
  <c r="BH118" i="3"/>
  <c r="BH119" i="3"/>
  <c r="BH120" i="3"/>
  <c r="BH121" i="3"/>
  <c r="BH122" i="3"/>
  <c r="BH123" i="3"/>
  <c r="BH124" i="3"/>
  <c r="BH125" i="3"/>
  <c r="BH126" i="3"/>
  <c r="BH127" i="3"/>
  <c r="BH128" i="3"/>
  <c r="BH129" i="3"/>
  <c r="BH130" i="3"/>
  <c r="BH131" i="3"/>
  <c r="BH132" i="3"/>
  <c r="BH133" i="3"/>
  <c r="BH134" i="3"/>
  <c r="BH135" i="3"/>
  <c r="BH136" i="3"/>
  <c r="BH137" i="3"/>
  <c r="BH138" i="3"/>
  <c r="BH139" i="3"/>
  <c r="BH140" i="3"/>
  <c r="BH141" i="3"/>
  <c r="BH142" i="3"/>
  <c r="BH143" i="3"/>
  <c r="BH144" i="3"/>
  <c r="BH145" i="3"/>
  <c r="BH146" i="3"/>
  <c r="BH147" i="3"/>
  <c r="BH148" i="3"/>
  <c r="BH149" i="3"/>
  <c r="BH150" i="3"/>
  <c r="BH151" i="3"/>
  <c r="BH152" i="3"/>
  <c r="BH153" i="3"/>
  <c r="BH154" i="3"/>
  <c r="BH155" i="3"/>
  <c r="BH156" i="3"/>
  <c r="BH157" i="3"/>
  <c r="BH158" i="3"/>
  <c r="BH159" i="3"/>
  <c r="BH160" i="3"/>
  <c r="BH161" i="3"/>
  <c r="BH162" i="3"/>
  <c r="BH163" i="3"/>
  <c r="BH164" i="3"/>
  <c r="BH165" i="3"/>
  <c r="BH166" i="3"/>
  <c r="BH167" i="3"/>
  <c r="BH168" i="3"/>
  <c r="BH169" i="3"/>
  <c r="BH170" i="3"/>
  <c r="BH171" i="3"/>
  <c r="BH172" i="3"/>
  <c r="BH173" i="3"/>
  <c r="BH174" i="3"/>
  <c r="BH175" i="3"/>
  <c r="BH176" i="3"/>
  <c r="BH177" i="3"/>
  <c r="BH178" i="3"/>
  <c r="BH179" i="3"/>
  <c r="BH180" i="3"/>
  <c r="BH181" i="3"/>
  <c r="BH182" i="3"/>
  <c r="BH183" i="3"/>
  <c r="BH184" i="3"/>
  <c r="BH185" i="3"/>
  <c r="BH186" i="3"/>
  <c r="BH187" i="3"/>
  <c r="BH188" i="3"/>
  <c r="BH189" i="3"/>
  <c r="BH190" i="3"/>
  <c r="BH191" i="3"/>
  <c r="BH192" i="3"/>
  <c r="BH193" i="3"/>
  <c r="BH194" i="3"/>
  <c r="BH195" i="3"/>
  <c r="BH196" i="3"/>
  <c r="BH197" i="3"/>
  <c r="BH198" i="3"/>
  <c r="BH199" i="3"/>
  <c r="BH200" i="3"/>
  <c r="BH201" i="3"/>
  <c r="BH202" i="3"/>
  <c r="BH203" i="3"/>
  <c r="BH204" i="3"/>
  <c r="BH205" i="3"/>
  <c r="BH206" i="3"/>
  <c r="BH207" i="3"/>
  <c r="BH208" i="3"/>
  <c r="BH209" i="3"/>
  <c r="BH210" i="3"/>
  <c r="BH211" i="3"/>
  <c r="BH212" i="3"/>
  <c r="BH213" i="3"/>
  <c r="BH214" i="3"/>
  <c r="BH215" i="3"/>
  <c r="BH216" i="3"/>
  <c r="BH217" i="3"/>
  <c r="BH218" i="3"/>
  <c r="BH219" i="3"/>
  <c r="BH220" i="3"/>
  <c r="BH221" i="3"/>
  <c r="BH222" i="3"/>
  <c r="BH223" i="3"/>
  <c r="BH224" i="3"/>
  <c r="BH225" i="3"/>
  <c r="BH226" i="3"/>
  <c r="BH227" i="3"/>
  <c r="BH228" i="3"/>
  <c r="BH229" i="3"/>
  <c r="BH230" i="3"/>
  <c r="BH231" i="3"/>
  <c r="BH232" i="3"/>
  <c r="BH233" i="3"/>
  <c r="BH234" i="3"/>
  <c r="BH235" i="3"/>
  <c r="BH236" i="3"/>
  <c r="BH237" i="3"/>
  <c r="BH238" i="3"/>
  <c r="BH239" i="3"/>
  <c r="BH240" i="3"/>
  <c r="BH241" i="3"/>
  <c r="BH242" i="3"/>
  <c r="BH243" i="3"/>
  <c r="BH244" i="3"/>
  <c r="BH245" i="3"/>
  <c r="BH246" i="3"/>
  <c r="BH247" i="3"/>
  <c r="BH248" i="3"/>
  <c r="BH249" i="3"/>
  <c r="BH250" i="3"/>
  <c r="BH251" i="3"/>
  <c r="BH252" i="3"/>
  <c r="BH253" i="3"/>
  <c r="BH254" i="3"/>
  <c r="BH255" i="3"/>
  <c r="BH256" i="3"/>
  <c r="BH257" i="3"/>
  <c r="BH258" i="3"/>
  <c r="BH259" i="3"/>
  <c r="BH260" i="3"/>
  <c r="BH261" i="3"/>
  <c r="BH262" i="3"/>
  <c r="BH263" i="3"/>
  <c r="BH264" i="3"/>
  <c r="BH265" i="3"/>
  <c r="BH266" i="3"/>
  <c r="BH267" i="3"/>
  <c r="BH268" i="3"/>
  <c r="BH269" i="3"/>
  <c r="BH270" i="3"/>
  <c r="BH271" i="3"/>
  <c r="BH272" i="3"/>
  <c r="BH273" i="3"/>
  <c r="BH274" i="3"/>
  <c r="BH275" i="3"/>
  <c r="BH276" i="3"/>
  <c r="BH277" i="3"/>
  <c r="BH278" i="3"/>
  <c r="BH279" i="3"/>
  <c r="BH280" i="3"/>
  <c r="BH281" i="3"/>
  <c r="BH282" i="3"/>
  <c r="BH283" i="3"/>
  <c r="BH284" i="3"/>
  <c r="BH285" i="3"/>
  <c r="BH286" i="3"/>
  <c r="BH287" i="3"/>
  <c r="BH288" i="3"/>
  <c r="BH289" i="3"/>
  <c r="BH290" i="3"/>
  <c r="BH291" i="3"/>
  <c r="BH292" i="3"/>
  <c r="BH293" i="3"/>
  <c r="BH294" i="3"/>
  <c r="BH295" i="3"/>
  <c r="BH296" i="3"/>
  <c r="BH297" i="3"/>
  <c r="BH298" i="3"/>
  <c r="BH299" i="3"/>
  <c r="BH300" i="3"/>
  <c r="BH301" i="3"/>
  <c r="BH302" i="3"/>
  <c r="BH303" i="3"/>
  <c r="BH304" i="3"/>
  <c r="BH305" i="3"/>
  <c r="BH306" i="3"/>
  <c r="BH307" i="3"/>
  <c r="BH308" i="3"/>
  <c r="BH309" i="3"/>
  <c r="BH310" i="3"/>
  <c r="BH311" i="3"/>
  <c r="BH312" i="3"/>
  <c r="BH313" i="3"/>
  <c r="BH314" i="3"/>
  <c r="BH315" i="3"/>
  <c r="BH316" i="3"/>
  <c r="BH317" i="3"/>
  <c r="BH318" i="3"/>
  <c r="BH319" i="3"/>
  <c r="BH320" i="3"/>
  <c r="BH321" i="3"/>
  <c r="BH322" i="3"/>
  <c r="BH323" i="3"/>
  <c r="BH324" i="3"/>
  <c r="BH325" i="3"/>
  <c r="BH326" i="3"/>
  <c r="BH327" i="3"/>
  <c r="BH328" i="3"/>
  <c r="BH329" i="3"/>
  <c r="BH330" i="3"/>
  <c r="BH331" i="3"/>
  <c r="BH332" i="3"/>
  <c r="BH333" i="3"/>
  <c r="BH334" i="3"/>
  <c r="BH335" i="3"/>
  <c r="BH336" i="3"/>
  <c r="BH337" i="3"/>
  <c r="BH338" i="3"/>
  <c r="BH339" i="3"/>
  <c r="BH340" i="3"/>
  <c r="BH341" i="3"/>
  <c r="BH342" i="3"/>
  <c r="BH343" i="3"/>
  <c r="BH344" i="3"/>
  <c r="BH345" i="3"/>
  <c r="BH346" i="3"/>
  <c r="BH347" i="3"/>
  <c r="BH348" i="3"/>
  <c r="BH349" i="3"/>
  <c r="BH350" i="3"/>
  <c r="BH351" i="3"/>
  <c r="BH352" i="3"/>
  <c r="BH353" i="3"/>
  <c r="BH354" i="3"/>
  <c r="BH355" i="3"/>
  <c r="BH356" i="3"/>
  <c r="BH357" i="3"/>
  <c r="BH358" i="3"/>
  <c r="BH359" i="3"/>
  <c r="BH360" i="3"/>
  <c r="BH361" i="3"/>
  <c r="BH362" i="3"/>
  <c r="BH363" i="3"/>
  <c r="BH364" i="3"/>
  <c r="BH365" i="3"/>
  <c r="BH366" i="3"/>
  <c r="BH367" i="3"/>
  <c r="BH368" i="3"/>
  <c r="BH369" i="3"/>
  <c r="BH370" i="3"/>
  <c r="BH371" i="3"/>
  <c r="BH372" i="3"/>
  <c r="BH373" i="3"/>
  <c r="BH374" i="3"/>
  <c r="BH375" i="3"/>
  <c r="BH376" i="3"/>
  <c r="BH377" i="3"/>
  <c r="BH378" i="3"/>
  <c r="BH379" i="3"/>
  <c r="BH380" i="3"/>
  <c r="BH381" i="3"/>
  <c r="BH382" i="3"/>
  <c r="BH383" i="3"/>
  <c r="BH384" i="3"/>
  <c r="BH385" i="3"/>
  <c r="BH386" i="3"/>
  <c r="BH387" i="3"/>
  <c r="BH388" i="3"/>
  <c r="BH389" i="3"/>
  <c r="BH390" i="3"/>
  <c r="BH391" i="3"/>
  <c r="BH392" i="3"/>
  <c r="BH393" i="3"/>
  <c r="BH394" i="3"/>
  <c r="BH395" i="3"/>
  <c r="BH396" i="3"/>
  <c r="BH397" i="3"/>
  <c r="BH398" i="3"/>
  <c r="BH399" i="3"/>
  <c r="BH400" i="3"/>
  <c r="BH401" i="3"/>
  <c r="BH402" i="3"/>
  <c r="BH403" i="3"/>
  <c r="BH404" i="3"/>
  <c r="BH405" i="3"/>
  <c r="BH406" i="3"/>
  <c r="BH407" i="3"/>
  <c r="BH408" i="3"/>
  <c r="BH409" i="3"/>
  <c r="BH410" i="3"/>
  <c r="BH411" i="3"/>
  <c r="BH412" i="3"/>
  <c r="BH413" i="3"/>
  <c r="BH414" i="3"/>
  <c r="BH415" i="3"/>
  <c r="BH416" i="3"/>
  <c r="BH417" i="3"/>
  <c r="BH418" i="3"/>
  <c r="BH419" i="3"/>
  <c r="BH420" i="3"/>
  <c r="BH421" i="3"/>
  <c r="BH422" i="3"/>
  <c r="BH423" i="3"/>
  <c r="BH424" i="3"/>
  <c r="BH425" i="3"/>
  <c r="BH426" i="3"/>
  <c r="BH427" i="3"/>
  <c r="BH428" i="3"/>
  <c r="BH429" i="3"/>
  <c r="BH430" i="3"/>
  <c r="BH431" i="3"/>
  <c r="BH432" i="3"/>
  <c r="BH433" i="3"/>
  <c r="BH434" i="3"/>
  <c r="BH435" i="3"/>
  <c r="BH436" i="3"/>
  <c r="BH437" i="3"/>
  <c r="BH438" i="3"/>
  <c r="BH439" i="3"/>
  <c r="BH440" i="3"/>
  <c r="BH441" i="3"/>
  <c r="BH442" i="3"/>
  <c r="BH443" i="3"/>
  <c r="BH444" i="3"/>
  <c r="BH445" i="3"/>
  <c r="BH446" i="3"/>
  <c r="BH447" i="3"/>
  <c r="BH448" i="3"/>
  <c r="BH449" i="3"/>
  <c r="BH450" i="3"/>
  <c r="BH451" i="3"/>
  <c r="BH452" i="3"/>
  <c r="BH453" i="3"/>
  <c r="BH454" i="3"/>
  <c r="BH455" i="3"/>
  <c r="BH456" i="3"/>
  <c r="BH457" i="3"/>
  <c r="BH458" i="3"/>
  <c r="BH459" i="3"/>
  <c r="BH460" i="3"/>
  <c r="BH461" i="3"/>
  <c r="BH462" i="3"/>
  <c r="BH463" i="3"/>
  <c r="BH464" i="3"/>
  <c r="BH465" i="3"/>
  <c r="BH466" i="3"/>
  <c r="BH467" i="3"/>
  <c r="BH468" i="3"/>
  <c r="BH469" i="3"/>
  <c r="BH470" i="3"/>
  <c r="BH471" i="3"/>
  <c r="BH472" i="3"/>
  <c r="BH473" i="3"/>
  <c r="BH474" i="3"/>
  <c r="BH475" i="3"/>
  <c r="BH476" i="3"/>
  <c r="BH477" i="3"/>
  <c r="BH478" i="3"/>
  <c r="BH479" i="3"/>
  <c r="BH480" i="3"/>
  <c r="BH481" i="3"/>
  <c r="BH482" i="3"/>
  <c r="BH483" i="3"/>
  <c r="BH484" i="3"/>
  <c r="BH485" i="3"/>
  <c r="BH486" i="3"/>
  <c r="BH487" i="3"/>
  <c r="BH488" i="3"/>
  <c r="BH489" i="3"/>
  <c r="BH490" i="3"/>
  <c r="BH491" i="3"/>
  <c r="BH492" i="3"/>
  <c r="BH493" i="3"/>
  <c r="BH494" i="3"/>
  <c r="BH495" i="3"/>
  <c r="BH496" i="3"/>
  <c r="BH497" i="3"/>
  <c r="BH498" i="3"/>
  <c r="BH499" i="3"/>
  <c r="BH500" i="3"/>
  <c r="BH34" i="3"/>
  <c r="CI31" i="3"/>
  <c r="CH31" i="3"/>
  <c r="CQ122" i="3"/>
  <c r="CQ35" i="3"/>
  <c r="CQ37" i="3"/>
  <c r="CQ38" i="3"/>
  <c r="CQ39" i="3"/>
  <c r="CQ40" i="3"/>
  <c r="CQ41" i="3"/>
  <c r="CQ42" i="3"/>
  <c r="CQ43" i="3"/>
  <c r="CQ44" i="3"/>
  <c r="CQ45" i="3"/>
  <c r="CQ46" i="3"/>
  <c r="CQ47" i="3"/>
  <c r="CQ48" i="3"/>
  <c r="CQ49" i="3"/>
  <c r="CQ50" i="3"/>
  <c r="CQ51" i="3"/>
  <c r="CQ52" i="3"/>
  <c r="CQ53" i="3"/>
  <c r="CQ54" i="3"/>
  <c r="CQ55" i="3"/>
  <c r="CQ56" i="3"/>
  <c r="CQ57" i="3"/>
  <c r="CQ58" i="3"/>
  <c r="CQ59" i="3"/>
  <c r="CQ60" i="3"/>
  <c r="CQ61" i="3"/>
  <c r="CQ62" i="3"/>
  <c r="CQ63" i="3"/>
  <c r="CQ64" i="3"/>
  <c r="CQ65" i="3"/>
  <c r="CQ66" i="3"/>
  <c r="CQ67" i="3"/>
  <c r="CQ68" i="3"/>
  <c r="CQ69" i="3"/>
  <c r="CQ70" i="3"/>
  <c r="CQ71" i="3"/>
  <c r="CQ72" i="3"/>
  <c r="CQ73" i="3"/>
  <c r="CQ74" i="3"/>
  <c r="CQ75" i="3"/>
  <c r="CQ76" i="3"/>
  <c r="CQ77" i="3"/>
  <c r="CQ78" i="3"/>
  <c r="CQ79" i="3"/>
  <c r="CQ80" i="3"/>
  <c r="CQ81" i="3"/>
  <c r="CQ82" i="3"/>
  <c r="CQ83" i="3"/>
  <c r="CQ84" i="3"/>
  <c r="CQ85" i="3"/>
  <c r="CQ86" i="3"/>
  <c r="CQ87" i="3"/>
  <c r="CQ88" i="3"/>
  <c r="CQ89" i="3"/>
  <c r="CQ90" i="3"/>
  <c r="CQ91" i="3"/>
  <c r="CQ92" i="3"/>
  <c r="CQ93" i="3"/>
  <c r="CQ94" i="3"/>
  <c r="CQ95" i="3"/>
  <c r="CQ96" i="3"/>
  <c r="CQ97" i="3"/>
  <c r="CQ98" i="3"/>
  <c r="CQ99" i="3"/>
  <c r="CQ100" i="3"/>
  <c r="CQ101" i="3"/>
  <c r="CQ102" i="3"/>
  <c r="CQ103" i="3"/>
  <c r="CQ104" i="3"/>
  <c r="CQ105" i="3"/>
  <c r="CQ106" i="3"/>
  <c r="CQ107" i="3"/>
  <c r="CQ108" i="3"/>
  <c r="CQ109" i="3"/>
  <c r="CQ110" i="3"/>
  <c r="CQ112" i="3"/>
  <c r="CQ113" i="3"/>
  <c r="CQ114" i="3"/>
  <c r="CQ115" i="3"/>
  <c r="CQ116" i="3"/>
  <c r="CQ117" i="3"/>
  <c r="CQ119" i="3"/>
  <c r="CQ120" i="3"/>
  <c r="CQ121" i="3"/>
  <c r="CQ131" i="3"/>
  <c r="CQ132" i="3"/>
  <c r="CQ133" i="3"/>
  <c r="CQ134" i="3"/>
  <c r="CQ135" i="3"/>
  <c r="CQ137" i="3"/>
  <c r="CQ138" i="3"/>
  <c r="CQ139" i="3"/>
  <c r="CQ141" i="3"/>
  <c r="CQ143" i="3"/>
  <c r="CQ144" i="3"/>
  <c r="CQ145" i="3"/>
  <c r="CQ155" i="3"/>
  <c r="CQ156" i="3"/>
  <c r="CQ157" i="3"/>
  <c r="CQ167" i="3"/>
  <c r="CQ168" i="3"/>
  <c r="CQ169" i="3"/>
  <c r="CQ179" i="3"/>
  <c r="CQ180" i="3"/>
  <c r="CQ181" i="3"/>
  <c r="CQ182" i="3"/>
  <c r="CQ183" i="3"/>
  <c r="CQ184" i="3"/>
  <c r="CQ185" i="3"/>
  <c r="CQ186" i="3"/>
  <c r="CQ187" i="3"/>
  <c r="CQ188" i="3"/>
  <c r="CQ189" i="3"/>
  <c r="CQ190" i="3"/>
  <c r="CQ191" i="3"/>
  <c r="CQ192" i="3"/>
  <c r="CQ193" i="3"/>
  <c r="CQ194" i="3"/>
  <c r="CQ195" i="3"/>
  <c r="CQ196" i="3"/>
  <c r="CQ197" i="3"/>
  <c r="CQ198" i="3"/>
  <c r="CQ199" i="3"/>
  <c r="CQ200" i="3"/>
  <c r="CQ201" i="3"/>
  <c r="CQ202" i="3"/>
  <c r="CQ203" i="3"/>
  <c r="CQ204" i="3"/>
  <c r="CQ205" i="3"/>
  <c r="CQ206" i="3"/>
  <c r="CQ207" i="3"/>
  <c r="CQ208" i="3"/>
  <c r="CQ209" i="3"/>
  <c r="CQ210" i="3"/>
  <c r="CQ211" i="3"/>
  <c r="CQ212" i="3"/>
  <c r="CQ213" i="3"/>
  <c r="CQ214" i="3"/>
  <c r="CQ215" i="3"/>
  <c r="CQ216" i="3"/>
  <c r="CQ217" i="3"/>
  <c r="CQ218" i="3"/>
  <c r="CQ219" i="3"/>
  <c r="CQ220" i="3"/>
  <c r="CQ221" i="3"/>
  <c r="CQ222" i="3"/>
  <c r="CQ223" i="3"/>
  <c r="CQ224" i="3"/>
  <c r="CQ225" i="3"/>
  <c r="CQ226" i="3"/>
  <c r="CQ227" i="3"/>
  <c r="CQ228" i="3"/>
  <c r="CQ229" i="3"/>
  <c r="CQ230" i="3"/>
  <c r="CQ231" i="3"/>
  <c r="CQ232" i="3"/>
  <c r="CQ233" i="3"/>
  <c r="CQ234" i="3"/>
  <c r="CQ235" i="3"/>
  <c r="CQ236" i="3"/>
  <c r="CQ237" i="3"/>
  <c r="CQ238" i="3"/>
  <c r="CQ239" i="3"/>
  <c r="CQ240" i="3"/>
  <c r="CQ241" i="3"/>
  <c r="CQ242" i="3"/>
  <c r="CQ243" i="3"/>
  <c r="CQ244" i="3"/>
  <c r="CQ245" i="3"/>
  <c r="CQ246" i="3"/>
  <c r="CQ247" i="3"/>
  <c r="CQ248" i="3"/>
  <c r="CQ249" i="3"/>
  <c r="CQ250" i="3"/>
  <c r="CQ251" i="3"/>
  <c r="CQ252" i="3"/>
  <c r="CQ253" i="3"/>
  <c r="CQ254" i="3"/>
  <c r="CQ255" i="3"/>
  <c r="CQ256" i="3"/>
  <c r="CQ257" i="3"/>
  <c r="CQ258" i="3"/>
  <c r="CQ259" i="3"/>
  <c r="CQ260" i="3"/>
  <c r="CQ261" i="3"/>
  <c r="CQ262" i="3"/>
  <c r="CQ263" i="3"/>
  <c r="CQ264" i="3"/>
  <c r="CQ265" i="3"/>
  <c r="CQ266" i="3"/>
  <c r="CQ267" i="3"/>
  <c r="CQ268" i="3"/>
  <c r="CQ269" i="3"/>
  <c r="CQ270" i="3"/>
  <c r="CQ271" i="3"/>
  <c r="CQ272" i="3"/>
  <c r="CQ273" i="3"/>
  <c r="CQ274" i="3"/>
  <c r="CQ275" i="3"/>
  <c r="CQ276" i="3"/>
  <c r="CQ277" i="3"/>
  <c r="CQ278" i="3"/>
  <c r="CQ279" i="3"/>
  <c r="CQ280" i="3"/>
  <c r="CQ281" i="3"/>
  <c r="CQ282" i="3"/>
  <c r="CQ283" i="3"/>
  <c r="CQ284" i="3"/>
  <c r="CQ285" i="3"/>
  <c r="CQ286" i="3"/>
  <c r="CQ287" i="3"/>
  <c r="CQ288" i="3"/>
  <c r="CQ289" i="3"/>
  <c r="CQ290" i="3"/>
  <c r="CQ291" i="3"/>
  <c r="CQ292" i="3"/>
  <c r="CQ293" i="3"/>
  <c r="CQ294" i="3"/>
  <c r="CQ295" i="3"/>
  <c r="CQ296" i="3"/>
  <c r="CQ297" i="3"/>
  <c r="CQ298" i="3"/>
  <c r="CQ299" i="3"/>
  <c r="CQ300" i="3"/>
  <c r="CQ301" i="3"/>
  <c r="CQ302" i="3"/>
  <c r="CQ303" i="3"/>
  <c r="CQ304" i="3"/>
  <c r="CQ305" i="3"/>
  <c r="CQ306" i="3"/>
  <c r="CQ307" i="3"/>
  <c r="CQ308" i="3"/>
  <c r="CQ309" i="3"/>
  <c r="CQ310" i="3"/>
  <c r="CQ311" i="3"/>
  <c r="CQ312" i="3"/>
  <c r="CQ313" i="3"/>
  <c r="CQ314" i="3"/>
  <c r="CQ315" i="3"/>
  <c r="CQ316" i="3"/>
  <c r="CQ317" i="3"/>
  <c r="CQ318" i="3"/>
  <c r="CQ319" i="3"/>
  <c r="CQ320" i="3"/>
  <c r="CQ321" i="3"/>
  <c r="CQ322" i="3"/>
  <c r="CQ323" i="3"/>
  <c r="CQ324" i="3"/>
  <c r="CQ325" i="3"/>
  <c r="CQ326" i="3"/>
  <c r="CQ327" i="3"/>
  <c r="CQ328" i="3"/>
  <c r="CQ329" i="3"/>
  <c r="CQ330" i="3"/>
  <c r="CQ331" i="3"/>
  <c r="CQ332" i="3"/>
  <c r="CQ333" i="3"/>
  <c r="CQ334" i="3"/>
  <c r="CQ335" i="3"/>
  <c r="CQ336" i="3"/>
  <c r="CQ337" i="3"/>
  <c r="CQ338" i="3"/>
  <c r="CQ339" i="3"/>
  <c r="CQ340" i="3"/>
  <c r="CQ341" i="3"/>
  <c r="CQ342" i="3"/>
  <c r="CQ343" i="3"/>
  <c r="CQ344" i="3"/>
  <c r="CQ345" i="3"/>
  <c r="CQ346" i="3"/>
  <c r="CQ347" i="3"/>
  <c r="CQ348" i="3"/>
  <c r="CQ349" i="3"/>
  <c r="CQ350" i="3"/>
  <c r="CQ351" i="3"/>
  <c r="CQ352" i="3"/>
  <c r="CQ353" i="3"/>
  <c r="CQ354" i="3"/>
  <c r="CQ355" i="3"/>
  <c r="CQ356" i="3"/>
  <c r="CQ357" i="3"/>
  <c r="CQ358" i="3"/>
  <c r="CQ359" i="3"/>
  <c r="CQ360" i="3"/>
  <c r="CQ361" i="3"/>
  <c r="CQ362" i="3"/>
  <c r="CQ363" i="3"/>
  <c r="CQ364" i="3"/>
  <c r="CQ365" i="3"/>
  <c r="CQ366" i="3"/>
  <c r="CQ367" i="3"/>
  <c r="CQ368" i="3"/>
  <c r="CQ369" i="3"/>
  <c r="CQ370" i="3"/>
  <c r="CQ371" i="3"/>
  <c r="CQ372" i="3"/>
  <c r="CQ373" i="3"/>
  <c r="CQ374" i="3"/>
  <c r="CQ375" i="3"/>
  <c r="CQ376" i="3"/>
  <c r="CQ377" i="3"/>
  <c r="CQ378" i="3"/>
  <c r="CQ379" i="3"/>
  <c r="CQ380" i="3"/>
  <c r="CQ381" i="3"/>
  <c r="CQ382" i="3"/>
  <c r="CQ383" i="3"/>
  <c r="CQ384" i="3"/>
  <c r="CQ385" i="3"/>
  <c r="CQ386" i="3"/>
  <c r="CQ387" i="3"/>
  <c r="CQ388" i="3"/>
  <c r="CQ389" i="3"/>
  <c r="CQ390" i="3"/>
  <c r="CQ391" i="3"/>
  <c r="CQ392" i="3"/>
  <c r="CQ393" i="3"/>
  <c r="CQ394" i="3"/>
  <c r="CQ395" i="3"/>
  <c r="CQ396" i="3"/>
  <c r="CQ397" i="3"/>
  <c r="CQ398" i="3"/>
  <c r="CQ399" i="3"/>
  <c r="CQ400" i="3"/>
  <c r="CQ401" i="3"/>
  <c r="CQ402" i="3"/>
  <c r="CQ403" i="3"/>
  <c r="CQ404" i="3"/>
  <c r="CQ405" i="3"/>
  <c r="CQ406" i="3"/>
  <c r="CQ407" i="3"/>
  <c r="CQ408" i="3"/>
  <c r="CQ409" i="3"/>
  <c r="CQ410" i="3"/>
  <c r="CQ411" i="3"/>
  <c r="CQ412" i="3"/>
  <c r="CQ413" i="3"/>
  <c r="CQ414" i="3"/>
  <c r="CQ415" i="3"/>
  <c r="CQ416" i="3"/>
  <c r="CQ417" i="3"/>
  <c r="CQ418" i="3"/>
  <c r="CQ419" i="3"/>
  <c r="CQ420" i="3"/>
  <c r="CQ421" i="3"/>
  <c r="CQ422" i="3"/>
  <c r="CQ423" i="3"/>
  <c r="CQ424" i="3"/>
  <c r="CQ425" i="3"/>
  <c r="CQ426" i="3"/>
  <c r="CQ427" i="3"/>
  <c r="CQ428" i="3"/>
  <c r="CQ429" i="3"/>
  <c r="CQ430" i="3"/>
  <c r="CQ431" i="3"/>
  <c r="CQ432" i="3"/>
  <c r="CQ433" i="3"/>
  <c r="CQ434" i="3"/>
  <c r="CQ435" i="3"/>
  <c r="CQ436" i="3"/>
  <c r="CQ437" i="3"/>
  <c r="CQ438" i="3"/>
  <c r="CQ439" i="3"/>
  <c r="CQ440" i="3"/>
  <c r="CQ441" i="3"/>
  <c r="CQ442" i="3"/>
  <c r="CQ443" i="3"/>
  <c r="CQ444" i="3"/>
  <c r="CQ445" i="3"/>
  <c r="CQ446" i="3"/>
  <c r="CQ447" i="3"/>
  <c r="CQ448" i="3"/>
  <c r="CQ449" i="3"/>
  <c r="CQ450" i="3"/>
  <c r="CQ451" i="3"/>
  <c r="CQ452" i="3"/>
  <c r="CQ453" i="3"/>
  <c r="CQ454" i="3"/>
  <c r="CQ455" i="3"/>
  <c r="CQ456" i="3"/>
  <c r="CQ457" i="3"/>
  <c r="CQ458" i="3"/>
  <c r="CQ459" i="3"/>
  <c r="CQ460" i="3"/>
  <c r="CQ461" i="3"/>
  <c r="CQ462" i="3"/>
  <c r="CQ463" i="3"/>
  <c r="CQ464" i="3"/>
  <c r="CQ465" i="3"/>
  <c r="CQ466" i="3"/>
  <c r="CQ467" i="3"/>
  <c r="CQ468" i="3"/>
  <c r="CQ469" i="3"/>
  <c r="CQ470" i="3"/>
  <c r="CQ471" i="3"/>
  <c r="CQ472" i="3"/>
  <c r="CQ473" i="3"/>
  <c r="CQ474" i="3"/>
  <c r="CQ475" i="3"/>
  <c r="CQ476" i="3"/>
  <c r="CQ477" i="3"/>
  <c r="CQ478" i="3"/>
  <c r="CQ479" i="3"/>
  <c r="CQ480" i="3"/>
  <c r="CQ481" i="3"/>
  <c r="CQ482" i="3"/>
  <c r="CQ483" i="3"/>
  <c r="CQ484" i="3"/>
  <c r="CQ485" i="3"/>
  <c r="CQ486" i="3"/>
  <c r="CQ487" i="3"/>
  <c r="CQ488" i="3"/>
  <c r="CQ489" i="3"/>
  <c r="CQ490" i="3"/>
  <c r="CQ491" i="3"/>
  <c r="CQ492" i="3"/>
  <c r="CQ493" i="3"/>
  <c r="CQ494" i="3"/>
  <c r="CQ495" i="3"/>
  <c r="CQ496" i="3"/>
  <c r="CQ497" i="3"/>
  <c r="CQ498" i="3"/>
  <c r="CQ499" i="3"/>
  <c r="CQ500" i="3"/>
  <c r="CQ34" i="3"/>
  <c r="DR31" i="3"/>
  <c r="DQ31" i="3"/>
  <c r="DZ35" i="3"/>
  <c r="DZ36" i="3"/>
  <c r="DZ37" i="3"/>
  <c r="DZ38" i="3"/>
  <c r="DZ39" i="3"/>
  <c r="DZ40" i="3"/>
  <c r="DZ41" i="3"/>
  <c r="DZ42" i="3"/>
  <c r="DZ43" i="3"/>
  <c r="DZ44" i="3"/>
  <c r="DZ45" i="3"/>
  <c r="DZ46" i="3"/>
  <c r="DZ47" i="3"/>
  <c r="DZ48" i="3"/>
  <c r="DZ49" i="3"/>
  <c r="DZ50" i="3"/>
  <c r="DZ51" i="3"/>
  <c r="DZ52" i="3"/>
  <c r="DZ53" i="3"/>
  <c r="DZ54" i="3"/>
  <c r="DZ55" i="3"/>
  <c r="DZ56" i="3"/>
  <c r="DZ57" i="3"/>
  <c r="DZ58" i="3"/>
  <c r="DZ59" i="3"/>
  <c r="DZ60" i="3"/>
  <c r="DZ61" i="3"/>
  <c r="DZ62" i="3"/>
  <c r="DZ63" i="3"/>
  <c r="DZ64" i="3"/>
  <c r="DZ65" i="3"/>
  <c r="DZ66" i="3"/>
  <c r="DZ67" i="3"/>
  <c r="DZ68" i="3"/>
  <c r="DZ69" i="3"/>
  <c r="DZ70" i="3"/>
  <c r="DZ71" i="3"/>
  <c r="DZ72" i="3"/>
  <c r="DZ73" i="3"/>
  <c r="DZ74" i="3"/>
  <c r="DZ75" i="3"/>
  <c r="DZ76" i="3"/>
  <c r="DZ77" i="3"/>
  <c r="DZ78" i="3"/>
  <c r="DZ79" i="3"/>
  <c r="DZ80" i="3"/>
  <c r="DZ81" i="3"/>
  <c r="DZ82" i="3"/>
  <c r="DZ83" i="3"/>
  <c r="DZ84" i="3"/>
  <c r="DZ85" i="3"/>
  <c r="DZ86" i="3"/>
  <c r="DZ87" i="3"/>
  <c r="DZ88" i="3"/>
  <c r="DZ89" i="3"/>
  <c r="DZ90" i="3"/>
  <c r="DZ91" i="3"/>
  <c r="DZ92" i="3"/>
  <c r="DZ93" i="3"/>
  <c r="DZ94" i="3"/>
  <c r="DZ95" i="3"/>
  <c r="DZ96" i="3"/>
  <c r="DZ97" i="3"/>
  <c r="DZ98" i="3"/>
  <c r="DZ99" i="3"/>
  <c r="DZ100" i="3"/>
  <c r="DZ101" i="3"/>
  <c r="DZ102" i="3"/>
  <c r="DZ103" i="3"/>
  <c r="DZ104" i="3"/>
  <c r="DZ105" i="3"/>
  <c r="DZ106" i="3"/>
  <c r="DZ107" i="3"/>
  <c r="DZ108" i="3"/>
  <c r="DZ109" i="3"/>
  <c r="DZ110" i="3"/>
  <c r="DZ111" i="3"/>
  <c r="DZ112" i="3"/>
  <c r="DZ113" i="3"/>
  <c r="DZ114" i="3"/>
  <c r="DZ115" i="3"/>
  <c r="DZ116" i="3"/>
  <c r="DZ117" i="3"/>
  <c r="DZ118" i="3"/>
  <c r="DZ119" i="3"/>
  <c r="DZ120" i="3"/>
  <c r="DZ121" i="3"/>
  <c r="DZ122" i="3"/>
  <c r="DZ123" i="3"/>
  <c r="DZ124" i="3"/>
  <c r="DZ125" i="3"/>
  <c r="DZ126" i="3"/>
  <c r="DZ127" i="3"/>
  <c r="DZ128" i="3"/>
  <c r="DZ129" i="3"/>
  <c r="DZ130" i="3"/>
  <c r="DZ131" i="3"/>
  <c r="DZ132" i="3"/>
  <c r="DZ133" i="3"/>
  <c r="DZ134" i="3"/>
  <c r="DZ135" i="3"/>
  <c r="DZ136" i="3"/>
  <c r="DZ137" i="3"/>
  <c r="DZ138" i="3"/>
  <c r="DZ139" i="3"/>
  <c r="DZ140" i="3"/>
  <c r="DZ141" i="3"/>
  <c r="DZ142" i="3"/>
  <c r="DZ143" i="3"/>
  <c r="DZ144" i="3"/>
  <c r="DZ145" i="3"/>
  <c r="DZ146" i="3"/>
  <c r="DZ147" i="3"/>
  <c r="DZ148" i="3"/>
  <c r="DZ149" i="3"/>
  <c r="DZ150" i="3"/>
  <c r="DZ151" i="3"/>
  <c r="DZ152" i="3"/>
  <c r="DZ153" i="3"/>
  <c r="DZ154" i="3"/>
  <c r="DZ155" i="3"/>
  <c r="DZ156" i="3"/>
  <c r="DZ157" i="3"/>
  <c r="DZ158" i="3"/>
  <c r="DZ159" i="3"/>
  <c r="DZ160" i="3"/>
  <c r="DZ161" i="3"/>
  <c r="DZ162" i="3"/>
  <c r="DZ163" i="3"/>
  <c r="DZ164" i="3"/>
  <c r="DZ165" i="3"/>
  <c r="DZ166" i="3"/>
  <c r="DZ167" i="3"/>
  <c r="DZ168" i="3"/>
  <c r="DZ169" i="3"/>
  <c r="DZ170" i="3"/>
  <c r="DZ171" i="3"/>
  <c r="DZ172" i="3"/>
  <c r="DZ173" i="3"/>
  <c r="DZ174" i="3"/>
  <c r="DZ175" i="3"/>
  <c r="DZ176" i="3"/>
  <c r="DZ177" i="3"/>
  <c r="DZ178" i="3"/>
  <c r="DZ179" i="3"/>
  <c r="DZ180" i="3"/>
  <c r="DZ181" i="3"/>
  <c r="DZ182" i="3"/>
  <c r="DZ183" i="3"/>
  <c r="DZ184" i="3"/>
  <c r="DZ185" i="3"/>
  <c r="DZ186" i="3"/>
  <c r="DZ187" i="3"/>
  <c r="DZ188" i="3"/>
  <c r="DZ189" i="3"/>
  <c r="DZ190" i="3"/>
  <c r="DZ191" i="3"/>
  <c r="DZ192" i="3"/>
  <c r="DZ193" i="3"/>
  <c r="DZ194" i="3"/>
  <c r="DZ195" i="3"/>
  <c r="DZ196" i="3"/>
  <c r="DZ197" i="3"/>
  <c r="DZ198" i="3"/>
  <c r="DZ199" i="3"/>
  <c r="DZ200" i="3"/>
  <c r="DZ201" i="3"/>
  <c r="DZ202" i="3"/>
  <c r="DZ203" i="3"/>
  <c r="DZ204" i="3"/>
  <c r="DZ205" i="3"/>
  <c r="DZ206" i="3"/>
  <c r="DZ207" i="3"/>
  <c r="DZ208" i="3"/>
  <c r="DZ209" i="3"/>
  <c r="DZ210" i="3"/>
  <c r="DZ211" i="3"/>
  <c r="DZ212" i="3"/>
  <c r="DZ213" i="3"/>
  <c r="DZ214" i="3"/>
  <c r="DZ215" i="3"/>
  <c r="DZ216" i="3"/>
  <c r="DZ217" i="3"/>
  <c r="DZ218" i="3"/>
  <c r="DZ219" i="3"/>
  <c r="DZ220" i="3"/>
  <c r="DZ221" i="3"/>
  <c r="DZ222" i="3"/>
  <c r="DZ223" i="3"/>
  <c r="DZ224" i="3"/>
  <c r="DZ225" i="3"/>
  <c r="DZ226" i="3"/>
  <c r="DZ227" i="3"/>
  <c r="DZ228" i="3"/>
  <c r="DZ229" i="3"/>
  <c r="DZ230" i="3"/>
  <c r="DZ231" i="3"/>
  <c r="DZ232" i="3"/>
  <c r="DZ233" i="3"/>
  <c r="DZ234" i="3"/>
  <c r="DZ235" i="3"/>
  <c r="DZ236" i="3"/>
  <c r="DZ237" i="3"/>
  <c r="DZ238" i="3"/>
  <c r="DZ239" i="3"/>
  <c r="DZ240" i="3"/>
  <c r="DZ241" i="3"/>
  <c r="DZ242" i="3"/>
  <c r="DZ243" i="3"/>
  <c r="DZ244" i="3"/>
  <c r="DZ245" i="3"/>
  <c r="DZ246" i="3"/>
  <c r="DZ247" i="3"/>
  <c r="DZ248" i="3"/>
  <c r="DZ249" i="3"/>
  <c r="DZ250" i="3"/>
  <c r="DZ251" i="3"/>
  <c r="DZ252" i="3"/>
  <c r="DZ253" i="3"/>
  <c r="DZ254" i="3"/>
  <c r="DZ255" i="3"/>
  <c r="DZ256" i="3"/>
  <c r="DZ257" i="3"/>
  <c r="DZ258" i="3"/>
  <c r="DZ259" i="3"/>
  <c r="DZ260" i="3"/>
  <c r="DZ261" i="3"/>
  <c r="DZ262" i="3"/>
  <c r="DZ263" i="3"/>
  <c r="DZ264" i="3"/>
  <c r="DZ265" i="3"/>
  <c r="DZ266" i="3"/>
  <c r="DZ267" i="3"/>
  <c r="DZ268" i="3"/>
  <c r="DZ269" i="3"/>
  <c r="DZ270" i="3"/>
  <c r="DZ271" i="3"/>
  <c r="DZ272" i="3"/>
  <c r="DZ273" i="3"/>
  <c r="DZ274" i="3"/>
  <c r="DZ275" i="3"/>
  <c r="DZ276" i="3"/>
  <c r="DZ277" i="3"/>
  <c r="DZ278" i="3"/>
  <c r="DZ279" i="3"/>
  <c r="DZ280" i="3"/>
  <c r="DZ281" i="3"/>
  <c r="DZ282" i="3"/>
  <c r="DZ283" i="3"/>
  <c r="DZ284" i="3"/>
  <c r="DZ285" i="3"/>
  <c r="DZ286" i="3"/>
  <c r="DZ287" i="3"/>
  <c r="DZ288" i="3"/>
  <c r="DZ289" i="3"/>
  <c r="DZ290" i="3"/>
  <c r="DZ291" i="3"/>
  <c r="DZ292" i="3"/>
  <c r="DZ293" i="3"/>
  <c r="DZ294" i="3"/>
  <c r="DZ295" i="3"/>
  <c r="DZ296" i="3"/>
  <c r="DZ297" i="3"/>
  <c r="DZ298" i="3"/>
  <c r="DZ299" i="3"/>
  <c r="DZ300" i="3"/>
  <c r="DZ301" i="3"/>
  <c r="DZ302" i="3"/>
  <c r="DZ303" i="3"/>
  <c r="DZ304" i="3"/>
  <c r="DZ305" i="3"/>
  <c r="DZ306" i="3"/>
  <c r="DZ307" i="3"/>
  <c r="DZ308" i="3"/>
  <c r="DZ309" i="3"/>
  <c r="DZ310" i="3"/>
  <c r="DZ311" i="3"/>
  <c r="DZ312" i="3"/>
  <c r="DZ313" i="3"/>
  <c r="DZ314" i="3"/>
  <c r="DZ315" i="3"/>
  <c r="DZ316" i="3"/>
  <c r="DZ317" i="3"/>
  <c r="DZ318" i="3"/>
  <c r="DZ319" i="3"/>
  <c r="DZ320" i="3"/>
  <c r="DZ321" i="3"/>
  <c r="DZ322" i="3"/>
  <c r="DZ323" i="3"/>
  <c r="DZ324" i="3"/>
  <c r="DZ325" i="3"/>
  <c r="DZ326" i="3"/>
  <c r="DZ327" i="3"/>
  <c r="DZ328" i="3"/>
  <c r="DZ329" i="3"/>
  <c r="DZ330" i="3"/>
  <c r="DZ331" i="3"/>
  <c r="DZ332" i="3"/>
  <c r="DZ333" i="3"/>
  <c r="DZ334" i="3"/>
  <c r="DZ335" i="3"/>
  <c r="DZ336" i="3"/>
  <c r="DZ337" i="3"/>
  <c r="DZ338" i="3"/>
  <c r="DZ339" i="3"/>
  <c r="DZ340" i="3"/>
  <c r="DZ341" i="3"/>
  <c r="DZ342" i="3"/>
  <c r="DZ343" i="3"/>
  <c r="DZ344" i="3"/>
  <c r="DZ345" i="3"/>
  <c r="DZ346" i="3"/>
  <c r="DZ347" i="3"/>
  <c r="DZ348" i="3"/>
  <c r="DZ349" i="3"/>
  <c r="DZ350" i="3"/>
  <c r="DZ351" i="3"/>
  <c r="DZ352" i="3"/>
  <c r="DZ353" i="3"/>
  <c r="DZ354" i="3"/>
  <c r="DZ355" i="3"/>
  <c r="DZ356" i="3"/>
  <c r="DZ357" i="3"/>
  <c r="DZ358" i="3"/>
  <c r="DZ359" i="3"/>
  <c r="DZ360" i="3"/>
  <c r="DZ361" i="3"/>
  <c r="DZ362" i="3"/>
  <c r="DZ363" i="3"/>
  <c r="DZ364" i="3"/>
  <c r="DZ365" i="3"/>
  <c r="DZ366" i="3"/>
  <c r="DZ367" i="3"/>
  <c r="DZ368" i="3"/>
  <c r="DZ369" i="3"/>
  <c r="DZ370" i="3"/>
  <c r="DZ371" i="3"/>
  <c r="DZ372" i="3"/>
  <c r="DZ373" i="3"/>
  <c r="DZ374" i="3"/>
  <c r="DZ375" i="3"/>
  <c r="DZ376" i="3"/>
  <c r="DZ377" i="3"/>
  <c r="DZ378" i="3"/>
  <c r="DZ379" i="3"/>
  <c r="DZ380" i="3"/>
  <c r="DZ381" i="3"/>
  <c r="DZ382" i="3"/>
  <c r="DZ383" i="3"/>
  <c r="DZ384" i="3"/>
  <c r="DZ385" i="3"/>
  <c r="DZ386" i="3"/>
  <c r="DZ387" i="3"/>
  <c r="DZ388" i="3"/>
  <c r="DZ389" i="3"/>
  <c r="DZ390" i="3"/>
  <c r="DZ391" i="3"/>
  <c r="DZ392" i="3"/>
  <c r="DZ393" i="3"/>
  <c r="DZ394" i="3"/>
  <c r="DZ395" i="3"/>
  <c r="DZ396" i="3"/>
  <c r="DZ397" i="3"/>
  <c r="DZ398" i="3"/>
  <c r="DZ399" i="3"/>
  <c r="DZ400" i="3"/>
  <c r="DZ401" i="3"/>
  <c r="DZ402" i="3"/>
  <c r="DZ403" i="3"/>
  <c r="DZ404" i="3"/>
  <c r="DZ405" i="3"/>
  <c r="DZ406" i="3"/>
  <c r="DZ407" i="3"/>
  <c r="DZ408" i="3"/>
  <c r="DZ409" i="3"/>
  <c r="DZ410" i="3"/>
  <c r="DZ411" i="3"/>
  <c r="DZ412" i="3"/>
  <c r="DZ413" i="3"/>
  <c r="DZ414" i="3"/>
  <c r="DZ415" i="3"/>
  <c r="DZ416" i="3"/>
  <c r="DZ417" i="3"/>
  <c r="DZ418" i="3"/>
  <c r="DZ419" i="3"/>
  <c r="DZ420" i="3"/>
  <c r="DZ421" i="3"/>
  <c r="DZ422" i="3"/>
  <c r="DZ423" i="3"/>
  <c r="DZ424" i="3"/>
  <c r="DZ425" i="3"/>
  <c r="DZ426" i="3"/>
  <c r="DZ427" i="3"/>
  <c r="DZ428" i="3"/>
  <c r="DZ429" i="3"/>
  <c r="DZ430" i="3"/>
  <c r="DZ431" i="3"/>
  <c r="DZ432" i="3"/>
  <c r="DZ433" i="3"/>
  <c r="DZ434" i="3"/>
  <c r="DZ435" i="3"/>
  <c r="DZ436" i="3"/>
  <c r="DZ437" i="3"/>
  <c r="DZ438" i="3"/>
  <c r="DZ439" i="3"/>
  <c r="DZ440" i="3"/>
  <c r="DZ441" i="3"/>
  <c r="DZ442" i="3"/>
  <c r="DZ443" i="3"/>
  <c r="DZ444" i="3"/>
  <c r="DZ445" i="3"/>
  <c r="DZ446" i="3"/>
  <c r="DZ447" i="3"/>
  <c r="DZ448" i="3"/>
  <c r="DZ449" i="3"/>
  <c r="DZ450" i="3"/>
  <c r="DZ451" i="3"/>
  <c r="DZ452" i="3"/>
  <c r="DZ453" i="3"/>
  <c r="DZ454" i="3"/>
  <c r="DZ455" i="3"/>
  <c r="DZ456" i="3"/>
  <c r="DZ457" i="3"/>
  <c r="DZ458" i="3"/>
  <c r="DZ459" i="3"/>
  <c r="DZ460" i="3"/>
  <c r="DZ461" i="3"/>
  <c r="DZ462" i="3"/>
  <c r="DZ463" i="3"/>
  <c r="DZ464" i="3"/>
  <c r="DZ465" i="3"/>
  <c r="DZ466" i="3"/>
  <c r="DZ467" i="3"/>
  <c r="DZ468" i="3"/>
  <c r="DZ469" i="3"/>
  <c r="DZ470" i="3"/>
  <c r="DZ471" i="3"/>
  <c r="DZ472" i="3"/>
  <c r="DZ473" i="3"/>
  <c r="DZ474" i="3"/>
  <c r="DZ475" i="3"/>
  <c r="DZ476" i="3"/>
  <c r="DZ477" i="3"/>
  <c r="DZ478" i="3"/>
  <c r="DZ479" i="3"/>
  <c r="DZ480" i="3"/>
  <c r="DZ481" i="3"/>
  <c r="DZ482" i="3"/>
  <c r="DZ483" i="3"/>
  <c r="DZ484" i="3"/>
  <c r="DZ485" i="3"/>
  <c r="DZ486" i="3"/>
  <c r="DZ487" i="3"/>
  <c r="DZ488" i="3"/>
  <c r="DZ489" i="3"/>
  <c r="DZ490" i="3"/>
  <c r="DZ491" i="3"/>
  <c r="DZ492" i="3"/>
  <c r="DZ493" i="3"/>
  <c r="DZ494" i="3"/>
  <c r="DZ495" i="3"/>
  <c r="DZ496" i="3"/>
  <c r="DZ497" i="3"/>
  <c r="DZ498" i="3"/>
  <c r="DZ499" i="3"/>
  <c r="DZ500" i="3"/>
  <c r="DZ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34" i="3"/>
  <c r="Q31" i="3"/>
  <c r="P31" i="3"/>
  <c r="E6" i="6" l="1"/>
  <c r="H27" i="7" s="1"/>
  <c r="E6" i="8"/>
  <c r="FC136" i="3"/>
  <c r="FD136" i="3"/>
  <c r="FB137" i="3"/>
  <c r="CQ142" i="3"/>
  <c r="CQ164" i="3"/>
  <c r="CQ175" i="3"/>
  <c r="CQ163" i="3"/>
  <c r="CQ151" i="3"/>
  <c r="CQ127" i="3"/>
  <c r="CQ154" i="3"/>
  <c r="CQ165" i="3"/>
  <c r="CQ176" i="3"/>
  <c r="CQ174" i="3"/>
  <c r="CQ162" i="3"/>
  <c r="CQ150" i="3"/>
  <c r="CQ126" i="3"/>
  <c r="CQ130" i="3"/>
  <c r="CQ152" i="3"/>
  <c r="CQ173" i="3"/>
  <c r="CQ161" i="3"/>
  <c r="CQ149" i="3"/>
  <c r="CQ125" i="3"/>
  <c r="CQ166" i="3"/>
  <c r="CQ129" i="3"/>
  <c r="CQ140" i="3"/>
  <c r="CQ172" i="3"/>
  <c r="CQ160" i="3"/>
  <c r="CQ148" i="3"/>
  <c r="CQ136" i="3"/>
  <c r="CQ124" i="3"/>
  <c r="CQ178" i="3"/>
  <c r="CQ177" i="3"/>
  <c r="CQ128" i="3"/>
  <c r="CQ171" i="3"/>
  <c r="CQ159" i="3"/>
  <c r="CQ147" i="3"/>
  <c r="CQ123" i="3"/>
  <c r="CQ111" i="3"/>
  <c r="CQ118" i="3"/>
  <c r="CQ153" i="3"/>
  <c r="CQ170" i="3"/>
  <c r="CQ158" i="3"/>
  <c r="CQ146" i="3"/>
  <c r="BH36" i="3"/>
  <c r="CQ36" i="3"/>
  <c r="BR225" i="3"/>
  <c r="BR226" i="3"/>
  <c r="BR227" i="3"/>
  <c r="BR228" i="3"/>
  <c r="BR229" i="3"/>
  <c r="BR230" i="3"/>
  <c r="BR231" i="3"/>
  <c r="BR232" i="3"/>
  <c r="BR233" i="3"/>
  <c r="BR234" i="3"/>
  <c r="BR235" i="3"/>
  <c r="BR236" i="3"/>
  <c r="BR237" i="3"/>
  <c r="BR238" i="3"/>
  <c r="BR239" i="3"/>
  <c r="BR240" i="3"/>
  <c r="BR241" i="3"/>
  <c r="BR242" i="3"/>
  <c r="BR243" i="3"/>
  <c r="BR244" i="3"/>
  <c r="BR245" i="3"/>
  <c r="BR246" i="3"/>
  <c r="BR247" i="3"/>
  <c r="BR248" i="3"/>
  <c r="BR249" i="3"/>
  <c r="BR250" i="3"/>
  <c r="BR251" i="3"/>
  <c r="BR252" i="3"/>
  <c r="BR253" i="3"/>
  <c r="BR254" i="3"/>
  <c r="BR255" i="3"/>
  <c r="BR256" i="3"/>
  <c r="BR257" i="3"/>
  <c r="BR258" i="3"/>
  <c r="BR259" i="3"/>
  <c r="BR260" i="3"/>
  <c r="BR261" i="3"/>
  <c r="BR262" i="3"/>
  <c r="BR263" i="3"/>
  <c r="BR264" i="3"/>
  <c r="BR265" i="3"/>
  <c r="BR266" i="3"/>
  <c r="BR267" i="3"/>
  <c r="BR268" i="3"/>
  <c r="BR269" i="3"/>
  <c r="BR270" i="3"/>
  <c r="BR271" i="3"/>
  <c r="BR272" i="3"/>
  <c r="BR273" i="3"/>
  <c r="BR274" i="3"/>
  <c r="BR275" i="3"/>
  <c r="BR276" i="3"/>
  <c r="BR277" i="3"/>
  <c r="BR278" i="3"/>
  <c r="BR279" i="3"/>
  <c r="BR280" i="3"/>
  <c r="BR281" i="3"/>
  <c r="BR282" i="3"/>
  <c r="BR283" i="3"/>
  <c r="BR284" i="3"/>
  <c r="BR285" i="3"/>
  <c r="BR286" i="3"/>
  <c r="BR287" i="3"/>
  <c r="BR288" i="3"/>
  <c r="BR289" i="3"/>
  <c r="BR290" i="3"/>
  <c r="BR291" i="3"/>
  <c r="BR292" i="3"/>
  <c r="BR293" i="3"/>
  <c r="BR294" i="3"/>
  <c r="BR295" i="3"/>
  <c r="BR296" i="3"/>
  <c r="BR297" i="3"/>
  <c r="BR298" i="3"/>
  <c r="BR299" i="3"/>
  <c r="BR300" i="3"/>
  <c r="BR301" i="3"/>
  <c r="BR302" i="3"/>
  <c r="BR303" i="3"/>
  <c r="BR304" i="3"/>
  <c r="BR305" i="3"/>
  <c r="BR306" i="3"/>
  <c r="BR307" i="3"/>
  <c r="BR308" i="3"/>
  <c r="BR309" i="3"/>
  <c r="BR310" i="3"/>
  <c r="BR311" i="3"/>
  <c r="BR312" i="3"/>
  <c r="BR313" i="3"/>
  <c r="BR314" i="3"/>
  <c r="BR315" i="3"/>
  <c r="BR316" i="3"/>
  <c r="BR317" i="3"/>
  <c r="BR318" i="3"/>
  <c r="BR319" i="3"/>
  <c r="BR320" i="3"/>
  <c r="BR321" i="3"/>
  <c r="BR322" i="3"/>
  <c r="BR323" i="3"/>
  <c r="BR324" i="3"/>
  <c r="BR325" i="3"/>
  <c r="BR326" i="3"/>
  <c r="BR327" i="3"/>
  <c r="BR328" i="3"/>
  <c r="BR329" i="3"/>
  <c r="BR330" i="3"/>
  <c r="BR331" i="3"/>
  <c r="BR332" i="3"/>
  <c r="BR333" i="3"/>
  <c r="BR334" i="3"/>
  <c r="BR335" i="3"/>
  <c r="BR336" i="3"/>
  <c r="BR337" i="3"/>
  <c r="BR338" i="3"/>
  <c r="BR339" i="3"/>
  <c r="BR340" i="3"/>
  <c r="BR341" i="3"/>
  <c r="BR342" i="3"/>
  <c r="BR343" i="3"/>
  <c r="BR344" i="3"/>
  <c r="BR345" i="3"/>
  <c r="BR346" i="3"/>
  <c r="BR347" i="3"/>
  <c r="BR348" i="3"/>
  <c r="BR349" i="3"/>
  <c r="BR350" i="3"/>
  <c r="BR351" i="3"/>
  <c r="BR352" i="3"/>
  <c r="BR353" i="3"/>
  <c r="BR354" i="3"/>
  <c r="BR355" i="3"/>
  <c r="BR356" i="3"/>
  <c r="BR357" i="3"/>
  <c r="BR358" i="3"/>
  <c r="BR359" i="3"/>
  <c r="BR360" i="3"/>
  <c r="BR361" i="3"/>
  <c r="BR362" i="3"/>
  <c r="BR363" i="3"/>
  <c r="BR364" i="3"/>
  <c r="BR365" i="3"/>
  <c r="BR366" i="3"/>
  <c r="BR367" i="3"/>
  <c r="BR368" i="3"/>
  <c r="BR369" i="3"/>
  <c r="BR370" i="3"/>
  <c r="BR371" i="3"/>
  <c r="BR372" i="3"/>
  <c r="BR373" i="3"/>
  <c r="BR374" i="3"/>
  <c r="BR375" i="3"/>
  <c r="BR376" i="3"/>
  <c r="BR377" i="3"/>
  <c r="BR378" i="3"/>
  <c r="BR379" i="3"/>
  <c r="BR380" i="3"/>
  <c r="BR381" i="3"/>
  <c r="BR382" i="3"/>
  <c r="BR383" i="3"/>
  <c r="BR384" i="3"/>
  <c r="BR385" i="3"/>
  <c r="BR386" i="3"/>
  <c r="BR387" i="3"/>
  <c r="BR388" i="3"/>
  <c r="BR389" i="3"/>
  <c r="BR390" i="3"/>
  <c r="BR391" i="3"/>
  <c r="BR392" i="3"/>
  <c r="BR393" i="3"/>
  <c r="BR394" i="3"/>
  <c r="BR395" i="3"/>
  <c r="BR396" i="3"/>
  <c r="BR397" i="3"/>
  <c r="BR398" i="3"/>
  <c r="BR399" i="3"/>
  <c r="BR400" i="3"/>
  <c r="BR401" i="3"/>
  <c r="BR402" i="3"/>
  <c r="BR403" i="3"/>
  <c r="BR404" i="3"/>
  <c r="BR405" i="3"/>
  <c r="BR406" i="3"/>
  <c r="BR407" i="3"/>
  <c r="BR408" i="3"/>
  <c r="BR409" i="3"/>
  <c r="BR410" i="3"/>
  <c r="BR411" i="3"/>
  <c r="BR412" i="3"/>
  <c r="BR413" i="3"/>
  <c r="BR414" i="3"/>
  <c r="BR415" i="3"/>
  <c r="BR416" i="3"/>
  <c r="BR417" i="3"/>
  <c r="BR418" i="3"/>
  <c r="BR419" i="3"/>
  <c r="BR420" i="3"/>
  <c r="BR421" i="3"/>
  <c r="BR422" i="3"/>
  <c r="BR423" i="3"/>
  <c r="BR424" i="3"/>
  <c r="BR425" i="3"/>
  <c r="BR426" i="3"/>
  <c r="BR427" i="3"/>
  <c r="BR428" i="3"/>
  <c r="BR429" i="3"/>
  <c r="BR430" i="3"/>
  <c r="BR431" i="3"/>
  <c r="BR432" i="3"/>
  <c r="BR433" i="3"/>
  <c r="BR434" i="3"/>
  <c r="BR435" i="3"/>
  <c r="BR436" i="3"/>
  <c r="BR437" i="3"/>
  <c r="BR438" i="3"/>
  <c r="BR439" i="3"/>
  <c r="BR440" i="3"/>
  <c r="BR441" i="3"/>
  <c r="BR442" i="3"/>
  <c r="BR443" i="3"/>
  <c r="BR444" i="3"/>
  <c r="BR445" i="3"/>
  <c r="BR446" i="3"/>
  <c r="BR447" i="3"/>
  <c r="BR448" i="3"/>
  <c r="BR449" i="3"/>
  <c r="BR450" i="3"/>
  <c r="BR451" i="3"/>
  <c r="BR452" i="3"/>
  <c r="BR453" i="3"/>
  <c r="BR454" i="3"/>
  <c r="BR455" i="3"/>
  <c r="BR456" i="3"/>
  <c r="BR457" i="3"/>
  <c r="BR458" i="3"/>
  <c r="BR459" i="3"/>
  <c r="BR460" i="3"/>
  <c r="BR461" i="3"/>
  <c r="BR462" i="3"/>
  <c r="BR463" i="3"/>
  <c r="BR464" i="3"/>
  <c r="BR465" i="3"/>
  <c r="BR466" i="3"/>
  <c r="BR467" i="3"/>
  <c r="BR468" i="3"/>
  <c r="BR469" i="3"/>
  <c r="BR470" i="3"/>
  <c r="BR471" i="3"/>
  <c r="BR472" i="3"/>
  <c r="BR473" i="3"/>
  <c r="BR474" i="3"/>
  <c r="BR475" i="3"/>
  <c r="BR476" i="3"/>
  <c r="BR477" i="3"/>
  <c r="BR478" i="3"/>
  <c r="BR479" i="3"/>
  <c r="BR480" i="3"/>
  <c r="BR481" i="3"/>
  <c r="BR482" i="3"/>
  <c r="BR483" i="3"/>
  <c r="BR484" i="3"/>
  <c r="BR485" i="3"/>
  <c r="BR486" i="3"/>
  <c r="BR487" i="3"/>
  <c r="BR488" i="3"/>
  <c r="BR489" i="3"/>
  <c r="BR490" i="3"/>
  <c r="BR491" i="3"/>
  <c r="BR492" i="3"/>
  <c r="BR493" i="3"/>
  <c r="BR494" i="3"/>
  <c r="BR495" i="3"/>
  <c r="BR496" i="3"/>
  <c r="BR497" i="3"/>
  <c r="BR498" i="3"/>
  <c r="BR499" i="3"/>
  <c r="BR500" i="3"/>
  <c r="FC137" i="3" l="1"/>
  <c r="FD137" i="3"/>
  <c r="FB138" i="3"/>
  <c r="EI30" i="3"/>
  <c r="FD138" i="3" l="1"/>
  <c r="FC138" i="3"/>
  <c r="FB139" i="3"/>
  <c r="BT225" i="3"/>
  <c r="BT226" i="3"/>
  <c r="BT227" i="3"/>
  <c r="BT228" i="3"/>
  <c r="BT229" i="3"/>
  <c r="BT230" i="3"/>
  <c r="BT231" i="3"/>
  <c r="BT232" i="3"/>
  <c r="BT233" i="3"/>
  <c r="BT234" i="3"/>
  <c r="BT235" i="3"/>
  <c r="BT236" i="3"/>
  <c r="BT237" i="3"/>
  <c r="BT238" i="3"/>
  <c r="BT239" i="3"/>
  <c r="BT240" i="3"/>
  <c r="BT241" i="3"/>
  <c r="BT242" i="3"/>
  <c r="BT243" i="3"/>
  <c r="BT244" i="3"/>
  <c r="BT245" i="3"/>
  <c r="BT246" i="3"/>
  <c r="BT247" i="3"/>
  <c r="BT248" i="3"/>
  <c r="BT249" i="3"/>
  <c r="BT250" i="3"/>
  <c r="BT251" i="3"/>
  <c r="BT252" i="3"/>
  <c r="BT253" i="3"/>
  <c r="BT254" i="3"/>
  <c r="BT255" i="3"/>
  <c r="BT256" i="3"/>
  <c r="BT257" i="3"/>
  <c r="BT258" i="3"/>
  <c r="BT259" i="3"/>
  <c r="BT260" i="3"/>
  <c r="BT261" i="3"/>
  <c r="BT262" i="3"/>
  <c r="BT263" i="3"/>
  <c r="BT264" i="3"/>
  <c r="BT265" i="3"/>
  <c r="BT266" i="3"/>
  <c r="BT267" i="3"/>
  <c r="BT268" i="3"/>
  <c r="BT269" i="3"/>
  <c r="BT270" i="3"/>
  <c r="BT271" i="3"/>
  <c r="BT272" i="3"/>
  <c r="BT273" i="3"/>
  <c r="BT274" i="3"/>
  <c r="BT275" i="3"/>
  <c r="BT276" i="3"/>
  <c r="BT277" i="3"/>
  <c r="BT278" i="3"/>
  <c r="BT279" i="3"/>
  <c r="BT280" i="3"/>
  <c r="BT281" i="3"/>
  <c r="BT282" i="3"/>
  <c r="BT283" i="3"/>
  <c r="BT284" i="3"/>
  <c r="BT285" i="3"/>
  <c r="BT286" i="3"/>
  <c r="BT287" i="3"/>
  <c r="BT288" i="3"/>
  <c r="BT289" i="3"/>
  <c r="BT290" i="3"/>
  <c r="BT291" i="3"/>
  <c r="BT292" i="3"/>
  <c r="BT293" i="3"/>
  <c r="BT294" i="3"/>
  <c r="BT295" i="3"/>
  <c r="BT296" i="3"/>
  <c r="BT297" i="3"/>
  <c r="BT298" i="3"/>
  <c r="BT299" i="3"/>
  <c r="BT300" i="3"/>
  <c r="BT301" i="3"/>
  <c r="BT302" i="3"/>
  <c r="BT303" i="3"/>
  <c r="BT304" i="3"/>
  <c r="BT305" i="3"/>
  <c r="BT306" i="3"/>
  <c r="BT307" i="3"/>
  <c r="BT308" i="3"/>
  <c r="BT309" i="3"/>
  <c r="BT310" i="3"/>
  <c r="BT311" i="3"/>
  <c r="BT312" i="3"/>
  <c r="BT313" i="3"/>
  <c r="BT314" i="3"/>
  <c r="BT315" i="3"/>
  <c r="BT316" i="3"/>
  <c r="BT317" i="3"/>
  <c r="BT318" i="3"/>
  <c r="BT319" i="3"/>
  <c r="BT320" i="3"/>
  <c r="BT321" i="3"/>
  <c r="BT322" i="3"/>
  <c r="BT323" i="3"/>
  <c r="BT324" i="3"/>
  <c r="BT325" i="3"/>
  <c r="BT326" i="3"/>
  <c r="BT327" i="3"/>
  <c r="BT328" i="3"/>
  <c r="BT329" i="3"/>
  <c r="BT330" i="3"/>
  <c r="BT331" i="3"/>
  <c r="BT332" i="3"/>
  <c r="BT333" i="3"/>
  <c r="BT334" i="3"/>
  <c r="BT335" i="3"/>
  <c r="BT336" i="3"/>
  <c r="BT337" i="3"/>
  <c r="BT338" i="3"/>
  <c r="BT339" i="3"/>
  <c r="BT340" i="3"/>
  <c r="BT341" i="3"/>
  <c r="BT342" i="3"/>
  <c r="BT343" i="3"/>
  <c r="BT344" i="3"/>
  <c r="BT345" i="3"/>
  <c r="BT346" i="3"/>
  <c r="BT347" i="3"/>
  <c r="BT348" i="3"/>
  <c r="BT349" i="3"/>
  <c r="BT350" i="3"/>
  <c r="BT351" i="3"/>
  <c r="BT352" i="3"/>
  <c r="BT353" i="3"/>
  <c r="BT354" i="3"/>
  <c r="BT355" i="3"/>
  <c r="BT356" i="3"/>
  <c r="BT357" i="3"/>
  <c r="BT358" i="3"/>
  <c r="BT359" i="3"/>
  <c r="BT360" i="3"/>
  <c r="BT361" i="3"/>
  <c r="BT362" i="3"/>
  <c r="BT363" i="3"/>
  <c r="BT364" i="3"/>
  <c r="BT365" i="3"/>
  <c r="BT366" i="3"/>
  <c r="BT367" i="3"/>
  <c r="BT368" i="3"/>
  <c r="BT369" i="3"/>
  <c r="BT370" i="3"/>
  <c r="BT371" i="3"/>
  <c r="BT372" i="3"/>
  <c r="BT373" i="3"/>
  <c r="BT374" i="3"/>
  <c r="BT375" i="3"/>
  <c r="BT376" i="3"/>
  <c r="BT377" i="3"/>
  <c r="BT378" i="3"/>
  <c r="BT379" i="3"/>
  <c r="BT380" i="3"/>
  <c r="BT381" i="3"/>
  <c r="BT382" i="3"/>
  <c r="BT383" i="3"/>
  <c r="BT384" i="3"/>
  <c r="BT385" i="3"/>
  <c r="BT386" i="3"/>
  <c r="BT387" i="3"/>
  <c r="BT388" i="3"/>
  <c r="BT389" i="3"/>
  <c r="BT390" i="3"/>
  <c r="BT391" i="3"/>
  <c r="BT392" i="3"/>
  <c r="BT393" i="3"/>
  <c r="BT394" i="3"/>
  <c r="BT395" i="3"/>
  <c r="BT396" i="3"/>
  <c r="BT397" i="3"/>
  <c r="BT398" i="3"/>
  <c r="BT399" i="3"/>
  <c r="BT400" i="3"/>
  <c r="BT401" i="3"/>
  <c r="BT402" i="3"/>
  <c r="BT403" i="3"/>
  <c r="BT404" i="3"/>
  <c r="BT405" i="3"/>
  <c r="BT406" i="3"/>
  <c r="BT407" i="3"/>
  <c r="BT408" i="3"/>
  <c r="BT409" i="3"/>
  <c r="BT410" i="3"/>
  <c r="BT411" i="3"/>
  <c r="BT412" i="3"/>
  <c r="BT413" i="3"/>
  <c r="BT414" i="3"/>
  <c r="BT415" i="3"/>
  <c r="BT416" i="3"/>
  <c r="BT417" i="3"/>
  <c r="BT418" i="3"/>
  <c r="BT419" i="3"/>
  <c r="BT420" i="3"/>
  <c r="BT421" i="3"/>
  <c r="BT422" i="3"/>
  <c r="BT423" i="3"/>
  <c r="BT424" i="3"/>
  <c r="BT425" i="3"/>
  <c r="BT426" i="3"/>
  <c r="BT427" i="3"/>
  <c r="BT428" i="3"/>
  <c r="BT429" i="3"/>
  <c r="BT430" i="3"/>
  <c r="BT431" i="3"/>
  <c r="BT432" i="3"/>
  <c r="BT433" i="3"/>
  <c r="BT434" i="3"/>
  <c r="BT435" i="3"/>
  <c r="BT436" i="3"/>
  <c r="BT437" i="3"/>
  <c r="BT438" i="3"/>
  <c r="BT439" i="3"/>
  <c r="BT440" i="3"/>
  <c r="BT441" i="3"/>
  <c r="BT442" i="3"/>
  <c r="BT443" i="3"/>
  <c r="BT444" i="3"/>
  <c r="BT445" i="3"/>
  <c r="BT446" i="3"/>
  <c r="BT447" i="3"/>
  <c r="BT448" i="3"/>
  <c r="BT449" i="3"/>
  <c r="BT450" i="3"/>
  <c r="BT451" i="3"/>
  <c r="BT452" i="3"/>
  <c r="BT453" i="3"/>
  <c r="BT454" i="3"/>
  <c r="BT455" i="3"/>
  <c r="BT456" i="3"/>
  <c r="BT457" i="3"/>
  <c r="BT458" i="3"/>
  <c r="BT459" i="3"/>
  <c r="BT460" i="3"/>
  <c r="BT461" i="3"/>
  <c r="BT462" i="3"/>
  <c r="BT463" i="3"/>
  <c r="BT464" i="3"/>
  <c r="BT465" i="3"/>
  <c r="BT466" i="3"/>
  <c r="BT467" i="3"/>
  <c r="BT468" i="3"/>
  <c r="BT469" i="3"/>
  <c r="BT470" i="3"/>
  <c r="BT471" i="3"/>
  <c r="BT472" i="3"/>
  <c r="BT473" i="3"/>
  <c r="BT474" i="3"/>
  <c r="BT475" i="3"/>
  <c r="BT476" i="3"/>
  <c r="BT477" i="3"/>
  <c r="BT478" i="3"/>
  <c r="BT479" i="3"/>
  <c r="BT480" i="3"/>
  <c r="BT481" i="3"/>
  <c r="BT482" i="3"/>
  <c r="BT483" i="3"/>
  <c r="BT484" i="3"/>
  <c r="BT485" i="3"/>
  <c r="BT486" i="3"/>
  <c r="BT487" i="3"/>
  <c r="BT488" i="3"/>
  <c r="BT489" i="3"/>
  <c r="BT490" i="3"/>
  <c r="BT491" i="3"/>
  <c r="BT492" i="3"/>
  <c r="BT493" i="3"/>
  <c r="BT494" i="3"/>
  <c r="BT495" i="3"/>
  <c r="BT496" i="3"/>
  <c r="BT497" i="3"/>
  <c r="BT498" i="3"/>
  <c r="BT499" i="3"/>
  <c r="BT500" i="3"/>
  <c r="BN30" i="3"/>
  <c r="CW30" i="3"/>
  <c r="CW28" i="3"/>
  <c r="CS32" i="3"/>
  <c r="CS31" i="3"/>
  <c r="BN28" i="3"/>
  <c r="BJ32" i="3"/>
  <c r="BJ31" i="3"/>
  <c r="AH30" i="3"/>
  <c r="AE28" i="3"/>
  <c r="AA32" i="3"/>
  <c r="AA31" i="3"/>
  <c r="DS34" i="3"/>
  <c r="CJ34" i="3"/>
  <c r="FD139" i="3" l="1"/>
  <c r="FB140" i="3"/>
  <c r="FC139" i="3"/>
  <c r="EW35" i="3"/>
  <c r="EW36" i="3"/>
  <c r="EW37" i="3"/>
  <c r="EW38" i="3"/>
  <c r="EW39" i="3"/>
  <c r="EW40" i="3"/>
  <c r="EW41" i="3"/>
  <c r="EW42" i="3"/>
  <c r="EW43" i="3"/>
  <c r="EW44" i="3"/>
  <c r="EW45" i="3"/>
  <c r="EW46" i="3"/>
  <c r="EW47" i="3"/>
  <c r="EW48" i="3"/>
  <c r="EW49" i="3"/>
  <c r="EW50" i="3"/>
  <c r="EW51" i="3"/>
  <c r="EW52" i="3"/>
  <c r="EW53" i="3"/>
  <c r="EW54" i="3"/>
  <c r="EW55" i="3"/>
  <c r="EW56" i="3"/>
  <c r="EW57" i="3"/>
  <c r="EW58" i="3"/>
  <c r="EW59" i="3"/>
  <c r="EW60" i="3"/>
  <c r="EW61" i="3"/>
  <c r="EW62" i="3"/>
  <c r="EW63" i="3"/>
  <c r="EW64" i="3"/>
  <c r="EW65" i="3"/>
  <c r="EW66" i="3"/>
  <c r="EW67" i="3"/>
  <c r="EW68" i="3"/>
  <c r="EW69" i="3"/>
  <c r="EW70" i="3"/>
  <c r="EW71" i="3"/>
  <c r="EW72" i="3"/>
  <c r="EW73" i="3"/>
  <c r="EW74" i="3"/>
  <c r="EW75" i="3"/>
  <c r="EW76" i="3"/>
  <c r="EW77" i="3"/>
  <c r="EW78" i="3"/>
  <c r="EW79" i="3"/>
  <c r="EW80" i="3"/>
  <c r="EW81" i="3"/>
  <c r="EW82" i="3"/>
  <c r="EW83" i="3"/>
  <c r="EW84" i="3"/>
  <c r="EW85" i="3"/>
  <c r="EW86" i="3"/>
  <c r="EW87" i="3"/>
  <c r="EW88" i="3"/>
  <c r="EW89" i="3"/>
  <c r="EW90" i="3"/>
  <c r="EW91" i="3"/>
  <c r="EW92" i="3"/>
  <c r="EW93" i="3"/>
  <c r="EW94" i="3"/>
  <c r="EW95" i="3"/>
  <c r="EW96" i="3"/>
  <c r="EW97" i="3"/>
  <c r="EW98" i="3"/>
  <c r="EW99" i="3"/>
  <c r="EW100" i="3"/>
  <c r="EW101" i="3"/>
  <c r="EW102" i="3"/>
  <c r="EW103" i="3"/>
  <c r="EW104" i="3"/>
  <c r="EW105" i="3"/>
  <c r="EW106" i="3"/>
  <c r="EW107" i="3"/>
  <c r="EW108" i="3"/>
  <c r="EW109" i="3"/>
  <c r="EW110" i="3"/>
  <c r="EW111" i="3"/>
  <c r="EW112" i="3"/>
  <c r="EW113" i="3"/>
  <c r="EW114" i="3"/>
  <c r="EW115" i="3"/>
  <c r="EW116" i="3"/>
  <c r="EW117" i="3"/>
  <c r="EW118" i="3"/>
  <c r="EW119" i="3"/>
  <c r="EW120" i="3"/>
  <c r="EW121" i="3"/>
  <c r="EW122" i="3"/>
  <c r="EW123" i="3"/>
  <c r="EW124" i="3"/>
  <c r="EW125" i="3"/>
  <c r="EW126" i="3"/>
  <c r="EW127" i="3"/>
  <c r="EW128" i="3"/>
  <c r="EW129" i="3"/>
  <c r="EW130" i="3"/>
  <c r="EW131" i="3"/>
  <c r="EW132" i="3"/>
  <c r="EW133" i="3"/>
  <c r="EW134" i="3"/>
  <c r="EW135" i="3"/>
  <c r="EW136" i="3"/>
  <c r="EW137" i="3"/>
  <c r="EW138" i="3"/>
  <c r="EW139" i="3"/>
  <c r="EW140" i="3"/>
  <c r="EW141" i="3"/>
  <c r="EW142" i="3"/>
  <c r="EW143" i="3"/>
  <c r="EW144" i="3"/>
  <c r="EW145" i="3"/>
  <c r="EW146" i="3"/>
  <c r="EW147" i="3"/>
  <c r="EW148" i="3"/>
  <c r="EW149" i="3"/>
  <c r="EW150" i="3"/>
  <c r="EW151" i="3"/>
  <c r="EW152" i="3"/>
  <c r="EW153" i="3"/>
  <c r="EW154" i="3"/>
  <c r="EW155" i="3"/>
  <c r="EW156" i="3"/>
  <c r="EW157" i="3"/>
  <c r="EW158" i="3"/>
  <c r="EW159" i="3"/>
  <c r="EW160" i="3"/>
  <c r="EW161" i="3"/>
  <c r="EW162" i="3"/>
  <c r="EW163" i="3"/>
  <c r="EW164" i="3"/>
  <c r="EW165" i="3"/>
  <c r="EW166" i="3"/>
  <c r="EW167" i="3"/>
  <c r="EW168" i="3"/>
  <c r="EW169" i="3"/>
  <c r="EW170" i="3"/>
  <c r="EW171" i="3"/>
  <c r="EW172" i="3"/>
  <c r="EW173" i="3"/>
  <c r="EW174" i="3"/>
  <c r="EW175" i="3"/>
  <c r="EW176" i="3"/>
  <c r="EW177" i="3"/>
  <c r="EW178" i="3"/>
  <c r="EW179" i="3"/>
  <c r="EW180" i="3"/>
  <c r="EW181" i="3"/>
  <c r="EW182" i="3"/>
  <c r="EW183" i="3"/>
  <c r="EW184" i="3"/>
  <c r="EW185" i="3"/>
  <c r="EW186" i="3"/>
  <c r="EW187" i="3"/>
  <c r="EW188" i="3"/>
  <c r="EW189" i="3"/>
  <c r="EW190" i="3"/>
  <c r="EW191" i="3"/>
  <c r="EW192" i="3"/>
  <c r="EW193" i="3"/>
  <c r="EW194" i="3"/>
  <c r="EW195" i="3"/>
  <c r="EW196" i="3"/>
  <c r="EW197" i="3"/>
  <c r="EW198" i="3"/>
  <c r="EW199" i="3"/>
  <c r="EW200" i="3"/>
  <c r="EW201" i="3"/>
  <c r="EW202" i="3"/>
  <c r="EW203" i="3"/>
  <c r="EW204" i="3"/>
  <c r="EW205" i="3"/>
  <c r="EW206" i="3"/>
  <c r="EW207" i="3"/>
  <c r="EW208" i="3"/>
  <c r="EW209" i="3"/>
  <c r="EW210" i="3"/>
  <c r="EW211" i="3"/>
  <c r="EW212" i="3"/>
  <c r="EW213" i="3"/>
  <c r="EW214" i="3"/>
  <c r="EW215" i="3"/>
  <c r="EW216" i="3"/>
  <c r="EW217" i="3"/>
  <c r="EW218" i="3"/>
  <c r="EW219" i="3"/>
  <c r="EW220" i="3"/>
  <c r="EW221" i="3"/>
  <c r="EW222" i="3"/>
  <c r="EW223" i="3"/>
  <c r="EW224" i="3"/>
  <c r="EW225" i="3"/>
  <c r="EX225" i="3" s="1"/>
  <c r="M196" i="5" s="1"/>
  <c r="N196" i="5" s="1"/>
  <c r="EW226" i="3"/>
  <c r="EX226" i="3" s="1"/>
  <c r="M197" i="5" s="1"/>
  <c r="N197" i="5" s="1"/>
  <c r="EW227" i="3"/>
  <c r="EX227" i="3" s="1"/>
  <c r="M198" i="5" s="1"/>
  <c r="N198" i="5" s="1"/>
  <c r="EW228" i="3"/>
  <c r="EX228" i="3" s="1"/>
  <c r="M199" i="5" s="1"/>
  <c r="N199" i="5" s="1"/>
  <c r="EW229" i="3"/>
  <c r="EX229" i="3" s="1"/>
  <c r="M200" i="5" s="1"/>
  <c r="N200" i="5" s="1"/>
  <c r="EW230" i="3"/>
  <c r="EX230" i="3" s="1"/>
  <c r="M201" i="5" s="1"/>
  <c r="N201" i="5" s="1"/>
  <c r="EW231" i="3"/>
  <c r="EX231" i="3" s="1"/>
  <c r="M202" i="5" s="1"/>
  <c r="N202" i="5" s="1"/>
  <c r="EW232" i="3"/>
  <c r="EX232" i="3" s="1"/>
  <c r="M203" i="5" s="1"/>
  <c r="N203" i="5" s="1"/>
  <c r="EW233" i="3"/>
  <c r="EX233" i="3" s="1"/>
  <c r="M204" i="5" s="1"/>
  <c r="N204" i="5" s="1"/>
  <c r="EW234" i="3"/>
  <c r="EX234" i="3" s="1"/>
  <c r="M205" i="5" s="1"/>
  <c r="N205" i="5" s="1"/>
  <c r="EW235" i="3"/>
  <c r="EX235" i="3" s="1"/>
  <c r="M206" i="5" s="1"/>
  <c r="N206" i="5" s="1"/>
  <c r="EW236" i="3"/>
  <c r="EX236" i="3" s="1"/>
  <c r="M207" i="5" s="1"/>
  <c r="N207" i="5" s="1"/>
  <c r="EW237" i="3"/>
  <c r="EX237" i="3" s="1"/>
  <c r="M208" i="5" s="1"/>
  <c r="N208" i="5" s="1"/>
  <c r="EW238" i="3"/>
  <c r="EX238" i="3" s="1"/>
  <c r="M209" i="5" s="1"/>
  <c r="N209" i="5" s="1"/>
  <c r="EW239" i="3"/>
  <c r="EX239" i="3" s="1"/>
  <c r="M210" i="5" s="1"/>
  <c r="N210" i="5" s="1"/>
  <c r="EW240" i="3"/>
  <c r="EX240" i="3" s="1"/>
  <c r="M211" i="5" s="1"/>
  <c r="N211" i="5" s="1"/>
  <c r="EW241" i="3"/>
  <c r="EX241" i="3" s="1"/>
  <c r="M212" i="5" s="1"/>
  <c r="N212" i="5" s="1"/>
  <c r="EW242" i="3"/>
  <c r="EX242" i="3" s="1"/>
  <c r="M213" i="5" s="1"/>
  <c r="N213" i="5" s="1"/>
  <c r="EW243" i="3"/>
  <c r="EX243" i="3" s="1"/>
  <c r="M214" i="5" s="1"/>
  <c r="N214" i="5" s="1"/>
  <c r="EW244" i="3"/>
  <c r="EX244" i="3" s="1"/>
  <c r="M215" i="5" s="1"/>
  <c r="N215" i="5" s="1"/>
  <c r="EW245" i="3"/>
  <c r="EX245" i="3" s="1"/>
  <c r="M216" i="5" s="1"/>
  <c r="N216" i="5" s="1"/>
  <c r="EW246" i="3"/>
  <c r="EX246" i="3" s="1"/>
  <c r="M217" i="5" s="1"/>
  <c r="N217" i="5" s="1"/>
  <c r="EW247" i="3"/>
  <c r="EX247" i="3" s="1"/>
  <c r="M218" i="5" s="1"/>
  <c r="N218" i="5" s="1"/>
  <c r="EW248" i="3"/>
  <c r="EX248" i="3" s="1"/>
  <c r="M219" i="5" s="1"/>
  <c r="N219" i="5" s="1"/>
  <c r="EW249" i="3"/>
  <c r="EX249" i="3" s="1"/>
  <c r="M220" i="5" s="1"/>
  <c r="N220" i="5" s="1"/>
  <c r="EW250" i="3"/>
  <c r="EX250" i="3" s="1"/>
  <c r="M221" i="5" s="1"/>
  <c r="N221" i="5" s="1"/>
  <c r="EW251" i="3"/>
  <c r="EX251" i="3" s="1"/>
  <c r="M222" i="5" s="1"/>
  <c r="N222" i="5" s="1"/>
  <c r="EW252" i="3"/>
  <c r="EX252" i="3" s="1"/>
  <c r="M223" i="5" s="1"/>
  <c r="N223" i="5" s="1"/>
  <c r="EW253" i="3"/>
  <c r="EX253" i="3" s="1"/>
  <c r="M224" i="5" s="1"/>
  <c r="N224" i="5" s="1"/>
  <c r="EW254" i="3"/>
  <c r="EX254" i="3" s="1"/>
  <c r="M225" i="5" s="1"/>
  <c r="N225" i="5" s="1"/>
  <c r="EW255" i="3"/>
  <c r="EX255" i="3" s="1"/>
  <c r="M226" i="5" s="1"/>
  <c r="N226" i="5" s="1"/>
  <c r="EW256" i="3"/>
  <c r="EX256" i="3" s="1"/>
  <c r="M227" i="5" s="1"/>
  <c r="N227" i="5" s="1"/>
  <c r="EW257" i="3"/>
  <c r="EX257" i="3" s="1"/>
  <c r="M228" i="5" s="1"/>
  <c r="N228" i="5" s="1"/>
  <c r="EW258" i="3"/>
  <c r="EX258" i="3" s="1"/>
  <c r="M229" i="5" s="1"/>
  <c r="N229" i="5" s="1"/>
  <c r="EW259" i="3"/>
  <c r="EX259" i="3" s="1"/>
  <c r="M230" i="5" s="1"/>
  <c r="N230" i="5" s="1"/>
  <c r="EW260" i="3"/>
  <c r="EX260" i="3" s="1"/>
  <c r="M231" i="5" s="1"/>
  <c r="N231" i="5" s="1"/>
  <c r="EW261" i="3"/>
  <c r="EX261" i="3" s="1"/>
  <c r="M232" i="5" s="1"/>
  <c r="N232" i="5" s="1"/>
  <c r="EW262" i="3"/>
  <c r="EX262" i="3" s="1"/>
  <c r="M233" i="5" s="1"/>
  <c r="N233" i="5" s="1"/>
  <c r="EW263" i="3"/>
  <c r="EX263" i="3" s="1"/>
  <c r="M234" i="5" s="1"/>
  <c r="N234" i="5" s="1"/>
  <c r="EW264" i="3"/>
  <c r="EX264" i="3" s="1"/>
  <c r="M235" i="5" s="1"/>
  <c r="N235" i="5" s="1"/>
  <c r="EW265" i="3"/>
  <c r="EX265" i="3" s="1"/>
  <c r="M236" i="5" s="1"/>
  <c r="N236" i="5" s="1"/>
  <c r="EW266" i="3"/>
  <c r="EX266" i="3" s="1"/>
  <c r="M237" i="5" s="1"/>
  <c r="N237" i="5" s="1"/>
  <c r="EW267" i="3"/>
  <c r="EX267" i="3" s="1"/>
  <c r="M238" i="5" s="1"/>
  <c r="N238" i="5" s="1"/>
  <c r="EW268" i="3"/>
  <c r="EX268" i="3" s="1"/>
  <c r="M239" i="5" s="1"/>
  <c r="N239" i="5" s="1"/>
  <c r="EW269" i="3"/>
  <c r="EX269" i="3" s="1"/>
  <c r="M240" i="5" s="1"/>
  <c r="N240" i="5" s="1"/>
  <c r="EW270" i="3"/>
  <c r="EX270" i="3" s="1"/>
  <c r="M241" i="5" s="1"/>
  <c r="N241" i="5" s="1"/>
  <c r="EW271" i="3"/>
  <c r="EX271" i="3" s="1"/>
  <c r="M242" i="5" s="1"/>
  <c r="N242" i="5" s="1"/>
  <c r="EW272" i="3"/>
  <c r="EX272" i="3" s="1"/>
  <c r="M243" i="5" s="1"/>
  <c r="N243" i="5" s="1"/>
  <c r="EW273" i="3"/>
  <c r="EX273" i="3" s="1"/>
  <c r="M244" i="5" s="1"/>
  <c r="N244" i="5" s="1"/>
  <c r="EW274" i="3"/>
  <c r="EX274" i="3" s="1"/>
  <c r="M245" i="5" s="1"/>
  <c r="N245" i="5" s="1"/>
  <c r="EW275" i="3"/>
  <c r="EX275" i="3" s="1"/>
  <c r="M246" i="5" s="1"/>
  <c r="N246" i="5" s="1"/>
  <c r="EW276" i="3"/>
  <c r="EX276" i="3" s="1"/>
  <c r="M247" i="5" s="1"/>
  <c r="N247" i="5" s="1"/>
  <c r="EW277" i="3"/>
  <c r="EX277" i="3" s="1"/>
  <c r="M248" i="5" s="1"/>
  <c r="N248" i="5" s="1"/>
  <c r="EW278" i="3"/>
  <c r="EX278" i="3" s="1"/>
  <c r="M249" i="5" s="1"/>
  <c r="N249" i="5" s="1"/>
  <c r="EW279" i="3"/>
  <c r="EX279" i="3" s="1"/>
  <c r="M250" i="5" s="1"/>
  <c r="N250" i="5" s="1"/>
  <c r="EW280" i="3"/>
  <c r="EX280" i="3" s="1"/>
  <c r="M251" i="5" s="1"/>
  <c r="N251" i="5" s="1"/>
  <c r="EW281" i="3"/>
  <c r="EX281" i="3" s="1"/>
  <c r="M252" i="5" s="1"/>
  <c r="N252" i="5" s="1"/>
  <c r="EW282" i="3"/>
  <c r="EX282" i="3" s="1"/>
  <c r="M253" i="5" s="1"/>
  <c r="N253" i="5" s="1"/>
  <c r="EW283" i="3"/>
  <c r="EX283" i="3" s="1"/>
  <c r="M254" i="5" s="1"/>
  <c r="N254" i="5" s="1"/>
  <c r="EW284" i="3"/>
  <c r="EX284" i="3" s="1"/>
  <c r="M255" i="5" s="1"/>
  <c r="N255" i="5" s="1"/>
  <c r="EW285" i="3"/>
  <c r="EX285" i="3" s="1"/>
  <c r="M256" i="5" s="1"/>
  <c r="N256" i="5" s="1"/>
  <c r="EW286" i="3"/>
  <c r="EX286" i="3" s="1"/>
  <c r="M257" i="5" s="1"/>
  <c r="N257" i="5" s="1"/>
  <c r="EW287" i="3"/>
  <c r="EX287" i="3" s="1"/>
  <c r="M258" i="5" s="1"/>
  <c r="N258" i="5" s="1"/>
  <c r="EW288" i="3"/>
  <c r="EX288" i="3" s="1"/>
  <c r="M259" i="5" s="1"/>
  <c r="N259" i="5" s="1"/>
  <c r="EW289" i="3"/>
  <c r="EX289" i="3" s="1"/>
  <c r="M260" i="5" s="1"/>
  <c r="N260" i="5" s="1"/>
  <c r="EW290" i="3"/>
  <c r="EX290" i="3" s="1"/>
  <c r="M261" i="5" s="1"/>
  <c r="N261" i="5" s="1"/>
  <c r="EW291" i="3"/>
  <c r="EX291" i="3" s="1"/>
  <c r="M262" i="5" s="1"/>
  <c r="N262" i="5" s="1"/>
  <c r="EW292" i="3"/>
  <c r="EX292" i="3" s="1"/>
  <c r="M263" i="5" s="1"/>
  <c r="N263" i="5" s="1"/>
  <c r="EW293" i="3"/>
  <c r="EX293" i="3" s="1"/>
  <c r="M264" i="5" s="1"/>
  <c r="N264" i="5" s="1"/>
  <c r="EW294" i="3"/>
  <c r="EX294" i="3" s="1"/>
  <c r="M265" i="5" s="1"/>
  <c r="N265" i="5" s="1"/>
  <c r="EW295" i="3"/>
  <c r="EX295" i="3" s="1"/>
  <c r="M266" i="5" s="1"/>
  <c r="N266" i="5" s="1"/>
  <c r="EW296" i="3"/>
  <c r="EX296" i="3" s="1"/>
  <c r="M267" i="5" s="1"/>
  <c r="N267" i="5" s="1"/>
  <c r="EW297" i="3"/>
  <c r="EX297" i="3" s="1"/>
  <c r="M268" i="5" s="1"/>
  <c r="N268" i="5" s="1"/>
  <c r="EW298" i="3"/>
  <c r="EX298" i="3" s="1"/>
  <c r="M269" i="5" s="1"/>
  <c r="N269" i="5" s="1"/>
  <c r="EW299" i="3"/>
  <c r="EX299" i="3" s="1"/>
  <c r="M270" i="5" s="1"/>
  <c r="N270" i="5" s="1"/>
  <c r="EW300" i="3"/>
  <c r="EX300" i="3" s="1"/>
  <c r="M271" i="5" s="1"/>
  <c r="N271" i="5" s="1"/>
  <c r="EW301" i="3"/>
  <c r="EX301" i="3" s="1"/>
  <c r="M272" i="5" s="1"/>
  <c r="N272" i="5" s="1"/>
  <c r="EW302" i="3"/>
  <c r="EX302" i="3" s="1"/>
  <c r="M273" i="5" s="1"/>
  <c r="N273" i="5" s="1"/>
  <c r="EW303" i="3"/>
  <c r="EX303" i="3" s="1"/>
  <c r="M274" i="5" s="1"/>
  <c r="N274" i="5" s="1"/>
  <c r="EW304" i="3"/>
  <c r="EX304" i="3" s="1"/>
  <c r="M275" i="5" s="1"/>
  <c r="N275" i="5" s="1"/>
  <c r="EW305" i="3"/>
  <c r="EX305" i="3" s="1"/>
  <c r="M276" i="5" s="1"/>
  <c r="N276" i="5" s="1"/>
  <c r="EW306" i="3"/>
  <c r="EX306" i="3" s="1"/>
  <c r="M277" i="5" s="1"/>
  <c r="N277" i="5" s="1"/>
  <c r="EW307" i="3"/>
  <c r="EX307" i="3" s="1"/>
  <c r="M278" i="5" s="1"/>
  <c r="N278" i="5" s="1"/>
  <c r="EW308" i="3"/>
  <c r="EX308" i="3" s="1"/>
  <c r="M279" i="5" s="1"/>
  <c r="N279" i="5" s="1"/>
  <c r="EW309" i="3"/>
  <c r="EX309" i="3" s="1"/>
  <c r="M280" i="5" s="1"/>
  <c r="N280" i="5" s="1"/>
  <c r="EW310" i="3"/>
  <c r="EX310" i="3" s="1"/>
  <c r="M281" i="5" s="1"/>
  <c r="N281" i="5" s="1"/>
  <c r="EW311" i="3"/>
  <c r="EX311" i="3" s="1"/>
  <c r="M282" i="5" s="1"/>
  <c r="N282" i="5" s="1"/>
  <c r="EW312" i="3"/>
  <c r="EX312" i="3" s="1"/>
  <c r="M283" i="5" s="1"/>
  <c r="N283" i="5" s="1"/>
  <c r="EW313" i="3"/>
  <c r="EX313" i="3" s="1"/>
  <c r="M284" i="5" s="1"/>
  <c r="N284" i="5" s="1"/>
  <c r="EW314" i="3"/>
  <c r="EX314" i="3" s="1"/>
  <c r="M285" i="5" s="1"/>
  <c r="N285" i="5" s="1"/>
  <c r="EW315" i="3"/>
  <c r="EX315" i="3" s="1"/>
  <c r="M286" i="5" s="1"/>
  <c r="N286" i="5" s="1"/>
  <c r="EW316" i="3"/>
  <c r="EX316" i="3" s="1"/>
  <c r="M287" i="5" s="1"/>
  <c r="N287" i="5" s="1"/>
  <c r="EW317" i="3"/>
  <c r="EX317" i="3" s="1"/>
  <c r="M288" i="5" s="1"/>
  <c r="N288" i="5" s="1"/>
  <c r="EW318" i="3"/>
  <c r="EX318" i="3" s="1"/>
  <c r="M289" i="5" s="1"/>
  <c r="N289" i="5" s="1"/>
  <c r="EW319" i="3"/>
  <c r="EX319" i="3" s="1"/>
  <c r="M290" i="5" s="1"/>
  <c r="N290" i="5" s="1"/>
  <c r="EW320" i="3"/>
  <c r="EX320" i="3" s="1"/>
  <c r="M291" i="5" s="1"/>
  <c r="N291" i="5" s="1"/>
  <c r="EW321" i="3"/>
  <c r="EX321" i="3" s="1"/>
  <c r="M292" i="5" s="1"/>
  <c r="N292" i="5" s="1"/>
  <c r="EW322" i="3"/>
  <c r="EX322" i="3" s="1"/>
  <c r="M293" i="5" s="1"/>
  <c r="N293" i="5" s="1"/>
  <c r="EW323" i="3"/>
  <c r="EX323" i="3" s="1"/>
  <c r="M294" i="5" s="1"/>
  <c r="N294" i="5" s="1"/>
  <c r="EW324" i="3"/>
  <c r="EX324" i="3" s="1"/>
  <c r="M295" i="5" s="1"/>
  <c r="N295" i="5" s="1"/>
  <c r="EW325" i="3"/>
  <c r="EX325" i="3" s="1"/>
  <c r="M296" i="5" s="1"/>
  <c r="N296" i="5" s="1"/>
  <c r="EW326" i="3"/>
  <c r="EX326" i="3" s="1"/>
  <c r="M297" i="5" s="1"/>
  <c r="N297" i="5" s="1"/>
  <c r="EW327" i="3"/>
  <c r="EX327" i="3" s="1"/>
  <c r="M298" i="5" s="1"/>
  <c r="N298" i="5" s="1"/>
  <c r="EW328" i="3"/>
  <c r="EX328" i="3" s="1"/>
  <c r="M299" i="5" s="1"/>
  <c r="N299" i="5" s="1"/>
  <c r="EW329" i="3"/>
  <c r="EX329" i="3" s="1"/>
  <c r="M300" i="5" s="1"/>
  <c r="N300" i="5" s="1"/>
  <c r="EW330" i="3"/>
  <c r="EX330" i="3" s="1"/>
  <c r="M301" i="5" s="1"/>
  <c r="N301" i="5" s="1"/>
  <c r="EW331" i="3"/>
  <c r="EX331" i="3" s="1"/>
  <c r="M302" i="5" s="1"/>
  <c r="N302" i="5" s="1"/>
  <c r="EW332" i="3"/>
  <c r="EX332" i="3" s="1"/>
  <c r="M303" i="5" s="1"/>
  <c r="N303" i="5" s="1"/>
  <c r="EW333" i="3"/>
  <c r="EX333" i="3" s="1"/>
  <c r="M304" i="5" s="1"/>
  <c r="N304" i="5" s="1"/>
  <c r="EW334" i="3"/>
  <c r="EX334" i="3" s="1"/>
  <c r="M305" i="5" s="1"/>
  <c r="N305" i="5" s="1"/>
  <c r="EW335" i="3"/>
  <c r="EX335" i="3" s="1"/>
  <c r="M306" i="5" s="1"/>
  <c r="N306" i="5" s="1"/>
  <c r="EW336" i="3"/>
  <c r="EX336" i="3" s="1"/>
  <c r="M307" i="5" s="1"/>
  <c r="N307" i="5" s="1"/>
  <c r="EW337" i="3"/>
  <c r="EX337" i="3" s="1"/>
  <c r="M308" i="5" s="1"/>
  <c r="N308" i="5" s="1"/>
  <c r="EW338" i="3"/>
  <c r="EX338" i="3" s="1"/>
  <c r="M309" i="5" s="1"/>
  <c r="N309" i="5" s="1"/>
  <c r="EW339" i="3"/>
  <c r="EX339" i="3" s="1"/>
  <c r="M310" i="5" s="1"/>
  <c r="N310" i="5" s="1"/>
  <c r="EW340" i="3"/>
  <c r="EX340" i="3" s="1"/>
  <c r="M311" i="5" s="1"/>
  <c r="N311" i="5" s="1"/>
  <c r="EW341" i="3"/>
  <c r="EX341" i="3" s="1"/>
  <c r="M312" i="5" s="1"/>
  <c r="N312" i="5" s="1"/>
  <c r="EW342" i="3"/>
  <c r="EX342" i="3" s="1"/>
  <c r="M313" i="5" s="1"/>
  <c r="N313" i="5" s="1"/>
  <c r="EW343" i="3"/>
  <c r="EX343" i="3" s="1"/>
  <c r="M314" i="5" s="1"/>
  <c r="N314" i="5" s="1"/>
  <c r="EW344" i="3"/>
  <c r="EX344" i="3" s="1"/>
  <c r="M315" i="5" s="1"/>
  <c r="N315" i="5" s="1"/>
  <c r="EW345" i="3"/>
  <c r="EX345" i="3" s="1"/>
  <c r="M316" i="5" s="1"/>
  <c r="N316" i="5" s="1"/>
  <c r="EW346" i="3"/>
  <c r="EX346" i="3" s="1"/>
  <c r="M317" i="5" s="1"/>
  <c r="N317" i="5" s="1"/>
  <c r="EW347" i="3"/>
  <c r="EX347" i="3" s="1"/>
  <c r="M318" i="5" s="1"/>
  <c r="N318" i="5" s="1"/>
  <c r="EW348" i="3"/>
  <c r="EX348" i="3" s="1"/>
  <c r="M319" i="5" s="1"/>
  <c r="N319" i="5" s="1"/>
  <c r="EW349" i="3"/>
  <c r="EX349" i="3" s="1"/>
  <c r="M320" i="5" s="1"/>
  <c r="N320" i="5" s="1"/>
  <c r="EW350" i="3"/>
  <c r="EX350" i="3" s="1"/>
  <c r="M321" i="5" s="1"/>
  <c r="N321" i="5" s="1"/>
  <c r="EW351" i="3"/>
  <c r="EX351" i="3" s="1"/>
  <c r="M322" i="5" s="1"/>
  <c r="N322" i="5" s="1"/>
  <c r="EW352" i="3"/>
  <c r="EX352" i="3" s="1"/>
  <c r="M323" i="5" s="1"/>
  <c r="N323" i="5" s="1"/>
  <c r="EW353" i="3"/>
  <c r="EX353" i="3" s="1"/>
  <c r="M324" i="5" s="1"/>
  <c r="N324" i="5" s="1"/>
  <c r="EW354" i="3"/>
  <c r="EX354" i="3" s="1"/>
  <c r="M325" i="5" s="1"/>
  <c r="N325" i="5" s="1"/>
  <c r="EW355" i="3"/>
  <c r="EX355" i="3" s="1"/>
  <c r="M326" i="5" s="1"/>
  <c r="N326" i="5" s="1"/>
  <c r="EW356" i="3"/>
  <c r="EX356" i="3" s="1"/>
  <c r="M327" i="5" s="1"/>
  <c r="N327" i="5" s="1"/>
  <c r="EW357" i="3"/>
  <c r="EX357" i="3" s="1"/>
  <c r="M328" i="5" s="1"/>
  <c r="N328" i="5" s="1"/>
  <c r="EW358" i="3"/>
  <c r="EX358" i="3" s="1"/>
  <c r="M329" i="5" s="1"/>
  <c r="N329" i="5" s="1"/>
  <c r="EW359" i="3"/>
  <c r="EX359" i="3" s="1"/>
  <c r="M330" i="5" s="1"/>
  <c r="N330" i="5" s="1"/>
  <c r="EW360" i="3"/>
  <c r="EX360" i="3" s="1"/>
  <c r="M331" i="5" s="1"/>
  <c r="N331" i="5" s="1"/>
  <c r="EW361" i="3"/>
  <c r="EX361" i="3" s="1"/>
  <c r="M332" i="5" s="1"/>
  <c r="N332" i="5" s="1"/>
  <c r="EW362" i="3"/>
  <c r="EX362" i="3" s="1"/>
  <c r="M333" i="5" s="1"/>
  <c r="N333" i="5" s="1"/>
  <c r="EW363" i="3"/>
  <c r="EX363" i="3" s="1"/>
  <c r="M334" i="5" s="1"/>
  <c r="N334" i="5" s="1"/>
  <c r="EW364" i="3"/>
  <c r="EX364" i="3" s="1"/>
  <c r="M335" i="5" s="1"/>
  <c r="N335" i="5" s="1"/>
  <c r="EW365" i="3"/>
  <c r="EX365" i="3" s="1"/>
  <c r="M336" i="5" s="1"/>
  <c r="N336" i="5" s="1"/>
  <c r="EW366" i="3"/>
  <c r="EX366" i="3" s="1"/>
  <c r="M337" i="5" s="1"/>
  <c r="N337" i="5" s="1"/>
  <c r="EW367" i="3"/>
  <c r="EX367" i="3" s="1"/>
  <c r="M338" i="5" s="1"/>
  <c r="N338" i="5" s="1"/>
  <c r="EW368" i="3"/>
  <c r="EX368" i="3" s="1"/>
  <c r="M339" i="5" s="1"/>
  <c r="N339" i="5" s="1"/>
  <c r="EW369" i="3"/>
  <c r="EX369" i="3" s="1"/>
  <c r="M340" i="5" s="1"/>
  <c r="N340" i="5" s="1"/>
  <c r="EW370" i="3"/>
  <c r="EX370" i="3" s="1"/>
  <c r="M341" i="5" s="1"/>
  <c r="N341" i="5" s="1"/>
  <c r="EW371" i="3"/>
  <c r="EX371" i="3" s="1"/>
  <c r="M342" i="5" s="1"/>
  <c r="N342" i="5" s="1"/>
  <c r="EW372" i="3"/>
  <c r="EX372" i="3" s="1"/>
  <c r="M343" i="5" s="1"/>
  <c r="N343" i="5" s="1"/>
  <c r="EW373" i="3"/>
  <c r="EX373" i="3" s="1"/>
  <c r="M344" i="5" s="1"/>
  <c r="N344" i="5" s="1"/>
  <c r="EW374" i="3"/>
  <c r="EX374" i="3" s="1"/>
  <c r="M345" i="5" s="1"/>
  <c r="N345" i="5" s="1"/>
  <c r="EW375" i="3"/>
  <c r="EX375" i="3" s="1"/>
  <c r="M346" i="5" s="1"/>
  <c r="N346" i="5" s="1"/>
  <c r="EW376" i="3"/>
  <c r="EX376" i="3" s="1"/>
  <c r="M347" i="5" s="1"/>
  <c r="N347" i="5" s="1"/>
  <c r="EW377" i="3"/>
  <c r="EX377" i="3" s="1"/>
  <c r="M348" i="5" s="1"/>
  <c r="N348" i="5" s="1"/>
  <c r="EW378" i="3"/>
  <c r="EX378" i="3" s="1"/>
  <c r="M349" i="5" s="1"/>
  <c r="N349" i="5" s="1"/>
  <c r="EW379" i="3"/>
  <c r="EX379" i="3" s="1"/>
  <c r="M350" i="5" s="1"/>
  <c r="N350" i="5" s="1"/>
  <c r="EW380" i="3"/>
  <c r="EX380" i="3" s="1"/>
  <c r="M351" i="5" s="1"/>
  <c r="N351" i="5" s="1"/>
  <c r="EW381" i="3"/>
  <c r="EX381" i="3" s="1"/>
  <c r="M352" i="5" s="1"/>
  <c r="N352" i="5" s="1"/>
  <c r="EW382" i="3"/>
  <c r="EX382" i="3" s="1"/>
  <c r="M353" i="5" s="1"/>
  <c r="N353" i="5" s="1"/>
  <c r="EW383" i="3"/>
  <c r="EX383" i="3" s="1"/>
  <c r="M354" i="5" s="1"/>
  <c r="N354" i="5" s="1"/>
  <c r="EW384" i="3"/>
  <c r="EX384" i="3" s="1"/>
  <c r="M355" i="5" s="1"/>
  <c r="N355" i="5" s="1"/>
  <c r="EW385" i="3"/>
  <c r="EX385" i="3" s="1"/>
  <c r="M356" i="5" s="1"/>
  <c r="N356" i="5" s="1"/>
  <c r="EW386" i="3"/>
  <c r="EX386" i="3" s="1"/>
  <c r="M357" i="5" s="1"/>
  <c r="N357" i="5" s="1"/>
  <c r="EW387" i="3"/>
  <c r="EX387" i="3" s="1"/>
  <c r="M358" i="5" s="1"/>
  <c r="N358" i="5" s="1"/>
  <c r="EW388" i="3"/>
  <c r="EX388" i="3" s="1"/>
  <c r="M359" i="5" s="1"/>
  <c r="N359" i="5" s="1"/>
  <c r="EW389" i="3"/>
  <c r="EX389" i="3" s="1"/>
  <c r="M360" i="5" s="1"/>
  <c r="N360" i="5" s="1"/>
  <c r="EW390" i="3"/>
  <c r="EX390" i="3" s="1"/>
  <c r="M361" i="5" s="1"/>
  <c r="N361" i="5" s="1"/>
  <c r="EW391" i="3"/>
  <c r="EX391" i="3" s="1"/>
  <c r="M362" i="5" s="1"/>
  <c r="N362" i="5" s="1"/>
  <c r="EW392" i="3"/>
  <c r="EX392" i="3" s="1"/>
  <c r="M363" i="5" s="1"/>
  <c r="N363" i="5" s="1"/>
  <c r="EW393" i="3"/>
  <c r="EX393" i="3" s="1"/>
  <c r="M364" i="5" s="1"/>
  <c r="N364" i="5" s="1"/>
  <c r="EW394" i="3"/>
  <c r="EX394" i="3" s="1"/>
  <c r="M365" i="5" s="1"/>
  <c r="N365" i="5" s="1"/>
  <c r="EW395" i="3"/>
  <c r="EX395" i="3" s="1"/>
  <c r="M366" i="5" s="1"/>
  <c r="N366" i="5" s="1"/>
  <c r="EW396" i="3"/>
  <c r="EX396" i="3" s="1"/>
  <c r="M367" i="5" s="1"/>
  <c r="N367" i="5" s="1"/>
  <c r="EW397" i="3"/>
  <c r="EX397" i="3" s="1"/>
  <c r="M368" i="5" s="1"/>
  <c r="N368" i="5" s="1"/>
  <c r="EW398" i="3"/>
  <c r="EX398" i="3" s="1"/>
  <c r="M369" i="5" s="1"/>
  <c r="N369" i="5" s="1"/>
  <c r="EW399" i="3"/>
  <c r="EX399" i="3" s="1"/>
  <c r="M370" i="5" s="1"/>
  <c r="N370" i="5" s="1"/>
  <c r="EW400" i="3"/>
  <c r="EX400" i="3" s="1"/>
  <c r="M371" i="5" s="1"/>
  <c r="N371" i="5" s="1"/>
  <c r="EW401" i="3"/>
  <c r="EX401" i="3" s="1"/>
  <c r="M372" i="5" s="1"/>
  <c r="N372" i="5" s="1"/>
  <c r="EW402" i="3"/>
  <c r="EX402" i="3" s="1"/>
  <c r="M373" i="5" s="1"/>
  <c r="N373" i="5" s="1"/>
  <c r="EW403" i="3"/>
  <c r="EX403" i="3" s="1"/>
  <c r="M374" i="5" s="1"/>
  <c r="N374" i="5" s="1"/>
  <c r="EW404" i="3"/>
  <c r="EX404" i="3" s="1"/>
  <c r="M375" i="5" s="1"/>
  <c r="N375" i="5" s="1"/>
  <c r="EW405" i="3"/>
  <c r="EX405" i="3" s="1"/>
  <c r="M376" i="5" s="1"/>
  <c r="N376" i="5" s="1"/>
  <c r="EW406" i="3"/>
  <c r="EX406" i="3" s="1"/>
  <c r="M377" i="5" s="1"/>
  <c r="N377" i="5" s="1"/>
  <c r="EW407" i="3"/>
  <c r="EX407" i="3" s="1"/>
  <c r="M378" i="5" s="1"/>
  <c r="N378" i="5" s="1"/>
  <c r="EW408" i="3"/>
  <c r="EX408" i="3" s="1"/>
  <c r="M379" i="5" s="1"/>
  <c r="N379" i="5" s="1"/>
  <c r="EW409" i="3"/>
  <c r="EX409" i="3" s="1"/>
  <c r="M380" i="5" s="1"/>
  <c r="N380" i="5" s="1"/>
  <c r="EW410" i="3"/>
  <c r="EX410" i="3" s="1"/>
  <c r="M381" i="5" s="1"/>
  <c r="N381" i="5" s="1"/>
  <c r="EW411" i="3"/>
  <c r="EX411" i="3" s="1"/>
  <c r="M382" i="5" s="1"/>
  <c r="N382" i="5" s="1"/>
  <c r="EW412" i="3"/>
  <c r="EX412" i="3" s="1"/>
  <c r="M383" i="5" s="1"/>
  <c r="N383" i="5" s="1"/>
  <c r="EW413" i="3"/>
  <c r="EX413" i="3" s="1"/>
  <c r="M384" i="5" s="1"/>
  <c r="N384" i="5" s="1"/>
  <c r="EW414" i="3"/>
  <c r="EX414" i="3" s="1"/>
  <c r="M385" i="5" s="1"/>
  <c r="N385" i="5" s="1"/>
  <c r="EW415" i="3"/>
  <c r="EX415" i="3" s="1"/>
  <c r="M386" i="5" s="1"/>
  <c r="N386" i="5" s="1"/>
  <c r="EW416" i="3"/>
  <c r="EX416" i="3" s="1"/>
  <c r="M387" i="5" s="1"/>
  <c r="N387" i="5" s="1"/>
  <c r="EW417" i="3"/>
  <c r="EX417" i="3" s="1"/>
  <c r="M388" i="5" s="1"/>
  <c r="N388" i="5" s="1"/>
  <c r="EW418" i="3"/>
  <c r="EX418" i="3" s="1"/>
  <c r="M389" i="5" s="1"/>
  <c r="N389" i="5" s="1"/>
  <c r="EW419" i="3"/>
  <c r="EX419" i="3" s="1"/>
  <c r="M390" i="5" s="1"/>
  <c r="N390" i="5" s="1"/>
  <c r="EW420" i="3"/>
  <c r="EX420" i="3" s="1"/>
  <c r="M391" i="5" s="1"/>
  <c r="N391" i="5" s="1"/>
  <c r="EW421" i="3"/>
  <c r="EX421" i="3" s="1"/>
  <c r="M392" i="5" s="1"/>
  <c r="N392" i="5" s="1"/>
  <c r="EW422" i="3"/>
  <c r="EX422" i="3" s="1"/>
  <c r="M393" i="5" s="1"/>
  <c r="N393" i="5" s="1"/>
  <c r="EW423" i="3"/>
  <c r="EX423" i="3" s="1"/>
  <c r="M394" i="5" s="1"/>
  <c r="N394" i="5" s="1"/>
  <c r="EW424" i="3"/>
  <c r="EX424" i="3" s="1"/>
  <c r="M395" i="5" s="1"/>
  <c r="N395" i="5" s="1"/>
  <c r="EW425" i="3"/>
  <c r="EX425" i="3" s="1"/>
  <c r="M396" i="5" s="1"/>
  <c r="N396" i="5" s="1"/>
  <c r="EW426" i="3"/>
  <c r="EX426" i="3" s="1"/>
  <c r="M397" i="5" s="1"/>
  <c r="N397" i="5" s="1"/>
  <c r="EW427" i="3"/>
  <c r="EX427" i="3" s="1"/>
  <c r="M398" i="5" s="1"/>
  <c r="N398" i="5" s="1"/>
  <c r="EW428" i="3"/>
  <c r="EX428" i="3" s="1"/>
  <c r="M399" i="5" s="1"/>
  <c r="N399" i="5" s="1"/>
  <c r="EW429" i="3"/>
  <c r="EX429" i="3" s="1"/>
  <c r="M400" i="5" s="1"/>
  <c r="N400" i="5" s="1"/>
  <c r="EW430" i="3"/>
  <c r="EX430" i="3" s="1"/>
  <c r="M401" i="5" s="1"/>
  <c r="N401" i="5" s="1"/>
  <c r="EW431" i="3"/>
  <c r="EX431" i="3" s="1"/>
  <c r="M402" i="5" s="1"/>
  <c r="N402" i="5" s="1"/>
  <c r="EW432" i="3"/>
  <c r="EX432" i="3" s="1"/>
  <c r="M403" i="5" s="1"/>
  <c r="N403" i="5" s="1"/>
  <c r="EW433" i="3"/>
  <c r="EX433" i="3" s="1"/>
  <c r="M404" i="5" s="1"/>
  <c r="N404" i="5" s="1"/>
  <c r="EW434" i="3"/>
  <c r="EX434" i="3" s="1"/>
  <c r="M405" i="5" s="1"/>
  <c r="N405" i="5" s="1"/>
  <c r="EW435" i="3"/>
  <c r="EX435" i="3" s="1"/>
  <c r="M406" i="5" s="1"/>
  <c r="N406" i="5" s="1"/>
  <c r="EW436" i="3"/>
  <c r="EX436" i="3" s="1"/>
  <c r="M407" i="5" s="1"/>
  <c r="N407" i="5" s="1"/>
  <c r="EW437" i="3"/>
  <c r="EX437" i="3" s="1"/>
  <c r="M408" i="5" s="1"/>
  <c r="N408" i="5" s="1"/>
  <c r="EW438" i="3"/>
  <c r="EX438" i="3" s="1"/>
  <c r="M409" i="5" s="1"/>
  <c r="N409" i="5" s="1"/>
  <c r="EW439" i="3"/>
  <c r="EX439" i="3" s="1"/>
  <c r="M410" i="5" s="1"/>
  <c r="N410" i="5" s="1"/>
  <c r="EW440" i="3"/>
  <c r="EX440" i="3" s="1"/>
  <c r="M411" i="5" s="1"/>
  <c r="N411" i="5" s="1"/>
  <c r="EW441" i="3"/>
  <c r="EX441" i="3" s="1"/>
  <c r="M412" i="5" s="1"/>
  <c r="N412" i="5" s="1"/>
  <c r="EW442" i="3"/>
  <c r="EX442" i="3" s="1"/>
  <c r="M413" i="5" s="1"/>
  <c r="N413" i="5" s="1"/>
  <c r="EW443" i="3"/>
  <c r="EX443" i="3" s="1"/>
  <c r="M414" i="5" s="1"/>
  <c r="N414" i="5" s="1"/>
  <c r="EW444" i="3"/>
  <c r="EX444" i="3" s="1"/>
  <c r="M415" i="5" s="1"/>
  <c r="N415" i="5" s="1"/>
  <c r="EW445" i="3"/>
  <c r="EX445" i="3" s="1"/>
  <c r="M416" i="5" s="1"/>
  <c r="N416" i="5" s="1"/>
  <c r="EW446" i="3"/>
  <c r="EX446" i="3" s="1"/>
  <c r="M417" i="5" s="1"/>
  <c r="N417" i="5" s="1"/>
  <c r="EW447" i="3"/>
  <c r="EX447" i="3" s="1"/>
  <c r="M418" i="5" s="1"/>
  <c r="N418" i="5" s="1"/>
  <c r="EW448" i="3"/>
  <c r="EX448" i="3" s="1"/>
  <c r="M419" i="5" s="1"/>
  <c r="N419" i="5" s="1"/>
  <c r="EW449" i="3"/>
  <c r="EX449" i="3" s="1"/>
  <c r="M420" i="5" s="1"/>
  <c r="N420" i="5" s="1"/>
  <c r="EW450" i="3"/>
  <c r="EX450" i="3" s="1"/>
  <c r="M421" i="5" s="1"/>
  <c r="N421" i="5" s="1"/>
  <c r="EW451" i="3"/>
  <c r="EX451" i="3" s="1"/>
  <c r="M422" i="5" s="1"/>
  <c r="N422" i="5" s="1"/>
  <c r="EW452" i="3"/>
  <c r="EX452" i="3" s="1"/>
  <c r="M423" i="5" s="1"/>
  <c r="N423" i="5" s="1"/>
  <c r="EW453" i="3"/>
  <c r="EX453" i="3" s="1"/>
  <c r="M424" i="5" s="1"/>
  <c r="N424" i="5" s="1"/>
  <c r="EW454" i="3"/>
  <c r="EX454" i="3" s="1"/>
  <c r="M425" i="5" s="1"/>
  <c r="N425" i="5" s="1"/>
  <c r="EW455" i="3"/>
  <c r="EX455" i="3" s="1"/>
  <c r="M426" i="5" s="1"/>
  <c r="N426" i="5" s="1"/>
  <c r="EW456" i="3"/>
  <c r="EX456" i="3" s="1"/>
  <c r="M427" i="5" s="1"/>
  <c r="N427" i="5" s="1"/>
  <c r="EW457" i="3"/>
  <c r="EX457" i="3" s="1"/>
  <c r="M428" i="5" s="1"/>
  <c r="N428" i="5" s="1"/>
  <c r="EW458" i="3"/>
  <c r="EX458" i="3" s="1"/>
  <c r="M429" i="5" s="1"/>
  <c r="N429" i="5" s="1"/>
  <c r="EW459" i="3"/>
  <c r="EX459" i="3" s="1"/>
  <c r="M430" i="5" s="1"/>
  <c r="N430" i="5" s="1"/>
  <c r="EW460" i="3"/>
  <c r="EX460" i="3" s="1"/>
  <c r="M431" i="5" s="1"/>
  <c r="N431" i="5" s="1"/>
  <c r="EW461" i="3"/>
  <c r="EX461" i="3" s="1"/>
  <c r="M432" i="5" s="1"/>
  <c r="N432" i="5" s="1"/>
  <c r="EW462" i="3"/>
  <c r="EX462" i="3" s="1"/>
  <c r="M433" i="5" s="1"/>
  <c r="N433" i="5" s="1"/>
  <c r="EW463" i="3"/>
  <c r="EX463" i="3" s="1"/>
  <c r="M434" i="5" s="1"/>
  <c r="N434" i="5" s="1"/>
  <c r="EW464" i="3"/>
  <c r="EX464" i="3" s="1"/>
  <c r="M435" i="5" s="1"/>
  <c r="N435" i="5" s="1"/>
  <c r="EW465" i="3"/>
  <c r="EX465" i="3" s="1"/>
  <c r="M436" i="5" s="1"/>
  <c r="N436" i="5" s="1"/>
  <c r="EW466" i="3"/>
  <c r="EX466" i="3" s="1"/>
  <c r="M437" i="5" s="1"/>
  <c r="N437" i="5" s="1"/>
  <c r="EW467" i="3"/>
  <c r="EX467" i="3" s="1"/>
  <c r="M438" i="5" s="1"/>
  <c r="N438" i="5" s="1"/>
  <c r="EW468" i="3"/>
  <c r="EX468" i="3" s="1"/>
  <c r="M439" i="5" s="1"/>
  <c r="N439" i="5" s="1"/>
  <c r="EW469" i="3"/>
  <c r="EX469" i="3" s="1"/>
  <c r="M440" i="5" s="1"/>
  <c r="N440" i="5" s="1"/>
  <c r="EW470" i="3"/>
  <c r="EX470" i="3" s="1"/>
  <c r="M441" i="5" s="1"/>
  <c r="N441" i="5" s="1"/>
  <c r="EW471" i="3"/>
  <c r="EX471" i="3" s="1"/>
  <c r="M442" i="5" s="1"/>
  <c r="N442" i="5" s="1"/>
  <c r="EW472" i="3"/>
  <c r="EX472" i="3" s="1"/>
  <c r="M443" i="5" s="1"/>
  <c r="N443" i="5" s="1"/>
  <c r="EW473" i="3"/>
  <c r="EX473" i="3" s="1"/>
  <c r="M444" i="5" s="1"/>
  <c r="N444" i="5" s="1"/>
  <c r="EW474" i="3"/>
  <c r="EX474" i="3" s="1"/>
  <c r="M445" i="5" s="1"/>
  <c r="N445" i="5" s="1"/>
  <c r="EW475" i="3"/>
  <c r="EX475" i="3" s="1"/>
  <c r="M446" i="5" s="1"/>
  <c r="N446" i="5" s="1"/>
  <c r="EW476" i="3"/>
  <c r="EX476" i="3" s="1"/>
  <c r="M447" i="5" s="1"/>
  <c r="N447" i="5" s="1"/>
  <c r="EW477" i="3"/>
  <c r="EX477" i="3" s="1"/>
  <c r="M448" i="5" s="1"/>
  <c r="N448" i="5" s="1"/>
  <c r="EW478" i="3"/>
  <c r="EX478" i="3" s="1"/>
  <c r="M449" i="5" s="1"/>
  <c r="N449" i="5" s="1"/>
  <c r="EW479" i="3"/>
  <c r="EX479" i="3" s="1"/>
  <c r="M450" i="5" s="1"/>
  <c r="N450" i="5" s="1"/>
  <c r="EW480" i="3"/>
  <c r="EX480" i="3" s="1"/>
  <c r="M451" i="5" s="1"/>
  <c r="N451" i="5" s="1"/>
  <c r="EW481" i="3"/>
  <c r="EX481" i="3" s="1"/>
  <c r="M452" i="5" s="1"/>
  <c r="N452" i="5" s="1"/>
  <c r="EW482" i="3"/>
  <c r="EX482" i="3" s="1"/>
  <c r="M453" i="5" s="1"/>
  <c r="N453" i="5" s="1"/>
  <c r="EW483" i="3"/>
  <c r="EX483" i="3" s="1"/>
  <c r="M454" i="5" s="1"/>
  <c r="N454" i="5" s="1"/>
  <c r="EW484" i="3"/>
  <c r="EX484" i="3" s="1"/>
  <c r="M455" i="5" s="1"/>
  <c r="N455" i="5" s="1"/>
  <c r="EW485" i="3"/>
  <c r="EX485" i="3" s="1"/>
  <c r="M456" i="5" s="1"/>
  <c r="N456" i="5" s="1"/>
  <c r="EW486" i="3"/>
  <c r="EX486" i="3" s="1"/>
  <c r="M457" i="5" s="1"/>
  <c r="N457" i="5" s="1"/>
  <c r="EW487" i="3"/>
  <c r="EX487" i="3" s="1"/>
  <c r="M458" i="5" s="1"/>
  <c r="N458" i="5" s="1"/>
  <c r="EW488" i="3"/>
  <c r="EX488" i="3" s="1"/>
  <c r="M459" i="5" s="1"/>
  <c r="N459" i="5" s="1"/>
  <c r="EW489" i="3"/>
  <c r="EX489" i="3" s="1"/>
  <c r="M460" i="5" s="1"/>
  <c r="N460" i="5" s="1"/>
  <c r="EW490" i="3"/>
  <c r="EX490" i="3" s="1"/>
  <c r="M461" i="5" s="1"/>
  <c r="N461" i="5" s="1"/>
  <c r="EW491" i="3"/>
  <c r="EX491" i="3" s="1"/>
  <c r="M462" i="5" s="1"/>
  <c r="N462" i="5" s="1"/>
  <c r="EW492" i="3"/>
  <c r="EX492" i="3" s="1"/>
  <c r="M463" i="5" s="1"/>
  <c r="N463" i="5" s="1"/>
  <c r="EW493" i="3"/>
  <c r="EX493" i="3" s="1"/>
  <c r="M464" i="5" s="1"/>
  <c r="N464" i="5" s="1"/>
  <c r="EW494" i="3"/>
  <c r="EX494" i="3" s="1"/>
  <c r="M465" i="5" s="1"/>
  <c r="N465" i="5" s="1"/>
  <c r="EW495" i="3"/>
  <c r="EX495" i="3" s="1"/>
  <c r="M466" i="5" s="1"/>
  <c r="N466" i="5" s="1"/>
  <c r="EW496" i="3"/>
  <c r="EX496" i="3" s="1"/>
  <c r="M467" i="5" s="1"/>
  <c r="N467" i="5" s="1"/>
  <c r="EW497" i="3"/>
  <c r="EX497" i="3" s="1"/>
  <c r="M468" i="5" s="1"/>
  <c r="N468" i="5" s="1"/>
  <c r="EW498" i="3"/>
  <c r="EX498" i="3" s="1"/>
  <c r="M469" i="5" s="1"/>
  <c r="N469" i="5" s="1"/>
  <c r="EW499" i="3"/>
  <c r="EX499" i="3" s="1"/>
  <c r="M470" i="5" s="1"/>
  <c r="N470" i="5" s="1"/>
  <c r="EW500" i="3"/>
  <c r="EX500" i="3" s="1"/>
  <c r="M471" i="5" s="1"/>
  <c r="N471" i="5" s="1"/>
  <c r="EW34" i="3"/>
  <c r="EG35" i="3"/>
  <c r="EB36" i="3"/>
  <c r="EC37" i="3"/>
  <c r="ED40" i="3"/>
  <c r="EC41" i="3"/>
  <c r="EH42" i="3"/>
  <c r="EG43" i="3"/>
  <c r="EI44" i="3"/>
  <c r="EA45" i="3"/>
  <c r="ED46" i="3"/>
  <c r="EG47" i="3"/>
  <c r="ED48" i="3"/>
  <c r="EE49" i="3"/>
  <c r="EH50" i="3"/>
  <c r="EI51" i="3"/>
  <c r="EB52" i="3"/>
  <c r="EE53" i="3"/>
  <c r="EG54" i="3"/>
  <c r="EB55" i="3"/>
  <c r="EA56" i="3"/>
  <c r="EA57" i="3"/>
  <c r="ED58" i="3"/>
  <c r="EG59" i="3"/>
  <c r="EE60" i="3"/>
  <c r="EB61" i="3"/>
  <c r="EE62" i="3"/>
  <c r="EI63" i="3"/>
  <c r="EB64" i="3"/>
  <c r="EH65" i="3"/>
  <c r="EI66" i="3"/>
  <c r="EH67" i="3"/>
  <c r="EA68" i="3"/>
  <c r="EA69" i="3"/>
  <c r="ED70" i="3"/>
  <c r="EG71" i="3"/>
  <c r="EB72" i="3"/>
  <c r="EG73" i="3"/>
  <c r="EA76" i="3"/>
  <c r="EF77" i="3"/>
  <c r="EI78" i="3"/>
  <c r="EH79" i="3"/>
  <c r="EE80" i="3"/>
  <c r="EA81" i="3"/>
  <c r="ED82" i="3"/>
  <c r="EG83" i="3"/>
  <c r="EC84" i="3"/>
  <c r="EF85" i="3"/>
  <c r="EI87" i="3"/>
  <c r="EE88" i="3"/>
  <c r="EE89" i="3"/>
  <c r="EI90" i="3"/>
  <c r="EA91" i="3"/>
  <c r="EE92" i="3"/>
  <c r="EA93" i="3"/>
  <c r="ED94" i="3"/>
  <c r="EG95" i="3"/>
  <c r="EC96" i="3"/>
  <c r="EG97" i="3"/>
  <c r="EE100" i="3"/>
  <c r="EH101" i="3"/>
  <c r="EI102" i="3"/>
  <c r="EI103" i="3"/>
  <c r="EC104" i="3"/>
  <c r="EA105" i="3"/>
  <c r="ED106" i="3"/>
  <c r="EG107" i="3"/>
  <c r="ED108" i="3"/>
  <c r="EB109" i="3"/>
  <c r="EF110" i="3"/>
  <c r="EH111" i="3"/>
  <c r="EE112" i="3"/>
  <c r="EG113" i="3"/>
  <c r="EI114" i="3"/>
  <c r="EI115" i="3"/>
  <c r="EC116" i="3"/>
  <c r="EA117" i="3"/>
  <c r="ED118" i="3"/>
  <c r="EG119" i="3"/>
  <c r="EE120" i="3"/>
  <c r="EB121" i="3"/>
  <c r="EI123" i="3"/>
  <c r="EE124" i="3"/>
  <c r="EE125" i="3"/>
  <c r="EE126" i="3"/>
  <c r="EA127" i="3"/>
  <c r="EE128" i="3"/>
  <c r="EA129" i="3"/>
  <c r="ED130" i="3"/>
  <c r="EG131" i="3"/>
  <c r="EE132" i="3"/>
  <c r="EG133" i="3"/>
  <c r="EA135" i="3"/>
  <c r="EC136" i="3"/>
  <c r="EG137" i="3"/>
  <c r="ED138" i="3"/>
  <c r="EH139" i="3"/>
  <c r="EH140" i="3"/>
  <c r="EH141" i="3"/>
  <c r="EC142" i="3"/>
  <c r="EF143" i="3"/>
  <c r="EB144" i="3"/>
  <c r="EE145" i="3"/>
  <c r="ED148" i="3"/>
  <c r="EH149" i="3"/>
  <c r="EI150" i="3"/>
  <c r="EE151" i="3"/>
  <c r="EE152" i="3"/>
  <c r="EB153" i="3"/>
  <c r="EI154" i="3"/>
  <c r="EF155" i="3"/>
  <c r="ED156" i="3"/>
  <c r="EG157" i="3"/>
  <c r="EH160" i="3"/>
  <c r="EC161" i="3"/>
  <c r="EG162" i="3"/>
  <c r="EC163" i="3"/>
  <c r="EF164" i="3"/>
  <c r="EC165" i="3"/>
  <c r="EF166" i="3"/>
  <c r="EI167" i="3"/>
  <c r="EB168" i="3"/>
  <c r="EG172" i="3"/>
  <c r="EA173" i="3"/>
  <c r="EI175" i="3"/>
  <c r="EA176" i="3"/>
  <c r="ED177" i="3"/>
  <c r="EH178" i="3"/>
  <c r="EG180" i="3"/>
  <c r="ED183" i="3"/>
  <c r="EH184" i="3"/>
  <c r="EE185" i="3"/>
  <c r="EI186" i="3"/>
  <c r="EI187" i="3"/>
  <c r="EE189" i="3"/>
  <c r="EE190" i="3"/>
  <c r="EI191" i="3"/>
  <c r="EA192" i="3"/>
  <c r="EF194" i="3"/>
  <c r="EB195" i="3"/>
  <c r="EG196" i="3"/>
  <c r="EI197" i="3"/>
  <c r="EI199" i="3"/>
  <c r="EB200" i="3"/>
  <c r="EC201" i="3"/>
  <c r="EB202" i="3"/>
  <c r="EA203" i="3"/>
  <c r="EG204" i="3"/>
  <c r="EF205" i="3"/>
  <c r="ED207" i="3"/>
  <c r="ED208" i="3"/>
  <c r="EI209" i="3"/>
  <c r="EF210" i="3"/>
  <c r="EC212" i="3"/>
  <c r="EI213" i="3"/>
  <c r="EH215" i="3"/>
  <c r="EH218" i="3"/>
  <c r="ED220" i="3"/>
  <c r="EC221" i="3"/>
  <c r="EH222" i="3"/>
  <c r="EC224" i="3"/>
  <c r="EI225" i="3"/>
  <c r="EA226" i="3"/>
  <c r="EC227" i="3"/>
  <c r="EH229" i="3"/>
  <c r="ED231" i="3"/>
  <c r="EF232" i="3"/>
  <c r="EA233" i="3"/>
  <c r="EG234" i="3"/>
  <c r="EH236" i="3"/>
  <c r="EB237" i="3"/>
  <c r="EI238" i="3"/>
  <c r="EC239" i="3"/>
  <c r="EE240" i="3"/>
  <c r="EG243" i="3"/>
  <c r="EG245" i="3"/>
  <c r="ED247" i="3"/>
  <c r="EE249" i="3"/>
  <c r="EA250" i="3"/>
  <c r="EE251" i="3"/>
  <c r="EE253" i="3"/>
  <c r="EC256" i="3"/>
  <c r="EI257" i="3"/>
  <c r="EB258" i="3"/>
  <c r="EC260" i="3"/>
  <c r="EH261" i="3"/>
  <c r="EB262" i="3"/>
  <c r="EH264" i="3"/>
  <c r="EC267" i="3"/>
  <c r="EA268" i="3"/>
  <c r="EB269" i="3"/>
  <c r="EG272" i="3"/>
  <c r="ED273" i="3"/>
  <c r="EI274" i="3"/>
  <c r="EA275" i="3"/>
  <c r="ED280" i="3"/>
  <c r="EI282" i="3"/>
  <c r="EC283" i="3"/>
  <c r="EE285" i="3"/>
  <c r="EI288" i="3"/>
  <c r="EF291" i="3"/>
  <c r="EC294" i="3"/>
  <c r="EB295" i="3"/>
  <c r="EH297" i="3"/>
  <c r="EE299" i="3"/>
  <c r="EC301" i="3"/>
  <c r="EI305" i="3"/>
  <c r="EB306" i="3"/>
  <c r="EI307" i="3"/>
  <c r="EI309" i="3"/>
  <c r="EC313" i="3"/>
  <c r="EA316" i="3"/>
  <c r="EH319" i="3"/>
  <c r="EH321" i="3"/>
  <c r="ED325" i="3"/>
  <c r="EH328" i="3"/>
  <c r="EE329" i="3"/>
  <c r="ED333" i="3"/>
  <c r="EE334" i="3"/>
  <c r="EF342" i="3"/>
  <c r="EF343" i="3"/>
  <c r="EE347" i="3"/>
  <c r="EI352" i="3"/>
  <c r="EH357" i="3"/>
  <c r="EC358" i="3"/>
  <c r="EG359" i="3"/>
  <c r="EI367" i="3"/>
  <c r="EG368" i="3"/>
  <c r="EB373" i="3"/>
  <c r="EE382" i="3"/>
  <c r="EH383" i="3"/>
  <c r="EB390" i="3"/>
  <c r="EC401" i="3"/>
  <c r="EF403" i="3"/>
  <c r="EF404" i="3"/>
  <c r="EA405" i="3"/>
  <c r="EI406" i="3"/>
  <c r="EC407" i="3"/>
  <c r="EF408" i="3"/>
  <c r="EI409" i="3"/>
  <c r="EI410" i="3"/>
  <c r="EC411" i="3"/>
  <c r="EG412" i="3"/>
  <c r="EA413" i="3"/>
  <c r="EA414" i="3"/>
  <c r="ED415" i="3"/>
  <c r="EF416" i="3"/>
  <c r="EC417" i="3"/>
  <c r="EI418" i="3"/>
  <c r="EC419" i="3"/>
  <c r="EF420" i="3"/>
  <c r="EI421" i="3"/>
  <c r="EI422" i="3"/>
  <c r="EC423" i="3"/>
  <c r="EI424" i="3"/>
  <c r="ED426" i="3"/>
  <c r="EI427" i="3"/>
  <c r="EF428" i="3"/>
  <c r="EC429" i="3"/>
  <c r="EI430" i="3"/>
  <c r="EC431" i="3"/>
  <c r="EF432" i="3"/>
  <c r="EI433" i="3"/>
  <c r="EI434" i="3"/>
  <c r="EC435" i="3"/>
  <c r="EC437" i="3"/>
  <c r="EA438" i="3"/>
  <c r="EI439" i="3"/>
  <c r="EF440" i="3"/>
  <c r="EB441" i="3"/>
  <c r="EI442" i="3"/>
  <c r="EC443" i="3"/>
  <c r="EF444" i="3"/>
  <c r="EI445" i="3"/>
  <c r="EI446" i="3"/>
  <c r="EC447" i="3"/>
  <c r="EB449" i="3"/>
  <c r="ED450" i="3"/>
  <c r="ED451" i="3"/>
  <c r="EF452" i="3"/>
  <c r="EI454" i="3"/>
  <c r="EC455" i="3"/>
  <c r="EF456" i="3"/>
  <c r="EI457" i="3"/>
  <c r="EI458" i="3"/>
  <c r="EC459" i="3"/>
  <c r="EI460" i="3"/>
  <c r="EC461" i="3"/>
  <c r="EF462" i="3"/>
  <c r="EH463" i="3"/>
  <c r="EF464" i="3"/>
  <c r="EB465" i="3"/>
  <c r="EI466" i="3"/>
  <c r="EC467" i="3"/>
  <c r="EF468" i="3"/>
  <c r="EI469" i="3"/>
  <c r="EI470" i="3"/>
  <c r="EC471" i="3"/>
  <c r="EI472" i="3"/>
  <c r="EA473" i="3"/>
  <c r="ED474" i="3"/>
  <c r="EF476" i="3"/>
  <c r="EC477" i="3"/>
  <c r="EI478" i="3"/>
  <c r="EC479" i="3"/>
  <c r="EF480" i="3"/>
  <c r="EI481" i="3"/>
  <c r="EI482" i="3"/>
  <c r="EC483" i="3"/>
  <c r="EI484" i="3"/>
  <c r="EB485" i="3"/>
  <c r="EF486" i="3"/>
  <c r="EI487" i="3"/>
  <c r="EF488" i="3"/>
  <c r="EC489" i="3"/>
  <c r="EI490" i="3"/>
  <c r="EC491" i="3"/>
  <c r="EF492" i="3"/>
  <c r="EI493" i="3"/>
  <c r="EI494" i="3"/>
  <c r="EC495" i="3"/>
  <c r="EI496" i="3"/>
  <c r="EA497" i="3"/>
  <c r="EF498" i="3"/>
  <c r="EG499" i="3"/>
  <c r="EF500" i="3"/>
  <c r="EI34" i="3"/>
  <c r="DX34" i="3"/>
  <c r="BF34" i="3"/>
  <c r="EC32" i="3"/>
  <c r="AT501" i="3"/>
  <c r="AS501" i="3"/>
  <c r="AR501" i="3"/>
  <c r="AI501" i="3"/>
  <c r="AG501" i="3"/>
  <c r="AF501" i="3"/>
  <c r="DN500" i="3"/>
  <c r="DO500" i="3" s="1"/>
  <c r="L471" i="5" s="1"/>
  <c r="CE500" i="3"/>
  <c r="CF500" i="3" s="1"/>
  <c r="J471" i="5" s="1"/>
  <c r="K471" i="5" s="1"/>
  <c r="CB500" i="3"/>
  <c r="BS500" i="3"/>
  <c r="BP500" i="3"/>
  <c r="AV500" i="3"/>
  <c r="AK500" i="3"/>
  <c r="AI500" i="3"/>
  <c r="AJ500" i="3" s="1"/>
  <c r="DN499" i="3"/>
  <c r="DO499" i="3" s="1"/>
  <c r="L470" i="5" s="1"/>
  <c r="CW499" i="3"/>
  <c r="CE499" i="3"/>
  <c r="CF499" i="3" s="1"/>
  <c r="J470" i="5" s="1"/>
  <c r="K470" i="5" s="1"/>
  <c r="BS499" i="3"/>
  <c r="BP499" i="3"/>
  <c r="AV499" i="3"/>
  <c r="AK499" i="3"/>
  <c r="AI499" i="3"/>
  <c r="AJ499" i="3" s="1"/>
  <c r="DN498" i="3"/>
  <c r="DO498" i="3" s="1"/>
  <c r="L469" i="5" s="1"/>
  <c r="CE498" i="3"/>
  <c r="CF498" i="3" s="1"/>
  <c r="J469" i="5" s="1"/>
  <c r="K469" i="5" s="1"/>
  <c r="BS498" i="3"/>
  <c r="BN498" i="3"/>
  <c r="AV498" i="3"/>
  <c r="AK498" i="3"/>
  <c r="AI498" i="3"/>
  <c r="AJ498" i="3" s="1"/>
  <c r="DN497" i="3"/>
  <c r="DO497" i="3" s="1"/>
  <c r="L468" i="5" s="1"/>
  <c r="CY497" i="3"/>
  <c r="CE497" i="3"/>
  <c r="CF497" i="3" s="1"/>
  <c r="J468" i="5" s="1"/>
  <c r="K468" i="5" s="1"/>
  <c r="BS497" i="3"/>
  <c r="BP497" i="3"/>
  <c r="AV497" i="3"/>
  <c r="AK497" i="3"/>
  <c r="AS497" i="3" s="1"/>
  <c r="AI497" i="3"/>
  <c r="AJ497" i="3" s="1"/>
  <c r="DN496" i="3"/>
  <c r="DO496" i="3" s="1"/>
  <c r="L467" i="5" s="1"/>
  <c r="CR496" i="3"/>
  <c r="CE496" i="3"/>
  <c r="CF496" i="3" s="1"/>
  <c r="J467" i="5" s="1"/>
  <c r="K467" i="5" s="1"/>
  <c r="CB496" i="3"/>
  <c r="BS496" i="3"/>
  <c r="BP496" i="3"/>
  <c r="AV496" i="3"/>
  <c r="AK496" i="3"/>
  <c r="AI496" i="3"/>
  <c r="AJ496" i="3" s="1"/>
  <c r="DN495" i="3"/>
  <c r="DO495" i="3" s="1"/>
  <c r="L466" i="5" s="1"/>
  <c r="CX495" i="3"/>
  <c r="CE495" i="3"/>
  <c r="CF495" i="3" s="1"/>
  <c r="J466" i="5" s="1"/>
  <c r="K466" i="5" s="1"/>
  <c r="BS495" i="3"/>
  <c r="BI495" i="3"/>
  <c r="AV495" i="3"/>
  <c r="AK495" i="3"/>
  <c r="AI495" i="3"/>
  <c r="AJ495" i="3" s="1"/>
  <c r="Z495" i="3"/>
  <c r="DN494" i="3"/>
  <c r="DO494" i="3" s="1"/>
  <c r="L465" i="5" s="1"/>
  <c r="CE494" i="3"/>
  <c r="CF494" i="3" s="1"/>
  <c r="J465" i="5" s="1"/>
  <c r="K465" i="5" s="1"/>
  <c r="CB494" i="3"/>
  <c r="BS494" i="3"/>
  <c r="AV494" i="3"/>
  <c r="AK494" i="3"/>
  <c r="AI494" i="3"/>
  <c r="AJ494" i="3" s="1"/>
  <c r="AG494" i="3"/>
  <c r="DN493" i="3"/>
  <c r="DO493" i="3" s="1"/>
  <c r="L464" i="5" s="1"/>
  <c r="CX493" i="3"/>
  <c r="CE493" i="3"/>
  <c r="CF493" i="3" s="1"/>
  <c r="J464" i="5" s="1"/>
  <c r="K464" i="5" s="1"/>
  <c r="BZ493" i="3"/>
  <c r="BS493" i="3"/>
  <c r="BI493" i="3"/>
  <c r="AV493" i="3"/>
  <c r="AK493" i="3"/>
  <c r="AI493" i="3"/>
  <c r="AJ493" i="3" s="1"/>
  <c r="DN492" i="3"/>
  <c r="DO492" i="3" s="1"/>
  <c r="L463" i="5" s="1"/>
  <c r="CX492" i="3"/>
  <c r="CE492" i="3"/>
  <c r="CF492" i="3" s="1"/>
  <c r="J463" i="5" s="1"/>
  <c r="K463" i="5" s="1"/>
  <c r="BS492" i="3"/>
  <c r="BO492" i="3"/>
  <c r="AV492" i="3"/>
  <c r="AK492" i="3"/>
  <c r="AI492" i="3"/>
  <c r="AJ492" i="3" s="1"/>
  <c r="AE492" i="3"/>
  <c r="DN491" i="3"/>
  <c r="DO491" i="3" s="1"/>
  <c r="L462" i="5" s="1"/>
  <c r="CY491" i="3"/>
  <c r="CE491" i="3"/>
  <c r="CF491" i="3" s="1"/>
  <c r="J462" i="5" s="1"/>
  <c r="K462" i="5" s="1"/>
  <c r="BS491" i="3"/>
  <c r="BI491" i="3"/>
  <c r="AV491" i="3"/>
  <c r="AK491" i="3"/>
  <c r="AL491" i="3" s="1"/>
  <c r="AI491" i="3"/>
  <c r="AJ491" i="3" s="1"/>
  <c r="DN490" i="3"/>
  <c r="DO490" i="3" s="1"/>
  <c r="L461" i="5" s="1"/>
  <c r="CW490" i="3"/>
  <c r="CE490" i="3"/>
  <c r="CF490" i="3" s="1"/>
  <c r="J461" i="5" s="1"/>
  <c r="K461" i="5" s="1"/>
  <c r="BS490" i="3"/>
  <c r="BP490" i="3"/>
  <c r="AV490" i="3"/>
  <c r="AK490" i="3"/>
  <c r="AI490" i="3"/>
  <c r="AJ490" i="3" s="1"/>
  <c r="Z490" i="3"/>
  <c r="DN489" i="3"/>
  <c r="DO489" i="3" s="1"/>
  <c r="L460" i="5" s="1"/>
  <c r="CW489" i="3"/>
  <c r="CE489" i="3"/>
  <c r="CF489" i="3" s="1"/>
  <c r="J460" i="5" s="1"/>
  <c r="K460" i="5" s="1"/>
  <c r="BS489" i="3"/>
  <c r="BP489" i="3"/>
  <c r="AV489" i="3"/>
  <c r="AK489" i="3"/>
  <c r="AS489" i="3" s="1"/>
  <c r="AI489" i="3"/>
  <c r="AJ489" i="3" s="1"/>
  <c r="DN488" i="3"/>
  <c r="DO488" i="3" s="1"/>
  <c r="L459" i="5" s="1"/>
  <c r="CX488" i="3"/>
  <c r="CE488" i="3"/>
  <c r="CF488" i="3" s="1"/>
  <c r="J459" i="5" s="1"/>
  <c r="K459" i="5" s="1"/>
  <c r="CB488" i="3"/>
  <c r="BS488" i="3"/>
  <c r="BN488" i="3"/>
  <c r="AV488" i="3"/>
  <c r="AK488" i="3"/>
  <c r="AI488" i="3"/>
  <c r="AJ488" i="3" s="1"/>
  <c r="AE488" i="3"/>
  <c r="DN487" i="3"/>
  <c r="DO487" i="3" s="1"/>
  <c r="L458" i="5" s="1"/>
  <c r="CE487" i="3"/>
  <c r="CF487" i="3" s="1"/>
  <c r="J458" i="5" s="1"/>
  <c r="K458" i="5" s="1"/>
  <c r="CA487" i="3"/>
  <c r="BS487" i="3"/>
  <c r="BO487" i="3"/>
  <c r="AV487" i="3"/>
  <c r="AK487" i="3"/>
  <c r="AR487" i="3" s="1"/>
  <c r="AI487" i="3"/>
  <c r="AJ487" i="3" s="1"/>
  <c r="DN486" i="3"/>
  <c r="DO486" i="3" s="1"/>
  <c r="L457" i="5" s="1"/>
  <c r="CT486" i="3"/>
  <c r="CE486" i="3"/>
  <c r="CF486" i="3" s="1"/>
  <c r="J457" i="5" s="1"/>
  <c r="K457" i="5" s="1"/>
  <c r="BS486" i="3"/>
  <c r="BL486" i="3"/>
  <c r="AV486" i="3"/>
  <c r="AK486" i="3"/>
  <c r="AO486" i="3" s="1"/>
  <c r="AI486" i="3"/>
  <c r="AJ486" i="3" s="1"/>
  <c r="AD486" i="3"/>
  <c r="DN485" i="3"/>
  <c r="DO485" i="3" s="1"/>
  <c r="L456" i="5" s="1"/>
  <c r="CY485" i="3"/>
  <c r="CE485" i="3"/>
  <c r="CF485" i="3" s="1"/>
  <c r="J456" i="5" s="1"/>
  <c r="K456" i="5" s="1"/>
  <c r="BS485" i="3"/>
  <c r="BL485" i="3"/>
  <c r="AV485" i="3"/>
  <c r="AK485" i="3"/>
  <c r="AR485" i="3" s="1"/>
  <c r="AI485" i="3"/>
  <c r="AJ485" i="3" s="1"/>
  <c r="AC485" i="3"/>
  <c r="DN484" i="3"/>
  <c r="DO484" i="3" s="1"/>
  <c r="L455" i="5" s="1"/>
  <c r="CU484" i="3"/>
  <c r="CE484" i="3"/>
  <c r="CF484" i="3" s="1"/>
  <c r="J455" i="5" s="1"/>
  <c r="K455" i="5" s="1"/>
  <c r="CC484" i="3"/>
  <c r="BS484" i="3"/>
  <c r="BQ484" i="3"/>
  <c r="AV484" i="3"/>
  <c r="AK484" i="3"/>
  <c r="AT484" i="3" s="1"/>
  <c r="AI484" i="3"/>
  <c r="AJ484" i="3" s="1"/>
  <c r="AB484" i="3"/>
  <c r="DN483" i="3"/>
  <c r="DO483" i="3" s="1"/>
  <c r="L454" i="5" s="1"/>
  <c r="CW483" i="3"/>
  <c r="CE483" i="3"/>
  <c r="CF483" i="3" s="1"/>
  <c r="J454" i="5" s="1"/>
  <c r="K454" i="5" s="1"/>
  <c r="BS483" i="3"/>
  <c r="BL483" i="3"/>
  <c r="AV483" i="3"/>
  <c r="AK483" i="3"/>
  <c r="AI483" i="3"/>
  <c r="AJ483" i="3" s="1"/>
  <c r="AB483" i="3"/>
  <c r="DN482" i="3"/>
  <c r="DO482" i="3" s="1"/>
  <c r="L453" i="5" s="1"/>
  <c r="CV482" i="3"/>
  <c r="CE482" i="3"/>
  <c r="CF482" i="3" s="1"/>
  <c r="J453" i="5" s="1"/>
  <c r="K453" i="5" s="1"/>
  <c r="BS482" i="3"/>
  <c r="BM482" i="3"/>
  <c r="AV482" i="3"/>
  <c r="AK482" i="3"/>
  <c r="AI482" i="3"/>
  <c r="AJ482" i="3" s="1"/>
  <c r="AD482" i="3"/>
  <c r="DN481" i="3"/>
  <c r="DO481" i="3" s="1"/>
  <c r="L452" i="5" s="1"/>
  <c r="CW481" i="3"/>
  <c r="CE481" i="3"/>
  <c r="CF481" i="3" s="1"/>
  <c r="J452" i="5" s="1"/>
  <c r="K452" i="5" s="1"/>
  <c r="CC481" i="3"/>
  <c r="BS481" i="3"/>
  <c r="BQ481" i="3"/>
  <c r="AV481" i="3"/>
  <c r="AK481" i="3"/>
  <c r="AN481" i="3" s="1"/>
  <c r="AI481" i="3"/>
  <c r="AJ481" i="3" s="1"/>
  <c r="DN480" i="3"/>
  <c r="DO480" i="3" s="1"/>
  <c r="L451" i="5" s="1"/>
  <c r="CV480" i="3"/>
  <c r="CE480" i="3"/>
  <c r="CF480" i="3" s="1"/>
  <c r="J451" i="5" s="1"/>
  <c r="K451" i="5" s="1"/>
  <c r="CA480" i="3"/>
  <c r="BS480" i="3"/>
  <c r="BK480" i="3"/>
  <c r="AV480" i="3"/>
  <c r="AK480" i="3"/>
  <c r="AT480" i="3" s="1"/>
  <c r="AI480" i="3"/>
  <c r="AJ480" i="3" s="1"/>
  <c r="DN479" i="3"/>
  <c r="DO479" i="3" s="1"/>
  <c r="L450" i="5" s="1"/>
  <c r="CR479" i="3"/>
  <c r="CE479" i="3"/>
  <c r="CF479" i="3" s="1"/>
  <c r="J450" i="5" s="1"/>
  <c r="K450" i="5" s="1"/>
  <c r="BS479" i="3"/>
  <c r="BN479" i="3"/>
  <c r="AV479" i="3"/>
  <c r="AK479" i="3"/>
  <c r="AI479" i="3"/>
  <c r="AJ479" i="3" s="1"/>
  <c r="AH479" i="3"/>
  <c r="DN478" i="3"/>
  <c r="DO478" i="3" s="1"/>
  <c r="L449" i="5" s="1"/>
  <c r="CR478" i="3"/>
  <c r="CE478" i="3"/>
  <c r="CF478" i="3" s="1"/>
  <c r="J449" i="5" s="1"/>
  <c r="K449" i="5" s="1"/>
  <c r="BS478" i="3"/>
  <c r="BI478" i="3"/>
  <c r="AV478" i="3"/>
  <c r="AK478" i="3"/>
  <c r="AS478" i="3" s="1"/>
  <c r="AI478" i="3"/>
  <c r="AJ478" i="3" s="1"/>
  <c r="AB478" i="3"/>
  <c r="DN477" i="3"/>
  <c r="DO477" i="3" s="1"/>
  <c r="L448" i="5" s="1"/>
  <c r="CW477" i="3"/>
  <c r="CE477" i="3"/>
  <c r="CF477" i="3" s="1"/>
  <c r="J448" i="5" s="1"/>
  <c r="K448" i="5" s="1"/>
  <c r="BV477" i="3"/>
  <c r="BS477" i="3"/>
  <c r="AV477" i="3"/>
  <c r="AK477" i="3"/>
  <c r="AI477" i="3"/>
  <c r="AJ477" i="3" s="1"/>
  <c r="AA477" i="3"/>
  <c r="DN476" i="3"/>
  <c r="DO476" i="3" s="1"/>
  <c r="L447" i="5" s="1"/>
  <c r="CR476" i="3"/>
  <c r="CE476" i="3"/>
  <c r="CF476" i="3" s="1"/>
  <c r="J447" i="5" s="1"/>
  <c r="K447" i="5" s="1"/>
  <c r="BX476" i="3"/>
  <c r="BS476" i="3"/>
  <c r="BI476" i="3"/>
  <c r="AV476" i="3"/>
  <c r="AK476" i="3"/>
  <c r="AI476" i="3"/>
  <c r="AJ476" i="3" s="1"/>
  <c r="DN475" i="3"/>
  <c r="DO475" i="3" s="1"/>
  <c r="L446" i="5" s="1"/>
  <c r="CW475" i="3"/>
  <c r="CE475" i="3"/>
  <c r="CF475" i="3" s="1"/>
  <c r="J446" i="5" s="1"/>
  <c r="K446" i="5" s="1"/>
  <c r="BS475" i="3"/>
  <c r="BJ475" i="3"/>
  <c r="AV475" i="3"/>
  <c r="AK475" i="3"/>
  <c r="AI475" i="3"/>
  <c r="AJ475" i="3" s="1"/>
  <c r="DN474" i="3"/>
  <c r="DO474" i="3" s="1"/>
  <c r="L445" i="5" s="1"/>
  <c r="CR474" i="3"/>
  <c r="CE474" i="3"/>
  <c r="CF474" i="3" s="1"/>
  <c r="J445" i="5" s="1"/>
  <c r="K445" i="5" s="1"/>
  <c r="BX474" i="3"/>
  <c r="BS474" i="3"/>
  <c r="BI474" i="3"/>
  <c r="AV474" i="3"/>
  <c r="AK474" i="3"/>
  <c r="AI474" i="3"/>
  <c r="AJ474" i="3" s="1"/>
  <c r="DN473" i="3"/>
  <c r="DO473" i="3" s="1"/>
  <c r="L444" i="5" s="1"/>
  <c r="CV473" i="3"/>
  <c r="CE473" i="3"/>
  <c r="CF473" i="3" s="1"/>
  <c r="J444" i="5" s="1"/>
  <c r="K444" i="5" s="1"/>
  <c r="BU473" i="3"/>
  <c r="BS473" i="3"/>
  <c r="AV473" i="3"/>
  <c r="AK473" i="3"/>
  <c r="AN473" i="3" s="1"/>
  <c r="AI473" i="3"/>
  <c r="AJ473" i="3" s="1"/>
  <c r="AA473" i="3"/>
  <c r="DN472" i="3"/>
  <c r="DO472" i="3" s="1"/>
  <c r="L443" i="5" s="1"/>
  <c r="CR472" i="3"/>
  <c r="CE472" i="3"/>
  <c r="CF472" i="3" s="1"/>
  <c r="J443" i="5" s="1"/>
  <c r="K443" i="5" s="1"/>
  <c r="CC472" i="3"/>
  <c r="BS472" i="3"/>
  <c r="BI472" i="3"/>
  <c r="AV472" i="3"/>
  <c r="AK472" i="3"/>
  <c r="AM472" i="3" s="1"/>
  <c r="AI472" i="3"/>
  <c r="AJ472" i="3" s="1"/>
  <c r="AH472" i="3"/>
  <c r="DN471" i="3"/>
  <c r="DO471" i="3" s="1"/>
  <c r="L442" i="5" s="1"/>
  <c r="CR471" i="3"/>
  <c r="CE471" i="3"/>
  <c r="CF471" i="3" s="1"/>
  <c r="J442" i="5" s="1"/>
  <c r="K442" i="5" s="1"/>
  <c r="BY471" i="3"/>
  <c r="BS471" i="3"/>
  <c r="BI471" i="3"/>
  <c r="AV471" i="3"/>
  <c r="AK471" i="3"/>
  <c r="AR471" i="3" s="1"/>
  <c r="AI471" i="3"/>
  <c r="AJ471" i="3" s="1"/>
  <c r="AE471" i="3"/>
  <c r="DN470" i="3"/>
  <c r="DO470" i="3" s="1"/>
  <c r="L441" i="5" s="1"/>
  <c r="CV470" i="3"/>
  <c r="CE470" i="3"/>
  <c r="CF470" i="3" s="1"/>
  <c r="J441" i="5" s="1"/>
  <c r="K441" i="5" s="1"/>
  <c r="BS470" i="3"/>
  <c r="BQ470" i="3"/>
  <c r="AV470" i="3"/>
  <c r="AK470" i="3"/>
  <c r="AT470" i="3" s="1"/>
  <c r="AI470" i="3"/>
  <c r="AJ470" i="3" s="1"/>
  <c r="DN469" i="3"/>
  <c r="DO469" i="3" s="1"/>
  <c r="L440" i="5" s="1"/>
  <c r="CR469" i="3"/>
  <c r="CE469" i="3"/>
  <c r="CF469" i="3" s="1"/>
  <c r="J440" i="5" s="1"/>
  <c r="K440" i="5" s="1"/>
  <c r="BZ469" i="3"/>
  <c r="BS469" i="3"/>
  <c r="BI469" i="3"/>
  <c r="AV469" i="3"/>
  <c r="AK469" i="3"/>
  <c r="AI469" i="3"/>
  <c r="AJ469" i="3" s="1"/>
  <c r="AA469" i="3"/>
  <c r="DN468" i="3"/>
  <c r="DO468" i="3" s="1"/>
  <c r="L439" i="5" s="1"/>
  <c r="CT468" i="3"/>
  <c r="CE468" i="3"/>
  <c r="CF468" i="3" s="1"/>
  <c r="J439" i="5" s="1"/>
  <c r="K439" i="5" s="1"/>
  <c r="BS468" i="3"/>
  <c r="BL468" i="3"/>
  <c r="AV468" i="3"/>
  <c r="AK468" i="3"/>
  <c r="AM468" i="3" s="1"/>
  <c r="AI468" i="3"/>
  <c r="AJ468" i="3" s="1"/>
  <c r="DN467" i="3"/>
  <c r="DO467" i="3" s="1"/>
  <c r="L438" i="5" s="1"/>
  <c r="CR467" i="3"/>
  <c r="CE467" i="3"/>
  <c r="CF467" i="3" s="1"/>
  <c r="J438" i="5" s="1"/>
  <c r="K438" i="5" s="1"/>
  <c r="BU467" i="3"/>
  <c r="BS467" i="3"/>
  <c r="BI467" i="3"/>
  <c r="AV467" i="3"/>
  <c r="AK467" i="3"/>
  <c r="AI467" i="3"/>
  <c r="AJ467" i="3" s="1"/>
  <c r="AG467" i="3"/>
  <c r="DN466" i="3"/>
  <c r="DO466" i="3" s="1"/>
  <c r="L437" i="5" s="1"/>
  <c r="CE466" i="3"/>
  <c r="CF466" i="3" s="1"/>
  <c r="J437" i="5" s="1"/>
  <c r="K437" i="5" s="1"/>
  <c r="BS466" i="3"/>
  <c r="AV466" i="3"/>
  <c r="AK466" i="3"/>
  <c r="AI466" i="3"/>
  <c r="AJ466" i="3" s="1"/>
  <c r="DN465" i="3"/>
  <c r="DO465" i="3" s="1"/>
  <c r="L436" i="5" s="1"/>
  <c r="CR465" i="3"/>
  <c r="CE465" i="3"/>
  <c r="CF465" i="3" s="1"/>
  <c r="J436" i="5" s="1"/>
  <c r="K436" i="5" s="1"/>
  <c r="CA465" i="3"/>
  <c r="BS465" i="3"/>
  <c r="BK465" i="3"/>
  <c r="AV465" i="3"/>
  <c r="AK465" i="3"/>
  <c r="AR465" i="3" s="1"/>
  <c r="AI465" i="3"/>
  <c r="AJ465" i="3" s="1"/>
  <c r="AB465" i="3"/>
  <c r="DN464" i="3"/>
  <c r="DO464" i="3" s="1"/>
  <c r="L435" i="5" s="1"/>
  <c r="CT464" i="3"/>
  <c r="CE464" i="3"/>
  <c r="CF464" i="3" s="1"/>
  <c r="J435" i="5" s="1"/>
  <c r="K435" i="5" s="1"/>
  <c r="BX464" i="3"/>
  <c r="BS464" i="3"/>
  <c r="BK464" i="3"/>
  <c r="AV464" i="3"/>
  <c r="AK464" i="3"/>
  <c r="AR464" i="3" s="1"/>
  <c r="AI464" i="3"/>
  <c r="AJ464" i="3" s="1"/>
  <c r="DN463" i="3"/>
  <c r="DO463" i="3" s="1"/>
  <c r="L434" i="5" s="1"/>
  <c r="CT463" i="3"/>
  <c r="CE463" i="3"/>
  <c r="CF463" i="3" s="1"/>
  <c r="J434" i="5" s="1"/>
  <c r="K434" i="5" s="1"/>
  <c r="BS463" i="3"/>
  <c r="BK463" i="3"/>
  <c r="AV463" i="3"/>
  <c r="AK463" i="3"/>
  <c r="AT463" i="3" s="1"/>
  <c r="AI463" i="3"/>
  <c r="AJ463" i="3" s="1"/>
  <c r="AC463" i="3"/>
  <c r="DN462" i="3"/>
  <c r="DO462" i="3" s="1"/>
  <c r="L433" i="5" s="1"/>
  <c r="CT462" i="3"/>
  <c r="CE462" i="3"/>
  <c r="CF462" i="3" s="1"/>
  <c r="J433" i="5" s="1"/>
  <c r="K433" i="5" s="1"/>
  <c r="BS462" i="3"/>
  <c r="BN462" i="3"/>
  <c r="AV462" i="3"/>
  <c r="AK462" i="3"/>
  <c r="AT462" i="3" s="1"/>
  <c r="AI462" i="3"/>
  <c r="AJ462" i="3" s="1"/>
  <c r="DN461" i="3"/>
  <c r="DO461" i="3" s="1"/>
  <c r="L432" i="5" s="1"/>
  <c r="CZ461" i="3"/>
  <c r="CE461" i="3"/>
  <c r="CF461" i="3" s="1"/>
  <c r="J432" i="5" s="1"/>
  <c r="K432" i="5" s="1"/>
  <c r="BS461" i="3"/>
  <c r="AV461" i="3"/>
  <c r="AK461" i="3"/>
  <c r="AP461" i="3" s="1"/>
  <c r="AI461" i="3"/>
  <c r="AJ461" i="3" s="1"/>
  <c r="DN460" i="3"/>
  <c r="DO460" i="3" s="1"/>
  <c r="L431" i="5" s="1"/>
  <c r="CR460" i="3"/>
  <c r="CE460" i="3"/>
  <c r="CF460" i="3" s="1"/>
  <c r="J431" i="5" s="1"/>
  <c r="K431" i="5" s="1"/>
  <c r="CB460" i="3"/>
  <c r="BS460" i="3"/>
  <c r="AV460" i="3"/>
  <c r="AK460" i="3"/>
  <c r="AT460" i="3" s="1"/>
  <c r="AI460" i="3"/>
  <c r="AJ460" i="3" s="1"/>
  <c r="Z460" i="3"/>
  <c r="DN459" i="3"/>
  <c r="DO459" i="3" s="1"/>
  <c r="L430" i="5" s="1"/>
  <c r="CZ459" i="3"/>
  <c r="CE459" i="3"/>
  <c r="CF459" i="3" s="1"/>
  <c r="J430" i="5" s="1"/>
  <c r="K430" i="5" s="1"/>
  <c r="BU459" i="3"/>
  <c r="BS459" i="3"/>
  <c r="BP459" i="3"/>
  <c r="AV459" i="3"/>
  <c r="AK459" i="3"/>
  <c r="AO459" i="3" s="1"/>
  <c r="AI459" i="3"/>
  <c r="AJ459" i="3" s="1"/>
  <c r="DN458" i="3"/>
  <c r="DO458" i="3" s="1"/>
  <c r="L429" i="5" s="1"/>
  <c r="CS458" i="3"/>
  <c r="CE458" i="3"/>
  <c r="CF458" i="3" s="1"/>
  <c r="J429" i="5" s="1"/>
  <c r="K429" i="5" s="1"/>
  <c r="CC458" i="3"/>
  <c r="BS458" i="3"/>
  <c r="AV458" i="3"/>
  <c r="AK458" i="3"/>
  <c r="AT458" i="3" s="1"/>
  <c r="AI458" i="3"/>
  <c r="AJ458" i="3" s="1"/>
  <c r="AB458" i="3"/>
  <c r="DN457" i="3"/>
  <c r="DO457" i="3" s="1"/>
  <c r="L428" i="5" s="1"/>
  <c r="CT457" i="3"/>
  <c r="CE457" i="3"/>
  <c r="CF457" i="3" s="1"/>
  <c r="J428" i="5" s="1"/>
  <c r="K428" i="5" s="1"/>
  <c r="BV457" i="3"/>
  <c r="BS457" i="3"/>
  <c r="BI457" i="3"/>
  <c r="AV457" i="3"/>
  <c r="AK457" i="3"/>
  <c r="AI457" i="3"/>
  <c r="AJ457" i="3" s="1"/>
  <c r="DN456" i="3"/>
  <c r="DO456" i="3" s="1"/>
  <c r="L427" i="5" s="1"/>
  <c r="CS456" i="3"/>
  <c r="CE456" i="3"/>
  <c r="CF456" i="3" s="1"/>
  <c r="J427" i="5" s="1"/>
  <c r="K427" i="5" s="1"/>
  <c r="CA456" i="3"/>
  <c r="BS456" i="3"/>
  <c r="BO456" i="3"/>
  <c r="AV456" i="3"/>
  <c r="AK456" i="3"/>
  <c r="AN456" i="3" s="1"/>
  <c r="AI456" i="3"/>
  <c r="AJ456" i="3" s="1"/>
  <c r="AG456" i="3"/>
  <c r="DN455" i="3"/>
  <c r="DO455" i="3" s="1"/>
  <c r="L426" i="5" s="1"/>
  <c r="CT455" i="3"/>
  <c r="CE455" i="3"/>
  <c r="CF455" i="3" s="1"/>
  <c r="J426" i="5" s="1"/>
  <c r="K426" i="5" s="1"/>
  <c r="BS455" i="3"/>
  <c r="BM455" i="3"/>
  <c r="AV455" i="3"/>
  <c r="AK455" i="3"/>
  <c r="AI455" i="3"/>
  <c r="AJ455" i="3" s="1"/>
  <c r="DN454" i="3"/>
  <c r="DO454" i="3" s="1"/>
  <c r="L425" i="5" s="1"/>
  <c r="CE454" i="3"/>
  <c r="CF454" i="3" s="1"/>
  <c r="J425" i="5" s="1"/>
  <c r="K425" i="5" s="1"/>
  <c r="BS454" i="3"/>
  <c r="BO454" i="3"/>
  <c r="AV454" i="3"/>
  <c r="AK454" i="3"/>
  <c r="AN454" i="3" s="1"/>
  <c r="AI454" i="3"/>
  <c r="AJ454" i="3" s="1"/>
  <c r="AG454" i="3"/>
  <c r="DN453" i="3"/>
  <c r="DO453" i="3" s="1"/>
  <c r="L424" i="5" s="1"/>
  <c r="CT453" i="3"/>
  <c r="CE453" i="3"/>
  <c r="CF453" i="3" s="1"/>
  <c r="J424" i="5" s="1"/>
  <c r="K424" i="5" s="1"/>
  <c r="BU453" i="3"/>
  <c r="BS453" i="3"/>
  <c r="BO453" i="3"/>
  <c r="AV453" i="3"/>
  <c r="AK453" i="3"/>
  <c r="AI453" i="3"/>
  <c r="AJ453" i="3" s="1"/>
  <c r="AF453" i="3"/>
  <c r="DN452" i="3"/>
  <c r="DO452" i="3" s="1"/>
  <c r="L423" i="5" s="1"/>
  <c r="CY452" i="3"/>
  <c r="CE452" i="3"/>
  <c r="CF452" i="3" s="1"/>
  <c r="J423" i="5" s="1"/>
  <c r="K423" i="5" s="1"/>
  <c r="BS452" i="3"/>
  <c r="BO452" i="3"/>
  <c r="AV452" i="3"/>
  <c r="AK452" i="3"/>
  <c r="AN452" i="3" s="1"/>
  <c r="AI452" i="3"/>
  <c r="AJ452" i="3" s="1"/>
  <c r="AC452" i="3"/>
  <c r="DN451" i="3"/>
  <c r="DO451" i="3" s="1"/>
  <c r="L422" i="5" s="1"/>
  <c r="CT451" i="3"/>
  <c r="CE451" i="3"/>
  <c r="CF451" i="3" s="1"/>
  <c r="J422" i="5" s="1"/>
  <c r="K422" i="5" s="1"/>
  <c r="BS451" i="3"/>
  <c r="BM451" i="3"/>
  <c r="AV451" i="3"/>
  <c r="AK451" i="3"/>
  <c r="AQ451" i="3" s="1"/>
  <c r="AI451" i="3"/>
  <c r="AJ451" i="3" s="1"/>
  <c r="DN450" i="3"/>
  <c r="DO450" i="3" s="1"/>
  <c r="L421" i="5" s="1"/>
  <c r="CE450" i="3"/>
  <c r="CF450" i="3" s="1"/>
  <c r="J421" i="5" s="1"/>
  <c r="K421" i="5" s="1"/>
  <c r="BS450" i="3"/>
  <c r="BP450" i="3"/>
  <c r="AV450" i="3"/>
  <c r="AK450" i="3"/>
  <c r="AI450" i="3"/>
  <c r="AJ450" i="3" s="1"/>
  <c r="DN449" i="3"/>
  <c r="DO449" i="3" s="1"/>
  <c r="L420" i="5" s="1"/>
  <c r="CT449" i="3"/>
  <c r="CE449" i="3"/>
  <c r="CF449" i="3" s="1"/>
  <c r="J420" i="5" s="1"/>
  <c r="K420" i="5" s="1"/>
  <c r="BS449" i="3"/>
  <c r="BN449" i="3"/>
  <c r="AV449" i="3"/>
  <c r="AK449" i="3"/>
  <c r="AQ449" i="3" s="1"/>
  <c r="AI449" i="3"/>
  <c r="AJ449" i="3" s="1"/>
  <c r="DN448" i="3"/>
  <c r="DO448" i="3" s="1"/>
  <c r="L419" i="5" s="1"/>
  <c r="CU448" i="3"/>
  <c r="CE448" i="3"/>
  <c r="CF448" i="3" s="1"/>
  <c r="J419" i="5" s="1"/>
  <c r="K419" i="5" s="1"/>
  <c r="BS448" i="3"/>
  <c r="BK448" i="3"/>
  <c r="AV448" i="3"/>
  <c r="AK448" i="3"/>
  <c r="AI448" i="3"/>
  <c r="AJ448" i="3" s="1"/>
  <c r="AH448" i="3"/>
  <c r="DN447" i="3"/>
  <c r="DO447" i="3" s="1"/>
  <c r="L418" i="5" s="1"/>
  <c r="CU447" i="3"/>
  <c r="CE447" i="3"/>
  <c r="CF447" i="3" s="1"/>
  <c r="J418" i="5" s="1"/>
  <c r="K418" i="5" s="1"/>
  <c r="BS447" i="3"/>
  <c r="BQ447" i="3"/>
  <c r="AV447" i="3"/>
  <c r="AK447" i="3"/>
  <c r="AI447" i="3"/>
  <c r="AJ447" i="3" s="1"/>
  <c r="AC447" i="3"/>
  <c r="DN446" i="3"/>
  <c r="DO446" i="3" s="1"/>
  <c r="L417" i="5" s="1"/>
  <c r="CU446" i="3"/>
  <c r="CE446" i="3"/>
  <c r="CF446" i="3" s="1"/>
  <c r="J417" i="5" s="1"/>
  <c r="K417" i="5" s="1"/>
  <c r="BU446" i="3"/>
  <c r="BS446" i="3"/>
  <c r="BM446" i="3"/>
  <c r="AV446" i="3"/>
  <c r="AK446" i="3"/>
  <c r="AI446" i="3"/>
  <c r="AJ446" i="3" s="1"/>
  <c r="DN445" i="3"/>
  <c r="DO445" i="3" s="1"/>
  <c r="L416" i="5" s="1"/>
  <c r="CR445" i="3"/>
  <c r="CE445" i="3"/>
  <c r="CF445" i="3" s="1"/>
  <c r="J416" i="5" s="1"/>
  <c r="K416" i="5" s="1"/>
  <c r="BS445" i="3"/>
  <c r="BL445" i="3"/>
  <c r="AV445" i="3"/>
  <c r="AK445" i="3"/>
  <c r="AN445" i="3" s="1"/>
  <c r="AI445" i="3"/>
  <c r="AJ445" i="3" s="1"/>
  <c r="DN444" i="3"/>
  <c r="DO444" i="3" s="1"/>
  <c r="L415" i="5" s="1"/>
  <c r="CR444" i="3"/>
  <c r="CE444" i="3"/>
  <c r="CF444" i="3" s="1"/>
  <c r="J415" i="5" s="1"/>
  <c r="K415" i="5" s="1"/>
  <c r="BU444" i="3"/>
  <c r="BS444" i="3"/>
  <c r="BM444" i="3"/>
  <c r="AV444" i="3"/>
  <c r="AK444" i="3"/>
  <c r="AI444" i="3"/>
  <c r="AJ444" i="3" s="1"/>
  <c r="DN443" i="3"/>
  <c r="DO443" i="3" s="1"/>
  <c r="L414" i="5" s="1"/>
  <c r="CR443" i="3"/>
  <c r="CE443" i="3"/>
  <c r="CF443" i="3" s="1"/>
  <c r="J414" i="5" s="1"/>
  <c r="K414" i="5" s="1"/>
  <c r="CC443" i="3"/>
  <c r="BS443" i="3"/>
  <c r="BQ443" i="3"/>
  <c r="AV443" i="3"/>
  <c r="AK443" i="3"/>
  <c r="AQ443" i="3" s="1"/>
  <c r="AI443" i="3"/>
  <c r="AJ443" i="3" s="1"/>
  <c r="Z443" i="3"/>
  <c r="DN442" i="3"/>
  <c r="DO442" i="3" s="1"/>
  <c r="L413" i="5" s="1"/>
  <c r="CZ442" i="3"/>
  <c r="CE442" i="3"/>
  <c r="CF442" i="3" s="1"/>
  <c r="J413" i="5" s="1"/>
  <c r="K413" i="5" s="1"/>
  <c r="BZ442" i="3"/>
  <c r="BS442" i="3"/>
  <c r="BQ442" i="3"/>
  <c r="AV442" i="3"/>
  <c r="AK442" i="3"/>
  <c r="AI442" i="3"/>
  <c r="AJ442" i="3" s="1"/>
  <c r="DN441" i="3"/>
  <c r="DO441" i="3" s="1"/>
  <c r="L412" i="5" s="1"/>
  <c r="CT441" i="3"/>
  <c r="CE441" i="3"/>
  <c r="CF441" i="3" s="1"/>
  <c r="J412" i="5" s="1"/>
  <c r="K412" i="5" s="1"/>
  <c r="CC441" i="3"/>
  <c r="BS441" i="3"/>
  <c r="BQ441" i="3"/>
  <c r="AV441" i="3"/>
  <c r="AK441" i="3"/>
  <c r="AO441" i="3" s="1"/>
  <c r="AI441" i="3"/>
  <c r="AJ441" i="3" s="1"/>
  <c r="AC441" i="3"/>
  <c r="DN440" i="3"/>
  <c r="DO440" i="3" s="1"/>
  <c r="L411" i="5" s="1"/>
  <c r="CR440" i="3"/>
  <c r="CE440" i="3"/>
  <c r="CF440" i="3" s="1"/>
  <c r="J411" i="5" s="1"/>
  <c r="K411" i="5" s="1"/>
  <c r="BY440" i="3"/>
  <c r="BS440" i="3"/>
  <c r="BM440" i="3"/>
  <c r="AV440" i="3"/>
  <c r="AK440" i="3"/>
  <c r="AI440" i="3"/>
  <c r="AJ440" i="3" s="1"/>
  <c r="DN439" i="3"/>
  <c r="DO439" i="3" s="1"/>
  <c r="L410" i="5" s="1"/>
  <c r="CT439" i="3"/>
  <c r="CE439" i="3"/>
  <c r="CF439" i="3" s="1"/>
  <c r="J410" i="5" s="1"/>
  <c r="K410" i="5" s="1"/>
  <c r="CC439" i="3"/>
  <c r="BS439" i="3"/>
  <c r="BI439" i="3"/>
  <c r="AV439" i="3"/>
  <c r="AK439" i="3"/>
  <c r="AQ439" i="3" s="1"/>
  <c r="AI439" i="3"/>
  <c r="AJ439" i="3" s="1"/>
  <c r="Z439" i="3"/>
  <c r="DN438" i="3"/>
  <c r="DO438" i="3" s="1"/>
  <c r="L409" i="5" s="1"/>
  <c r="CR438" i="3"/>
  <c r="CE438" i="3"/>
  <c r="CF438" i="3" s="1"/>
  <c r="J409" i="5" s="1"/>
  <c r="K409" i="5" s="1"/>
  <c r="CC438" i="3"/>
  <c r="BS438" i="3"/>
  <c r="BQ438" i="3"/>
  <c r="AV438" i="3"/>
  <c r="AK438" i="3"/>
  <c r="AN438" i="3" s="1"/>
  <c r="AI438" i="3"/>
  <c r="AJ438" i="3" s="1"/>
  <c r="DN437" i="3"/>
  <c r="DO437" i="3" s="1"/>
  <c r="L408" i="5" s="1"/>
  <c r="CT437" i="3"/>
  <c r="CE437" i="3"/>
  <c r="CF437" i="3" s="1"/>
  <c r="J408" i="5" s="1"/>
  <c r="K408" i="5" s="1"/>
  <c r="BX437" i="3"/>
  <c r="BS437" i="3"/>
  <c r="BQ437" i="3"/>
  <c r="AV437" i="3"/>
  <c r="AK437" i="3"/>
  <c r="AP437" i="3" s="1"/>
  <c r="AI437" i="3"/>
  <c r="AJ437" i="3" s="1"/>
  <c r="DN436" i="3"/>
  <c r="DO436" i="3" s="1"/>
  <c r="L407" i="5" s="1"/>
  <c r="CZ436" i="3"/>
  <c r="CE436" i="3"/>
  <c r="CF436" i="3" s="1"/>
  <c r="J407" i="5" s="1"/>
  <c r="K407" i="5" s="1"/>
  <c r="BS436" i="3"/>
  <c r="BQ436" i="3"/>
  <c r="AV436" i="3"/>
  <c r="AK436" i="3"/>
  <c r="AI436" i="3"/>
  <c r="AJ436" i="3" s="1"/>
  <c r="DN435" i="3"/>
  <c r="DO435" i="3" s="1"/>
  <c r="L406" i="5" s="1"/>
  <c r="CW435" i="3"/>
  <c r="CE435" i="3"/>
  <c r="CF435" i="3" s="1"/>
  <c r="J406" i="5" s="1"/>
  <c r="K406" i="5" s="1"/>
  <c r="BS435" i="3"/>
  <c r="BM435" i="3"/>
  <c r="AV435" i="3"/>
  <c r="AK435" i="3"/>
  <c r="AT435" i="3" s="1"/>
  <c r="AI435" i="3"/>
  <c r="AJ435" i="3" s="1"/>
  <c r="AE435" i="3"/>
  <c r="DN434" i="3"/>
  <c r="DO434" i="3" s="1"/>
  <c r="L405" i="5" s="1"/>
  <c r="CR434" i="3"/>
  <c r="CE434" i="3"/>
  <c r="CF434" i="3" s="1"/>
  <c r="J405" i="5" s="1"/>
  <c r="K405" i="5" s="1"/>
  <c r="BS434" i="3"/>
  <c r="BJ434" i="3"/>
  <c r="AV434" i="3"/>
  <c r="AK434" i="3"/>
  <c r="AL434" i="3" s="1"/>
  <c r="AI434" i="3"/>
  <c r="AJ434" i="3" s="1"/>
  <c r="DN433" i="3"/>
  <c r="DO433" i="3" s="1"/>
  <c r="L404" i="5" s="1"/>
  <c r="CS433" i="3"/>
  <c r="CE433" i="3"/>
  <c r="CF433" i="3" s="1"/>
  <c r="J404" i="5" s="1"/>
  <c r="K404" i="5" s="1"/>
  <c r="BU433" i="3"/>
  <c r="BS433" i="3"/>
  <c r="BN433" i="3"/>
  <c r="AV433" i="3"/>
  <c r="AK433" i="3"/>
  <c r="AM433" i="3" s="1"/>
  <c r="AI433" i="3"/>
  <c r="AJ433" i="3" s="1"/>
  <c r="AA433" i="3"/>
  <c r="DN432" i="3"/>
  <c r="DO432" i="3" s="1"/>
  <c r="L403" i="5" s="1"/>
  <c r="CS432" i="3"/>
  <c r="CE432" i="3"/>
  <c r="CF432" i="3" s="1"/>
  <c r="J403" i="5" s="1"/>
  <c r="K403" i="5" s="1"/>
  <c r="BS432" i="3"/>
  <c r="BQ432" i="3"/>
  <c r="AV432" i="3"/>
  <c r="AK432" i="3"/>
  <c r="AN432" i="3" s="1"/>
  <c r="AI432" i="3"/>
  <c r="AJ432" i="3" s="1"/>
  <c r="DN431" i="3"/>
  <c r="DO431" i="3" s="1"/>
  <c r="L402" i="5" s="1"/>
  <c r="CR431" i="3"/>
  <c r="CE431" i="3"/>
  <c r="CF431" i="3" s="1"/>
  <c r="J402" i="5" s="1"/>
  <c r="K402" i="5" s="1"/>
  <c r="BS431" i="3"/>
  <c r="BP431" i="3"/>
  <c r="AV431" i="3"/>
  <c r="AK431" i="3"/>
  <c r="AI431" i="3"/>
  <c r="AJ431" i="3" s="1"/>
  <c r="DN430" i="3"/>
  <c r="DO430" i="3" s="1"/>
  <c r="L401" i="5" s="1"/>
  <c r="CT430" i="3"/>
  <c r="CE430" i="3"/>
  <c r="CF430" i="3" s="1"/>
  <c r="J401" i="5" s="1"/>
  <c r="K401" i="5" s="1"/>
  <c r="BU430" i="3"/>
  <c r="BS430" i="3"/>
  <c r="BQ430" i="3"/>
  <c r="AV430" i="3"/>
  <c r="AK430" i="3"/>
  <c r="AI430" i="3"/>
  <c r="AJ430" i="3" s="1"/>
  <c r="AG430" i="3"/>
  <c r="DN429" i="3"/>
  <c r="DO429" i="3" s="1"/>
  <c r="L400" i="5" s="1"/>
  <c r="CR429" i="3"/>
  <c r="CE429" i="3"/>
  <c r="CF429" i="3" s="1"/>
  <c r="J400" i="5" s="1"/>
  <c r="K400" i="5" s="1"/>
  <c r="BS429" i="3"/>
  <c r="BP429" i="3"/>
  <c r="AV429" i="3"/>
  <c r="AK429" i="3"/>
  <c r="AI429" i="3"/>
  <c r="AJ429" i="3" s="1"/>
  <c r="DN428" i="3"/>
  <c r="DO428" i="3" s="1"/>
  <c r="L399" i="5" s="1"/>
  <c r="CT428" i="3"/>
  <c r="CE428" i="3"/>
  <c r="CF428" i="3" s="1"/>
  <c r="J399" i="5" s="1"/>
  <c r="K399" i="5" s="1"/>
  <c r="CC428" i="3"/>
  <c r="BS428" i="3"/>
  <c r="BQ428" i="3"/>
  <c r="AV428" i="3"/>
  <c r="AK428" i="3"/>
  <c r="AT428" i="3" s="1"/>
  <c r="AI428" i="3"/>
  <c r="AJ428" i="3" s="1"/>
  <c r="AH428" i="3"/>
  <c r="DN427" i="3"/>
  <c r="DO427" i="3" s="1"/>
  <c r="L398" i="5" s="1"/>
  <c r="CT427" i="3"/>
  <c r="CE427" i="3"/>
  <c r="CF427" i="3" s="1"/>
  <c r="J398" i="5" s="1"/>
  <c r="K398" i="5" s="1"/>
  <c r="BU427" i="3"/>
  <c r="BS427" i="3"/>
  <c r="BQ427" i="3"/>
  <c r="AV427" i="3"/>
  <c r="AK427" i="3"/>
  <c r="AM427" i="3" s="1"/>
  <c r="AI427" i="3"/>
  <c r="AJ427" i="3" s="1"/>
  <c r="AA427" i="3"/>
  <c r="DN426" i="3"/>
  <c r="DO426" i="3" s="1"/>
  <c r="L397" i="5" s="1"/>
  <c r="CS426" i="3"/>
  <c r="CE426" i="3"/>
  <c r="CF426" i="3" s="1"/>
  <c r="J397" i="5" s="1"/>
  <c r="K397" i="5" s="1"/>
  <c r="BU426" i="3"/>
  <c r="BS426" i="3"/>
  <c r="BQ426" i="3"/>
  <c r="AV426" i="3"/>
  <c r="AK426" i="3"/>
  <c r="AI426" i="3"/>
  <c r="AJ426" i="3" s="1"/>
  <c r="DN425" i="3"/>
  <c r="DO425" i="3" s="1"/>
  <c r="L396" i="5" s="1"/>
  <c r="CR425" i="3"/>
  <c r="CE425" i="3"/>
  <c r="CF425" i="3" s="1"/>
  <c r="J396" i="5" s="1"/>
  <c r="K396" i="5" s="1"/>
  <c r="BS425" i="3"/>
  <c r="BP425" i="3"/>
  <c r="AV425" i="3"/>
  <c r="AK425" i="3"/>
  <c r="AT425" i="3" s="1"/>
  <c r="AI425" i="3"/>
  <c r="AJ425" i="3" s="1"/>
  <c r="AH425" i="3"/>
  <c r="DN424" i="3"/>
  <c r="DO424" i="3" s="1"/>
  <c r="L395" i="5" s="1"/>
  <c r="CE424" i="3"/>
  <c r="CF424" i="3" s="1"/>
  <c r="J395" i="5" s="1"/>
  <c r="K395" i="5" s="1"/>
  <c r="BS424" i="3"/>
  <c r="BQ424" i="3"/>
  <c r="AV424" i="3"/>
  <c r="AK424" i="3"/>
  <c r="AP424" i="3" s="1"/>
  <c r="AI424" i="3"/>
  <c r="AJ424" i="3" s="1"/>
  <c r="DN423" i="3"/>
  <c r="DO423" i="3" s="1"/>
  <c r="L394" i="5" s="1"/>
  <c r="CR423" i="3"/>
  <c r="CE423" i="3"/>
  <c r="CF423" i="3" s="1"/>
  <c r="J394" i="5" s="1"/>
  <c r="K394" i="5" s="1"/>
  <c r="BS423" i="3"/>
  <c r="BL423" i="3"/>
  <c r="AV423" i="3"/>
  <c r="AK423" i="3"/>
  <c r="AM423" i="3" s="1"/>
  <c r="AI423" i="3"/>
  <c r="AJ423" i="3" s="1"/>
  <c r="AH423" i="3"/>
  <c r="DN422" i="3"/>
  <c r="DO422" i="3" s="1"/>
  <c r="L393" i="5" s="1"/>
  <c r="CY422" i="3"/>
  <c r="CE422" i="3"/>
  <c r="CF422" i="3" s="1"/>
  <c r="J393" i="5" s="1"/>
  <c r="K393" i="5" s="1"/>
  <c r="BY422" i="3"/>
  <c r="BS422" i="3"/>
  <c r="BO422" i="3"/>
  <c r="AV422" i="3"/>
  <c r="AK422" i="3"/>
  <c r="AI422" i="3"/>
  <c r="AJ422" i="3" s="1"/>
  <c r="AH422" i="3"/>
  <c r="DN421" i="3"/>
  <c r="DO421" i="3" s="1"/>
  <c r="L392" i="5" s="1"/>
  <c r="CY421" i="3"/>
  <c r="CE421" i="3"/>
  <c r="CF421" i="3" s="1"/>
  <c r="J392" i="5" s="1"/>
  <c r="K392" i="5" s="1"/>
  <c r="BS421" i="3"/>
  <c r="BJ421" i="3"/>
  <c r="AV421" i="3"/>
  <c r="AK421" i="3"/>
  <c r="AO421" i="3" s="1"/>
  <c r="AI421" i="3"/>
  <c r="AJ421" i="3" s="1"/>
  <c r="DN420" i="3"/>
  <c r="DO420" i="3" s="1"/>
  <c r="L391" i="5" s="1"/>
  <c r="CZ420" i="3"/>
  <c r="CE420" i="3"/>
  <c r="CF420" i="3" s="1"/>
  <c r="J391" i="5" s="1"/>
  <c r="K391" i="5" s="1"/>
  <c r="BY420" i="3"/>
  <c r="BS420" i="3"/>
  <c r="BO420" i="3"/>
  <c r="AV420" i="3"/>
  <c r="AK420" i="3"/>
  <c r="AO420" i="3" s="1"/>
  <c r="AI420" i="3"/>
  <c r="AJ420" i="3" s="1"/>
  <c r="DN419" i="3"/>
  <c r="DO419" i="3" s="1"/>
  <c r="L390" i="5" s="1"/>
  <c r="CS419" i="3"/>
  <c r="CE419" i="3"/>
  <c r="CF419" i="3" s="1"/>
  <c r="J390" i="5" s="1"/>
  <c r="K390" i="5" s="1"/>
  <c r="BU419" i="3"/>
  <c r="BS419" i="3"/>
  <c r="AV419" i="3"/>
  <c r="AK419" i="3"/>
  <c r="AR419" i="3" s="1"/>
  <c r="AI419" i="3"/>
  <c r="AJ419" i="3" s="1"/>
  <c r="DN418" i="3"/>
  <c r="DO418" i="3" s="1"/>
  <c r="L389" i="5" s="1"/>
  <c r="CU418" i="3"/>
  <c r="CE418" i="3"/>
  <c r="CF418" i="3" s="1"/>
  <c r="J389" i="5" s="1"/>
  <c r="K389" i="5" s="1"/>
  <c r="BW418" i="3"/>
  <c r="BS418" i="3"/>
  <c r="BO418" i="3"/>
  <c r="AV418" i="3"/>
  <c r="AK418" i="3"/>
  <c r="AQ418" i="3" s="1"/>
  <c r="AI418" i="3"/>
  <c r="AJ418" i="3" s="1"/>
  <c r="DN417" i="3"/>
  <c r="DO417" i="3" s="1"/>
  <c r="L388" i="5" s="1"/>
  <c r="CS417" i="3"/>
  <c r="CE417" i="3"/>
  <c r="CF417" i="3" s="1"/>
  <c r="J388" i="5" s="1"/>
  <c r="K388" i="5" s="1"/>
  <c r="BW417" i="3"/>
  <c r="BS417" i="3"/>
  <c r="BJ417" i="3"/>
  <c r="AV417" i="3"/>
  <c r="AK417" i="3"/>
  <c r="AI417" i="3"/>
  <c r="AJ417" i="3" s="1"/>
  <c r="AF417" i="3"/>
  <c r="DN416" i="3"/>
  <c r="DO416" i="3" s="1"/>
  <c r="L387" i="5" s="1"/>
  <c r="CS416" i="3"/>
  <c r="CE416" i="3"/>
  <c r="CF416" i="3" s="1"/>
  <c r="J387" i="5" s="1"/>
  <c r="K387" i="5" s="1"/>
  <c r="BS416" i="3"/>
  <c r="BJ416" i="3"/>
  <c r="AV416" i="3"/>
  <c r="AK416" i="3"/>
  <c r="AI416" i="3"/>
  <c r="AJ416" i="3" s="1"/>
  <c r="AB416" i="3"/>
  <c r="DN415" i="3"/>
  <c r="DO415" i="3" s="1"/>
  <c r="L386" i="5" s="1"/>
  <c r="CS415" i="3"/>
  <c r="CE415" i="3"/>
  <c r="CF415" i="3" s="1"/>
  <c r="J386" i="5" s="1"/>
  <c r="K386" i="5" s="1"/>
  <c r="BS415" i="3"/>
  <c r="BJ415" i="3"/>
  <c r="AV415" i="3"/>
  <c r="AK415" i="3"/>
  <c r="AN415" i="3" s="1"/>
  <c r="AI415" i="3"/>
  <c r="AJ415" i="3" s="1"/>
  <c r="AB415" i="3"/>
  <c r="DN414" i="3"/>
  <c r="DO414" i="3" s="1"/>
  <c r="L385" i="5" s="1"/>
  <c r="CS414" i="3"/>
  <c r="CE414" i="3"/>
  <c r="CF414" i="3" s="1"/>
  <c r="J385" i="5" s="1"/>
  <c r="K385" i="5" s="1"/>
  <c r="BS414" i="3"/>
  <c r="BJ414" i="3"/>
  <c r="AV414" i="3"/>
  <c r="AK414" i="3"/>
  <c r="AP414" i="3" s="1"/>
  <c r="AI414" i="3"/>
  <c r="AJ414" i="3" s="1"/>
  <c r="DN413" i="3"/>
  <c r="DO413" i="3" s="1"/>
  <c r="L384" i="5" s="1"/>
  <c r="CS413" i="3"/>
  <c r="CE413" i="3"/>
  <c r="CF413" i="3" s="1"/>
  <c r="J384" i="5" s="1"/>
  <c r="K384" i="5" s="1"/>
  <c r="CC413" i="3"/>
  <c r="BS413" i="3"/>
  <c r="BJ413" i="3"/>
  <c r="AV413" i="3"/>
  <c r="AK413" i="3"/>
  <c r="AI413" i="3"/>
  <c r="AJ413" i="3" s="1"/>
  <c r="DN412" i="3"/>
  <c r="DO412" i="3" s="1"/>
  <c r="L383" i="5" s="1"/>
  <c r="CE412" i="3"/>
  <c r="CF412" i="3" s="1"/>
  <c r="J383" i="5" s="1"/>
  <c r="K383" i="5" s="1"/>
  <c r="BS412" i="3"/>
  <c r="AV412" i="3"/>
  <c r="AK412" i="3"/>
  <c r="AI412" i="3"/>
  <c r="AJ412" i="3" s="1"/>
  <c r="DN411" i="3"/>
  <c r="DO411" i="3" s="1"/>
  <c r="L382" i="5" s="1"/>
  <c r="CS411" i="3"/>
  <c r="CE411" i="3"/>
  <c r="CF411" i="3" s="1"/>
  <c r="J382" i="5" s="1"/>
  <c r="K382" i="5" s="1"/>
  <c r="BV411" i="3"/>
  <c r="BS411" i="3"/>
  <c r="BJ411" i="3"/>
  <c r="AV411" i="3"/>
  <c r="AK411" i="3"/>
  <c r="AI411" i="3"/>
  <c r="AJ411" i="3" s="1"/>
  <c r="DN410" i="3"/>
  <c r="DO410" i="3" s="1"/>
  <c r="L381" i="5" s="1"/>
  <c r="CR410" i="3"/>
  <c r="CE410" i="3"/>
  <c r="CF410" i="3" s="1"/>
  <c r="J381" i="5" s="1"/>
  <c r="K381" i="5" s="1"/>
  <c r="BS410" i="3"/>
  <c r="BI410" i="3"/>
  <c r="AV410" i="3"/>
  <c r="AK410" i="3"/>
  <c r="AR410" i="3" s="1"/>
  <c r="AI410" i="3"/>
  <c r="AJ410" i="3" s="1"/>
  <c r="AF410" i="3"/>
  <c r="DN409" i="3"/>
  <c r="DO409" i="3" s="1"/>
  <c r="L380" i="5" s="1"/>
  <c r="CS409" i="3"/>
  <c r="CE409" i="3"/>
  <c r="CF409" i="3" s="1"/>
  <c r="J380" i="5" s="1"/>
  <c r="K380" i="5" s="1"/>
  <c r="BS409" i="3"/>
  <c r="BJ409" i="3"/>
  <c r="AV409" i="3"/>
  <c r="AK409" i="3"/>
  <c r="AL409" i="3" s="1"/>
  <c r="AI409" i="3"/>
  <c r="AJ409" i="3" s="1"/>
  <c r="DN408" i="3"/>
  <c r="DO408" i="3" s="1"/>
  <c r="L379" i="5" s="1"/>
  <c r="CE408" i="3"/>
  <c r="CF408" i="3" s="1"/>
  <c r="J379" i="5" s="1"/>
  <c r="K379" i="5" s="1"/>
  <c r="BS408" i="3"/>
  <c r="AV408" i="3"/>
  <c r="AK408" i="3"/>
  <c r="AT408" i="3" s="1"/>
  <c r="AI408" i="3"/>
  <c r="AJ408" i="3" s="1"/>
  <c r="AE408" i="3"/>
  <c r="DN407" i="3"/>
  <c r="DO407" i="3" s="1"/>
  <c r="L378" i="5" s="1"/>
  <c r="CS407" i="3"/>
  <c r="CE407" i="3"/>
  <c r="CF407" i="3" s="1"/>
  <c r="J378" i="5" s="1"/>
  <c r="K378" i="5" s="1"/>
  <c r="CA407" i="3"/>
  <c r="BS407" i="3"/>
  <c r="BJ407" i="3"/>
  <c r="AV407" i="3"/>
  <c r="AK407" i="3"/>
  <c r="AI407" i="3"/>
  <c r="AJ407" i="3" s="1"/>
  <c r="Z407" i="3"/>
  <c r="DN406" i="3"/>
  <c r="DO406" i="3" s="1"/>
  <c r="L377" i="5" s="1"/>
  <c r="CU406" i="3"/>
  <c r="CE406" i="3"/>
  <c r="CF406" i="3" s="1"/>
  <c r="J377" i="5" s="1"/>
  <c r="K377" i="5" s="1"/>
  <c r="BS406" i="3"/>
  <c r="BP406" i="3"/>
  <c r="AV406" i="3"/>
  <c r="AK406" i="3"/>
  <c r="AI406" i="3"/>
  <c r="AJ406" i="3" s="1"/>
  <c r="DN405" i="3"/>
  <c r="DO405" i="3" s="1"/>
  <c r="L376" i="5" s="1"/>
  <c r="CS405" i="3"/>
  <c r="CE405" i="3"/>
  <c r="CF405" i="3" s="1"/>
  <c r="J376" i="5" s="1"/>
  <c r="K376" i="5" s="1"/>
  <c r="BW405" i="3"/>
  <c r="BS405" i="3"/>
  <c r="BJ405" i="3"/>
  <c r="AV405" i="3"/>
  <c r="AK405" i="3"/>
  <c r="AO405" i="3" s="1"/>
  <c r="AI405" i="3"/>
  <c r="AJ405" i="3" s="1"/>
  <c r="AB405" i="3"/>
  <c r="DN404" i="3"/>
  <c r="DO404" i="3" s="1"/>
  <c r="L375" i="5" s="1"/>
  <c r="CT404" i="3"/>
  <c r="CE404" i="3"/>
  <c r="CF404" i="3" s="1"/>
  <c r="J375" i="5" s="1"/>
  <c r="K375" i="5" s="1"/>
  <c r="BS404" i="3"/>
  <c r="AV404" i="3"/>
  <c r="AK404" i="3"/>
  <c r="AI404" i="3"/>
  <c r="AJ404" i="3" s="1"/>
  <c r="AD404" i="3"/>
  <c r="DN403" i="3"/>
  <c r="DO403" i="3" s="1"/>
  <c r="L374" i="5" s="1"/>
  <c r="CS403" i="3"/>
  <c r="CE403" i="3"/>
  <c r="CF403" i="3" s="1"/>
  <c r="J374" i="5" s="1"/>
  <c r="K374" i="5" s="1"/>
  <c r="CB403" i="3"/>
  <c r="BS403" i="3"/>
  <c r="BJ403" i="3"/>
  <c r="AV403" i="3"/>
  <c r="AK403" i="3"/>
  <c r="AI403" i="3"/>
  <c r="AJ403" i="3" s="1"/>
  <c r="DN402" i="3"/>
  <c r="DO402" i="3" s="1"/>
  <c r="L373" i="5" s="1"/>
  <c r="CT402" i="3"/>
  <c r="CE402" i="3"/>
  <c r="CF402" i="3" s="1"/>
  <c r="J373" i="5" s="1"/>
  <c r="K373" i="5" s="1"/>
  <c r="CC402" i="3"/>
  <c r="BS402" i="3"/>
  <c r="BP402" i="3"/>
  <c r="AV402" i="3"/>
  <c r="AK402" i="3"/>
  <c r="AT402" i="3" s="1"/>
  <c r="AI402" i="3"/>
  <c r="AJ402" i="3" s="1"/>
  <c r="DN401" i="3"/>
  <c r="DO401" i="3" s="1"/>
  <c r="L372" i="5" s="1"/>
  <c r="CS401" i="3"/>
  <c r="CE401" i="3"/>
  <c r="CF401" i="3" s="1"/>
  <c r="J372" i="5" s="1"/>
  <c r="K372" i="5" s="1"/>
  <c r="BZ401" i="3"/>
  <c r="BS401" i="3"/>
  <c r="BJ401" i="3"/>
  <c r="AV401" i="3"/>
  <c r="AK401" i="3"/>
  <c r="AO401" i="3" s="1"/>
  <c r="AI401" i="3"/>
  <c r="AJ401" i="3" s="1"/>
  <c r="DN400" i="3"/>
  <c r="DO400" i="3" s="1"/>
  <c r="L371" i="5" s="1"/>
  <c r="CE400" i="3"/>
  <c r="CF400" i="3" s="1"/>
  <c r="J371" i="5" s="1"/>
  <c r="K371" i="5" s="1"/>
  <c r="BS400" i="3"/>
  <c r="AV400" i="3"/>
  <c r="AK400" i="3"/>
  <c r="AI400" i="3"/>
  <c r="AJ400" i="3" s="1"/>
  <c r="AH400" i="3"/>
  <c r="DN399" i="3"/>
  <c r="DO399" i="3" s="1"/>
  <c r="L370" i="5" s="1"/>
  <c r="CE399" i="3"/>
  <c r="CF399" i="3" s="1"/>
  <c r="J370" i="5" s="1"/>
  <c r="K370" i="5" s="1"/>
  <c r="BZ399" i="3"/>
  <c r="BS399" i="3"/>
  <c r="AV399" i="3"/>
  <c r="AK399" i="3"/>
  <c r="AI399" i="3"/>
  <c r="AJ399" i="3" s="1"/>
  <c r="DN398" i="3"/>
  <c r="DO398" i="3" s="1"/>
  <c r="L369" i="5" s="1"/>
  <c r="CE398" i="3"/>
  <c r="CF398" i="3" s="1"/>
  <c r="J369" i="5" s="1"/>
  <c r="K369" i="5" s="1"/>
  <c r="CB398" i="3"/>
  <c r="BS398" i="3"/>
  <c r="AV398" i="3"/>
  <c r="AK398" i="3"/>
  <c r="AI398" i="3"/>
  <c r="AJ398" i="3" s="1"/>
  <c r="DN397" i="3"/>
  <c r="DO397" i="3" s="1"/>
  <c r="L368" i="5" s="1"/>
  <c r="CE397" i="3"/>
  <c r="CF397" i="3" s="1"/>
  <c r="J368" i="5" s="1"/>
  <c r="K368" i="5" s="1"/>
  <c r="BU397" i="3"/>
  <c r="BS397" i="3"/>
  <c r="AV397" i="3"/>
  <c r="AK397" i="3"/>
  <c r="AI397" i="3"/>
  <c r="AJ397" i="3" s="1"/>
  <c r="AD397" i="3"/>
  <c r="DN396" i="3"/>
  <c r="DO396" i="3" s="1"/>
  <c r="L367" i="5" s="1"/>
  <c r="CE396" i="3"/>
  <c r="CF396" i="3" s="1"/>
  <c r="J367" i="5" s="1"/>
  <c r="K367" i="5" s="1"/>
  <c r="CC396" i="3"/>
  <c r="BS396" i="3"/>
  <c r="AV396" i="3"/>
  <c r="AK396" i="3"/>
  <c r="AI396" i="3"/>
  <c r="AJ396" i="3" s="1"/>
  <c r="AG396" i="3"/>
  <c r="DN395" i="3"/>
  <c r="DO395" i="3" s="1"/>
  <c r="L366" i="5" s="1"/>
  <c r="CE395" i="3"/>
  <c r="CF395" i="3" s="1"/>
  <c r="J366" i="5" s="1"/>
  <c r="K366" i="5" s="1"/>
  <c r="BV395" i="3"/>
  <c r="BS395" i="3"/>
  <c r="BO395" i="3"/>
  <c r="AV395" i="3"/>
  <c r="AK395" i="3"/>
  <c r="AQ395" i="3" s="1"/>
  <c r="AI395" i="3"/>
  <c r="AJ395" i="3" s="1"/>
  <c r="DN394" i="3"/>
  <c r="DO394" i="3" s="1"/>
  <c r="L365" i="5" s="1"/>
  <c r="CU394" i="3"/>
  <c r="CE394" i="3"/>
  <c r="CF394" i="3" s="1"/>
  <c r="J365" i="5" s="1"/>
  <c r="K365" i="5" s="1"/>
  <c r="BS394" i="3"/>
  <c r="AV394" i="3"/>
  <c r="AK394" i="3"/>
  <c r="AI394" i="3"/>
  <c r="AJ394" i="3" s="1"/>
  <c r="DN393" i="3"/>
  <c r="DO393" i="3" s="1"/>
  <c r="L364" i="5" s="1"/>
  <c r="CE393" i="3"/>
  <c r="CF393" i="3" s="1"/>
  <c r="J364" i="5" s="1"/>
  <c r="K364" i="5" s="1"/>
  <c r="BS393" i="3"/>
  <c r="AV393" i="3"/>
  <c r="AK393" i="3"/>
  <c r="AL393" i="3" s="1"/>
  <c r="AI393" i="3"/>
  <c r="AJ393" i="3" s="1"/>
  <c r="AB393" i="3"/>
  <c r="DN392" i="3"/>
  <c r="DO392" i="3" s="1"/>
  <c r="L363" i="5" s="1"/>
  <c r="CU392" i="3"/>
  <c r="CE392" i="3"/>
  <c r="CF392" i="3" s="1"/>
  <c r="J363" i="5" s="1"/>
  <c r="K363" i="5" s="1"/>
  <c r="BS392" i="3"/>
  <c r="AV392" i="3"/>
  <c r="AK392" i="3"/>
  <c r="AI392" i="3"/>
  <c r="AJ392" i="3" s="1"/>
  <c r="AF392" i="3"/>
  <c r="DN391" i="3"/>
  <c r="DO391" i="3" s="1"/>
  <c r="L362" i="5" s="1"/>
  <c r="CE391" i="3"/>
  <c r="CF391" i="3" s="1"/>
  <c r="J362" i="5" s="1"/>
  <c r="K362" i="5" s="1"/>
  <c r="BS391" i="3"/>
  <c r="BL391" i="3"/>
  <c r="AV391" i="3"/>
  <c r="AK391" i="3"/>
  <c r="AI391" i="3"/>
  <c r="AJ391" i="3" s="1"/>
  <c r="DN390" i="3"/>
  <c r="DO390" i="3" s="1"/>
  <c r="L361" i="5" s="1"/>
  <c r="CE390" i="3"/>
  <c r="CF390" i="3" s="1"/>
  <c r="J361" i="5" s="1"/>
  <c r="K361" i="5" s="1"/>
  <c r="BS390" i="3"/>
  <c r="BP390" i="3"/>
  <c r="AV390" i="3"/>
  <c r="AK390" i="3"/>
  <c r="AI390" i="3"/>
  <c r="AJ390" i="3" s="1"/>
  <c r="AE390" i="3"/>
  <c r="DN389" i="3"/>
  <c r="DO389" i="3" s="1"/>
  <c r="L360" i="5" s="1"/>
  <c r="CE389" i="3"/>
  <c r="CF389" i="3" s="1"/>
  <c r="J360" i="5" s="1"/>
  <c r="K360" i="5" s="1"/>
  <c r="BS389" i="3"/>
  <c r="AV389" i="3"/>
  <c r="AK389" i="3"/>
  <c r="AP389" i="3" s="1"/>
  <c r="AI389" i="3"/>
  <c r="AJ389" i="3" s="1"/>
  <c r="DN388" i="3"/>
  <c r="DO388" i="3" s="1"/>
  <c r="L359" i="5" s="1"/>
  <c r="CE388" i="3"/>
  <c r="CF388" i="3" s="1"/>
  <c r="J359" i="5" s="1"/>
  <c r="K359" i="5" s="1"/>
  <c r="BS388" i="3"/>
  <c r="BP388" i="3"/>
  <c r="AV388" i="3"/>
  <c r="AK388" i="3"/>
  <c r="AI388" i="3"/>
  <c r="AJ388" i="3" s="1"/>
  <c r="AE388" i="3"/>
  <c r="DN387" i="3"/>
  <c r="DO387" i="3" s="1"/>
  <c r="L358" i="5" s="1"/>
  <c r="CE387" i="3"/>
  <c r="CF387" i="3" s="1"/>
  <c r="J358" i="5" s="1"/>
  <c r="K358" i="5" s="1"/>
  <c r="BS387" i="3"/>
  <c r="BM387" i="3"/>
  <c r="AV387" i="3"/>
  <c r="AK387" i="3"/>
  <c r="AO387" i="3" s="1"/>
  <c r="AI387" i="3"/>
  <c r="AJ387" i="3" s="1"/>
  <c r="DN386" i="3"/>
  <c r="DO386" i="3" s="1"/>
  <c r="L357" i="5" s="1"/>
  <c r="CT386" i="3"/>
  <c r="CE386" i="3"/>
  <c r="CF386" i="3" s="1"/>
  <c r="J357" i="5" s="1"/>
  <c r="K357" i="5" s="1"/>
  <c r="BY386" i="3"/>
  <c r="BS386" i="3"/>
  <c r="AV386" i="3"/>
  <c r="AK386" i="3"/>
  <c r="AI386" i="3"/>
  <c r="AJ386" i="3" s="1"/>
  <c r="DN385" i="3"/>
  <c r="DO385" i="3" s="1"/>
  <c r="L356" i="5" s="1"/>
  <c r="CE385" i="3"/>
  <c r="CF385" i="3" s="1"/>
  <c r="J356" i="5" s="1"/>
  <c r="K356" i="5" s="1"/>
  <c r="BS385" i="3"/>
  <c r="BM385" i="3"/>
  <c r="AV385" i="3"/>
  <c r="AK385" i="3"/>
  <c r="AN385" i="3" s="1"/>
  <c r="AI385" i="3"/>
  <c r="AJ385" i="3" s="1"/>
  <c r="AC385" i="3"/>
  <c r="DN384" i="3"/>
  <c r="DO384" i="3" s="1"/>
  <c r="L355" i="5" s="1"/>
  <c r="CU384" i="3"/>
  <c r="CE384" i="3"/>
  <c r="CF384" i="3" s="1"/>
  <c r="J355" i="5" s="1"/>
  <c r="K355" i="5" s="1"/>
  <c r="BS384" i="3"/>
  <c r="AV384" i="3"/>
  <c r="AK384" i="3"/>
  <c r="AT384" i="3" s="1"/>
  <c r="AI384" i="3"/>
  <c r="AJ384" i="3" s="1"/>
  <c r="DN383" i="3"/>
  <c r="DO383" i="3" s="1"/>
  <c r="L354" i="5" s="1"/>
  <c r="CE383" i="3"/>
  <c r="CF383" i="3" s="1"/>
  <c r="J354" i="5" s="1"/>
  <c r="K354" i="5" s="1"/>
  <c r="CA383" i="3"/>
  <c r="BS383" i="3"/>
  <c r="BL383" i="3"/>
  <c r="AV383" i="3"/>
  <c r="AK383" i="3"/>
  <c r="AP383" i="3" s="1"/>
  <c r="AI383" i="3"/>
  <c r="AJ383" i="3" s="1"/>
  <c r="DN382" i="3"/>
  <c r="DO382" i="3" s="1"/>
  <c r="L353" i="5" s="1"/>
  <c r="CE382" i="3"/>
  <c r="CF382" i="3" s="1"/>
  <c r="J353" i="5" s="1"/>
  <c r="K353" i="5" s="1"/>
  <c r="BU382" i="3"/>
  <c r="BS382" i="3"/>
  <c r="AV382" i="3"/>
  <c r="AK382" i="3"/>
  <c r="AQ382" i="3" s="1"/>
  <c r="AI382" i="3"/>
  <c r="AJ382" i="3" s="1"/>
  <c r="DN381" i="3"/>
  <c r="DO381" i="3" s="1"/>
  <c r="L352" i="5" s="1"/>
  <c r="CE381" i="3"/>
  <c r="CF381" i="3" s="1"/>
  <c r="J352" i="5" s="1"/>
  <c r="K352" i="5" s="1"/>
  <c r="BY381" i="3"/>
  <c r="BS381" i="3"/>
  <c r="AV381" i="3"/>
  <c r="AK381" i="3"/>
  <c r="AQ381" i="3" s="1"/>
  <c r="AI381" i="3"/>
  <c r="AJ381" i="3" s="1"/>
  <c r="DN380" i="3"/>
  <c r="DO380" i="3" s="1"/>
  <c r="L351" i="5" s="1"/>
  <c r="CU380" i="3"/>
  <c r="CE380" i="3"/>
  <c r="CF380" i="3" s="1"/>
  <c r="J351" i="5" s="1"/>
  <c r="K351" i="5" s="1"/>
  <c r="BS380" i="3"/>
  <c r="AV380" i="3"/>
  <c r="AK380" i="3"/>
  <c r="AI380" i="3"/>
  <c r="AJ380" i="3" s="1"/>
  <c r="DN379" i="3"/>
  <c r="DO379" i="3" s="1"/>
  <c r="L350" i="5" s="1"/>
  <c r="CE379" i="3"/>
  <c r="CF379" i="3" s="1"/>
  <c r="J350" i="5" s="1"/>
  <c r="K350" i="5" s="1"/>
  <c r="CA379" i="3"/>
  <c r="BS379" i="3"/>
  <c r="BM379" i="3"/>
  <c r="AV379" i="3"/>
  <c r="AK379" i="3"/>
  <c r="AI379" i="3"/>
  <c r="AJ379" i="3" s="1"/>
  <c r="Z379" i="3"/>
  <c r="DN378" i="3"/>
  <c r="DO378" i="3" s="1"/>
  <c r="L349" i="5" s="1"/>
  <c r="CE378" i="3"/>
  <c r="CF378" i="3" s="1"/>
  <c r="J349" i="5" s="1"/>
  <c r="K349" i="5" s="1"/>
  <c r="BU378" i="3"/>
  <c r="BS378" i="3"/>
  <c r="AV378" i="3"/>
  <c r="AK378" i="3"/>
  <c r="AL378" i="3" s="1"/>
  <c r="AI378" i="3"/>
  <c r="AJ378" i="3" s="1"/>
  <c r="AH378" i="3"/>
  <c r="DN377" i="3"/>
  <c r="DO377" i="3" s="1"/>
  <c r="L348" i="5" s="1"/>
  <c r="CX377" i="3"/>
  <c r="CE377" i="3"/>
  <c r="CF377" i="3" s="1"/>
  <c r="J348" i="5" s="1"/>
  <c r="K348" i="5" s="1"/>
  <c r="CA377" i="3"/>
  <c r="BS377" i="3"/>
  <c r="AV377" i="3"/>
  <c r="AK377" i="3"/>
  <c r="AQ377" i="3" s="1"/>
  <c r="AI377" i="3"/>
  <c r="AJ377" i="3" s="1"/>
  <c r="AA377" i="3"/>
  <c r="DN376" i="3"/>
  <c r="DO376" i="3" s="1"/>
  <c r="L347" i="5" s="1"/>
  <c r="CE376" i="3"/>
  <c r="CF376" i="3" s="1"/>
  <c r="J347" i="5" s="1"/>
  <c r="K347" i="5" s="1"/>
  <c r="BS376" i="3"/>
  <c r="BL376" i="3"/>
  <c r="AV376" i="3"/>
  <c r="AK376" i="3"/>
  <c r="AI376" i="3"/>
  <c r="AJ376" i="3" s="1"/>
  <c r="DN375" i="3"/>
  <c r="DO375" i="3" s="1"/>
  <c r="L346" i="5" s="1"/>
  <c r="CE375" i="3"/>
  <c r="CF375" i="3" s="1"/>
  <c r="J346" i="5" s="1"/>
  <c r="K346" i="5" s="1"/>
  <c r="BS375" i="3"/>
  <c r="AV375" i="3"/>
  <c r="AK375" i="3"/>
  <c r="AR375" i="3" s="1"/>
  <c r="AI375" i="3"/>
  <c r="AJ375" i="3" s="1"/>
  <c r="AD375" i="3"/>
  <c r="DN374" i="3"/>
  <c r="DO374" i="3" s="1"/>
  <c r="L345" i="5" s="1"/>
  <c r="CE374" i="3"/>
  <c r="CF374" i="3" s="1"/>
  <c r="J345" i="5" s="1"/>
  <c r="K345" i="5" s="1"/>
  <c r="BS374" i="3"/>
  <c r="AV374" i="3"/>
  <c r="AK374" i="3"/>
  <c r="AT374" i="3" s="1"/>
  <c r="AI374" i="3"/>
  <c r="AJ374" i="3" s="1"/>
  <c r="DN373" i="3"/>
  <c r="DO373" i="3" s="1"/>
  <c r="L344" i="5" s="1"/>
  <c r="CS373" i="3"/>
  <c r="CE373" i="3"/>
  <c r="CF373" i="3" s="1"/>
  <c r="J344" i="5" s="1"/>
  <c r="K344" i="5" s="1"/>
  <c r="BS373" i="3"/>
  <c r="AV373" i="3"/>
  <c r="AK373" i="3"/>
  <c r="AI373" i="3"/>
  <c r="AJ373" i="3" s="1"/>
  <c r="DN372" i="3"/>
  <c r="DO372" i="3" s="1"/>
  <c r="L343" i="5" s="1"/>
  <c r="CE372" i="3"/>
  <c r="CF372" i="3" s="1"/>
  <c r="J343" i="5" s="1"/>
  <c r="K343" i="5" s="1"/>
  <c r="BU372" i="3"/>
  <c r="BS372" i="3"/>
  <c r="AV372" i="3"/>
  <c r="AK372" i="3"/>
  <c r="AT372" i="3" s="1"/>
  <c r="AI372" i="3"/>
  <c r="AJ372" i="3" s="1"/>
  <c r="AH372" i="3"/>
  <c r="DN371" i="3"/>
  <c r="DO371" i="3" s="1"/>
  <c r="L342" i="5" s="1"/>
  <c r="CR371" i="3"/>
  <c r="CE371" i="3"/>
  <c r="CF371" i="3" s="1"/>
  <c r="J342" i="5" s="1"/>
  <c r="K342" i="5" s="1"/>
  <c r="BS371" i="3"/>
  <c r="AV371" i="3"/>
  <c r="AK371" i="3"/>
  <c r="AI371" i="3"/>
  <c r="AJ371" i="3" s="1"/>
  <c r="AG371" i="3"/>
  <c r="DN370" i="3"/>
  <c r="DO370" i="3" s="1"/>
  <c r="L341" i="5" s="1"/>
  <c r="CE370" i="3"/>
  <c r="CF370" i="3" s="1"/>
  <c r="J341" i="5" s="1"/>
  <c r="K341" i="5" s="1"/>
  <c r="BS370" i="3"/>
  <c r="AV370" i="3"/>
  <c r="AK370" i="3"/>
  <c r="AI370" i="3"/>
  <c r="AJ370" i="3" s="1"/>
  <c r="AC370" i="3"/>
  <c r="DN369" i="3"/>
  <c r="DO369" i="3" s="1"/>
  <c r="L340" i="5" s="1"/>
  <c r="CE369" i="3"/>
  <c r="CF369" i="3" s="1"/>
  <c r="J340" i="5" s="1"/>
  <c r="K340" i="5" s="1"/>
  <c r="BY369" i="3"/>
  <c r="BS369" i="3"/>
  <c r="AV369" i="3"/>
  <c r="AK369" i="3"/>
  <c r="AT369" i="3" s="1"/>
  <c r="AI369" i="3"/>
  <c r="AJ369" i="3" s="1"/>
  <c r="DN368" i="3"/>
  <c r="DO368" i="3" s="1"/>
  <c r="L339" i="5" s="1"/>
  <c r="CY368" i="3"/>
  <c r="CE368" i="3"/>
  <c r="CF368" i="3" s="1"/>
  <c r="J339" i="5" s="1"/>
  <c r="K339" i="5" s="1"/>
  <c r="BS368" i="3"/>
  <c r="AV368" i="3"/>
  <c r="AK368" i="3"/>
  <c r="AO368" i="3" s="1"/>
  <c r="AI368" i="3"/>
  <c r="AJ368" i="3" s="1"/>
  <c r="AB368" i="3"/>
  <c r="DN367" i="3"/>
  <c r="DO367" i="3" s="1"/>
  <c r="L338" i="5" s="1"/>
  <c r="CT367" i="3"/>
  <c r="CE367" i="3"/>
  <c r="CF367" i="3" s="1"/>
  <c r="J338" i="5" s="1"/>
  <c r="K338" i="5" s="1"/>
  <c r="BZ367" i="3"/>
  <c r="BS367" i="3"/>
  <c r="AV367" i="3"/>
  <c r="AK367" i="3"/>
  <c r="AT367" i="3" s="1"/>
  <c r="AI367" i="3"/>
  <c r="AJ367" i="3" s="1"/>
  <c r="DN366" i="3"/>
  <c r="DO366" i="3" s="1"/>
  <c r="L337" i="5" s="1"/>
  <c r="CW366" i="3"/>
  <c r="CE366" i="3"/>
  <c r="CF366" i="3" s="1"/>
  <c r="J337" i="5" s="1"/>
  <c r="K337" i="5" s="1"/>
  <c r="BS366" i="3"/>
  <c r="BI366" i="3"/>
  <c r="AV366" i="3"/>
  <c r="AK366" i="3"/>
  <c r="AI366" i="3"/>
  <c r="AJ366" i="3" s="1"/>
  <c r="DN365" i="3"/>
  <c r="DO365" i="3" s="1"/>
  <c r="L336" i="5" s="1"/>
  <c r="CE365" i="3"/>
  <c r="CF365" i="3" s="1"/>
  <c r="J336" i="5" s="1"/>
  <c r="K336" i="5" s="1"/>
  <c r="BS365" i="3"/>
  <c r="AV365" i="3"/>
  <c r="AK365" i="3"/>
  <c r="AI365" i="3"/>
  <c r="AJ365" i="3" s="1"/>
  <c r="AH365" i="3"/>
  <c r="DN364" i="3"/>
  <c r="DO364" i="3" s="1"/>
  <c r="L335" i="5" s="1"/>
  <c r="CU364" i="3"/>
  <c r="CE364" i="3"/>
  <c r="CF364" i="3" s="1"/>
  <c r="J335" i="5" s="1"/>
  <c r="K335" i="5" s="1"/>
  <c r="BS364" i="3"/>
  <c r="BM364" i="3"/>
  <c r="AV364" i="3"/>
  <c r="AK364" i="3"/>
  <c r="AI364" i="3"/>
  <c r="AJ364" i="3" s="1"/>
  <c r="Z364" i="3"/>
  <c r="DN363" i="3"/>
  <c r="DO363" i="3" s="1"/>
  <c r="L334" i="5" s="1"/>
  <c r="CT363" i="3"/>
  <c r="CE363" i="3"/>
  <c r="CF363" i="3" s="1"/>
  <c r="J334" i="5" s="1"/>
  <c r="K334" i="5" s="1"/>
  <c r="BS363" i="3"/>
  <c r="AV363" i="3"/>
  <c r="AK363" i="3"/>
  <c r="AQ363" i="3" s="1"/>
  <c r="AI363" i="3"/>
  <c r="AJ363" i="3" s="1"/>
  <c r="DN362" i="3"/>
  <c r="DO362" i="3" s="1"/>
  <c r="L333" i="5" s="1"/>
  <c r="CE362" i="3"/>
  <c r="CF362" i="3" s="1"/>
  <c r="J333" i="5" s="1"/>
  <c r="K333" i="5" s="1"/>
  <c r="BW362" i="3"/>
  <c r="BS362" i="3"/>
  <c r="BI362" i="3"/>
  <c r="AV362" i="3"/>
  <c r="AK362" i="3"/>
  <c r="AL362" i="3" s="1"/>
  <c r="AI362" i="3"/>
  <c r="AJ362" i="3" s="1"/>
  <c r="Z362" i="3"/>
  <c r="DN361" i="3"/>
  <c r="DO361" i="3" s="1"/>
  <c r="L332" i="5" s="1"/>
  <c r="CZ361" i="3"/>
  <c r="CE361" i="3"/>
  <c r="CF361" i="3" s="1"/>
  <c r="J332" i="5" s="1"/>
  <c r="K332" i="5" s="1"/>
  <c r="BS361" i="3"/>
  <c r="AV361" i="3"/>
  <c r="AK361" i="3"/>
  <c r="AN361" i="3" s="1"/>
  <c r="AI361" i="3"/>
  <c r="AJ361" i="3" s="1"/>
  <c r="DN360" i="3"/>
  <c r="DO360" i="3" s="1"/>
  <c r="L331" i="5" s="1"/>
  <c r="CE360" i="3"/>
  <c r="CF360" i="3" s="1"/>
  <c r="J331" i="5" s="1"/>
  <c r="K331" i="5" s="1"/>
  <c r="CB360" i="3"/>
  <c r="BS360" i="3"/>
  <c r="BM360" i="3"/>
  <c r="AV360" i="3"/>
  <c r="AK360" i="3"/>
  <c r="AT360" i="3" s="1"/>
  <c r="AI360" i="3"/>
  <c r="AJ360" i="3" s="1"/>
  <c r="AH360" i="3"/>
  <c r="DN359" i="3"/>
  <c r="DO359" i="3" s="1"/>
  <c r="L330" i="5" s="1"/>
  <c r="CE359" i="3"/>
  <c r="CF359" i="3" s="1"/>
  <c r="J330" i="5" s="1"/>
  <c r="K330" i="5" s="1"/>
  <c r="BS359" i="3"/>
  <c r="AV359" i="3"/>
  <c r="AK359" i="3"/>
  <c r="AM359" i="3" s="1"/>
  <c r="AI359" i="3"/>
  <c r="AJ359" i="3" s="1"/>
  <c r="AF359" i="3"/>
  <c r="DN358" i="3"/>
  <c r="DO358" i="3" s="1"/>
  <c r="L329" i="5" s="1"/>
  <c r="CE358" i="3"/>
  <c r="CF358" i="3" s="1"/>
  <c r="J329" i="5" s="1"/>
  <c r="K329" i="5" s="1"/>
  <c r="BU358" i="3"/>
  <c r="BS358" i="3"/>
  <c r="BO358" i="3"/>
  <c r="AV358" i="3"/>
  <c r="AK358" i="3"/>
  <c r="AQ358" i="3" s="1"/>
  <c r="AI358" i="3"/>
  <c r="AJ358" i="3" s="1"/>
  <c r="AE358" i="3"/>
  <c r="DN357" i="3"/>
  <c r="DO357" i="3" s="1"/>
  <c r="L328" i="5" s="1"/>
  <c r="CS357" i="3"/>
  <c r="CE357" i="3"/>
  <c r="CF357" i="3" s="1"/>
  <c r="J328" i="5" s="1"/>
  <c r="K328" i="5" s="1"/>
  <c r="BS357" i="3"/>
  <c r="AV357" i="3"/>
  <c r="AK357" i="3"/>
  <c r="AI357" i="3"/>
  <c r="AJ357" i="3" s="1"/>
  <c r="AA357" i="3"/>
  <c r="DN356" i="3"/>
  <c r="DO356" i="3" s="1"/>
  <c r="L327" i="5" s="1"/>
  <c r="CR356" i="3"/>
  <c r="CE356" i="3"/>
  <c r="CF356" i="3" s="1"/>
  <c r="J327" i="5" s="1"/>
  <c r="K327" i="5" s="1"/>
  <c r="BU356" i="3"/>
  <c r="BS356" i="3"/>
  <c r="BM356" i="3"/>
  <c r="AV356" i="3"/>
  <c r="AK356" i="3"/>
  <c r="AO356" i="3" s="1"/>
  <c r="AI356" i="3"/>
  <c r="AJ356" i="3" s="1"/>
  <c r="AF356" i="3"/>
  <c r="DN355" i="3"/>
  <c r="DO355" i="3" s="1"/>
  <c r="L326" i="5" s="1"/>
  <c r="CE355" i="3"/>
  <c r="CF355" i="3" s="1"/>
  <c r="J326" i="5" s="1"/>
  <c r="K326" i="5" s="1"/>
  <c r="BS355" i="3"/>
  <c r="AV355" i="3"/>
  <c r="AK355" i="3"/>
  <c r="AI355" i="3"/>
  <c r="AJ355" i="3" s="1"/>
  <c r="AE355" i="3"/>
  <c r="DN354" i="3"/>
  <c r="DO354" i="3" s="1"/>
  <c r="L325" i="5" s="1"/>
  <c r="CE354" i="3"/>
  <c r="CF354" i="3" s="1"/>
  <c r="J325" i="5" s="1"/>
  <c r="K325" i="5" s="1"/>
  <c r="BU354" i="3"/>
  <c r="BS354" i="3"/>
  <c r="BI354" i="3"/>
  <c r="AV354" i="3"/>
  <c r="AK354" i="3"/>
  <c r="AI354" i="3"/>
  <c r="AJ354" i="3" s="1"/>
  <c r="AD354" i="3"/>
  <c r="DN353" i="3"/>
  <c r="DO353" i="3" s="1"/>
  <c r="L324" i="5" s="1"/>
  <c r="CT353" i="3"/>
  <c r="CE353" i="3"/>
  <c r="CF353" i="3" s="1"/>
  <c r="J324" i="5" s="1"/>
  <c r="K324" i="5" s="1"/>
  <c r="BS353" i="3"/>
  <c r="AV353" i="3"/>
  <c r="AK353" i="3"/>
  <c r="AS353" i="3" s="1"/>
  <c r="AI353" i="3"/>
  <c r="AJ353" i="3" s="1"/>
  <c r="DN352" i="3"/>
  <c r="DO352" i="3" s="1"/>
  <c r="L323" i="5" s="1"/>
  <c r="CE352" i="3"/>
  <c r="CF352" i="3" s="1"/>
  <c r="J323" i="5" s="1"/>
  <c r="K323" i="5" s="1"/>
  <c r="BW352" i="3"/>
  <c r="BS352" i="3"/>
  <c r="AV352" i="3"/>
  <c r="AK352" i="3"/>
  <c r="AL352" i="3" s="1"/>
  <c r="AI352" i="3"/>
  <c r="AJ352" i="3" s="1"/>
  <c r="Z352" i="3"/>
  <c r="DN351" i="3"/>
  <c r="DO351" i="3" s="1"/>
  <c r="L322" i="5" s="1"/>
  <c r="CX351" i="3"/>
  <c r="CE351" i="3"/>
  <c r="CF351" i="3" s="1"/>
  <c r="J322" i="5" s="1"/>
  <c r="K322" i="5" s="1"/>
  <c r="BS351" i="3"/>
  <c r="AV351" i="3"/>
  <c r="AK351" i="3"/>
  <c r="AS351" i="3" s="1"/>
  <c r="AI351" i="3"/>
  <c r="AJ351" i="3" s="1"/>
  <c r="AB351" i="3"/>
  <c r="DN350" i="3"/>
  <c r="DO350" i="3" s="1"/>
  <c r="L321" i="5" s="1"/>
  <c r="CX350" i="3"/>
  <c r="CE350" i="3"/>
  <c r="CF350" i="3" s="1"/>
  <c r="J321" i="5" s="1"/>
  <c r="K321" i="5" s="1"/>
  <c r="BY350" i="3"/>
  <c r="BS350" i="3"/>
  <c r="AV350" i="3"/>
  <c r="AK350" i="3"/>
  <c r="AT350" i="3" s="1"/>
  <c r="AI350" i="3"/>
  <c r="AJ350" i="3" s="1"/>
  <c r="AE350" i="3"/>
  <c r="DN349" i="3"/>
  <c r="DO349" i="3" s="1"/>
  <c r="L320" i="5" s="1"/>
  <c r="CE349" i="3"/>
  <c r="CF349" i="3" s="1"/>
  <c r="J320" i="5" s="1"/>
  <c r="K320" i="5" s="1"/>
  <c r="BU349" i="3"/>
  <c r="BS349" i="3"/>
  <c r="BJ349" i="3"/>
  <c r="AV349" i="3"/>
  <c r="AK349" i="3"/>
  <c r="AI349" i="3"/>
  <c r="AJ349" i="3" s="1"/>
  <c r="AG349" i="3"/>
  <c r="DN348" i="3"/>
  <c r="DO348" i="3" s="1"/>
  <c r="L319" i="5" s="1"/>
  <c r="CE348" i="3"/>
  <c r="CF348" i="3" s="1"/>
  <c r="J319" i="5" s="1"/>
  <c r="K319" i="5" s="1"/>
  <c r="BS348" i="3"/>
  <c r="AV348" i="3"/>
  <c r="AK348" i="3"/>
  <c r="AI348" i="3"/>
  <c r="AJ348" i="3" s="1"/>
  <c r="DN347" i="3"/>
  <c r="DO347" i="3" s="1"/>
  <c r="L318" i="5" s="1"/>
  <c r="CE347" i="3"/>
  <c r="CF347" i="3" s="1"/>
  <c r="J318" i="5" s="1"/>
  <c r="K318" i="5" s="1"/>
  <c r="BS347" i="3"/>
  <c r="AV347" i="3"/>
  <c r="AK347" i="3"/>
  <c r="AI347" i="3"/>
  <c r="AJ347" i="3" s="1"/>
  <c r="Z347" i="3"/>
  <c r="DN346" i="3"/>
  <c r="DO346" i="3" s="1"/>
  <c r="L317" i="5" s="1"/>
  <c r="CE346" i="3"/>
  <c r="CF346" i="3" s="1"/>
  <c r="J317" i="5" s="1"/>
  <c r="K317" i="5" s="1"/>
  <c r="BX346" i="3"/>
  <c r="BS346" i="3"/>
  <c r="AV346" i="3"/>
  <c r="AK346" i="3"/>
  <c r="AL346" i="3" s="1"/>
  <c r="AI346" i="3"/>
  <c r="AJ346" i="3" s="1"/>
  <c r="Z346" i="3"/>
  <c r="DN345" i="3"/>
  <c r="DO345" i="3" s="1"/>
  <c r="L316" i="5" s="1"/>
  <c r="CE345" i="3"/>
  <c r="CF345" i="3" s="1"/>
  <c r="J316" i="5" s="1"/>
  <c r="K316" i="5" s="1"/>
  <c r="BZ345" i="3"/>
  <c r="BS345" i="3"/>
  <c r="BI345" i="3"/>
  <c r="AV345" i="3"/>
  <c r="AK345" i="3"/>
  <c r="AI345" i="3"/>
  <c r="AJ345" i="3" s="1"/>
  <c r="AF345" i="3"/>
  <c r="DN344" i="3"/>
  <c r="DO344" i="3" s="1"/>
  <c r="L315" i="5" s="1"/>
  <c r="CE344" i="3"/>
  <c r="CF344" i="3" s="1"/>
  <c r="J315" i="5" s="1"/>
  <c r="K315" i="5" s="1"/>
  <c r="BS344" i="3"/>
  <c r="AV344" i="3"/>
  <c r="AK344" i="3"/>
  <c r="AN344" i="3" s="1"/>
  <c r="AI344" i="3"/>
  <c r="AJ344" i="3" s="1"/>
  <c r="DN343" i="3"/>
  <c r="DO343" i="3" s="1"/>
  <c r="L314" i="5" s="1"/>
  <c r="CE343" i="3"/>
  <c r="CF343" i="3" s="1"/>
  <c r="J314" i="5" s="1"/>
  <c r="K314" i="5" s="1"/>
  <c r="BS343" i="3"/>
  <c r="AV343" i="3"/>
  <c r="AK343" i="3"/>
  <c r="AS343" i="3" s="1"/>
  <c r="AI343" i="3"/>
  <c r="AJ343" i="3" s="1"/>
  <c r="AF343" i="3"/>
  <c r="DN342" i="3"/>
  <c r="DO342" i="3" s="1"/>
  <c r="L313" i="5" s="1"/>
  <c r="CT342" i="3"/>
  <c r="CE342" i="3"/>
  <c r="CF342" i="3" s="1"/>
  <c r="J313" i="5" s="1"/>
  <c r="K313" i="5" s="1"/>
  <c r="CB342" i="3"/>
  <c r="BS342" i="3"/>
  <c r="BL342" i="3"/>
  <c r="AV342" i="3"/>
  <c r="AK342" i="3"/>
  <c r="AM342" i="3" s="1"/>
  <c r="AI342" i="3"/>
  <c r="AJ342" i="3" s="1"/>
  <c r="AH342" i="3"/>
  <c r="DN341" i="3"/>
  <c r="DO341" i="3" s="1"/>
  <c r="L312" i="5" s="1"/>
  <c r="CT341" i="3"/>
  <c r="CE341" i="3"/>
  <c r="CF341" i="3" s="1"/>
  <c r="J312" i="5" s="1"/>
  <c r="K312" i="5" s="1"/>
  <c r="BS341" i="3"/>
  <c r="BO341" i="3"/>
  <c r="AV341" i="3"/>
  <c r="AK341" i="3"/>
  <c r="AI341" i="3"/>
  <c r="AJ341" i="3" s="1"/>
  <c r="DN340" i="3"/>
  <c r="DO340" i="3" s="1"/>
  <c r="L311" i="5" s="1"/>
  <c r="CE340" i="3"/>
  <c r="CF340" i="3" s="1"/>
  <c r="J311" i="5" s="1"/>
  <c r="K311" i="5" s="1"/>
  <c r="BS340" i="3"/>
  <c r="BO340" i="3"/>
  <c r="AV340" i="3"/>
  <c r="AK340" i="3"/>
  <c r="AQ340" i="3" s="1"/>
  <c r="AI340" i="3"/>
  <c r="AJ340" i="3" s="1"/>
  <c r="DN339" i="3"/>
  <c r="DO339" i="3" s="1"/>
  <c r="L310" i="5" s="1"/>
  <c r="CE339" i="3"/>
  <c r="CF339" i="3" s="1"/>
  <c r="J310" i="5" s="1"/>
  <c r="K310" i="5" s="1"/>
  <c r="CB339" i="3"/>
  <c r="BS339" i="3"/>
  <c r="BL339" i="3"/>
  <c r="AV339" i="3"/>
  <c r="AK339" i="3"/>
  <c r="AI339" i="3"/>
  <c r="AJ339" i="3" s="1"/>
  <c r="DN338" i="3"/>
  <c r="DO338" i="3" s="1"/>
  <c r="L309" i="5" s="1"/>
  <c r="CE338" i="3"/>
  <c r="CF338" i="3" s="1"/>
  <c r="J309" i="5" s="1"/>
  <c r="K309" i="5" s="1"/>
  <c r="CC338" i="3"/>
  <c r="BS338" i="3"/>
  <c r="AV338" i="3"/>
  <c r="AK338" i="3"/>
  <c r="AS338" i="3" s="1"/>
  <c r="AI338" i="3"/>
  <c r="AJ338" i="3" s="1"/>
  <c r="DN337" i="3"/>
  <c r="DO337" i="3" s="1"/>
  <c r="L308" i="5" s="1"/>
  <c r="CE337" i="3"/>
  <c r="CF337" i="3" s="1"/>
  <c r="J308" i="5" s="1"/>
  <c r="K308" i="5" s="1"/>
  <c r="BS337" i="3"/>
  <c r="BO337" i="3"/>
  <c r="AV337" i="3"/>
  <c r="AK337" i="3"/>
  <c r="AI337" i="3"/>
  <c r="AJ337" i="3" s="1"/>
  <c r="AG337" i="3"/>
  <c r="DN336" i="3"/>
  <c r="DO336" i="3" s="1"/>
  <c r="L307" i="5" s="1"/>
  <c r="CE336" i="3"/>
  <c r="CF336" i="3" s="1"/>
  <c r="J307" i="5" s="1"/>
  <c r="K307" i="5" s="1"/>
  <c r="BS336" i="3"/>
  <c r="BO336" i="3"/>
  <c r="AV336" i="3"/>
  <c r="AK336" i="3"/>
  <c r="AI336" i="3"/>
  <c r="AJ336" i="3" s="1"/>
  <c r="AG336" i="3"/>
  <c r="DN335" i="3"/>
  <c r="DO335" i="3" s="1"/>
  <c r="L306" i="5" s="1"/>
  <c r="CU335" i="3"/>
  <c r="CE335" i="3"/>
  <c r="CF335" i="3" s="1"/>
  <c r="J306" i="5" s="1"/>
  <c r="K306" i="5" s="1"/>
  <c r="CB335" i="3"/>
  <c r="BS335" i="3"/>
  <c r="AV335" i="3"/>
  <c r="AK335" i="3"/>
  <c r="AT335" i="3" s="1"/>
  <c r="AI335" i="3"/>
  <c r="AJ335" i="3" s="1"/>
  <c r="DN334" i="3"/>
  <c r="DO334" i="3" s="1"/>
  <c r="L305" i="5" s="1"/>
  <c r="CU334" i="3"/>
  <c r="CE334" i="3"/>
  <c r="CF334" i="3" s="1"/>
  <c r="J305" i="5" s="1"/>
  <c r="K305" i="5" s="1"/>
  <c r="BS334" i="3"/>
  <c r="BL334" i="3"/>
  <c r="AV334" i="3"/>
  <c r="AK334" i="3"/>
  <c r="AT334" i="3" s="1"/>
  <c r="AI334" i="3"/>
  <c r="AJ334" i="3" s="1"/>
  <c r="DN333" i="3"/>
  <c r="DO333" i="3" s="1"/>
  <c r="L304" i="5" s="1"/>
  <c r="CT333" i="3"/>
  <c r="CE333" i="3"/>
  <c r="CF333" i="3" s="1"/>
  <c r="J304" i="5" s="1"/>
  <c r="K304" i="5" s="1"/>
  <c r="BV333" i="3"/>
  <c r="BS333" i="3"/>
  <c r="AV333" i="3"/>
  <c r="AK333" i="3"/>
  <c r="AQ333" i="3" s="1"/>
  <c r="AI333" i="3"/>
  <c r="AJ333" i="3" s="1"/>
  <c r="DN332" i="3"/>
  <c r="DO332" i="3" s="1"/>
  <c r="L303" i="5" s="1"/>
  <c r="CU332" i="3"/>
  <c r="CE332" i="3"/>
  <c r="CF332" i="3" s="1"/>
  <c r="J303" i="5" s="1"/>
  <c r="K303" i="5" s="1"/>
  <c r="CB332" i="3"/>
  <c r="BS332" i="3"/>
  <c r="BQ332" i="3"/>
  <c r="AV332" i="3"/>
  <c r="AK332" i="3"/>
  <c r="AT332" i="3" s="1"/>
  <c r="AI332" i="3"/>
  <c r="AJ332" i="3" s="1"/>
  <c r="DN331" i="3"/>
  <c r="DO331" i="3" s="1"/>
  <c r="L302" i="5" s="1"/>
  <c r="CS331" i="3"/>
  <c r="CE331" i="3"/>
  <c r="CF331" i="3" s="1"/>
  <c r="J302" i="5" s="1"/>
  <c r="K302" i="5" s="1"/>
  <c r="BS331" i="3"/>
  <c r="BN331" i="3"/>
  <c r="AV331" i="3"/>
  <c r="AK331" i="3"/>
  <c r="AR331" i="3" s="1"/>
  <c r="AI331" i="3"/>
  <c r="AJ331" i="3" s="1"/>
  <c r="DN330" i="3"/>
  <c r="DO330" i="3" s="1"/>
  <c r="L301" i="5" s="1"/>
  <c r="CU330" i="3"/>
  <c r="CE330" i="3"/>
  <c r="CF330" i="3" s="1"/>
  <c r="J301" i="5" s="1"/>
  <c r="K301" i="5" s="1"/>
  <c r="BV330" i="3"/>
  <c r="BS330" i="3"/>
  <c r="AV330" i="3"/>
  <c r="AK330" i="3"/>
  <c r="AQ330" i="3" s="1"/>
  <c r="AI330" i="3"/>
  <c r="AJ330" i="3" s="1"/>
  <c r="DN329" i="3"/>
  <c r="DO329" i="3" s="1"/>
  <c r="L300" i="5" s="1"/>
  <c r="CE329" i="3"/>
  <c r="CF329" i="3" s="1"/>
  <c r="J300" i="5" s="1"/>
  <c r="K300" i="5" s="1"/>
  <c r="BS329" i="3"/>
  <c r="AV329" i="3"/>
  <c r="AK329" i="3"/>
  <c r="AI329" i="3"/>
  <c r="AJ329" i="3" s="1"/>
  <c r="DN328" i="3"/>
  <c r="DO328" i="3" s="1"/>
  <c r="L299" i="5" s="1"/>
  <c r="CE328" i="3"/>
  <c r="CF328" i="3" s="1"/>
  <c r="J299" i="5" s="1"/>
  <c r="K299" i="5" s="1"/>
  <c r="BW328" i="3"/>
  <c r="BS328" i="3"/>
  <c r="BN328" i="3"/>
  <c r="AV328" i="3"/>
  <c r="AK328" i="3"/>
  <c r="AI328" i="3"/>
  <c r="AJ328" i="3" s="1"/>
  <c r="DN327" i="3"/>
  <c r="DO327" i="3" s="1"/>
  <c r="L298" i="5" s="1"/>
  <c r="CE327" i="3"/>
  <c r="CF327" i="3" s="1"/>
  <c r="J298" i="5" s="1"/>
  <c r="K298" i="5" s="1"/>
  <c r="CC327" i="3"/>
  <c r="BS327" i="3"/>
  <c r="AV327" i="3"/>
  <c r="AK327" i="3"/>
  <c r="AT327" i="3" s="1"/>
  <c r="AI327" i="3"/>
  <c r="AJ327" i="3" s="1"/>
  <c r="AE327" i="3"/>
  <c r="DN326" i="3"/>
  <c r="DO326" i="3" s="1"/>
  <c r="L297" i="5" s="1"/>
  <c r="CU326" i="3"/>
  <c r="CE326" i="3"/>
  <c r="CF326" i="3" s="1"/>
  <c r="J297" i="5" s="1"/>
  <c r="K297" i="5" s="1"/>
  <c r="BY326" i="3"/>
  <c r="BS326" i="3"/>
  <c r="AV326" i="3"/>
  <c r="AK326" i="3"/>
  <c r="AI326" i="3"/>
  <c r="AJ326" i="3" s="1"/>
  <c r="DN325" i="3"/>
  <c r="DO325" i="3" s="1"/>
  <c r="L296" i="5" s="1"/>
  <c r="CS325" i="3"/>
  <c r="CE325" i="3"/>
  <c r="CF325" i="3" s="1"/>
  <c r="J296" i="5" s="1"/>
  <c r="K296" i="5" s="1"/>
  <c r="BS325" i="3"/>
  <c r="BO325" i="3"/>
  <c r="AV325" i="3"/>
  <c r="AK325" i="3"/>
  <c r="AI325" i="3"/>
  <c r="AJ325" i="3" s="1"/>
  <c r="AE325" i="3"/>
  <c r="DN324" i="3"/>
  <c r="DO324" i="3" s="1"/>
  <c r="L295" i="5" s="1"/>
  <c r="CS324" i="3"/>
  <c r="CE324" i="3"/>
  <c r="CF324" i="3" s="1"/>
  <c r="J295" i="5" s="1"/>
  <c r="K295" i="5" s="1"/>
  <c r="BS324" i="3"/>
  <c r="AV324" i="3"/>
  <c r="AK324" i="3"/>
  <c r="AQ324" i="3" s="1"/>
  <c r="AI324" i="3"/>
  <c r="AJ324" i="3" s="1"/>
  <c r="Z324" i="3"/>
  <c r="DN323" i="3"/>
  <c r="DO323" i="3" s="1"/>
  <c r="L294" i="5" s="1"/>
  <c r="CE323" i="3"/>
  <c r="CF323" i="3" s="1"/>
  <c r="J294" i="5" s="1"/>
  <c r="K294" i="5" s="1"/>
  <c r="BU323" i="3"/>
  <c r="BS323" i="3"/>
  <c r="AV323" i="3"/>
  <c r="AK323" i="3"/>
  <c r="AI323" i="3"/>
  <c r="AJ323" i="3" s="1"/>
  <c r="Z323" i="3"/>
  <c r="DN322" i="3"/>
  <c r="DO322" i="3" s="1"/>
  <c r="L293" i="5" s="1"/>
  <c r="CV322" i="3"/>
  <c r="CE322" i="3"/>
  <c r="CF322" i="3" s="1"/>
  <c r="J293" i="5" s="1"/>
  <c r="K293" i="5" s="1"/>
  <c r="BS322" i="3"/>
  <c r="AV322" i="3"/>
  <c r="AK322" i="3"/>
  <c r="AQ322" i="3" s="1"/>
  <c r="AI322" i="3"/>
  <c r="AJ322" i="3" s="1"/>
  <c r="DN321" i="3"/>
  <c r="DO321" i="3" s="1"/>
  <c r="L292" i="5" s="1"/>
  <c r="CV321" i="3"/>
  <c r="CE321" i="3"/>
  <c r="CF321" i="3" s="1"/>
  <c r="J292" i="5" s="1"/>
  <c r="K292" i="5" s="1"/>
  <c r="BS321" i="3"/>
  <c r="AV321" i="3"/>
  <c r="AK321" i="3"/>
  <c r="AI321" i="3"/>
  <c r="AJ321" i="3" s="1"/>
  <c r="DN320" i="3"/>
  <c r="DO320" i="3" s="1"/>
  <c r="L291" i="5" s="1"/>
  <c r="CE320" i="3"/>
  <c r="CF320" i="3" s="1"/>
  <c r="J291" i="5" s="1"/>
  <c r="K291" i="5" s="1"/>
  <c r="BS320" i="3"/>
  <c r="BI320" i="3"/>
  <c r="AV320" i="3"/>
  <c r="AK320" i="3"/>
  <c r="AO320" i="3" s="1"/>
  <c r="AI320" i="3"/>
  <c r="AJ320" i="3" s="1"/>
  <c r="AB320" i="3"/>
  <c r="DN319" i="3"/>
  <c r="DO319" i="3" s="1"/>
  <c r="L290" i="5" s="1"/>
  <c r="CE319" i="3"/>
  <c r="CF319" i="3" s="1"/>
  <c r="J290" i="5" s="1"/>
  <c r="K290" i="5" s="1"/>
  <c r="BS319" i="3"/>
  <c r="AV319" i="3"/>
  <c r="AK319" i="3"/>
  <c r="AP319" i="3" s="1"/>
  <c r="AI319" i="3"/>
  <c r="AJ319" i="3" s="1"/>
  <c r="AB319" i="3"/>
  <c r="DN318" i="3"/>
  <c r="DO318" i="3" s="1"/>
  <c r="L289" i="5" s="1"/>
  <c r="CW318" i="3"/>
  <c r="CE318" i="3"/>
  <c r="CF318" i="3" s="1"/>
  <c r="J289" i="5" s="1"/>
  <c r="K289" i="5" s="1"/>
  <c r="BS318" i="3"/>
  <c r="AV318" i="3"/>
  <c r="AK318" i="3"/>
  <c r="AI318" i="3"/>
  <c r="AJ318" i="3" s="1"/>
  <c r="DN317" i="3"/>
  <c r="DO317" i="3" s="1"/>
  <c r="L288" i="5" s="1"/>
  <c r="CR317" i="3"/>
  <c r="CE317" i="3"/>
  <c r="CF317" i="3" s="1"/>
  <c r="J288" i="5" s="1"/>
  <c r="K288" i="5" s="1"/>
  <c r="BU317" i="3"/>
  <c r="BS317" i="3"/>
  <c r="AV317" i="3"/>
  <c r="AK317" i="3"/>
  <c r="AL317" i="3" s="1"/>
  <c r="AI317" i="3"/>
  <c r="AJ317" i="3" s="1"/>
  <c r="Z317" i="3"/>
  <c r="DN316" i="3"/>
  <c r="DO316" i="3" s="1"/>
  <c r="L287" i="5" s="1"/>
  <c r="CE316" i="3"/>
  <c r="CF316" i="3" s="1"/>
  <c r="J287" i="5" s="1"/>
  <c r="K287" i="5" s="1"/>
  <c r="BW316" i="3"/>
  <c r="BS316" i="3"/>
  <c r="AV316" i="3"/>
  <c r="AK316" i="3"/>
  <c r="AP316" i="3" s="1"/>
  <c r="AI316" i="3"/>
  <c r="AJ316" i="3" s="1"/>
  <c r="DN315" i="3"/>
  <c r="DO315" i="3" s="1"/>
  <c r="L286" i="5" s="1"/>
  <c r="CV315" i="3"/>
  <c r="CE315" i="3"/>
  <c r="CF315" i="3" s="1"/>
  <c r="J286" i="5" s="1"/>
  <c r="K286" i="5" s="1"/>
  <c r="BS315" i="3"/>
  <c r="AV315" i="3"/>
  <c r="AK315" i="3"/>
  <c r="AI315" i="3"/>
  <c r="AJ315" i="3" s="1"/>
  <c r="AB315" i="3"/>
  <c r="DN314" i="3"/>
  <c r="DO314" i="3" s="1"/>
  <c r="L285" i="5" s="1"/>
  <c r="CW314" i="3"/>
  <c r="CE314" i="3"/>
  <c r="CF314" i="3" s="1"/>
  <c r="J285" i="5" s="1"/>
  <c r="K285" i="5" s="1"/>
  <c r="BS314" i="3"/>
  <c r="BI314" i="3"/>
  <c r="AV314" i="3"/>
  <c r="AK314" i="3"/>
  <c r="AI314" i="3"/>
  <c r="AJ314" i="3" s="1"/>
  <c r="AB314" i="3"/>
  <c r="DN313" i="3"/>
  <c r="DO313" i="3" s="1"/>
  <c r="L284" i="5" s="1"/>
  <c r="CE313" i="3"/>
  <c r="CF313" i="3" s="1"/>
  <c r="J284" i="5" s="1"/>
  <c r="K284" i="5" s="1"/>
  <c r="BU313" i="3"/>
  <c r="BS313" i="3"/>
  <c r="AV313" i="3"/>
  <c r="AK313" i="3"/>
  <c r="AI313" i="3"/>
  <c r="AJ313" i="3" s="1"/>
  <c r="AB313" i="3"/>
  <c r="DN312" i="3"/>
  <c r="DO312" i="3" s="1"/>
  <c r="L283" i="5" s="1"/>
  <c r="CW312" i="3"/>
  <c r="CE312" i="3"/>
  <c r="CF312" i="3" s="1"/>
  <c r="J283" i="5" s="1"/>
  <c r="K283" i="5" s="1"/>
  <c r="BW312" i="3"/>
  <c r="BS312" i="3"/>
  <c r="AV312" i="3"/>
  <c r="AK312" i="3"/>
  <c r="AQ312" i="3" s="1"/>
  <c r="AI312" i="3"/>
  <c r="AJ312" i="3" s="1"/>
  <c r="DN311" i="3"/>
  <c r="DO311" i="3" s="1"/>
  <c r="L282" i="5" s="1"/>
  <c r="CE311" i="3"/>
  <c r="CF311" i="3" s="1"/>
  <c r="J282" i="5" s="1"/>
  <c r="K282" i="5" s="1"/>
  <c r="BU311" i="3"/>
  <c r="BS311" i="3"/>
  <c r="AV311" i="3"/>
  <c r="AK311" i="3"/>
  <c r="AI311" i="3"/>
  <c r="AJ311" i="3" s="1"/>
  <c r="DN310" i="3"/>
  <c r="DO310" i="3" s="1"/>
  <c r="L281" i="5" s="1"/>
  <c r="CE310" i="3"/>
  <c r="CF310" i="3" s="1"/>
  <c r="J281" i="5" s="1"/>
  <c r="K281" i="5" s="1"/>
  <c r="BW310" i="3"/>
  <c r="BS310" i="3"/>
  <c r="AV310" i="3"/>
  <c r="AK310" i="3"/>
  <c r="AQ310" i="3" s="1"/>
  <c r="AI310" i="3"/>
  <c r="AJ310" i="3" s="1"/>
  <c r="Z310" i="3"/>
  <c r="DN309" i="3"/>
  <c r="DO309" i="3" s="1"/>
  <c r="L280" i="5" s="1"/>
  <c r="CW309" i="3"/>
  <c r="CE309" i="3"/>
  <c r="CF309" i="3" s="1"/>
  <c r="J280" i="5" s="1"/>
  <c r="K280" i="5" s="1"/>
  <c r="BS309" i="3"/>
  <c r="AV309" i="3"/>
  <c r="AK309" i="3"/>
  <c r="AI309" i="3"/>
  <c r="AJ309" i="3" s="1"/>
  <c r="AB309" i="3"/>
  <c r="DN308" i="3"/>
  <c r="DO308" i="3" s="1"/>
  <c r="L279" i="5" s="1"/>
  <c r="CE308" i="3"/>
  <c r="CF308" i="3" s="1"/>
  <c r="J279" i="5" s="1"/>
  <c r="K279" i="5" s="1"/>
  <c r="BS308" i="3"/>
  <c r="AV308" i="3"/>
  <c r="AK308" i="3"/>
  <c r="AL308" i="3" s="1"/>
  <c r="AI308" i="3"/>
  <c r="AJ308" i="3" s="1"/>
  <c r="DN307" i="3"/>
  <c r="DO307" i="3" s="1"/>
  <c r="L278" i="5" s="1"/>
  <c r="CU307" i="3"/>
  <c r="CE307" i="3"/>
  <c r="CF307" i="3" s="1"/>
  <c r="J278" i="5" s="1"/>
  <c r="K278" i="5" s="1"/>
  <c r="BS307" i="3"/>
  <c r="BI307" i="3"/>
  <c r="AV307" i="3"/>
  <c r="AK307" i="3"/>
  <c r="AQ307" i="3" s="1"/>
  <c r="AI307" i="3"/>
  <c r="AJ307" i="3" s="1"/>
  <c r="AB307" i="3"/>
  <c r="DN306" i="3"/>
  <c r="DO306" i="3" s="1"/>
  <c r="L277" i="5" s="1"/>
  <c r="CW306" i="3"/>
  <c r="CE306" i="3"/>
  <c r="CF306" i="3" s="1"/>
  <c r="J277" i="5" s="1"/>
  <c r="K277" i="5" s="1"/>
  <c r="BW306" i="3"/>
  <c r="BS306" i="3"/>
  <c r="AV306" i="3"/>
  <c r="AK306" i="3"/>
  <c r="AL306" i="3" s="1"/>
  <c r="AI306" i="3"/>
  <c r="AJ306" i="3" s="1"/>
  <c r="DN305" i="3"/>
  <c r="DO305" i="3" s="1"/>
  <c r="L276" i="5" s="1"/>
  <c r="CE305" i="3"/>
  <c r="CF305" i="3" s="1"/>
  <c r="J276" i="5" s="1"/>
  <c r="K276" i="5" s="1"/>
  <c r="BS305" i="3"/>
  <c r="AV305" i="3"/>
  <c r="AK305" i="3"/>
  <c r="AI305" i="3"/>
  <c r="AJ305" i="3" s="1"/>
  <c r="DN304" i="3"/>
  <c r="DO304" i="3" s="1"/>
  <c r="L275" i="5" s="1"/>
  <c r="CE304" i="3"/>
  <c r="CF304" i="3" s="1"/>
  <c r="J275" i="5" s="1"/>
  <c r="K275" i="5" s="1"/>
  <c r="BS304" i="3"/>
  <c r="AV304" i="3"/>
  <c r="AK304" i="3"/>
  <c r="AQ304" i="3" s="1"/>
  <c r="AI304" i="3"/>
  <c r="AJ304" i="3" s="1"/>
  <c r="DN303" i="3"/>
  <c r="DO303" i="3" s="1"/>
  <c r="L274" i="5" s="1"/>
  <c r="CE303" i="3"/>
  <c r="CF303" i="3" s="1"/>
  <c r="J274" i="5" s="1"/>
  <c r="K274" i="5" s="1"/>
  <c r="BS303" i="3"/>
  <c r="AV303" i="3"/>
  <c r="AK303" i="3"/>
  <c r="AT303" i="3" s="1"/>
  <c r="AI303" i="3"/>
  <c r="AJ303" i="3" s="1"/>
  <c r="AB303" i="3"/>
  <c r="DN302" i="3"/>
  <c r="DO302" i="3" s="1"/>
  <c r="L273" i="5" s="1"/>
  <c r="CE302" i="3"/>
  <c r="CF302" i="3" s="1"/>
  <c r="J273" i="5" s="1"/>
  <c r="K273" i="5" s="1"/>
  <c r="BS302" i="3"/>
  <c r="AV302" i="3"/>
  <c r="AK302" i="3"/>
  <c r="AI302" i="3"/>
  <c r="AJ302" i="3" s="1"/>
  <c r="DN301" i="3"/>
  <c r="DO301" i="3" s="1"/>
  <c r="L272" i="5" s="1"/>
  <c r="CE301" i="3"/>
  <c r="CF301" i="3" s="1"/>
  <c r="J272" i="5" s="1"/>
  <c r="K272" i="5" s="1"/>
  <c r="BU301" i="3"/>
  <c r="BS301" i="3"/>
  <c r="BJ301" i="3"/>
  <c r="AV301" i="3"/>
  <c r="AK301" i="3"/>
  <c r="AM301" i="3" s="1"/>
  <c r="AI301" i="3"/>
  <c r="AJ301" i="3" s="1"/>
  <c r="DN300" i="3"/>
  <c r="DO300" i="3" s="1"/>
  <c r="L271" i="5" s="1"/>
  <c r="CT300" i="3"/>
  <c r="CE300" i="3"/>
  <c r="CF300" i="3" s="1"/>
  <c r="J271" i="5" s="1"/>
  <c r="K271" i="5" s="1"/>
  <c r="BZ300" i="3"/>
  <c r="BS300" i="3"/>
  <c r="BL300" i="3"/>
  <c r="AV300" i="3"/>
  <c r="AK300" i="3"/>
  <c r="AI300" i="3"/>
  <c r="AJ300" i="3" s="1"/>
  <c r="DN299" i="3"/>
  <c r="DO299" i="3" s="1"/>
  <c r="L270" i="5" s="1"/>
  <c r="CE299" i="3"/>
  <c r="CF299" i="3" s="1"/>
  <c r="J270" i="5" s="1"/>
  <c r="K270" i="5" s="1"/>
  <c r="BS299" i="3"/>
  <c r="AV299" i="3"/>
  <c r="AK299" i="3"/>
  <c r="AI299" i="3"/>
  <c r="AJ299" i="3" s="1"/>
  <c r="DN298" i="3"/>
  <c r="DO298" i="3" s="1"/>
  <c r="L269" i="5" s="1"/>
  <c r="CW298" i="3"/>
  <c r="CE298" i="3"/>
  <c r="CF298" i="3" s="1"/>
  <c r="J269" i="5" s="1"/>
  <c r="K269" i="5" s="1"/>
  <c r="BS298" i="3"/>
  <c r="AV298" i="3"/>
  <c r="AK298" i="3"/>
  <c r="AL298" i="3" s="1"/>
  <c r="AI298" i="3"/>
  <c r="AJ298" i="3" s="1"/>
  <c r="DN297" i="3"/>
  <c r="DO297" i="3" s="1"/>
  <c r="L268" i="5" s="1"/>
  <c r="CE297" i="3"/>
  <c r="CF297" i="3" s="1"/>
  <c r="J268" i="5" s="1"/>
  <c r="K268" i="5" s="1"/>
  <c r="CC297" i="3"/>
  <c r="BS297" i="3"/>
  <c r="AV297" i="3"/>
  <c r="AK297" i="3"/>
  <c r="AI297" i="3"/>
  <c r="AJ297" i="3" s="1"/>
  <c r="AH297" i="3"/>
  <c r="DN296" i="3"/>
  <c r="DO296" i="3" s="1"/>
  <c r="L267" i="5" s="1"/>
  <c r="CU296" i="3"/>
  <c r="CE296" i="3"/>
  <c r="CF296" i="3" s="1"/>
  <c r="J267" i="5" s="1"/>
  <c r="K267" i="5" s="1"/>
  <c r="BS296" i="3"/>
  <c r="BL296" i="3"/>
  <c r="AV296" i="3"/>
  <c r="AK296" i="3"/>
  <c r="AL296" i="3" s="1"/>
  <c r="AI296" i="3"/>
  <c r="AJ296" i="3" s="1"/>
  <c r="Z296" i="3"/>
  <c r="DN295" i="3"/>
  <c r="DO295" i="3" s="1"/>
  <c r="L266" i="5" s="1"/>
  <c r="CE295" i="3"/>
  <c r="CF295" i="3" s="1"/>
  <c r="J266" i="5" s="1"/>
  <c r="K266" i="5" s="1"/>
  <c r="BS295" i="3"/>
  <c r="BJ295" i="3"/>
  <c r="AV295" i="3"/>
  <c r="AK295" i="3"/>
  <c r="AM295" i="3" s="1"/>
  <c r="AI295" i="3"/>
  <c r="AJ295" i="3" s="1"/>
  <c r="DN294" i="3"/>
  <c r="DO294" i="3" s="1"/>
  <c r="L265" i="5" s="1"/>
  <c r="CU294" i="3"/>
  <c r="CE294" i="3"/>
  <c r="CF294" i="3" s="1"/>
  <c r="J265" i="5" s="1"/>
  <c r="K265" i="5" s="1"/>
  <c r="CC294" i="3"/>
  <c r="BS294" i="3"/>
  <c r="BK294" i="3"/>
  <c r="AV294" i="3"/>
  <c r="AK294" i="3"/>
  <c r="AI294" i="3"/>
  <c r="AJ294" i="3" s="1"/>
  <c r="AH294" i="3"/>
  <c r="DN293" i="3"/>
  <c r="DO293" i="3" s="1"/>
  <c r="L264" i="5" s="1"/>
  <c r="CZ293" i="3"/>
  <c r="CE293" i="3"/>
  <c r="CF293" i="3" s="1"/>
  <c r="J264" i="5" s="1"/>
  <c r="K264" i="5" s="1"/>
  <c r="BX293" i="3"/>
  <c r="BS293" i="3"/>
  <c r="BM293" i="3"/>
  <c r="AV293" i="3"/>
  <c r="AK293" i="3"/>
  <c r="AI293" i="3"/>
  <c r="AJ293" i="3" s="1"/>
  <c r="DN292" i="3"/>
  <c r="DO292" i="3" s="1"/>
  <c r="L263" i="5" s="1"/>
  <c r="CU292" i="3"/>
  <c r="CE292" i="3"/>
  <c r="CF292" i="3" s="1"/>
  <c r="J263" i="5" s="1"/>
  <c r="K263" i="5" s="1"/>
  <c r="BU292" i="3"/>
  <c r="BS292" i="3"/>
  <c r="AV292" i="3"/>
  <c r="AK292" i="3"/>
  <c r="AI292" i="3"/>
  <c r="AJ292" i="3" s="1"/>
  <c r="DN291" i="3"/>
  <c r="DO291" i="3" s="1"/>
  <c r="L262" i="5" s="1"/>
  <c r="CE291" i="3"/>
  <c r="CF291" i="3" s="1"/>
  <c r="J262" i="5" s="1"/>
  <c r="K262" i="5" s="1"/>
  <c r="BS291" i="3"/>
  <c r="BK291" i="3"/>
  <c r="AV291" i="3"/>
  <c r="AK291" i="3"/>
  <c r="AI291" i="3"/>
  <c r="AJ291" i="3" s="1"/>
  <c r="DN290" i="3"/>
  <c r="DO290" i="3" s="1"/>
  <c r="L261" i="5" s="1"/>
  <c r="CE290" i="3"/>
  <c r="CF290" i="3" s="1"/>
  <c r="J261" i="5" s="1"/>
  <c r="K261" i="5" s="1"/>
  <c r="BS290" i="3"/>
  <c r="BL290" i="3"/>
  <c r="AV290" i="3"/>
  <c r="AK290" i="3"/>
  <c r="AN290" i="3" s="1"/>
  <c r="AI290" i="3"/>
  <c r="AJ290" i="3" s="1"/>
  <c r="DN289" i="3"/>
  <c r="DO289" i="3" s="1"/>
  <c r="L260" i="5" s="1"/>
  <c r="CU289" i="3"/>
  <c r="CE289" i="3"/>
  <c r="CF289" i="3" s="1"/>
  <c r="J260" i="5" s="1"/>
  <c r="K260" i="5" s="1"/>
  <c r="BS289" i="3"/>
  <c r="BJ289" i="3"/>
  <c r="AV289" i="3"/>
  <c r="AK289" i="3"/>
  <c r="AL289" i="3" s="1"/>
  <c r="AI289" i="3"/>
  <c r="AJ289" i="3" s="1"/>
  <c r="Z289" i="3"/>
  <c r="DN288" i="3"/>
  <c r="DO288" i="3" s="1"/>
  <c r="L259" i="5" s="1"/>
  <c r="CE288" i="3"/>
  <c r="CF288" i="3" s="1"/>
  <c r="J259" i="5" s="1"/>
  <c r="K259" i="5" s="1"/>
  <c r="BU288" i="3"/>
  <c r="BS288" i="3"/>
  <c r="BQ288" i="3"/>
  <c r="AV288" i="3"/>
  <c r="AK288" i="3"/>
  <c r="AI288" i="3"/>
  <c r="AJ288" i="3" s="1"/>
  <c r="Z288" i="3"/>
  <c r="DN287" i="3"/>
  <c r="DO287" i="3" s="1"/>
  <c r="L258" i="5" s="1"/>
  <c r="CS287" i="3"/>
  <c r="CE287" i="3"/>
  <c r="CF287" i="3" s="1"/>
  <c r="J258" i="5" s="1"/>
  <c r="K258" i="5" s="1"/>
  <c r="BU287" i="3"/>
  <c r="BS287" i="3"/>
  <c r="AV287" i="3"/>
  <c r="AK287" i="3"/>
  <c r="AI287" i="3"/>
  <c r="AJ287" i="3" s="1"/>
  <c r="Z287" i="3"/>
  <c r="DN286" i="3"/>
  <c r="DO286" i="3" s="1"/>
  <c r="L257" i="5" s="1"/>
  <c r="CS286" i="3"/>
  <c r="CE286" i="3"/>
  <c r="CF286" i="3" s="1"/>
  <c r="J257" i="5" s="1"/>
  <c r="K257" i="5" s="1"/>
  <c r="BU286" i="3"/>
  <c r="BS286" i="3"/>
  <c r="AV286" i="3"/>
  <c r="AK286" i="3"/>
  <c r="AI286" i="3"/>
  <c r="AJ286" i="3" s="1"/>
  <c r="Z286" i="3"/>
  <c r="DN285" i="3"/>
  <c r="DO285" i="3" s="1"/>
  <c r="L256" i="5" s="1"/>
  <c r="CE285" i="3"/>
  <c r="CF285" i="3" s="1"/>
  <c r="J256" i="5" s="1"/>
  <c r="K256" i="5" s="1"/>
  <c r="BU285" i="3"/>
  <c r="BS285" i="3"/>
  <c r="AV285" i="3"/>
  <c r="AK285" i="3"/>
  <c r="AI285" i="3"/>
  <c r="AJ285" i="3" s="1"/>
  <c r="Z285" i="3"/>
  <c r="DN284" i="3"/>
  <c r="DO284" i="3" s="1"/>
  <c r="L255" i="5" s="1"/>
  <c r="CY284" i="3"/>
  <c r="CE284" i="3"/>
  <c r="CF284" i="3" s="1"/>
  <c r="J255" i="5" s="1"/>
  <c r="K255" i="5" s="1"/>
  <c r="BU284" i="3"/>
  <c r="BS284" i="3"/>
  <c r="AV284" i="3"/>
  <c r="AK284" i="3"/>
  <c r="AI284" i="3"/>
  <c r="AJ284" i="3" s="1"/>
  <c r="Z284" i="3"/>
  <c r="DN283" i="3"/>
  <c r="DO283" i="3" s="1"/>
  <c r="L254" i="5" s="1"/>
  <c r="CY283" i="3"/>
  <c r="CE283" i="3"/>
  <c r="CF283" i="3" s="1"/>
  <c r="J254" i="5" s="1"/>
  <c r="K254" i="5" s="1"/>
  <c r="BU283" i="3"/>
  <c r="BS283" i="3"/>
  <c r="AV283" i="3"/>
  <c r="AK283" i="3"/>
  <c r="AI283" i="3"/>
  <c r="AJ283" i="3" s="1"/>
  <c r="Z283" i="3"/>
  <c r="DN282" i="3"/>
  <c r="DO282" i="3" s="1"/>
  <c r="L253" i="5" s="1"/>
  <c r="CZ282" i="3"/>
  <c r="CE282" i="3"/>
  <c r="CF282" i="3" s="1"/>
  <c r="J253" i="5" s="1"/>
  <c r="K253" i="5" s="1"/>
  <c r="BU282" i="3"/>
  <c r="BS282" i="3"/>
  <c r="BP282" i="3"/>
  <c r="AV282" i="3"/>
  <c r="AK282" i="3"/>
  <c r="AI282" i="3"/>
  <c r="AJ282" i="3" s="1"/>
  <c r="Z282" i="3"/>
  <c r="DN281" i="3"/>
  <c r="DO281" i="3" s="1"/>
  <c r="L252" i="5" s="1"/>
  <c r="CS281" i="3"/>
  <c r="CE281" i="3"/>
  <c r="CF281" i="3" s="1"/>
  <c r="J252" i="5" s="1"/>
  <c r="K252" i="5" s="1"/>
  <c r="BU281" i="3"/>
  <c r="BS281" i="3"/>
  <c r="AV281" i="3"/>
  <c r="AK281" i="3"/>
  <c r="AI281" i="3"/>
  <c r="AJ281" i="3" s="1"/>
  <c r="Z281" i="3"/>
  <c r="DN280" i="3"/>
  <c r="DO280" i="3" s="1"/>
  <c r="L251" i="5" s="1"/>
  <c r="CE280" i="3"/>
  <c r="CF280" i="3" s="1"/>
  <c r="J251" i="5" s="1"/>
  <c r="K251" i="5" s="1"/>
  <c r="BU280" i="3"/>
  <c r="BS280" i="3"/>
  <c r="AV280" i="3"/>
  <c r="AK280" i="3"/>
  <c r="AI280" i="3"/>
  <c r="AJ280" i="3" s="1"/>
  <c r="Z280" i="3"/>
  <c r="DN279" i="3"/>
  <c r="DO279" i="3" s="1"/>
  <c r="L250" i="5" s="1"/>
  <c r="CE279" i="3"/>
  <c r="CF279" i="3" s="1"/>
  <c r="J250" i="5" s="1"/>
  <c r="K250" i="5" s="1"/>
  <c r="BU279" i="3"/>
  <c r="BS279" i="3"/>
  <c r="BJ279" i="3"/>
  <c r="AV279" i="3"/>
  <c r="AK279" i="3"/>
  <c r="AI279" i="3"/>
  <c r="AJ279" i="3" s="1"/>
  <c r="Z279" i="3"/>
  <c r="DN278" i="3"/>
  <c r="DO278" i="3" s="1"/>
  <c r="L249" i="5" s="1"/>
  <c r="CZ278" i="3"/>
  <c r="CE278" i="3"/>
  <c r="CF278" i="3" s="1"/>
  <c r="J249" i="5" s="1"/>
  <c r="K249" i="5" s="1"/>
  <c r="BU278" i="3"/>
  <c r="BS278" i="3"/>
  <c r="BJ278" i="3"/>
  <c r="AV278" i="3"/>
  <c r="AK278" i="3"/>
  <c r="AI278" i="3"/>
  <c r="AJ278" i="3" s="1"/>
  <c r="Z278" i="3"/>
  <c r="DN277" i="3"/>
  <c r="DO277" i="3" s="1"/>
  <c r="L248" i="5" s="1"/>
  <c r="CE277" i="3"/>
  <c r="CF277" i="3" s="1"/>
  <c r="J248" i="5" s="1"/>
  <c r="K248" i="5" s="1"/>
  <c r="BU277" i="3"/>
  <c r="BS277" i="3"/>
  <c r="BO277" i="3"/>
  <c r="AV277" i="3"/>
  <c r="AK277" i="3"/>
  <c r="AI277" i="3"/>
  <c r="AJ277" i="3" s="1"/>
  <c r="Z277" i="3"/>
  <c r="DN276" i="3"/>
  <c r="DO276" i="3" s="1"/>
  <c r="L247" i="5" s="1"/>
  <c r="CE276" i="3"/>
  <c r="CF276" i="3" s="1"/>
  <c r="J247" i="5" s="1"/>
  <c r="K247" i="5" s="1"/>
  <c r="BU276" i="3"/>
  <c r="BS276" i="3"/>
  <c r="AV276" i="3"/>
  <c r="AK276" i="3"/>
  <c r="AI276" i="3"/>
  <c r="AJ276" i="3" s="1"/>
  <c r="Z276" i="3"/>
  <c r="DN275" i="3"/>
  <c r="DO275" i="3" s="1"/>
  <c r="L246" i="5" s="1"/>
  <c r="CS275" i="3"/>
  <c r="CE275" i="3"/>
  <c r="CF275" i="3" s="1"/>
  <c r="J246" i="5" s="1"/>
  <c r="K246" i="5" s="1"/>
  <c r="BU275" i="3"/>
  <c r="BS275" i="3"/>
  <c r="BJ275" i="3"/>
  <c r="AV275" i="3"/>
  <c r="AK275" i="3"/>
  <c r="AI275" i="3"/>
  <c r="AJ275" i="3" s="1"/>
  <c r="Z275" i="3"/>
  <c r="DN274" i="3"/>
  <c r="DO274" i="3" s="1"/>
  <c r="L245" i="5" s="1"/>
  <c r="CE274" i="3"/>
  <c r="CF274" i="3" s="1"/>
  <c r="J245" i="5" s="1"/>
  <c r="K245" i="5" s="1"/>
  <c r="BU274" i="3"/>
  <c r="BS274" i="3"/>
  <c r="AV274" i="3"/>
  <c r="AK274" i="3"/>
  <c r="AI274" i="3"/>
  <c r="AJ274" i="3" s="1"/>
  <c r="Z274" i="3"/>
  <c r="DN273" i="3"/>
  <c r="DO273" i="3" s="1"/>
  <c r="L244" i="5" s="1"/>
  <c r="CE273" i="3"/>
  <c r="CF273" i="3" s="1"/>
  <c r="J244" i="5" s="1"/>
  <c r="K244" i="5" s="1"/>
  <c r="BU273" i="3"/>
  <c r="BS273" i="3"/>
  <c r="AV273" i="3"/>
  <c r="AK273" i="3"/>
  <c r="AI273" i="3"/>
  <c r="AJ273" i="3" s="1"/>
  <c r="Z273" i="3"/>
  <c r="DN272" i="3"/>
  <c r="DO272" i="3" s="1"/>
  <c r="L243" i="5" s="1"/>
  <c r="CE272" i="3"/>
  <c r="CF272" i="3" s="1"/>
  <c r="J243" i="5" s="1"/>
  <c r="K243" i="5" s="1"/>
  <c r="BS272" i="3"/>
  <c r="AV272" i="3"/>
  <c r="AK272" i="3"/>
  <c r="AI272" i="3"/>
  <c r="AJ272" i="3" s="1"/>
  <c r="DN271" i="3"/>
  <c r="DO271" i="3" s="1"/>
  <c r="L242" i="5" s="1"/>
  <c r="CZ271" i="3"/>
  <c r="CE271" i="3"/>
  <c r="CF271" i="3" s="1"/>
  <c r="J242" i="5" s="1"/>
  <c r="K242" i="5" s="1"/>
  <c r="BS271" i="3"/>
  <c r="BI271" i="3"/>
  <c r="AV271" i="3"/>
  <c r="AK271" i="3"/>
  <c r="AL271" i="3" s="1"/>
  <c r="AI271" i="3"/>
  <c r="AJ271" i="3" s="1"/>
  <c r="DN270" i="3"/>
  <c r="DO270" i="3" s="1"/>
  <c r="L241" i="5" s="1"/>
  <c r="CE270" i="3"/>
  <c r="CF270" i="3" s="1"/>
  <c r="J241" i="5" s="1"/>
  <c r="K241" i="5" s="1"/>
  <c r="BY270" i="3"/>
  <c r="BS270" i="3"/>
  <c r="AV270" i="3"/>
  <c r="AK270" i="3"/>
  <c r="AM270" i="3" s="1"/>
  <c r="AI270" i="3"/>
  <c r="AJ270" i="3" s="1"/>
  <c r="DN269" i="3"/>
  <c r="DO269" i="3" s="1"/>
  <c r="L240" i="5" s="1"/>
  <c r="CE269" i="3"/>
  <c r="CF269" i="3" s="1"/>
  <c r="J240" i="5" s="1"/>
  <c r="K240" i="5" s="1"/>
  <c r="CC269" i="3"/>
  <c r="BS269" i="3"/>
  <c r="AV269" i="3"/>
  <c r="AK269" i="3"/>
  <c r="AM269" i="3" s="1"/>
  <c r="AI269" i="3"/>
  <c r="AJ269" i="3" s="1"/>
  <c r="AH269" i="3"/>
  <c r="DN268" i="3"/>
  <c r="DO268" i="3" s="1"/>
  <c r="L239" i="5" s="1"/>
  <c r="CR268" i="3"/>
  <c r="CE268" i="3"/>
  <c r="CF268" i="3" s="1"/>
  <c r="J239" i="5" s="1"/>
  <c r="K239" i="5" s="1"/>
  <c r="BV268" i="3"/>
  <c r="BS268" i="3"/>
  <c r="AV268" i="3"/>
  <c r="AK268" i="3"/>
  <c r="AI268" i="3"/>
  <c r="AJ268" i="3" s="1"/>
  <c r="Z268" i="3"/>
  <c r="DN267" i="3"/>
  <c r="DO267" i="3" s="1"/>
  <c r="L238" i="5" s="1"/>
  <c r="CZ267" i="3"/>
  <c r="CE267" i="3"/>
  <c r="CF267" i="3" s="1"/>
  <c r="J238" i="5" s="1"/>
  <c r="K238" i="5" s="1"/>
  <c r="BS267" i="3"/>
  <c r="BI267" i="3"/>
  <c r="AV267" i="3"/>
  <c r="AK267" i="3"/>
  <c r="AL267" i="3" s="1"/>
  <c r="AI267" i="3"/>
  <c r="AJ267" i="3" s="1"/>
  <c r="AG267" i="3"/>
  <c r="DN266" i="3"/>
  <c r="DO266" i="3" s="1"/>
  <c r="L237" i="5" s="1"/>
  <c r="CE266" i="3"/>
  <c r="CF266" i="3" s="1"/>
  <c r="J237" i="5" s="1"/>
  <c r="K237" i="5" s="1"/>
  <c r="BS266" i="3"/>
  <c r="BQ266" i="3"/>
  <c r="AV266" i="3"/>
  <c r="AK266" i="3"/>
  <c r="AI266" i="3"/>
  <c r="AJ266" i="3" s="1"/>
  <c r="Z266" i="3"/>
  <c r="DN265" i="3"/>
  <c r="DO265" i="3" s="1"/>
  <c r="L236" i="5" s="1"/>
  <c r="CE265" i="3"/>
  <c r="CF265" i="3" s="1"/>
  <c r="J236" i="5" s="1"/>
  <c r="K236" i="5" s="1"/>
  <c r="BS265" i="3"/>
  <c r="BI265" i="3"/>
  <c r="AV265" i="3"/>
  <c r="AK265" i="3"/>
  <c r="AI265" i="3"/>
  <c r="AJ265" i="3" s="1"/>
  <c r="AG265" i="3"/>
  <c r="DN264" i="3"/>
  <c r="DO264" i="3" s="1"/>
  <c r="L235" i="5" s="1"/>
  <c r="CE264" i="3"/>
  <c r="CF264" i="3" s="1"/>
  <c r="J235" i="5" s="1"/>
  <c r="K235" i="5" s="1"/>
  <c r="BS264" i="3"/>
  <c r="AV264" i="3"/>
  <c r="AK264" i="3"/>
  <c r="AT264" i="3" s="1"/>
  <c r="AI264" i="3"/>
  <c r="AJ264" i="3" s="1"/>
  <c r="DN263" i="3"/>
  <c r="DO263" i="3" s="1"/>
  <c r="L234" i="5" s="1"/>
  <c r="CZ263" i="3"/>
  <c r="CE263" i="3"/>
  <c r="CF263" i="3" s="1"/>
  <c r="J234" i="5" s="1"/>
  <c r="K234" i="5" s="1"/>
  <c r="BS263" i="3"/>
  <c r="BI263" i="3"/>
  <c r="AV263" i="3"/>
  <c r="AK263" i="3"/>
  <c r="AI263" i="3"/>
  <c r="AJ263" i="3" s="1"/>
  <c r="DN262" i="3"/>
  <c r="DO262" i="3" s="1"/>
  <c r="L233" i="5" s="1"/>
  <c r="CE262" i="3"/>
  <c r="CF262" i="3" s="1"/>
  <c r="J233" i="5" s="1"/>
  <c r="K233" i="5" s="1"/>
  <c r="BS262" i="3"/>
  <c r="AV262" i="3"/>
  <c r="AK262" i="3"/>
  <c r="AM262" i="3" s="1"/>
  <c r="AI262" i="3"/>
  <c r="AJ262" i="3" s="1"/>
  <c r="AG262" i="3"/>
  <c r="DN261" i="3"/>
  <c r="DO261" i="3" s="1"/>
  <c r="L232" i="5" s="1"/>
  <c r="CY261" i="3"/>
  <c r="CE261" i="3"/>
  <c r="CF261" i="3" s="1"/>
  <c r="J232" i="5" s="1"/>
  <c r="K232" i="5" s="1"/>
  <c r="BS261" i="3"/>
  <c r="AV261" i="3"/>
  <c r="AK261" i="3"/>
  <c r="AI261" i="3"/>
  <c r="AJ261" i="3" s="1"/>
  <c r="AH261" i="3"/>
  <c r="DN260" i="3"/>
  <c r="DO260" i="3" s="1"/>
  <c r="L231" i="5" s="1"/>
  <c r="CE260" i="3"/>
  <c r="CF260" i="3" s="1"/>
  <c r="J231" i="5" s="1"/>
  <c r="K231" i="5" s="1"/>
  <c r="BV260" i="3"/>
  <c r="BS260" i="3"/>
  <c r="AV260" i="3"/>
  <c r="AK260" i="3"/>
  <c r="AR260" i="3" s="1"/>
  <c r="AI260" i="3"/>
  <c r="AJ260" i="3" s="1"/>
  <c r="AD260" i="3"/>
  <c r="DN259" i="3"/>
  <c r="DO259" i="3" s="1"/>
  <c r="L230" i="5" s="1"/>
  <c r="CY259" i="3"/>
  <c r="CE259" i="3"/>
  <c r="CF259" i="3" s="1"/>
  <c r="J230" i="5" s="1"/>
  <c r="K230" i="5" s="1"/>
  <c r="CA259" i="3"/>
  <c r="BS259" i="3"/>
  <c r="AV259" i="3"/>
  <c r="AK259" i="3"/>
  <c r="AI259" i="3"/>
  <c r="AJ259" i="3" s="1"/>
  <c r="DN258" i="3"/>
  <c r="DO258" i="3" s="1"/>
  <c r="L229" i="5" s="1"/>
  <c r="CE258" i="3"/>
  <c r="CF258" i="3" s="1"/>
  <c r="J229" i="5" s="1"/>
  <c r="K229" i="5" s="1"/>
  <c r="BS258" i="3"/>
  <c r="BQ258" i="3"/>
  <c r="AV258" i="3"/>
  <c r="AK258" i="3"/>
  <c r="AI258" i="3"/>
  <c r="AJ258" i="3" s="1"/>
  <c r="Z258" i="3"/>
  <c r="DN257" i="3"/>
  <c r="DO257" i="3" s="1"/>
  <c r="L228" i="5" s="1"/>
  <c r="CE257" i="3"/>
  <c r="CF257" i="3" s="1"/>
  <c r="J228" i="5" s="1"/>
  <c r="K228" i="5" s="1"/>
  <c r="BV257" i="3"/>
  <c r="BS257" i="3"/>
  <c r="BO257" i="3"/>
  <c r="AV257" i="3"/>
  <c r="AK257" i="3"/>
  <c r="AL257" i="3" s="1"/>
  <c r="AI257" i="3"/>
  <c r="AJ257" i="3" s="1"/>
  <c r="DN256" i="3"/>
  <c r="DO256" i="3" s="1"/>
  <c r="L227" i="5" s="1"/>
  <c r="CE256" i="3"/>
  <c r="CF256" i="3" s="1"/>
  <c r="J227" i="5" s="1"/>
  <c r="K227" i="5" s="1"/>
  <c r="BU256" i="3"/>
  <c r="BS256" i="3"/>
  <c r="BP256" i="3"/>
  <c r="AV256" i="3"/>
  <c r="AK256" i="3"/>
  <c r="AP256" i="3" s="1"/>
  <c r="AI256" i="3"/>
  <c r="AJ256" i="3" s="1"/>
  <c r="DN255" i="3"/>
  <c r="DO255" i="3" s="1"/>
  <c r="L226" i="5" s="1"/>
  <c r="CE255" i="3"/>
  <c r="BS255" i="3"/>
  <c r="AV255" i="3"/>
  <c r="B226" i="5" s="1"/>
  <c r="D226" i="5" s="1"/>
  <c r="AK255" i="3"/>
  <c r="AT255" i="3" s="1"/>
  <c r="AI255" i="3"/>
  <c r="AJ255" i="3" s="1"/>
  <c r="AB255" i="3"/>
  <c r="DN254" i="3"/>
  <c r="DO254" i="3" s="1"/>
  <c r="L225" i="5" s="1"/>
  <c r="CR254" i="3"/>
  <c r="CE254" i="3"/>
  <c r="BS254" i="3"/>
  <c r="AV254" i="3"/>
  <c r="B225" i="5" s="1"/>
  <c r="D225" i="5" s="1"/>
  <c r="AK254" i="3"/>
  <c r="AI254" i="3"/>
  <c r="AJ254" i="3" s="1"/>
  <c r="DN253" i="3"/>
  <c r="DO253" i="3" s="1"/>
  <c r="L224" i="5" s="1"/>
  <c r="CE253" i="3"/>
  <c r="BY253" i="3"/>
  <c r="BS253" i="3"/>
  <c r="AV253" i="3"/>
  <c r="B224" i="5" s="1"/>
  <c r="D224" i="5" s="1"/>
  <c r="AA253" i="3"/>
  <c r="DN252" i="3"/>
  <c r="DO252" i="3" s="1"/>
  <c r="L223" i="5" s="1"/>
  <c r="CY252" i="3"/>
  <c r="CE252" i="3"/>
  <c r="BV252" i="3"/>
  <c r="BS252" i="3"/>
  <c r="BM252" i="3"/>
  <c r="AV252" i="3"/>
  <c r="B223" i="5" s="1"/>
  <c r="D223" i="5" s="1"/>
  <c r="AB252" i="3"/>
  <c r="DN251" i="3"/>
  <c r="DO251" i="3" s="1"/>
  <c r="L222" i="5" s="1"/>
  <c r="CY251" i="3"/>
  <c r="CE251" i="3"/>
  <c r="CA251" i="3"/>
  <c r="BS251" i="3"/>
  <c r="AV251" i="3"/>
  <c r="B222" i="5" s="1"/>
  <c r="D222" i="5" s="1"/>
  <c r="DN250" i="3"/>
  <c r="CE250" i="3"/>
  <c r="CB250" i="3"/>
  <c r="BS250" i="3"/>
  <c r="AV250" i="3"/>
  <c r="B221" i="5" s="1"/>
  <c r="D221" i="5" s="1"/>
  <c r="AA250" i="3"/>
  <c r="DN249" i="3"/>
  <c r="CZ249" i="3"/>
  <c r="CE249" i="3"/>
  <c r="BS249" i="3"/>
  <c r="AV249" i="3"/>
  <c r="B220" i="5" s="1"/>
  <c r="D220" i="5" s="1"/>
  <c r="DN248" i="3"/>
  <c r="CE248" i="3"/>
  <c r="BV248" i="3"/>
  <c r="BS248" i="3"/>
  <c r="BP248" i="3"/>
  <c r="AV248" i="3"/>
  <c r="B219" i="5" s="1"/>
  <c r="D219" i="5" s="1"/>
  <c r="DN247" i="3"/>
  <c r="CZ247" i="3"/>
  <c r="CE247" i="3"/>
  <c r="BS247" i="3"/>
  <c r="BK247" i="3"/>
  <c r="AV247" i="3"/>
  <c r="B218" i="5" s="1"/>
  <c r="D218" i="5" s="1"/>
  <c r="AD247" i="3"/>
  <c r="DN246" i="3"/>
  <c r="CE246" i="3"/>
  <c r="BV246" i="3"/>
  <c r="BS246" i="3"/>
  <c r="AV246" i="3"/>
  <c r="B217" i="5" s="1"/>
  <c r="D217" i="5" s="1"/>
  <c r="DN245" i="3"/>
  <c r="CY245" i="3"/>
  <c r="CE245" i="3"/>
  <c r="CF245" i="3" s="1"/>
  <c r="J216" i="5" s="1"/>
  <c r="K216" i="5" s="1"/>
  <c r="BU245" i="3"/>
  <c r="BS245" i="3"/>
  <c r="AV245" i="3"/>
  <c r="B216" i="5" s="1"/>
  <c r="D216" i="5" s="1"/>
  <c r="DN244" i="3"/>
  <c r="CE244" i="3"/>
  <c r="BU244" i="3"/>
  <c r="BS244" i="3"/>
  <c r="AV244" i="3"/>
  <c r="B215" i="5" s="1"/>
  <c r="D215" i="5" s="1"/>
  <c r="DN243" i="3"/>
  <c r="CV243" i="3"/>
  <c r="CE243" i="3"/>
  <c r="BZ243" i="3"/>
  <c r="BS243" i="3"/>
  <c r="BJ243" i="3"/>
  <c r="AV243" i="3"/>
  <c r="B214" i="5" s="1"/>
  <c r="D214" i="5" s="1"/>
  <c r="AF243" i="3"/>
  <c r="DN242" i="3"/>
  <c r="CE242" i="3"/>
  <c r="BW242" i="3"/>
  <c r="BS242" i="3"/>
  <c r="BO242" i="3"/>
  <c r="AV242" i="3"/>
  <c r="B213" i="5" s="1"/>
  <c r="D213" i="5" s="1"/>
  <c r="DN241" i="3"/>
  <c r="CS241" i="3"/>
  <c r="CE241" i="3"/>
  <c r="BS241" i="3"/>
  <c r="AV241" i="3"/>
  <c r="B212" i="5" s="1"/>
  <c r="D212" i="5" s="1"/>
  <c r="AF241" i="3"/>
  <c r="DN240" i="3"/>
  <c r="CV240" i="3"/>
  <c r="CE240" i="3"/>
  <c r="BY240" i="3"/>
  <c r="BS240" i="3"/>
  <c r="AV240" i="3"/>
  <c r="B211" i="5" s="1"/>
  <c r="D211" i="5" s="1"/>
  <c r="DN239" i="3"/>
  <c r="CE239" i="3"/>
  <c r="BS239" i="3"/>
  <c r="AV239" i="3"/>
  <c r="B210" i="5" s="1"/>
  <c r="D210" i="5" s="1"/>
  <c r="AH239" i="3"/>
  <c r="DN238" i="3"/>
  <c r="CW238" i="3"/>
  <c r="CE238" i="3"/>
  <c r="BW238" i="3"/>
  <c r="BS238" i="3"/>
  <c r="AV238" i="3"/>
  <c r="B209" i="5" s="1"/>
  <c r="D209" i="5" s="1"/>
  <c r="AG238" i="3"/>
  <c r="DN237" i="3"/>
  <c r="CT237" i="3"/>
  <c r="CE237" i="3"/>
  <c r="BS237" i="3"/>
  <c r="BQ237" i="3"/>
  <c r="AV237" i="3"/>
  <c r="B208" i="5" s="1"/>
  <c r="D208" i="5" s="1"/>
  <c r="DN236" i="3"/>
  <c r="CE236" i="3"/>
  <c r="BS236" i="3"/>
  <c r="AV236" i="3"/>
  <c r="B207" i="5" s="1"/>
  <c r="D207" i="5" s="1"/>
  <c r="DN235" i="3"/>
  <c r="DO235" i="3" s="1"/>
  <c r="L206" i="5" s="1"/>
  <c r="CE235" i="3"/>
  <c r="BX235" i="3"/>
  <c r="BS235" i="3"/>
  <c r="AV235" i="3"/>
  <c r="B206" i="5" s="1"/>
  <c r="D206" i="5" s="1"/>
  <c r="DN234" i="3"/>
  <c r="DO234" i="3" s="1"/>
  <c r="L205" i="5" s="1"/>
  <c r="CY234" i="3"/>
  <c r="CE234" i="3"/>
  <c r="BS234" i="3"/>
  <c r="BQ234" i="3"/>
  <c r="AV234" i="3"/>
  <c r="B205" i="5" s="1"/>
  <c r="D205" i="5" s="1"/>
  <c r="AG234" i="3"/>
  <c r="DN233" i="3"/>
  <c r="DO233" i="3" s="1"/>
  <c r="L204" i="5" s="1"/>
  <c r="CE233" i="3"/>
  <c r="CF233" i="3" s="1"/>
  <c r="J204" i="5" s="1"/>
  <c r="K204" i="5" s="1"/>
  <c r="BS233" i="3"/>
  <c r="AV233" i="3"/>
  <c r="B204" i="5" s="1"/>
  <c r="D204" i="5" s="1"/>
  <c r="DN232" i="3"/>
  <c r="DO232" i="3" s="1"/>
  <c r="L203" i="5" s="1"/>
  <c r="CE232" i="3"/>
  <c r="BS232" i="3"/>
  <c r="BP232" i="3"/>
  <c r="AV232" i="3"/>
  <c r="B203" i="5" s="1"/>
  <c r="D203" i="5" s="1"/>
  <c r="DN231" i="3"/>
  <c r="DO231" i="3" s="1"/>
  <c r="L202" i="5" s="1"/>
  <c r="CE231" i="3"/>
  <c r="CF231" i="3" s="1"/>
  <c r="J202" i="5" s="1"/>
  <c r="K202" i="5" s="1"/>
  <c r="BW231" i="3"/>
  <c r="BS231" i="3"/>
  <c r="AV231" i="3"/>
  <c r="B202" i="5" s="1"/>
  <c r="D202" i="5" s="1"/>
  <c r="Z231" i="3"/>
  <c r="DN230" i="3"/>
  <c r="DO230" i="3" s="1"/>
  <c r="L201" i="5" s="1"/>
  <c r="CR230" i="3"/>
  <c r="CE230" i="3"/>
  <c r="CF230" i="3" s="1"/>
  <c r="J201" i="5" s="1"/>
  <c r="K201" i="5" s="1"/>
  <c r="BS230" i="3"/>
  <c r="BM230" i="3"/>
  <c r="AV230" i="3"/>
  <c r="B201" i="5" s="1"/>
  <c r="D201" i="5" s="1"/>
  <c r="DN229" i="3"/>
  <c r="DO229" i="3" s="1"/>
  <c r="L200" i="5" s="1"/>
  <c r="CU229" i="3"/>
  <c r="CE229" i="3"/>
  <c r="CF229" i="3" s="1"/>
  <c r="J200" i="5" s="1"/>
  <c r="K200" i="5" s="1"/>
  <c r="BS229" i="3"/>
  <c r="AV229" i="3"/>
  <c r="B200" i="5" s="1"/>
  <c r="D200" i="5" s="1"/>
  <c r="AG229" i="3"/>
  <c r="DN228" i="3"/>
  <c r="DO228" i="3" s="1"/>
  <c r="L199" i="5" s="1"/>
  <c r="CU228" i="3"/>
  <c r="CE228" i="3"/>
  <c r="CF228" i="3" s="1"/>
  <c r="J199" i="5" s="1"/>
  <c r="K199" i="5" s="1"/>
  <c r="BS228" i="3"/>
  <c r="BN228" i="3"/>
  <c r="AV228" i="3"/>
  <c r="B199" i="5" s="1"/>
  <c r="D199" i="5" s="1"/>
  <c r="DN227" i="3"/>
  <c r="CS227" i="3"/>
  <c r="CE227" i="3"/>
  <c r="BS227" i="3"/>
  <c r="AV227" i="3"/>
  <c r="B198" i="5" s="1"/>
  <c r="D198" i="5" s="1"/>
  <c r="DN226" i="3"/>
  <c r="CU226" i="3"/>
  <c r="CE226" i="3"/>
  <c r="BS226" i="3"/>
  <c r="BJ226" i="3"/>
  <c r="AV226" i="3"/>
  <c r="B197" i="5" s="1"/>
  <c r="D197" i="5" s="1"/>
  <c r="DN225" i="3"/>
  <c r="CT225" i="3"/>
  <c r="CE225" i="3"/>
  <c r="BX225" i="3"/>
  <c r="BS225" i="3"/>
  <c r="AV225" i="3"/>
  <c r="B196" i="5" s="1"/>
  <c r="D196" i="5" s="1"/>
  <c r="AH225" i="3"/>
  <c r="DN224" i="3"/>
  <c r="CE224" i="3"/>
  <c r="BQ224" i="3"/>
  <c r="AV224" i="3"/>
  <c r="B195" i="5" s="1"/>
  <c r="D195" i="5" s="1"/>
  <c r="AD224" i="3"/>
  <c r="DN223" i="3"/>
  <c r="CE223" i="3"/>
  <c r="AV223" i="3"/>
  <c r="B194" i="5" s="1"/>
  <c r="D194" i="5" s="1"/>
  <c r="DN222" i="3"/>
  <c r="CE222" i="3"/>
  <c r="BO222" i="3"/>
  <c r="AV222" i="3"/>
  <c r="B193" i="5" s="1"/>
  <c r="D193" i="5" s="1"/>
  <c r="AF222" i="3"/>
  <c r="DN221" i="3"/>
  <c r="CE221" i="3"/>
  <c r="AV221" i="3"/>
  <c r="B192" i="5" s="1"/>
  <c r="D192" i="5" s="1"/>
  <c r="DN220" i="3"/>
  <c r="CU220" i="3"/>
  <c r="CE220" i="3"/>
  <c r="BP220" i="3"/>
  <c r="AV220" i="3"/>
  <c r="B191" i="5" s="1"/>
  <c r="D191" i="5" s="1"/>
  <c r="DN219" i="3"/>
  <c r="CE219" i="3"/>
  <c r="BJ219" i="3"/>
  <c r="AV219" i="3"/>
  <c r="B190" i="5" s="1"/>
  <c r="D190" i="5" s="1"/>
  <c r="AC219" i="3"/>
  <c r="DN218" i="3"/>
  <c r="CR218" i="3"/>
  <c r="CE218" i="3"/>
  <c r="BP218" i="3"/>
  <c r="AV218" i="3"/>
  <c r="B189" i="5" s="1"/>
  <c r="D189" i="5" s="1"/>
  <c r="AC218" i="3"/>
  <c r="DN217" i="3"/>
  <c r="CE217" i="3"/>
  <c r="BM217" i="3"/>
  <c r="AV217" i="3"/>
  <c r="B188" i="5" s="1"/>
  <c r="D188" i="5" s="1"/>
  <c r="DN216" i="3"/>
  <c r="CX216" i="3"/>
  <c r="CE216" i="3"/>
  <c r="BI216" i="3"/>
  <c r="AV216" i="3"/>
  <c r="B187" i="5" s="1"/>
  <c r="D187" i="5" s="1"/>
  <c r="Z216" i="3"/>
  <c r="DN215" i="3"/>
  <c r="CW215" i="3"/>
  <c r="CE215" i="3"/>
  <c r="BQ215" i="3"/>
  <c r="AV215" i="3"/>
  <c r="B186" i="5" s="1"/>
  <c r="D186" i="5" s="1"/>
  <c r="DN214" i="3"/>
  <c r="CS214" i="3"/>
  <c r="CE214" i="3"/>
  <c r="AV214" i="3"/>
  <c r="B185" i="5" s="1"/>
  <c r="D185" i="5" s="1"/>
  <c r="DN213" i="3"/>
  <c r="CY213" i="3"/>
  <c r="CE213" i="3"/>
  <c r="BN213" i="3"/>
  <c r="AV213" i="3"/>
  <c r="B184" i="5" s="1"/>
  <c r="D184" i="5" s="1"/>
  <c r="DN212" i="3"/>
  <c r="CW212" i="3"/>
  <c r="CE212" i="3"/>
  <c r="AV212" i="3"/>
  <c r="B183" i="5" s="1"/>
  <c r="D183" i="5" s="1"/>
  <c r="DN211" i="3"/>
  <c r="CY211" i="3"/>
  <c r="CE211" i="3"/>
  <c r="BP211" i="3"/>
  <c r="AV211" i="3"/>
  <c r="B182" i="5" s="1"/>
  <c r="D182" i="5" s="1"/>
  <c r="AH211" i="3"/>
  <c r="DN210" i="3"/>
  <c r="CE210" i="3"/>
  <c r="AV210" i="3"/>
  <c r="B181" i="5" s="1"/>
  <c r="D181" i="5" s="1"/>
  <c r="DN209" i="3"/>
  <c r="CT209" i="3"/>
  <c r="CE209" i="3"/>
  <c r="BJ209" i="3"/>
  <c r="AV209" i="3"/>
  <c r="B180" i="5" s="1"/>
  <c r="D180" i="5" s="1"/>
  <c r="AE209" i="3"/>
  <c r="DN208" i="3"/>
  <c r="CZ208" i="3"/>
  <c r="CE208" i="3"/>
  <c r="AV208" i="3"/>
  <c r="B179" i="5" s="1"/>
  <c r="D179" i="5" s="1"/>
  <c r="DN207" i="3"/>
  <c r="CE207" i="3"/>
  <c r="BN207" i="3"/>
  <c r="AV207" i="3"/>
  <c r="B178" i="5" s="1"/>
  <c r="D178" i="5" s="1"/>
  <c r="Z207" i="3"/>
  <c r="DN206" i="3"/>
  <c r="CE206" i="3"/>
  <c r="AV206" i="3"/>
  <c r="B177" i="5" s="1"/>
  <c r="D177" i="5" s="1"/>
  <c r="AC206" i="3"/>
  <c r="DN205" i="3"/>
  <c r="CY205" i="3"/>
  <c r="CE205" i="3"/>
  <c r="BO205" i="3"/>
  <c r="AV205" i="3"/>
  <c r="B176" i="5" s="1"/>
  <c r="D176" i="5" s="1"/>
  <c r="AG205" i="3"/>
  <c r="DN204" i="3"/>
  <c r="CS204" i="3"/>
  <c r="CE204" i="3"/>
  <c r="BO204" i="3"/>
  <c r="AV204" i="3"/>
  <c r="B175" i="5" s="1"/>
  <c r="D175" i="5" s="1"/>
  <c r="AF204" i="3"/>
  <c r="DN203" i="3"/>
  <c r="CE203" i="3"/>
  <c r="AV203" i="3"/>
  <c r="B174" i="5" s="1"/>
  <c r="D174" i="5" s="1"/>
  <c r="AH203" i="3"/>
  <c r="DN202" i="3"/>
  <c r="CE202" i="3"/>
  <c r="BJ202" i="3"/>
  <c r="AV202" i="3"/>
  <c r="B173" i="5" s="1"/>
  <c r="D173" i="5" s="1"/>
  <c r="AC202" i="3"/>
  <c r="DN201" i="3"/>
  <c r="CE201" i="3"/>
  <c r="AV201" i="3"/>
  <c r="B172" i="5" s="1"/>
  <c r="D172" i="5" s="1"/>
  <c r="AA201" i="3"/>
  <c r="DN200" i="3"/>
  <c r="CU200" i="3"/>
  <c r="CE200" i="3"/>
  <c r="AV200" i="3"/>
  <c r="B171" i="5" s="1"/>
  <c r="D171" i="5" s="1"/>
  <c r="AF200" i="3"/>
  <c r="DN199" i="3"/>
  <c r="CU199" i="3"/>
  <c r="CE199" i="3"/>
  <c r="BL199" i="3"/>
  <c r="AV199" i="3"/>
  <c r="B170" i="5" s="1"/>
  <c r="D170" i="5" s="1"/>
  <c r="Z199" i="3"/>
  <c r="DN198" i="3"/>
  <c r="CY198" i="3"/>
  <c r="CE198" i="3"/>
  <c r="AV198" i="3"/>
  <c r="B169" i="5" s="1"/>
  <c r="D169" i="5" s="1"/>
  <c r="DN197" i="3"/>
  <c r="CR197" i="3"/>
  <c r="CE197" i="3"/>
  <c r="BP197" i="3"/>
  <c r="AV197" i="3"/>
  <c r="B168" i="5" s="1"/>
  <c r="D168" i="5" s="1"/>
  <c r="DN196" i="3"/>
  <c r="CE196" i="3"/>
  <c r="BI196" i="3"/>
  <c r="AV196" i="3"/>
  <c r="B167" i="5" s="1"/>
  <c r="D167" i="5" s="1"/>
  <c r="DN195" i="3"/>
  <c r="CE195" i="3"/>
  <c r="BI195" i="3"/>
  <c r="AV195" i="3"/>
  <c r="B166" i="5" s="1"/>
  <c r="D166" i="5" s="1"/>
  <c r="AG195" i="3"/>
  <c r="DN194" i="3"/>
  <c r="CE194" i="3"/>
  <c r="BK194" i="3"/>
  <c r="AV194" i="3"/>
  <c r="B165" i="5" s="1"/>
  <c r="D165" i="5" s="1"/>
  <c r="AH194" i="3"/>
  <c r="DN193" i="3"/>
  <c r="CE193" i="3"/>
  <c r="BK193" i="3"/>
  <c r="AV193" i="3"/>
  <c r="B164" i="5" s="1"/>
  <c r="D164" i="5" s="1"/>
  <c r="AA193" i="3"/>
  <c r="DN192" i="3"/>
  <c r="CX192" i="3"/>
  <c r="CE192" i="3"/>
  <c r="BM192" i="3"/>
  <c r="AV192" i="3"/>
  <c r="B163" i="5" s="1"/>
  <c r="D163" i="5" s="1"/>
  <c r="Z192" i="3"/>
  <c r="DN191" i="3"/>
  <c r="CU191" i="3"/>
  <c r="CE191" i="3"/>
  <c r="AV191" i="3"/>
  <c r="B162" i="5" s="1"/>
  <c r="D162" i="5" s="1"/>
  <c r="Z191" i="3"/>
  <c r="DN190" i="3"/>
  <c r="CY190" i="3"/>
  <c r="CE190" i="3"/>
  <c r="AV190" i="3"/>
  <c r="B161" i="5" s="1"/>
  <c r="D161" i="5" s="1"/>
  <c r="AH190" i="3"/>
  <c r="DN189" i="3"/>
  <c r="CU189" i="3"/>
  <c r="CE189" i="3"/>
  <c r="BM189" i="3"/>
  <c r="AV189" i="3"/>
  <c r="B160" i="5" s="1"/>
  <c r="D160" i="5" s="1"/>
  <c r="AH189" i="3"/>
  <c r="DN188" i="3"/>
  <c r="CX188" i="3"/>
  <c r="CE188" i="3"/>
  <c r="BM188" i="3"/>
  <c r="AV188" i="3"/>
  <c r="B159" i="5" s="1"/>
  <c r="D159" i="5" s="1"/>
  <c r="DN187" i="3"/>
  <c r="CU187" i="3"/>
  <c r="CE187" i="3"/>
  <c r="AV187" i="3"/>
  <c r="B158" i="5" s="1"/>
  <c r="D158" i="5" s="1"/>
  <c r="AH187" i="3"/>
  <c r="DN186" i="3"/>
  <c r="CE186" i="3"/>
  <c r="BQ186" i="3"/>
  <c r="AV186" i="3"/>
  <c r="B157" i="5" s="1"/>
  <c r="D157" i="5" s="1"/>
  <c r="DN185" i="3"/>
  <c r="CE185" i="3"/>
  <c r="BL185" i="3"/>
  <c r="AV185" i="3"/>
  <c r="B156" i="5" s="1"/>
  <c r="D156" i="5" s="1"/>
  <c r="DN184" i="3"/>
  <c r="CX184" i="3"/>
  <c r="CE184" i="3"/>
  <c r="BM184" i="3"/>
  <c r="AV184" i="3"/>
  <c r="B155" i="5" s="1"/>
  <c r="D155" i="5" s="1"/>
  <c r="AF184" i="3"/>
  <c r="DN183" i="3"/>
  <c r="CR183" i="3"/>
  <c r="CE183" i="3"/>
  <c r="AV183" i="3"/>
  <c r="B154" i="5" s="1"/>
  <c r="D154" i="5" s="1"/>
  <c r="Z183" i="3"/>
  <c r="DN182" i="3"/>
  <c r="CY182" i="3"/>
  <c r="CE182" i="3"/>
  <c r="BQ182" i="3"/>
  <c r="AV182" i="3"/>
  <c r="B153" i="5" s="1"/>
  <c r="D153" i="5" s="1"/>
  <c r="DN181" i="3"/>
  <c r="CU181" i="3"/>
  <c r="CE181" i="3"/>
  <c r="BO181" i="3"/>
  <c r="AV181" i="3"/>
  <c r="B152" i="5" s="1"/>
  <c r="D152" i="5" s="1"/>
  <c r="Z181" i="3"/>
  <c r="DN180" i="3"/>
  <c r="CY180" i="3"/>
  <c r="CE180" i="3"/>
  <c r="AV180" i="3"/>
  <c r="B151" i="5" s="1"/>
  <c r="D151" i="5" s="1"/>
  <c r="DN179" i="3"/>
  <c r="CR179" i="3"/>
  <c r="CE179" i="3"/>
  <c r="AV179" i="3"/>
  <c r="B150" i="5" s="1"/>
  <c r="D150" i="5" s="1"/>
  <c r="DN178" i="3"/>
  <c r="CE178" i="3"/>
  <c r="BL178" i="3"/>
  <c r="AV178" i="3"/>
  <c r="B149" i="5" s="1"/>
  <c r="D149" i="5" s="1"/>
  <c r="AF178" i="3"/>
  <c r="DN177" i="3"/>
  <c r="CE177" i="3"/>
  <c r="AV177" i="3"/>
  <c r="B148" i="5" s="1"/>
  <c r="D148" i="5" s="1"/>
  <c r="DN176" i="3"/>
  <c r="CE176" i="3"/>
  <c r="BN176" i="3"/>
  <c r="AV176" i="3"/>
  <c r="B147" i="5" s="1"/>
  <c r="D147" i="5" s="1"/>
  <c r="DN175" i="3"/>
  <c r="CE175" i="3"/>
  <c r="BN175" i="3"/>
  <c r="AV175" i="3"/>
  <c r="B146" i="5" s="1"/>
  <c r="D146" i="5" s="1"/>
  <c r="AG175" i="3"/>
  <c r="DN174" i="3"/>
  <c r="CE174" i="3"/>
  <c r="BK174" i="3"/>
  <c r="AV174" i="3"/>
  <c r="B145" i="5" s="1"/>
  <c r="D145" i="5" s="1"/>
  <c r="DN173" i="3"/>
  <c r="CE173" i="3"/>
  <c r="BM173" i="3"/>
  <c r="AV173" i="3"/>
  <c r="B144" i="5" s="1"/>
  <c r="D144" i="5" s="1"/>
  <c r="AA173" i="3"/>
  <c r="DN172" i="3"/>
  <c r="CE172" i="3"/>
  <c r="AV172" i="3"/>
  <c r="B143" i="5" s="1"/>
  <c r="D143" i="5" s="1"/>
  <c r="DN171" i="3"/>
  <c r="CE171" i="3"/>
  <c r="BP171" i="3"/>
  <c r="AV171" i="3"/>
  <c r="B142" i="5" s="1"/>
  <c r="D142" i="5" s="1"/>
  <c r="DN170" i="3"/>
  <c r="CX170" i="3"/>
  <c r="CE170" i="3"/>
  <c r="AV170" i="3"/>
  <c r="B141" i="5" s="1"/>
  <c r="D141" i="5" s="1"/>
  <c r="DN169" i="3"/>
  <c r="CE169" i="3"/>
  <c r="AV169" i="3"/>
  <c r="B140" i="5" s="1"/>
  <c r="D140" i="5" s="1"/>
  <c r="AG169" i="3"/>
  <c r="DN168" i="3"/>
  <c r="CY168" i="3"/>
  <c r="CE168" i="3"/>
  <c r="BI168" i="3"/>
  <c r="AV168" i="3"/>
  <c r="B139" i="5" s="1"/>
  <c r="D139" i="5" s="1"/>
  <c r="AF168" i="3"/>
  <c r="DN167" i="3"/>
  <c r="CR167" i="3"/>
  <c r="CE167" i="3"/>
  <c r="AV167" i="3"/>
  <c r="B138" i="5" s="1"/>
  <c r="D138" i="5" s="1"/>
  <c r="AG167" i="3"/>
  <c r="DN166" i="3"/>
  <c r="CX166" i="3"/>
  <c r="CE166" i="3"/>
  <c r="BN166" i="3"/>
  <c r="AV166" i="3"/>
  <c r="B137" i="5" s="1"/>
  <c r="D137" i="5" s="1"/>
  <c r="DN165" i="3"/>
  <c r="CE165" i="3"/>
  <c r="BK165" i="3"/>
  <c r="AV165" i="3"/>
  <c r="B136" i="5" s="1"/>
  <c r="D136" i="5" s="1"/>
  <c r="Z165" i="3"/>
  <c r="DN164" i="3"/>
  <c r="CY164" i="3"/>
  <c r="CE164" i="3"/>
  <c r="AV164" i="3"/>
  <c r="B135" i="5" s="1"/>
  <c r="D135" i="5" s="1"/>
  <c r="DN163" i="3"/>
  <c r="CE163" i="3"/>
  <c r="BP163" i="3"/>
  <c r="AV163" i="3"/>
  <c r="B134" i="5" s="1"/>
  <c r="D134" i="5" s="1"/>
  <c r="DN162" i="3"/>
  <c r="CX162" i="3"/>
  <c r="CE162" i="3"/>
  <c r="BN162" i="3"/>
  <c r="AV162" i="3"/>
  <c r="B133" i="5" s="1"/>
  <c r="D133" i="5" s="1"/>
  <c r="AF162" i="3"/>
  <c r="DN161" i="3"/>
  <c r="CE161" i="3"/>
  <c r="BL161" i="3"/>
  <c r="AV161" i="3"/>
  <c r="B132" i="5" s="1"/>
  <c r="D132" i="5" s="1"/>
  <c r="AG161" i="3"/>
  <c r="DN160" i="3"/>
  <c r="CY160" i="3"/>
  <c r="CE160" i="3"/>
  <c r="BQ160" i="3"/>
  <c r="AV160" i="3"/>
  <c r="B131" i="5" s="1"/>
  <c r="D131" i="5" s="1"/>
  <c r="DN159" i="3"/>
  <c r="CR159" i="3"/>
  <c r="CE159" i="3"/>
  <c r="BP159" i="3"/>
  <c r="AV159" i="3"/>
  <c r="B130" i="5" s="1"/>
  <c r="D130" i="5" s="1"/>
  <c r="DN158" i="3"/>
  <c r="CE158" i="3"/>
  <c r="BO158" i="3"/>
  <c r="AV158" i="3"/>
  <c r="B129" i="5" s="1"/>
  <c r="D129" i="5" s="1"/>
  <c r="DN157" i="3"/>
  <c r="CE157" i="3"/>
  <c r="BO157" i="3"/>
  <c r="AV157" i="3"/>
  <c r="B128" i="5" s="1"/>
  <c r="D128" i="5" s="1"/>
  <c r="AH157" i="3"/>
  <c r="DN156" i="3"/>
  <c r="CE156" i="3"/>
  <c r="BO156" i="3"/>
  <c r="AV156" i="3"/>
  <c r="B127" i="5" s="1"/>
  <c r="D127" i="5" s="1"/>
  <c r="Z156" i="3"/>
  <c r="DN155" i="3"/>
  <c r="CE155" i="3"/>
  <c r="BJ155" i="3"/>
  <c r="AV155" i="3"/>
  <c r="B126" i="5" s="1"/>
  <c r="D126" i="5" s="1"/>
  <c r="AH155" i="3"/>
  <c r="DN154" i="3"/>
  <c r="CE154" i="3"/>
  <c r="BO154" i="3"/>
  <c r="AV154" i="3"/>
  <c r="B125" i="5" s="1"/>
  <c r="D125" i="5" s="1"/>
  <c r="AH154" i="3"/>
  <c r="DN153" i="3"/>
  <c r="CE153" i="3"/>
  <c r="AV153" i="3"/>
  <c r="B124" i="5" s="1"/>
  <c r="D124" i="5" s="1"/>
  <c r="AA153" i="3"/>
  <c r="DN152" i="3"/>
  <c r="CE152" i="3"/>
  <c r="BI152" i="3"/>
  <c r="AV152" i="3"/>
  <c r="B123" i="5" s="1"/>
  <c r="D123" i="5" s="1"/>
  <c r="AF152" i="3"/>
  <c r="DN151" i="3"/>
  <c r="CE151" i="3"/>
  <c r="BO151" i="3"/>
  <c r="AV151" i="3"/>
  <c r="B122" i="5" s="1"/>
  <c r="D122" i="5" s="1"/>
  <c r="AA151" i="3"/>
  <c r="DN150" i="3"/>
  <c r="CE150" i="3"/>
  <c r="AV150" i="3"/>
  <c r="B121" i="5" s="1"/>
  <c r="D121" i="5" s="1"/>
  <c r="AH150" i="3"/>
  <c r="DN149" i="3"/>
  <c r="CE149" i="3"/>
  <c r="AV149" i="3"/>
  <c r="B120" i="5" s="1"/>
  <c r="D120" i="5" s="1"/>
  <c r="Z149" i="3"/>
  <c r="DN148" i="3"/>
  <c r="CE148" i="3"/>
  <c r="BI148" i="3"/>
  <c r="AV148" i="3"/>
  <c r="B119" i="5" s="1"/>
  <c r="D119" i="5" s="1"/>
  <c r="AH148" i="3"/>
  <c r="DN147" i="3"/>
  <c r="CE147" i="3"/>
  <c r="AV147" i="3"/>
  <c r="B118" i="5" s="1"/>
  <c r="D118" i="5" s="1"/>
  <c r="AG147" i="3"/>
  <c r="DN146" i="3"/>
  <c r="CE146" i="3"/>
  <c r="BP146" i="3"/>
  <c r="AV146" i="3"/>
  <c r="B117" i="5" s="1"/>
  <c r="D117" i="5" s="1"/>
  <c r="AA146" i="3"/>
  <c r="DN145" i="3"/>
  <c r="CE145" i="3"/>
  <c r="AV145" i="3"/>
  <c r="B116" i="5" s="1"/>
  <c r="D116" i="5" s="1"/>
  <c r="DN144" i="3"/>
  <c r="CS144" i="3"/>
  <c r="CE144" i="3"/>
  <c r="BM144" i="3"/>
  <c r="AV144" i="3"/>
  <c r="B115" i="5" s="1"/>
  <c r="D115" i="5" s="1"/>
  <c r="DN143" i="3"/>
  <c r="CS143" i="3"/>
  <c r="CE143" i="3"/>
  <c r="BI143" i="3"/>
  <c r="AV143" i="3"/>
  <c r="B114" i="5" s="1"/>
  <c r="D114" i="5" s="1"/>
  <c r="DN142" i="3"/>
  <c r="CE142" i="3"/>
  <c r="AV142" i="3"/>
  <c r="B113" i="5" s="1"/>
  <c r="D113" i="5" s="1"/>
  <c r="AF142" i="3"/>
  <c r="DN141" i="3"/>
  <c r="CX141" i="3"/>
  <c r="CE141" i="3"/>
  <c r="AV141" i="3"/>
  <c r="B112" i="5" s="1"/>
  <c r="D112" i="5" s="1"/>
  <c r="Z141" i="3"/>
  <c r="DN140" i="3"/>
  <c r="CE140" i="3"/>
  <c r="BQ140" i="3"/>
  <c r="AV140" i="3"/>
  <c r="B111" i="5" s="1"/>
  <c r="D111" i="5" s="1"/>
  <c r="DN139" i="3"/>
  <c r="CE139" i="3"/>
  <c r="AV139" i="3"/>
  <c r="B110" i="5" s="1"/>
  <c r="D110" i="5" s="1"/>
  <c r="AA139" i="3"/>
  <c r="DN138" i="3"/>
  <c r="CY138" i="3"/>
  <c r="CE138" i="3"/>
  <c r="AV138" i="3"/>
  <c r="B109" i="5" s="1"/>
  <c r="D109" i="5" s="1"/>
  <c r="DN137" i="3"/>
  <c r="CE137" i="3"/>
  <c r="BI137" i="3"/>
  <c r="AV137" i="3"/>
  <c r="B108" i="5" s="1"/>
  <c r="D108" i="5" s="1"/>
  <c r="AD137" i="3"/>
  <c r="DN136" i="3"/>
  <c r="CE136" i="3"/>
  <c r="BJ136" i="3"/>
  <c r="AV136" i="3"/>
  <c r="B107" i="5" s="1"/>
  <c r="D107" i="5" s="1"/>
  <c r="DN135" i="3"/>
  <c r="CE135" i="3"/>
  <c r="AV135" i="3"/>
  <c r="B106" i="5" s="1"/>
  <c r="D106" i="5" s="1"/>
  <c r="Z135" i="3"/>
  <c r="DN134" i="3"/>
  <c r="CE134" i="3"/>
  <c r="BJ134" i="3"/>
  <c r="AV134" i="3"/>
  <c r="B105" i="5" s="1"/>
  <c r="D105" i="5" s="1"/>
  <c r="DN133" i="3"/>
  <c r="CZ133" i="3"/>
  <c r="CE133" i="3"/>
  <c r="AV133" i="3"/>
  <c r="B104" i="5" s="1"/>
  <c r="D104" i="5" s="1"/>
  <c r="Z133" i="3"/>
  <c r="DN132" i="3"/>
  <c r="CZ132" i="3"/>
  <c r="CE132" i="3"/>
  <c r="BQ132" i="3"/>
  <c r="AV132" i="3"/>
  <c r="B103" i="5" s="1"/>
  <c r="D103" i="5" s="1"/>
  <c r="DN131" i="3"/>
  <c r="CZ131" i="3"/>
  <c r="CE131" i="3"/>
  <c r="BO131" i="3"/>
  <c r="AV131" i="3"/>
  <c r="B102" i="5" s="1"/>
  <c r="D102" i="5" s="1"/>
  <c r="AA131" i="3"/>
  <c r="DN130" i="3"/>
  <c r="CX130" i="3"/>
  <c r="CE130" i="3"/>
  <c r="AV130" i="3"/>
  <c r="B101" i="5" s="1"/>
  <c r="D101" i="5" s="1"/>
  <c r="DN129" i="3"/>
  <c r="CY129" i="3"/>
  <c r="CE129" i="3"/>
  <c r="AV129" i="3"/>
  <c r="B100" i="5" s="1"/>
  <c r="D100" i="5" s="1"/>
  <c r="DN128" i="3"/>
  <c r="CR128" i="3"/>
  <c r="CE128" i="3"/>
  <c r="AV128" i="3"/>
  <c r="B99" i="5" s="1"/>
  <c r="D99" i="5" s="1"/>
  <c r="DN127" i="3"/>
  <c r="CE127" i="3"/>
  <c r="BL127" i="3"/>
  <c r="AV127" i="3"/>
  <c r="B98" i="5" s="1"/>
  <c r="D98" i="5" s="1"/>
  <c r="AD127" i="3"/>
  <c r="DN126" i="3"/>
  <c r="CE126" i="3"/>
  <c r="BJ126" i="3"/>
  <c r="AV126" i="3"/>
  <c r="B97" i="5" s="1"/>
  <c r="D97" i="5" s="1"/>
  <c r="AG126" i="3"/>
  <c r="DN125" i="3"/>
  <c r="CU125" i="3"/>
  <c r="CE125" i="3"/>
  <c r="BI125" i="3"/>
  <c r="AV125" i="3"/>
  <c r="B96" i="5" s="1"/>
  <c r="D96" i="5" s="1"/>
  <c r="AF125" i="3"/>
  <c r="DN124" i="3"/>
  <c r="CE124" i="3"/>
  <c r="AV124" i="3"/>
  <c r="B95" i="5" s="1"/>
  <c r="D95" i="5" s="1"/>
  <c r="DN123" i="3"/>
  <c r="CU123" i="3"/>
  <c r="CE123" i="3"/>
  <c r="BL123" i="3"/>
  <c r="AV123" i="3"/>
  <c r="B94" i="5" s="1"/>
  <c r="D94" i="5" s="1"/>
  <c r="AA123" i="3"/>
  <c r="DN122" i="3"/>
  <c r="CR122" i="3"/>
  <c r="CE122" i="3"/>
  <c r="BQ122" i="3"/>
  <c r="AV122" i="3"/>
  <c r="B93" i="5" s="1"/>
  <c r="D93" i="5" s="1"/>
  <c r="DN121" i="3"/>
  <c r="CR121" i="3"/>
  <c r="CE121" i="3"/>
  <c r="BL121" i="3"/>
  <c r="AV121" i="3"/>
  <c r="B92" i="5" s="1"/>
  <c r="D92" i="5" s="1"/>
  <c r="DN120" i="3"/>
  <c r="CZ120" i="3"/>
  <c r="CE120" i="3"/>
  <c r="BL120" i="3"/>
  <c r="AV120" i="3"/>
  <c r="B91" i="5" s="1"/>
  <c r="D91" i="5" s="1"/>
  <c r="DN119" i="3"/>
  <c r="CV119" i="3"/>
  <c r="CE119" i="3"/>
  <c r="AV119" i="3"/>
  <c r="B90" i="5" s="1"/>
  <c r="D90" i="5" s="1"/>
  <c r="DN118" i="3"/>
  <c r="CY118" i="3"/>
  <c r="CE118" i="3"/>
  <c r="BL118" i="3"/>
  <c r="AV118" i="3"/>
  <c r="B89" i="5" s="1"/>
  <c r="D89" i="5" s="1"/>
  <c r="Z118" i="3"/>
  <c r="DN117" i="3"/>
  <c r="CU117" i="3"/>
  <c r="CE117" i="3"/>
  <c r="AV117" i="3"/>
  <c r="B88" i="5" s="1"/>
  <c r="D88" i="5" s="1"/>
  <c r="AH117" i="3"/>
  <c r="DN116" i="3"/>
  <c r="CU116" i="3"/>
  <c r="CE116" i="3"/>
  <c r="BL116" i="3"/>
  <c r="AV116" i="3"/>
  <c r="B87" i="5" s="1"/>
  <c r="D87" i="5" s="1"/>
  <c r="AD116" i="3"/>
  <c r="DN115" i="3"/>
  <c r="CS115" i="3"/>
  <c r="CE115" i="3"/>
  <c r="BL115" i="3"/>
  <c r="AV115" i="3"/>
  <c r="B86" i="5" s="1"/>
  <c r="D86" i="5" s="1"/>
  <c r="DN114" i="3"/>
  <c r="CE114" i="3"/>
  <c r="AV114" i="3"/>
  <c r="B85" i="5" s="1"/>
  <c r="D85" i="5" s="1"/>
  <c r="DN113" i="3"/>
  <c r="CU113" i="3"/>
  <c r="CE113" i="3"/>
  <c r="BJ113" i="3"/>
  <c r="AV113" i="3"/>
  <c r="B84" i="5" s="1"/>
  <c r="D84" i="5" s="1"/>
  <c r="DN112" i="3"/>
  <c r="CE112" i="3"/>
  <c r="BI112" i="3"/>
  <c r="AV112" i="3"/>
  <c r="B83" i="5" s="1"/>
  <c r="D83" i="5" s="1"/>
  <c r="DN111" i="3"/>
  <c r="CR111" i="3"/>
  <c r="CE111" i="3"/>
  <c r="AV111" i="3"/>
  <c r="B82" i="5" s="1"/>
  <c r="D82" i="5" s="1"/>
  <c r="AH111" i="3"/>
  <c r="DN110" i="3"/>
  <c r="CS110" i="3"/>
  <c r="CE110" i="3"/>
  <c r="AV110" i="3"/>
  <c r="B81" i="5" s="1"/>
  <c r="D81" i="5" s="1"/>
  <c r="DN109" i="3"/>
  <c r="CR109" i="3"/>
  <c r="CE109" i="3"/>
  <c r="AV109" i="3"/>
  <c r="B80" i="5" s="1"/>
  <c r="D80" i="5" s="1"/>
  <c r="DN108" i="3"/>
  <c r="CU108" i="3"/>
  <c r="CE108" i="3"/>
  <c r="BI108" i="3"/>
  <c r="AV108" i="3"/>
  <c r="B79" i="5" s="1"/>
  <c r="D79" i="5" s="1"/>
  <c r="DN107" i="3"/>
  <c r="CR107" i="3"/>
  <c r="CE107" i="3"/>
  <c r="AV107" i="3"/>
  <c r="B78" i="5" s="1"/>
  <c r="D78" i="5" s="1"/>
  <c r="AC107" i="3"/>
  <c r="DN106" i="3"/>
  <c r="CE106" i="3"/>
  <c r="BI106" i="3"/>
  <c r="AV106" i="3"/>
  <c r="B77" i="5" s="1"/>
  <c r="D77" i="5" s="1"/>
  <c r="AH106" i="3"/>
  <c r="DN105" i="3"/>
  <c r="CR105" i="3"/>
  <c r="CE105" i="3"/>
  <c r="AV105" i="3"/>
  <c r="B76" i="5" s="1"/>
  <c r="D76" i="5" s="1"/>
  <c r="AH105" i="3"/>
  <c r="DN104" i="3"/>
  <c r="CE104" i="3"/>
  <c r="AV104" i="3"/>
  <c r="B75" i="5" s="1"/>
  <c r="D75" i="5" s="1"/>
  <c r="AG104" i="3"/>
  <c r="DN103" i="3"/>
  <c r="CE103" i="3"/>
  <c r="BJ103" i="3"/>
  <c r="AV103" i="3"/>
  <c r="B74" i="5" s="1"/>
  <c r="D74" i="5" s="1"/>
  <c r="DN102" i="3"/>
  <c r="CY102" i="3"/>
  <c r="CE102" i="3"/>
  <c r="BI102" i="3"/>
  <c r="AV102" i="3"/>
  <c r="B73" i="5" s="1"/>
  <c r="D73" i="5" s="1"/>
  <c r="AF102" i="3"/>
  <c r="DN101" i="3"/>
  <c r="CR101" i="3"/>
  <c r="CE101" i="3"/>
  <c r="AV101" i="3"/>
  <c r="B72" i="5" s="1"/>
  <c r="D72" i="5" s="1"/>
  <c r="AG101" i="3"/>
  <c r="DN100" i="3"/>
  <c r="CU100" i="3"/>
  <c r="CE100" i="3"/>
  <c r="BI100" i="3"/>
  <c r="AV100" i="3"/>
  <c r="B71" i="5" s="1"/>
  <c r="D71" i="5" s="1"/>
  <c r="AC100" i="3"/>
  <c r="DN99" i="3"/>
  <c r="CY99" i="3"/>
  <c r="CE99" i="3"/>
  <c r="AV99" i="3"/>
  <c r="B70" i="5" s="1"/>
  <c r="D70" i="5" s="1"/>
  <c r="DN98" i="3"/>
  <c r="CE98" i="3"/>
  <c r="BI98" i="3"/>
  <c r="AV98" i="3"/>
  <c r="B69" i="5" s="1"/>
  <c r="D69" i="5" s="1"/>
  <c r="DN97" i="3"/>
  <c r="CR97" i="3"/>
  <c r="CE97" i="3"/>
  <c r="BI97" i="3"/>
  <c r="AV97" i="3"/>
  <c r="B68" i="5" s="1"/>
  <c r="D68" i="5" s="1"/>
  <c r="DN96" i="3"/>
  <c r="CE96" i="3"/>
  <c r="BI96" i="3"/>
  <c r="AV96" i="3"/>
  <c r="B67" i="5" s="1"/>
  <c r="D67" i="5" s="1"/>
  <c r="AF96" i="3"/>
  <c r="DN95" i="3"/>
  <c r="CX95" i="3"/>
  <c r="CE95" i="3"/>
  <c r="BJ95" i="3"/>
  <c r="AV95" i="3"/>
  <c r="B66" i="5" s="1"/>
  <c r="D66" i="5" s="1"/>
  <c r="DN94" i="3"/>
  <c r="CX94" i="3"/>
  <c r="CE94" i="3"/>
  <c r="BI94" i="3"/>
  <c r="AV94" i="3"/>
  <c r="B65" i="5" s="1"/>
  <c r="D65" i="5" s="1"/>
  <c r="DN93" i="3"/>
  <c r="CZ93" i="3"/>
  <c r="CE93" i="3"/>
  <c r="BM93" i="3"/>
  <c r="AV93" i="3"/>
  <c r="B64" i="5" s="1"/>
  <c r="D64" i="5" s="1"/>
  <c r="DN92" i="3"/>
  <c r="CU92" i="3"/>
  <c r="CE92" i="3"/>
  <c r="BK92" i="3"/>
  <c r="AV92" i="3"/>
  <c r="B63" i="5" s="1"/>
  <c r="D63" i="5" s="1"/>
  <c r="DN91" i="3"/>
  <c r="CE91" i="3"/>
  <c r="AV91" i="3"/>
  <c r="B62" i="5" s="1"/>
  <c r="D62" i="5" s="1"/>
  <c r="DN90" i="3"/>
  <c r="CE90" i="3"/>
  <c r="BM90" i="3"/>
  <c r="AV90" i="3"/>
  <c r="B61" i="5" s="1"/>
  <c r="D61" i="5" s="1"/>
  <c r="AH90" i="3"/>
  <c r="DN89" i="3"/>
  <c r="CE89" i="3"/>
  <c r="BO89" i="3"/>
  <c r="AV89" i="3"/>
  <c r="B60" i="5" s="1"/>
  <c r="D60" i="5" s="1"/>
  <c r="AD89" i="3"/>
  <c r="DN88" i="3"/>
  <c r="CS88" i="3"/>
  <c r="CE88" i="3"/>
  <c r="BJ88" i="3"/>
  <c r="AV88" i="3"/>
  <c r="B59" i="5" s="1"/>
  <c r="D59" i="5" s="1"/>
  <c r="DN87" i="3"/>
  <c r="CE87" i="3"/>
  <c r="AV87" i="3"/>
  <c r="B58" i="5" s="1"/>
  <c r="D58" i="5" s="1"/>
  <c r="AG87" i="3"/>
  <c r="DN86" i="3"/>
  <c r="CR86" i="3"/>
  <c r="CE86" i="3"/>
  <c r="AV86" i="3"/>
  <c r="B57" i="5" s="1"/>
  <c r="D57" i="5" s="1"/>
  <c r="DN85" i="3"/>
  <c r="CY85" i="3"/>
  <c r="CE85" i="3"/>
  <c r="AV85" i="3"/>
  <c r="B56" i="5" s="1"/>
  <c r="D56" i="5" s="1"/>
  <c r="DN84" i="3"/>
  <c r="CE84" i="3"/>
  <c r="AV84" i="3"/>
  <c r="B55" i="5" s="1"/>
  <c r="D55" i="5" s="1"/>
  <c r="Z84" i="3"/>
  <c r="DN83" i="3"/>
  <c r="CY83" i="3"/>
  <c r="CE83" i="3"/>
  <c r="BJ83" i="3"/>
  <c r="AV83" i="3"/>
  <c r="B54" i="5" s="1"/>
  <c r="D54" i="5" s="1"/>
  <c r="DN82" i="3"/>
  <c r="CR82" i="3"/>
  <c r="CE82" i="3"/>
  <c r="BJ82" i="3"/>
  <c r="AV82" i="3"/>
  <c r="B53" i="5" s="1"/>
  <c r="D53" i="5" s="1"/>
  <c r="Z82" i="3"/>
  <c r="DN81" i="3"/>
  <c r="CE81" i="3"/>
  <c r="AV81" i="3"/>
  <c r="B52" i="5" s="1"/>
  <c r="D52" i="5" s="1"/>
  <c r="DN80" i="3"/>
  <c r="CE80" i="3"/>
  <c r="AV80" i="3"/>
  <c r="B51" i="5" s="1"/>
  <c r="D51" i="5" s="1"/>
  <c r="DN79" i="3"/>
  <c r="CY79" i="3"/>
  <c r="CE79" i="3"/>
  <c r="AV79" i="3"/>
  <c r="B50" i="5" s="1"/>
  <c r="D50" i="5" s="1"/>
  <c r="DN78" i="3"/>
  <c r="CT78" i="3"/>
  <c r="CE78" i="3"/>
  <c r="BJ78" i="3"/>
  <c r="AV78" i="3"/>
  <c r="B49" i="5" s="1"/>
  <c r="D49" i="5" s="1"/>
  <c r="AA78" i="3"/>
  <c r="DN77" i="3"/>
  <c r="CX77" i="3"/>
  <c r="CE77" i="3"/>
  <c r="BQ77" i="3"/>
  <c r="AV77" i="3"/>
  <c r="B48" i="5" s="1"/>
  <c r="D48" i="5" s="1"/>
  <c r="AD77" i="3"/>
  <c r="DN76" i="3"/>
  <c r="CX76" i="3"/>
  <c r="CE76" i="3"/>
  <c r="AV76" i="3"/>
  <c r="B47" i="5" s="1"/>
  <c r="D47" i="5" s="1"/>
  <c r="Z76" i="3"/>
  <c r="DN75" i="3"/>
  <c r="CE75" i="3"/>
  <c r="BO75" i="3"/>
  <c r="AV75" i="3"/>
  <c r="B46" i="5" s="1"/>
  <c r="D46" i="5" s="1"/>
  <c r="AA75" i="3"/>
  <c r="DN74" i="3"/>
  <c r="CY74" i="3"/>
  <c r="CE74" i="3"/>
  <c r="BQ74" i="3"/>
  <c r="AV74" i="3"/>
  <c r="B45" i="5" s="1"/>
  <c r="D45" i="5" s="1"/>
  <c r="DN73" i="3"/>
  <c r="CZ73" i="3"/>
  <c r="CE73" i="3"/>
  <c r="BK73" i="3"/>
  <c r="AV73" i="3"/>
  <c r="B44" i="5" s="1"/>
  <c r="D44" i="5" s="1"/>
  <c r="DN72" i="3"/>
  <c r="CS72" i="3"/>
  <c r="CE72" i="3"/>
  <c r="BJ72" i="3"/>
  <c r="AV72" i="3"/>
  <c r="B43" i="5" s="1"/>
  <c r="D43" i="5" s="1"/>
  <c r="DN71" i="3"/>
  <c r="CR71" i="3"/>
  <c r="CE71" i="3"/>
  <c r="BJ71" i="3"/>
  <c r="AV71" i="3"/>
  <c r="B42" i="5" s="1"/>
  <c r="D42" i="5" s="1"/>
  <c r="AB71" i="3"/>
  <c r="DN70" i="3"/>
  <c r="CX70" i="3"/>
  <c r="CE70" i="3"/>
  <c r="BK70" i="3"/>
  <c r="AV70" i="3"/>
  <c r="B41" i="5" s="1"/>
  <c r="D41" i="5" s="1"/>
  <c r="DN69" i="3"/>
  <c r="CE69" i="3"/>
  <c r="AV69" i="3"/>
  <c r="B40" i="5" s="1"/>
  <c r="D40" i="5" s="1"/>
  <c r="AD69" i="3"/>
  <c r="DN68" i="3"/>
  <c r="CR68" i="3"/>
  <c r="CE68" i="3"/>
  <c r="BP68" i="3"/>
  <c r="AV68" i="3"/>
  <c r="B39" i="5" s="1"/>
  <c r="D39" i="5" s="1"/>
  <c r="AB68" i="3"/>
  <c r="DN67" i="3"/>
  <c r="CX67" i="3"/>
  <c r="CE67" i="3"/>
  <c r="BL67" i="3"/>
  <c r="AV67" i="3"/>
  <c r="B38" i="5" s="1"/>
  <c r="D38" i="5" s="1"/>
  <c r="AH67" i="3"/>
  <c r="DN66" i="3"/>
  <c r="CE66" i="3"/>
  <c r="BJ66" i="3"/>
  <c r="AV66" i="3"/>
  <c r="B37" i="5" s="1"/>
  <c r="D37" i="5" s="1"/>
  <c r="DN65" i="3"/>
  <c r="CE65" i="3"/>
  <c r="BM65" i="3"/>
  <c r="AV65" i="3"/>
  <c r="B36" i="5" s="1"/>
  <c r="D36" i="5" s="1"/>
  <c r="DN64" i="3"/>
  <c r="CR64" i="3"/>
  <c r="CE64" i="3"/>
  <c r="BK64" i="3"/>
  <c r="AV64" i="3"/>
  <c r="B35" i="5" s="1"/>
  <c r="D35" i="5" s="1"/>
  <c r="Z64" i="3"/>
  <c r="DN63" i="3"/>
  <c r="CU63" i="3"/>
  <c r="CE63" i="3"/>
  <c r="BJ63" i="3"/>
  <c r="AV63" i="3"/>
  <c r="B34" i="5" s="1"/>
  <c r="D34" i="5" s="1"/>
  <c r="AH63" i="3"/>
  <c r="DN62" i="3"/>
  <c r="CE62" i="3"/>
  <c r="AV62" i="3"/>
  <c r="B33" i="5" s="1"/>
  <c r="D33" i="5" s="1"/>
  <c r="AH62" i="3"/>
  <c r="DN61" i="3"/>
  <c r="CE61" i="3"/>
  <c r="BP61" i="3"/>
  <c r="AV61" i="3"/>
  <c r="B32" i="5" s="1"/>
  <c r="D32" i="5" s="1"/>
  <c r="AC61" i="3"/>
  <c r="DN60" i="3"/>
  <c r="CV60" i="3"/>
  <c r="CE60" i="3"/>
  <c r="BM60" i="3"/>
  <c r="AV60" i="3"/>
  <c r="B31" i="5" s="1"/>
  <c r="D31" i="5" s="1"/>
  <c r="AA60" i="3"/>
  <c r="DN59" i="3"/>
  <c r="CR59" i="3"/>
  <c r="CE59" i="3"/>
  <c r="BQ59" i="3"/>
  <c r="AV59" i="3"/>
  <c r="B30" i="5" s="1"/>
  <c r="D30" i="5" s="1"/>
  <c r="DN58" i="3"/>
  <c r="CT58" i="3"/>
  <c r="CE58" i="3"/>
  <c r="BM58" i="3"/>
  <c r="AV58" i="3"/>
  <c r="B29" i="5" s="1"/>
  <c r="D29" i="5" s="1"/>
  <c r="Z58" i="3"/>
  <c r="DN57" i="3"/>
  <c r="CT57" i="3"/>
  <c r="CE57" i="3"/>
  <c r="BO57" i="3"/>
  <c r="AV57" i="3"/>
  <c r="B28" i="5" s="1"/>
  <c r="D28" i="5" s="1"/>
  <c r="AA57" i="3"/>
  <c r="DN56" i="3"/>
  <c r="CE56" i="3"/>
  <c r="AV56" i="3"/>
  <c r="B27" i="5" s="1"/>
  <c r="D27" i="5" s="1"/>
  <c r="AB56" i="3"/>
  <c r="DN55" i="3"/>
  <c r="CE55" i="3"/>
  <c r="BJ55" i="3"/>
  <c r="AV55" i="3"/>
  <c r="B26" i="5" s="1"/>
  <c r="D26" i="5" s="1"/>
  <c r="AA55" i="3"/>
  <c r="DN54" i="3"/>
  <c r="CS54" i="3"/>
  <c r="CE54" i="3"/>
  <c r="BJ54" i="3"/>
  <c r="AV54" i="3"/>
  <c r="B25" i="5" s="1"/>
  <c r="D25" i="5" s="1"/>
  <c r="DN53" i="3"/>
  <c r="CT53" i="3"/>
  <c r="CE53" i="3"/>
  <c r="BL53" i="3"/>
  <c r="AV53" i="3"/>
  <c r="B24" i="5" s="1"/>
  <c r="D24" i="5" s="1"/>
  <c r="AB53" i="3"/>
  <c r="DN52" i="3"/>
  <c r="CR52" i="3"/>
  <c r="CE52" i="3"/>
  <c r="AV52" i="3"/>
  <c r="B23" i="5" s="1"/>
  <c r="D23" i="5" s="1"/>
  <c r="Z52" i="3"/>
  <c r="DN51" i="3"/>
  <c r="CE51" i="3"/>
  <c r="BO51" i="3"/>
  <c r="AV51" i="3"/>
  <c r="B22" i="5" s="1"/>
  <c r="D22" i="5" s="1"/>
  <c r="DN50" i="3"/>
  <c r="CY50" i="3"/>
  <c r="CE50" i="3"/>
  <c r="BJ50" i="3"/>
  <c r="AV50" i="3"/>
  <c r="B21" i="5" s="1"/>
  <c r="D21" i="5" s="1"/>
  <c r="DN49" i="3"/>
  <c r="CZ49" i="3"/>
  <c r="CE49" i="3"/>
  <c r="BN49" i="3"/>
  <c r="AV49" i="3"/>
  <c r="B20" i="5" s="1"/>
  <c r="D20" i="5" s="1"/>
  <c r="DN48" i="3"/>
  <c r="CU48" i="3"/>
  <c r="CE48" i="3"/>
  <c r="BM48" i="3"/>
  <c r="AV48" i="3"/>
  <c r="B19" i="5" s="1"/>
  <c r="D19" i="5" s="1"/>
  <c r="AD48" i="3"/>
  <c r="DN47" i="3"/>
  <c r="CZ47" i="3"/>
  <c r="CE47" i="3"/>
  <c r="BJ47" i="3"/>
  <c r="AV47" i="3"/>
  <c r="B18" i="5" s="1"/>
  <c r="D18" i="5" s="1"/>
  <c r="DN46" i="3"/>
  <c r="CS46" i="3"/>
  <c r="CE46" i="3"/>
  <c r="BK46" i="3"/>
  <c r="AV46" i="3"/>
  <c r="B17" i="5" s="1"/>
  <c r="D17" i="5" s="1"/>
  <c r="AH46" i="3"/>
  <c r="DN45" i="3"/>
  <c r="CR45" i="3"/>
  <c r="CE45" i="3"/>
  <c r="BP45" i="3"/>
  <c r="AV45" i="3"/>
  <c r="B16" i="5" s="1"/>
  <c r="D16" i="5" s="1"/>
  <c r="AH45" i="3"/>
  <c r="DN44" i="3"/>
  <c r="CT44" i="3"/>
  <c r="CE44" i="3"/>
  <c r="BP44" i="3"/>
  <c r="AV44" i="3"/>
  <c r="B15" i="5" s="1"/>
  <c r="D15" i="5" s="1"/>
  <c r="Z44" i="3"/>
  <c r="DN43" i="3"/>
  <c r="CZ43" i="3"/>
  <c r="CE43" i="3"/>
  <c r="BJ43" i="3"/>
  <c r="AV43" i="3"/>
  <c r="B14" i="5" s="1"/>
  <c r="D14" i="5" s="1"/>
  <c r="AB43" i="3"/>
  <c r="DN42" i="3"/>
  <c r="CY42" i="3"/>
  <c r="CE42" i="3"/>
  <c r="AV42" i="3"/>
  <c r="B13" i="5" s="1"/>
  <c r="D13" i="5" s="1"/>
  <c r="DN41" i="3"/>
  <c r="CE41" i="3"/>
  <c r="BM41" i="3"/>
  <c r="AV41" i="3"/>
  <c r="B12" i="5" s="1"/>
  <c r="D12" i="5" s="1"/>
  <c r="DN40" i="3"/>
  <c r="CV40" i="3"/>
  <c r="CE40" i="3"/>
  <c r="BJ40" i="3"/>
  <c r="AV40" i="3"/>
  <c r="B11" i="5" s="1"/>
  <c r="D11" i="5" s="1"/>
  <c r="Z40" i="3"/>
  <c r="DN39" i="3"/>
  <c r="CE39" i="3"/>
  <c r="BO39" i="3"/>
  <c r="AV39" i="3"/>
  <c r="B10" i="5" s="1"/>
  <c r="D10" i="5" s="1"/>
  <c r="AD39" i="3"/>
  <c r="DN38" i="3"/>
  <c r="CE38" i="3"/>
  <c r="AV38" i="3"/>
  <c r="B9" i="5" s="1"/>
  <c r="D9" i="5" s="1"/>
  <c r="Z38" i="3"/>
  <c r="DN37" i="3"/>
  <c r="CU37" i="3"/>
  <c r="CE37" i="3"/>
  <c r="BQ37" i="3"/>
  <c r="AV37" i="3"/>
  <c r="B8" i="5" s="1"/>
  <c r="D8" i="5" s="1"/>
  <c r="AG37" i="3"/>
  <c r="DN36" i="3"/>
  <c r="CV36" i="3"/>
  <c r="CE36" i="3"/>
  <c r="AV36" i="3"/>
  <c r="B7" i="5" s="1"/>
  <c r="D7" i="5" s="1"/>
  <c r="DN35" i="3"/>
  <c r="CE35" i="3"/>
  <c r="BM35" i="3"/>
  <c r="AV35" i="3"/>
  <c r="B6" i="5" s="1"/>
  <c r="D6" i="5" s="1"/>
  <c r="DN34" i="3"/>
  <c r="CR34" i="3"/>
  <c r="CO34" i="3"/>
  <c r="CE34" i="3"/>
  <c r="BK34" i="3"/>
  <c r="AV34" i="3"/>
  <c r="B5" i="5" s="1"/>
  <c r="D5" i="5" s="1"/>
  <c r="O34" i="3"/>
  <c r="CT32" i="3"/>
  <c r="BK32" i="3"/>
  <c r="AB32" i="3"/>
  <c r="B31" i="3"/>
  <c r="CV28" i="3"/>
  <c r="BM28" i="3"/>
  <c r="AD28" i="3"/>
  <c r="B27" i="3"/>
  <c r="B28" i="3" s="1"/>
  <c r="B26" i="3"/>
  <c r="B25" i="3"/>
  <c r="D6" i="6" l="1"/>
  <c r="D6" i="8"/>
  <c r="C6" i="6"/>
  <c r="F27" i="7" s="1"/>
  <c r="C6" i="8"/>
  <c r="B6" i="6"/>
  <c r="E27" i="7" s="1"/>
  <c r="B6" i="8"/>
  <c r="AW401" i="3"/>
  <c r="B372" i="5"/>
  <c r="D372" i="5" s="1"/>
  <c r="AW423" i="3"/>
  <c r="B394" i="5"/>
  <c r="D394" i="5" s="1"/>
  <c r="AW442" i="3"/>
  <c r="B413" i="5"/>
  <c r="D413" i="5" s="1"/>
  <c r="AW456" i="3"/>
  <c r="B427" i="5"/>
  <c r="D427" i="5" s="1"/>
  <c r="AW479" i="3"/>
  <c r="B450" i="5"/>
  <c r="D450" i="5" s="1"/>
  <c r="AW449" i="3"/>
  <c r="B420" i="5"/>
  <c r="D420" i="5" s="1"/>
  <c r="AW403" i="3"/>
  <c r="B374" i="5"/>
  <c r="D374" i="5" s="1"/>
  <c r="AW407" i="3"/>
  <c r="B378" i="5"/>
  <c r="D378" i="5" s="1"/>
  <c r="AW413" i="3"/>
  <c r="B384" i="5"/>
  <c r="D384" i="5" s="1"/>
  <c r="AW417" i="3"/>
  <c r="B388" i="5"/>
  <c r="D388" i="5" s="1"/>
  <c r="AW436" i="3"/>
  <c r="B407" i="5"/>
  <c r="D407" i="5" s="1"/>
  <c r="AW440" i="3"/>
  <c r="B411" i="5"/>
  <c r="D411" i="5" s="1"/>
  <c r="AW455" i="3"/>
  <c r="B426" i="5"/>
  <c r="D426" i="5" s="1"/>
  <c r="AW459" i="3"/>
  <c r="B430" i="5"/>
  <c r="D430" i="5" s="1"/>
  <c r="AW474" i="3"/>
  <c r="B445" i="5"/>
  <c r="D445" i="5" s="1"/>
  <c r="AW478" i="3"/>
  <c r="B449" i="5"/>
  <c r="D449" i="5" s="1"/>
  <c r="AW482" i="3"/>
  <c r="B453" i="5"/>
  <c r="D453" i="5" s="1"/>
  <c r="AW490" i="3"/>
  <c r="B461" i="5"/>
  <c r="D461" i="5" s="1"/>
  <c r="AW497" i="3"/>
  <c r="B468" i="5"/>
  <c r="D468" i="5" s="1"/>
  <c r="AW415" i="3"/>
  <c r="B386" i="5"/>
  <c r="D386" i="5" s="1"/>
  <c r="AW450" i="3"/>
  <c r="B421" i="5"/>
  <c r="D421" i="5" s="1"/>
  <c r="AW457" i="3"/>
  <c r="B428" i="5"/>
  <c r="D428" i="5" s="1"/>
  <c r="AW464" i="3"/>
  <c r="B435" i="5"/>
  <c r="D435" i="5" s="1"/>
  <c r="AW484" i="3"/>
  <c r="B455" i="5"/>
  <c r="D455" i="5" s="1"/>
  <c r="AW446" i="3"/>
  <c r="B417" i="5"/>
  <c r="D417" i="5" s="1"/>
  <c r="AW422" i="3"/>
  <c r="B393" i="5"/>
  <c r="D393" i="5" s="1"/>
  <c r="AW430" i="3"/>
  <c r="B401" i="5"/>
  <c r="D401" i="5" s="1"/>
  <c r="AW437" i="3"/>
  <c r="B408" i="5"/>
  <c r="D408" i="5" s="1"/>
  <c r="AW471" i="3"/>
  <c r="B442" i="5"/>
  <c r="D442" i="5" s="1"/>
  <c r="AW414" i="3"/>
  <c r="B385" i="5"/>
  <c r="D385" i="5" s="1"/>
  <c r="AW408" i="3"/>
  <c r="B379" i="5"/>
  <c r="D379" i="5" s="1"/>
  <c r="AW410" i="3"/>
  <c r="B381" i="5"/>
  <c r="D381" i="5" s="1"/>
  <c r="AW432" i="3"/>
  <c r="B403" i="5"/>
  <c r="D403" i="5" s="1"/>
  <c r="AW451" i="3"/>
  <c r="B422" i="5"/>
  <c r="D422" i="5" s="1"/>
  <c r="AW462" i="3"/>
  <c r="B433" i="5"/>
  <c r="D433" i="5" s="1"/>
  <c r="AW466" i="3"/>
  <c r="B437" i="5"/>
  <c r="D437" i="5" s="1"/>
  <c r="AW486" i="3"/>
  <c r="B457" i="5"/>
  <c r="D457" i="5" s="1"/>
  <c r="AW493" i="3"/>
  <c r="B464" i="5"/>
  <c r="D464" i="5" s="1"/>
  <c r="AW405" i="3"/>
  <c r="B376" i="5"/>
  <c r="D376" i="5" s="1"/>
  <c r="AW419" i="3"/>
  <c r="B390" i="5"/>
  <c r="D390" i="5" s="1"/>
  <c r="AW426" i="3"/>
  <c r="B397" i="5"/>
  <c r="D397" i="5" s="1"/>
  <c r="AW472" i="3"/>
  <c r="B443" i="5"/>
  <c r="D443" i="5" s="1"/>
  <c r="AW467" i="3"/>
  <c r="B438" i="5"/>
  <c r="D438" i="5" s="1"/>
  <c r="AW411" i="3"/>
  <c r="B382" i="5"/>
  <c r="D382" i="5" s="1"/>
  <c r="AW445" i="3"/>
  <c r="B416" i="5"/>
  <c r="D416" i="5" s="1"/>
  <c r="AW500" i="3"/>
  <c r="B471" i="5"/>
  <c r="D471" i="5" s="1"/>
  <c r="AW420" i="3"/>
  <c r="B391" i="5"/>
  <c r="D391" i="5" s="1"/>
  <c r="AW424" i="3"/>
  <c r="B395" i="5"/>
  <c r="D395" i="5" s="1"/>
  <c r="AW428" i="3"/>
  <c r="B399" i="5"/>
  <c r="D399" i="5" s="1"/>
  <c r="AW444" i="3"/>
  <c r="B415" i="5"/>
  <c r="D415" i="5" s="1"/>
  <c r="AW448" i="3"/>
  <c r="B419" i="5"/>
  <c r="D419" i="5" s="1"/>
  <c r="AW469" i="3"/>
  <c r="B440" i="5"/>
  <c r="D440" i="5" s="1"/>
  <c r="AW481" i="3"/>
  <c r="B452" i="5"/>
  <c r="D452" i="5" s="1"/>
  <c r="AW461" i="3"/>
  <c r="B432" i="5"/>
  <c r="D432" i="5" s="1"/>
  <c r="AW488" i="3"/>
  <c r="B459" i="5"/>
  <c r="D459" i="5" s="1"/>
  <c r="AW434" i="3"/>
  <c r="B405" i="5"/>
  <c r="D405" i="5" s="1"/>
  <c r="AW483" i="3"/>
  <c r="B454" i="5"/>
  <c r="D454" i="5" s="1"/>
  <c r="AW404" i="3"/>
  <c r="B375" i="5"/>
  <c r="D375" i="5" s="1"/>
  <c r="AW452" i="3"/>
  <c r="B423" i="5"/>
  <c r="D423" i="5" s="1"/>
  <c r="AW460" i="3"/>
  <c r="B431" i="5"/>
  <c r="D431" i="5" s="1"/>
  <c r="AW429" i="3"/>
  <c r="B400" i="5"/>
  <c r="D400" i="5" s="1"/>
  <c r="AW402" i="3"/>
  <c r="B373" i="5"/>
  <c r="D373" i="5" s="1"/>
  <c r="AW406" i="3"/>
  <c r="B377" i="5"/>
  <c r="D377" i="5" s="1"/>
  <c r="AW416" i="3"/>
  <c r="B387" i="5"/>
  <c r="D387" i="5" s="1"/>
  <c r="AW439" i="3"/>
  <c r="B410" i="5"/>
  <c r="D410" i="5" s="1"/>
  <c r="AW477" i="3"/>
  <c r="B448" i="5"/>
  <c r="D448" i="5" s="1"/>
  <c r="AW489" i="3"/>
  <c r="B460" i="5"/>
  <c r="D460" i="5" s="1"/>
  <c r="AW496" i="3"/>
  <c r="B467" i="5"/>
  <c r="D467" i="5" s="1"/>
  <c r="AW499" i="3"/>
  <c r="B470" i="5"/>
  <c r="D470" i="5" s="1"/>
  <c r="AW491" i="3"/>
  <c r="B462" i="5"/>
  <c r="D462" i="5" s="1"/>
  <c r="AW475" i="3"/>
  <c r="B446" i="5"/>
  <c r="D446" i="5" s="1"/>
  <c r="AW487" i="3"/>
  <c r="B458" i="5"/>
  <c r="D458" i="5" s="1"/>
  <c r="AW425" i="3"/>
  <c r="B396" i="5"/>
  <c r="D396" i="5" s="1"/>
  <c r="AW441" i="3"/>
  <c r="B412" i="5"/>
  <c r="D412" i="5" s="1"/>
  <c r="AW494" i="3"/>
  <c r="B465" i="5"/>
  <c r="D465" i="5" s="1"/>
  <c r="AW409" i="3"/>
  <c r="B380" i="5"/>
  <c r="D380" i="5" s="1"/>
  <c r="AW427" i="3"/>
  <c r="B398" i="5"/>
  <c r="D398" i="5" s="1"/>
  <c r="AW435" i="3"/>
  <c r="B406" i="5"/>
  <c r="D406" i="5" s="1"/>
  <c r="AW458" i="3"/>
  <c r="B429" i="5"/>
  <c r="D429" i="5" s="1"/>
  <c r="AW465" i="3"/>
  <c r="B436" i="5"/>
  <c r="D436" i="5" s="1"/>
  <c r="AW473" i="3"/>
  <c r="B444" i="5"/>
  <c r="D444" i="5" s="1"/>
  <c r="AW485" i="3"/>
  <c r="B456" i="5"/>
  <c r="D456" i="5" s="1"/>
  <c r="AW412" i="3"/>
  <c r="B383" i="5"/>
  <c r="D383" i="5" s="1"/>
  <c r="AW453" i="3"/>
  <c r="B424" i="5"/>
  <c r="D424" i="5" s="1"/>
  <c r="AW495" i="3"/>
  <c r="B466" i="5"/>
  <c r="D466" i="5" s="1"/>
  <c r="AW498" i="3"/>
  <c r="B469" i="5"/>
  <c r="D469" i="5" s="1"/>
  <c r="AW418" i="3"/>
  <c r="B389" i="5"/>
  <c r="D389" i="5" s="1"/>
  <c r="AW433" i="3"/>
  <c r="B404" i="5"/>
  <c r="D404" i="5" s="1"/>
  <c r="AW463" i="3"/>
  <c r="B434" i="5"/>
  <c r="D434" i="5" s="1"/>
  <c r="AW421" i="3"/>
  <c r="B392" i="5"/>
  <c r="D392" i="5" s="1"/>
  <c r="AW470" i="3"/>
  <c r="B441" i="5"/>
  <c r="D441" i="5" s="1"/>
  <c r="AW431" i="3"/>
  <c r="B402" i="5"/>
  <c r="D402" i="5" s="1"/>
  <c r="AW438" i="3"/>
  <c r="B409" i="5"/>
  <c r="D409" i="5" s="1"/>
  <c r="AW443" i="3"/>
  <c r="B414" i="5"/>
  <c r="D414" i="5" s="1"/>
  <c r="AW447" i="3"/>
  <c r="B418" i="5"/>
  <c r="D418" i="5" s="1"/>
  <c r="AW454" i="3"/>
  <c r="B425" i="5"/>
  <c r="D425" i="5" s="1"/>
  <c r="AW468" i="3"/>
  <c r="B439" i="5"/>
  <c r="D439" i="5" s="1"/>
  <c r="AW476" i="3"/>
  <c r="B447" i="5"/>
  <c r="D447" i="5" s="1"/>
  <c r="AW480" i="3"/>
  <c r="B451" i="5"/>
  <c r="D451" i="5" s="1"/>
  <c r="AW492" i="3"/>
  <c r="B463" i="5"/>
  <c r="D463" i="5" s="1"/>
  <c r="FB141" i="3"/>
  <c r="FD140" i="3"/>
  <c r="FC140" i="3"/>
  <c r="AW305" i="3"/>
  <c r="B276" i="5"/>
  <c r="D276" i="5" s="1"/>
  <c r="AW357" i="3"/>
  <c r="B328" i="5"/>
  <c r="D328" i="5" s="1"/>
  <c r="AW395" i="3"/>
  <c r="B366" i="5"/>
  <c r="D366" i="5" s="1"/>
  <c r="AW319" i="3"/>
  <c r="B290" i="5"/>
  <c r="D290" i="5" s="1"/>
  <c r="AW376" i="3"/>
  <c r="B347" i="5"/>
  <c r="D347" i="5" s="1"/>
  <c r="AW264" i="3"/>
  <c r="B235" i="5"/>
  <c r="D235" i="5" s="1"/>
  <c r="AW321" i="3"/>
  <c r="B292" i="5"/>
  <c r="D292" i="5" s="1"/>
  <c r="AW384" i="3"/>
  <c r="B355" i="5"/>
  <c r="D355" i="5" s="1"/>
  <c r="AW392" i="3"/>
  <c r="B363" i="5"/>
  <c r="D363" i="5" s="1"/>
  <c r="AW318" i="3"/>
  <c r="B289" i="5"/>
  <c r="D289" i="5" s="1"/>
  <c r="AW267" i="3"/>
  <c r="B238" i="5"/>
  <c r="D238" i="5" s="1"/>
  <c r="AW288" i="3"/>
  <c r="B259" i="5"/>
  <c r="D259" i="5" s="1"/>
  <c r="AW294" i="3"/>
  <c r="B265" i="5"/>
  <c r="D265" i="5" s="1"/>
  <c r="AW310" i="3"/>
  <c r="B281" i="5"/>
  <c r="D281" i="5" s="1"/>
  <c r="AW371" i="3"/>
  <c r="B342" i="5"/>
  <c r="D342" i="5" s="1"/>
  <c r="AW293" i="3"/>
  <c r="B264" i="5"/>
  <c r="D264" i="5" s="1"/>
  <c r="AW332" i="3"/>
  <c r="B303" i="5"/>
  <c r="D303" i="5" s="1"/>
  <c r="AW344" i="3"/>
  <c r="B315" i="5"/>
  <c r="D315" i="5" s="1"/>
  <c r="AW362" i="3"/>
  <c r="B333" i="5"/>
  <c r="D333" i="5" s="1"/>
  <c r="AW368" i="3"/>
  <c r="B339" i="5"/>
  <c r="D339" i="5" s="1"/>
  <c r="AW263" i="3"/>
  <c r="B234" i="5"/>
  <c r="D234" i="5" s="1"/>
  <c r="AW290" i="3"/>
  <c r="B261" i="5"/>
  <c r="D261" i="5" s="1"/>
  <c r="AW309" i="3"/>
  <c r="B280" i="5"/>
  <c r="D280" i="5" s="1"/>
  <c r="AW257" i="3"/>
  <c r="B228" i="5"/>
  <c r="D228" i="5" s="1"/>
  <c r="AW269" i="3"/>
  <c r="B240" i="5"/>
  <c r="D240" i="5" s="1"/>
  <c r="AW278" i="3"/>
  <c r="B249" i="5"/>
  <c r="D249" i="5" s="1"/>
  <c r="AW282" i="3"/>
  <c r="B253" i="5"/>
  <c r="D253" i="5" s="1"/>
  <c r="AW286" i="3"/>
  <c r="B257" i="5"/>
  <c r="D257" i="5" s="1"/>
  <c r="AW296" i="3"/>
  <c r="B267" i="5"/>
  <c r="D267" i="5" s="1"/>
  <c r="AW352" i="3"/>
  <c r="B323" i="5"/>
  <c r="D323" i="5" s="1"/>
  <c r="AW355" i="3"/>
  <c r="B326" i="5"/>
  <c r="D326" i="5" s="1"/>
  <c r="AW367" i="3"/>
  <c r="B338" i="5"/>
  <c r="D338" i="5" s="1"/>
  <c r="AW370" i="3"/>
  <c r="B341" i="5"/>
  <c r="D341" i="5" s="1"/>
  <c r="AW375" i="3"/>
  <c r="B346" i="5"/>
  <c r="D346" i="5" s="1"/>
  <c r="AW383" i="3"/>
  <c r="B354" i="5"/>
  <c r="D354" i="5" s="1"/>
  <c r="AW391" i="3"/>
  <c r="B362" i="5"/>
  <c r="D362" i="5" s="1"/>
  <c r="AW399" i="3"/>
  <c r="B370" i="5"/>
  <c r="D370" i="5" s="1"/>
  <c r="AW300" i="3"/>
  <c r="B271" i="5"/>
  <c r="D271" i="5" s="1"/>
  <c r="AW330" i="3"/>
  <c r="B301" i="5"/>
  <c r="D301" i="5" s="1"/>
  <c r="AW360" i="3"/>
  <c r="B331" i="5"/>
  <c r="D331" i="5" s="1"/>
  <c r="AW374" i="3"/>
  <c r="B345" i="5"/>
  <c r="D345" i="5" s="1"/>
  <c r="AW398" i="3"/>
  <c r="B369" i="5"/>
  <c r="D369" i="5" s="1"/>
  <c r="AW291" i="3"/>
  <c r="B262" i="5"/>
  <c r="D262" i="5" s="1"/>
  <c r="AW313" i="3"/>
  <c r="B284" i="5"/>
  <c r="D284" i="5" s="1"/>
  <c r="AW270" i="3"/>
  <c r="B241" i="5"/>
  <c r="D241" i="5" s="1"/>
  <c r="AW276" i="3"/>
  <c r="B247" i="5"/>
  <c r="D247" i="5" s="1"/>
  <c r="AW284" i="3"/>
  <c r="B255" i="5"/>
  <c r="D255" i="5" s="1"/>
  <c r="AW387" i="3"/>
  <c r="B358" i="5"/>
  <c r="D358" i="5" s="1"/>
  <c r="AW327" i="3"/>
  <c r="B298" i="5"/>
  <c r="D298" i="5" s="1"/>
  <c r="AW341" i="3"/>
  <c r="B312" i="5"/>
  <c r="D312" i="5" s="1"/>
  <c r="AW266" i="3"/>
  <c r="B237" i="5"/>
  <c r="D237" i="5" s="1"/>
  <c r="AW272" i="3"/>
  <c r="B243" i="5"/>
  <c r="D243" i="5" s="1"/>
  <c r="AW279" i="3"/>
  <c r="B250" i="5"/>
  <c r="D250" i="5" s="1"/>
  <c r="AW302" i="3"/>
  <c r="B273" i="5"/>
  <c r="D273" i="5" s="1"/>
  <c r="AW349" i="3"/>
  <c r="B320" i="5"/>
  <c r="D320" i="5" s="1"/>
  <c r="AW359" i="3"/>
  <c r="B330" i="5"/>
  <c r="D330" i="5" s="1"/>
  <c r="AW397" i="3"/>
  <c r="B368" i="5"/>
  <c r="D368" i="5" s="1"/>
  <c r="AW304" i="3"/>
  <c r="B275" i="5"/>
  <c r="D275" i="5" s="1"/>
  <c r="AW260" i="3"/>
  <c r="B231" i="5"/>
  <c r="D231" i="5" s="1"/>
  <c r="AW274" i="3"/>
  <c r="B245" i="5"/>
  <c r="D245" i="5" s="1"/>
  <c r="AW292" i="3"/>
  <c r="B263" i="5"/>
  <c r="D263" i="5" s="1"/>
  <c r="AW320" i="3"/>
  <c r="B291" i="5"/>
  <c r="D291" i="5" s="1"/>
  <c r="AW331" i="3"/>
  <c r="B302" i="5"/>
  <c r="D302" i="5" s="1"/>
  <c r="AW340" i="3"/>
  <c r="B311" i="5"/>
  <c r="D311" i="5" s="1"/>
  <c r="AW346" i="3"/>
  <c r="B317" i="5"/>
  <c r="D317" i="5" s="1"/>
  <c r="AW358" i="3"/>
  <c r="B329" i="5"/>
  <c r="D329" i="5" s="1"/>
  <c r="AW361" i="3"/>
  <c r="B332" i="5"/>
  <c r="D332" i="5" s="1"/>
  <c r="AW364" i="3"/>
  <c r="B335" i="5"/>
  <c r="D335" i="5" s="1"/>
  <c r="AW303" i="3"/>
  <c r="B274" i="5"/>
  <c r="D274" i="5" s="1"/>
  <c r="AW342" i="3"/>
  <c r="B313" i="5"/>
  <c r="D313" i="5" s="1"/>
  <c r="AW382" i="3"/>
  <c r="B353" i="5"/>
  <c r="D353" i="5" s="1"/>
  <c r="AW324" i="3"/>
  <c r="B295" i="5"/>
  <c r="D295" i="5" s="1"/>
  <c r="AW350" i="3"/>
  <c r="B321" i="5"/>
  <c r="D321" i="5" s="1"/>
  <c r="AW353" i="3"/>
  <c r="B324" i="5"/>
  <c r="D324" i="5" s="1"/>
  <c r="AW400" i="3"/>
  <c r="B371" i="5"/>
  <c r="D371" i="5" s="1"/>
  <c r="AW347" i="3"/>
  <c r="B318" i="5"/>
  <c r="D318" i="5" s="1"/>
  <c r="AW283" i="3"/>
  <c r="B254" i="5"/>
  <c r="D254" i="5" s="1"/>
  <c r="AW335" i="3"/>
  <c r="B306" i="5"/>
  <c r="D306" i="5" s="1"/>
  <c r="AW365" i="3"/>
  <c r="B336" i="5"/>
  <c r="D336" i="5" s="1"/>
  <c r="AW389" i="3"/>
  <c r="B360" i="5"/>
  <c r="D360" i="5" s="1"/>
  <c r="AW394" i="3"/>
  <c r="B365" i="5"/>
  <c r="D365" i="5" s="1"/>
  <c r="AW315" i="3"/>
  <c r="B286" i="5"/>
  <c r="D286" i="5" s="1"/>
  <c r="AW265" i="3"/>
  <c r="B236" i="5"/>
  <c r="D236" i="5" s="1"/>
  <c r="AW271" i="3"/>
  <c r="B242" i="5"/>
  <c r="D242" i="5" s="1"/>
  <c r="AW301" i="3"/>
  <c r="B272" i="5"/>
  <c r="D272" i="5" s="1"/>
  <c r="AW311" i="3"/>
  <c r="B282" i="5"/>
  <c r="D282" i="5" s="1"/>
  <c r="AW314" i="3"/>
  <c r="B285" i="5"/>
  <c r="D285" i="5" s="1"/>
  <c r="AW317" i="3"/>
  <c r="B288" i="5"/>
  <c r="D288" i="5" s="1"/>
  <c r="AW334" i="3"/>
  <c r="B305" i="5"/>
  <c r="D305" i="5" s="1"/>
  <c r="AW377" i="3"/>
  <c r="B348" i="5"/>
  <c r="D348" i="5" s="1"/>
  <c r="AW396" i="3"/>
  <c r="B367" i="5"/>
  <c r="D367" i="5" s="1"/>
  <c r="AW390" i="3"/>
  <c r="B361" i="5"/>
  <c r="D361" i="5" s="1"/>
  <c r="AW316" i="3"/>
  <c r="B287" i="5"/>
  <c r="D287" i="5" s="1"/>
  <c r="AW333" i="3"/>
  <c r="B304" i="5"/>
  <c r="D304" i="5" s="1"/>
  <c r="AW280" i="3"/>
  <c r="B251" i="5"/>
  <c r="D251" i="5" s="1"/>
  <c r="AW356" i="3"/>
  <c r="B327" i="5"/>
  <c r="D327" i="5" s="1"/>
  <c r="AW258" i="3"/>
  <c r="B229" i="5"/>
  <c r="D229" i="5" s="1"/>
  <c r="AW312" i="3"/>
  <c r="B283" i="5"/>
  <c r="D283" i="5" s="1"/>
  <c r="AW373" i="3"/>
  <c r="B344" i="5"/>
  <c r="D344" i="5" s="1"/>
  <c r="AW299" i="3"/>
  <c r="B270" i="5"/>
  <c r="D270" i="5" s="1"/>
  <c r="AW326" i="3"/>
  <c r="B297" i="5"/>
  <c r="D297" i="5" s="1"/>
  <c r="AW378" i="3"/>
  <c r="B349" i="5"/>
  <c r="D349" i="5" s="1"/>
  <c r="AW268" i="3"/>
  <c r="B239" i="5"/>
  <c r="D239" i="5" s="1"/>
  <c r="AW277" i="3"/>
  <c r="B248" i="5"/>
  <c r="D248" i="5" s="1"/>
  <c r="AW281" i="3"/>
  <c r="B252" i="5"/>
  <c r="D252" i="5" s="1"/>
  <c r="AW289" i="3"/>
  <c r="B260" i="5"/>
  <c r="D260" i="5" s="1"/>
  <c r="AW322" i="3"/>
  <c r="B293" i="5"/>
  <c r="D293" i="5" s="1"/>
  <c r="AW325" i="3"/>
  <c r="B296" i="5"/>
  <c r="D296" i="5" s="1"/>
  <c r="AW328" i="3"/>
  <c r="B299" i="5"/>
  <c r="D299" i="5" s="1"/>
  <c r="AW337" i="3"/>
  <c r="B308" i="5"/>
  <c r="D308" i="5" s="1"/>
  <c r="AW343" i="3"/>
  <c r="B314" i="5"/>
  <c r="D314" i="5" s="1"/>
  <c r="AW348" i="3"/>
  <c r="B319" i="5"/>
  <c r="D319" i="5" s="1"/>
  <c r="AW354" i="3"/>
  <c r="B325" i="5"/>
  <c r="D325" i="5" s="1"/>
  <c r="AW372" i="3"/>
  <c r="B343" i="5"/>
  <c r="D343" i="5" s="1"/>
  <c r="AW380" i="3"/>
  <c r="B351" i="5"/>
  <c r="D351" i="5" s="1"/>
  <c r="AW388" i="3"/>
  <c r="B359" i="5"/>
  <c r="D359" i="5" s="1"/>
  <c r="AW262" i="3"/>
  <c r="B233" i="5"/>
  <c r="D233" i="5" s="1"/>
  <c r="AW273" i="3"/>
  <c r="B244" i="5"/>
  <c r="D244" i="5" s="1"/>
  <c r="AW339" i="3"/>
  <c r="B310" i="5"/>
  <c r="D310" i="5" s="1"/>
  <c r="AW363" i="3"/>
  <c r="B334" i="5"/>
  <c r="D334" i="5" s="1"/>
  <c r="AW336" i="3"/>
  <c r="B307" i="5"/>
  <c r="D307" i="5" s="1"/>
  <c r="AW379" i="3"/>
  <c r="B350" i="5"/>
  <c r="D350" i="5" s="1"/>
  <c r="AW307" i="3"/>
  <c r="B278" i="5"/>
  <c r="D278" i="5" s="1"/>
  <c r="AW261" i="3"/>
  <c r="B232" i="5"/>
  <c r="D232" i="5" s="1"/>
  <c r="AW275" i="3"/>
  <c r="B246" i="5"/>
  <c r="D246" i="5" s="1"/>
  <c r="AW287" i="3"/>
  <c r="B258" i="5"/>
  <c r="D258" i="5" s="1"/>
  <c r="AW297" i="3"/>
  <c r="B268" i="5"/>
  <c r="D268" i="5" s="1"/>
  <c r="AW338" i="3"/>
  <c r="B309" i="5"/>
  <c r="D309" i="5" s="1"/>
  <c r="AW381" i="3"/>
  <c r="B352" i="5"/>
  <c r="D352" i="5" s="1"/>
  <c r="AW306" i="3"/>
  <c r="B277" i="5"/>
  <c r="D277" i="5" s="1"/>
  <c r="AW323" i="3"/>
  <c r="B294" i="5"/>
  <c r="D294" i="5" s="1"/>
  <c r="AW329" i="3"/>
  <c r="B300" i="5"/>
  <c r="D300" i="5" s="1"/>
  <c r="AW386" i="3"/>
  <c r="B357" i="5"/>
  <c r="D357" i="5" s="1"/>
  <c r="AW256" i="3"/>
  <c r="B227" i="5"/>
  <c r="D227" i="5" s="1"/>
  <c r="AW259" i="3"/>
  <c r="B230" i="5"/>
  <c r="D230" i="5" s="1"/>
  <c r="AW285" i="3"/>
  <c r="B256" i="5"/>
  <c r="D256" i="5" s="1"/>
  <c r="AW295" i="3"/>
  <c r="B266" i="5"/>
  <c r="D266" i="5" s="1"/>
  <c r="AW298" i="3"/>
  <c r="B269" i="5"/>
  <c r="D269" i="5" s="1"/>
  <c r="AW308" i="3"/>
  <c r="B279" i="5"/>
  <c r="D279" i="5" s="1"/>
  <c r="AW345" i="3"/>
  <c r="B316" i="5"/>
  <c r="D316" i="5" s="1"/>
  <c r="AW351" i="3"/>
  <c r="B322" i="5"/>
  <c r="D322" i="5" s="1"/>
  <c r="AW366" i="3"/>
  <c r="B337" i="5"/>
  <c r="D337" i="5" s="1"/>
  <c r="AW369" i="3"/>
  <c r="B340" i="5"/>
  <c r="D340" i="5" s="1"/>
  <c r="AW385" i="3"/>
  <c r="B356" i="5"/>
  <c r="D356" i="5" s="1"/>
  <c r="AW393" i="3"/>
  <c r="B364" i="5"/>
  <c r="D364" i="5" s="1"/>
  <c r="EI500" i="3"/>
  <c r="EG500" i="3"/>
  <c r="EG468" i="3"/>
  <c r="EG492" i="3"/>
  <c r="EA500" i="3"/>
  <c r="EF459" i="3"/>
  <c r="ED421" i="3"/>
  <c r="ED431" i="3"/>
  <c r="EG432" i="3"/>
  <c r="EC442" i="3"/>
  <c r="EF423" i="3"/>
  <c r="EA401" i="3"/>
  <c r="ED442" i="3"/>
  <c r="EG479" i="3"/>
  <c r="ED471" i="3"/>
  <c r="EA404" i="3"/>
  <c r="EA444" i="3"/>
  <c r="EG480" i="3"/>
  <c r="EH411" i="3"/>
  <c r="EI444" i="3"/>
  <c r="EI480" i="3"/>
  <c r="EI411" i="3"/>
  <c r="EH447" i="3"/>
  <c r="EG488" i="3"/>
  <c r="ED495" i="3"/>
  <c r="EF495" i="3"/>
  <c r="EB433" i="3"/>
  <c r="EI412" i="3"/>
  <c r="EI447" i="3"/>
  <c r="EI488" i="3"/>
  <c r="EG459" i="3"/>
  <c r="EH459" i="3"/>
  <c r="EI468" i="3"/>
  <c r="EI420" i="3"/>
  <c r="EG452" i="3"/>
  <c r="EA492" i="3"/>
  <c r="CZ483" i="3"/>
  <c r="EC410" i="3"/>
  <c r="EA421" i="3"/>
  <c r="EF458" i="3"/>
  <c r="EI479" i="3"/>
  <c r="ED410" i="3"/>
  <c r="EC421" i="3"/>
  <c r="EI432" i="3"/>
  <c r="EI443" i="3"/>
  <c r="EA452" i="3"/>
  <c r="ED459" i="3"/>
  <c r="EC470" i="3"/>
  <c r="EA480" i="3"/>
  <c r="EF491" i="3"/>
  <c r="EC497" i="3"/>
  <c r="EA422" i="3"/>
  <c r="EA454" i="3"/>
  <c r="EI491" i="3"/>
  <c r="EF407" i="3"/>
  <c r="EG423" i="3"/>
  <c r="ED435" i="3"/>
  <c r="EC445" i="3"/>
  <c r="EI455" i="3"/>
  <c r="EI464" i="3"/>
  <c r="EF471" i="3"/>
  <c r="EF482" i="3"/>
  <c r="EI492" i="3"/>
  <c r="EF470" i="3"/>
  <c r="EC422" i="3"/>
  <c r="EC454" i="3"/>
  <c r="EG470" i="3"/>
  <c r="EG464" i="3"/>
  <c r="EG407" i="3"/>
  <c r="EF418" i="3"/>
  <c r="EI423" i="3"/>
  <c r="EF435" i="3"/>
  <c r="EF446" i="3"/>
  <c r="EG456" i="3"/>
  <c r="EF467" i="3"/>
  <c r="EB473" i="3"/>
  <c r="EG482" i="3"/>
  <c r="EC494" i="3"/>
  <c r="EE410" i="3"/>
  <c r="ED470" i="3"/>
  <c r="EB445" i="3"/>
  <c r="EH407" i="3"/>
  <c r="EG418" i="3"/>
  <c r="EG424" i="3"/>
  <c r="EH435" i="3"/>
  <c r="EG446" i="3"/>
  <c r="EI456" i="3"/>
  <c r="EG467" i="3"/>
  <c r="EG476" i="3"/>
  <c r="ED483" i="3"/>
  <c r="ED494" i="3"/>
  <c r="EE458" i="3"/>
  <c r="EC433" i="3"/>
  <c r="EA445" i="3"/>
  <c r="EC482" i="3"/>
  <c r="ED407" i="3"/>
  <c r="EA434" i="3"/>
  <c r="EH455" i="3"/>
  <c r="ED482" i="3"/>
  <c r="EB409" i="3"/>
  <c r="ED419" i="3"/>
  <c r="EE430" i="3"/>
  <c r="EI435" i="3"/>
  <c r="EF447" i="3"/>
  <c r="EA457" i="3"/>
  <c r="EI467" i="3"/>
  <c r="EI476" i="3"/>
  <c r="EF483" i="3"/>
  <c r="EF494" i="3"/>
  <c r="EA410" i="3"/>
  <c r="EG491" i="3"/>
  <c r="ED433" i="3"/>
  <c r="EC409" i="3"/>
  <c r="EF419" i="3"/>
  <c r="EF430" i="3"/>
  <c r="EI440" i="3"/>
  <c r="EG447" i="3"/>
  <c r="EB457" i="3"/>
  <c r="EA468" i="3"/>
  <c r="EF479" i="3"/>
  <c r="EC485" i="3"/>
  <c r="EG494" i="3"/>
  <c r="EG403" i="3"/>
  <c r="EE406" i="3"/>
  <c r="EC418" i="3"/>
  <c r="EA430" i="3"/>
  <c r="EA462" i="3"/>
  <c r="EB401" i="3"/>
  <c r="EF406" i="3"/>
  <c r="ED418" i="3"/>
  <c r="EC430" i="3"/>
  <c r="EA441" i="3"/>
  <c r="EI463" i="3"/>
  <c r="EC473" i="3"/>
  <c r="EC486" i="3"/>
  <c r="EC498" i="3"/>
  <c r="EG406" i="3"/>
  <c r="ED409" i="3"/>
  <c r="EE418" i="3"/>
  <c r="EB421" i="3"/>
  <c r="EH423" i="3"/>
  <c r="ED430" i="3"/>
  <c r="EA433" i="3"/>
  <c r="EG435" i="3"/>
  <c r="EA442" i="3"/>
  <c r="EG444" i="3"/>
  <c r="ED447" i="3"/>
  <c r="EI452" i="3"/>
  <c r="EA456" i="3"/>
  <c r="EG458" i="3"/>
  <c r="EA464" i="3"/>
  <c r="EH467" i="3"/>
  <c r="EE470" i="3"/>
  <c r="EA476" i="3"/>
  <c r="EH479" i="3"/>
  <c r="EE482" i="3"/>
  <c r="EA488" i="3"/>
  <c r="EH491" i="3"/>
  <c r="EE494" i="3"/>
  <c r="ED498" i="3"/>
  <c r="EA490" i="3"/>
  <c r="EE454" i="3"/>
  <c r="EC466" i="3"/>
  <c r="EC478" i="3"/>
  <c r="EC490" i="3"/>
  <c r="EG404" i="3"/>
  <c r="EI407" i="3"/>
  <c r="EF410" i="3"/>
  <c r="EG415" i="3"/>
  <c r="EG419" i="3"/>
  <c r="ED422" i="3"/>
  <c r="ED427" i="3"/>
  <c r="EF431" i="3"/>
  <c r="EC434" i="3"/>
  <c r="ED438" i="3"/>
  <c r="EG442" i="3"/>
  <c r="ED445" i="3"/>
  <c r="EA449" i="3"/>
  <c r="EF454" i="3"/>
  <c r="EC457" i="3"/>
  <c r="EI459" i="3"/>
  <c r="ED466" i="3"/>
  <c r="EA469" i="3"/>
  <c r="EG471" i="3"/>
  <c r="ED478" i="3"/>
  <c r="EA481" i="3"/>
  <c r="EG483" i="3"/>
  <c r="ED490" i="3"/>
  <c r="EA493" i="3"/>
  <c r="EG495" i="3"/>
  <c r="EE426" i="3"/>
  <c r="ED454" i="3"/>
  <c r="EF442" i="3"/>
  <c r="EI404" i="3"/>
  <c r="EA408" i="3"/>
  <c r="EG410" i="3"/>
  <c r="EA416" i="3"/>
  <c r="EH419" i="3"/>
  <c r="EE422" i="3"/>
  <c r="EA428" i="3"/>
  <c r="EG431" i="3"/>
  <c r="ED434" i="3"/>
  <c r="EE438" i="3"/>
  <c r="ED443" i="3"/>
  <c r="EA446" i="3"/>
  <c r="EC449" i="3"/>
  <c r="EG454" i="3"/>
  <c r="ED457" i="3"/>
  <c r="EG460" i="3"/>
  <c r="EE466" i="3"/>
  <c r="EB469" i="3"/>
  <c r="EH471" i="3"/>
  <c r="EE478" i="3"/>
  <c r="EB481" i="3"/>
  <c r="EH483" i="3"/>
  <c r="EE490" i="3"/>
  <c r="EB493" i="3"/>
  <c r="EH495" i="3"/>
  <c r="EH403" i="3"/>
  <c r="EA466" i="3"/>
  <c r="EF415" i="3"/>
  <c r="EC438" i="3"/>
  <c r="EA406" i="3"/>
  <c r="EG408" i="3"/>
  <c r="ED411" i="3"/>
  <c r="EG416" i="3"/>
  <c r="EI419" i="3"/>
  <c r="EF422" i="3"/>
  <c r="EG428" i="3"/>
  <c r="EH431" i="3"/>
  <c r="EE434" i="3"/>
  <c r="EF438" i="3"/>
  <c r="EF443" i="3"/>
  <c r="EC446" i="3"/>
  <c r="EA450" i="3"/>
  <c r="ED455" i="3"/>
  <c r="EA458" i="3"/>
  <c r="EA461" i="3"/>
  <c r="EF466" i="3"/>
  <c r="EC469" i="3"/>
  <c r="EI471" i="3"/>
  <c r="EF478" i="3"/>
  <c r="EC481" i="3"/>
  <c r="EI483" i="3"/>
  <c r="EF490" i="3"/>
  <c r="EC493" i="3"/>
  <c r="EI495" i="3"/>
  <c r="EI403" i="3"/>
  <c r="EG430" i="3"/>
  <c r="EE442" i="3"/>
  <c r="EA478" i="3"/>
  <c r="EC406" i="3"/>
  <c r="EI408" i="3"/>
  <c r="EF411" i="3"/>
  <c r="EI416" i="3"/>
  <c r="EA420" i="3"/>
  <c r="EG422" i="3"/>
  <c r="EI428" i="3"/>
  <c r="EI431" i="3"/>
  <c r="EF434" i="3"/>
  <c r="EA440" i="3"/>
  <c r="EG443" i="3"/>
  <c r="ED446" i="3"/>
  <c r="EC450" i="3"/>
  <c r="EF455" i="3"/>
  <c r="EC458" i="3"/>
  <c r="EB461" i="3"/>
  <c r="EG466" i="3"/>
  <c r="ED469" i="3"/>
  <c r="EG478" i="3"/>
  <c r="ED481" i="3"/>
  <c r="EA485" i="3"/>
  <c r="EG490" i="3"/>
  <c r="ED493" i="3"/>
  <c r="EF426" i="3"/>
  <c r="ED406" i="3"/>
  <c r="EA409" i="3"/>
  <c r="EG411" i="3"/>
  <c r="EA418" i="3"/>
  <c r="EG420" i="3"/>
  <c r="ED423" i="3"/>
  <c r="EA432" i="3"/>
  <c r="EG434" i="3"/>
  <c r="EG440" i="3"/>
  <c r="EH443" i="3"/>
  <c r="EE446" i="3"/>
  <c r="EG455" i="3"/>
  <c r="ED458" i="3"/>
  <c r="ED467" i="3"/>
  <c r="EA470" i="3"/>
  <c r="ED479" i="3"/>
  <c r="EA482" i="3"/>
  <c r="ED491" i="3"/>
  <c r="EA494" i="3"/>
  <c r="EB497" i="3"/>
  <c r="CZ417" i="3"/>
  <c r="CY453" i="3"/>
  <c r="CW453" i="3"/>
  <c r="CY417" i="3"/>
  <c r="CX453" i="3"/>
  <c r="CY463" i="3"/>
  <c r="CZ463" i="3"/>
  <c r="CX463" i="3"/>
  <c r="CW463" i="3"/>
  <c r="BP491" i="3"/>
  <c r="EG34" i="3"/>
  <c r="EI429" i="3"/>
  <c r="EH429" i="3"/>
  <c r="EG429" i="3"/>
  <c r="EF429" i="3"/>
  <c r="EE429" i="3"/>
  <c r="ED429" i="3"/>
  <c r="EC441" i="3"/>
  <c r="EC475" i="3"/>
  <c r="EB475" i="3"/>
  <c r="EA475" i="3"/>
  <c r="EE475" i="3"/>
  <c r="ED475" i="3"/>
  <c r="ED403" i="3"/>
  <c r="EE414" i="3"/>
  <c r="EC426" i="3"/>
  <c r="EA429" i="3"/>
  <c r="EI451" i="3"/>
  <c r="EG463" i="3"/>
  <c r="EH475" i="3"/>
  <c r="EF414" i="3"/>
  <c r="EB429" i="3"/>
  <c r="EI475" i="3"/>
  <c r="EI453" i="3"/>
  <c r="ED453" i="3"/>
  <c r="EH453" i="3"/>
  <c r="EG453" i="3"/>
  <c r="EF453" i="3"/>
  <c r="EE453" i="3"/>
  <c r="EC463" i="3"/>
  <c r="EB463" i="3"/>
  <c r="EA463" i="3"/>
  <c r="EE463" i="3"/>
  <c r="EC415" i="3"/>
  <c r="EB415" i="3"/>
  <c r="EA415" i="3"/>
  <c r="EE415" i="3"/>
  <c r="EF427" i="3"/>
  <c r="EI450" i="3"/>
  <c r="EG450" i="3"/>
  <c r="EH450" i="3"/>
  <c r="EB450" i="3"/>
  <c r="EI402" i="3"/>
  <c r="EH402" i="3"/>
  <c r="EG402" i="3"/>
  <c r="EB402" i="3"/>
  <c r="EC462" i="3"/>
  <c r="EI497" i="3"/>
  <c r="EH497" i="3"/>
  <c r="EG497" i="3"/>
  <c r="EF497" i="3"/>
  <c r="EE497" i="3"/>
  <c r="ED497" i="3"/>
  <c r="EI485" i="3"/>
  <c r="EH485" i="3"/>
  <c r="ED485" i="3"/>
  <c r="EG485" i="3"/>
  <c r="EF485" i="3"/>
  <c r="EE485" i="3"/>
  <c r="EI473" i="3"/>
  <c r="EH473" i="3"/>
  <c r="EG473" i="3"/>
  <c r="ED473" i="3"/>
  <c r="EF473" i="3"/>
  <c r="EE473" i="3"/>
  <c r="EI461" i="3"/>
  <c r="EH461" i="3"/>
  <c r="EG461" i="3"/>
  <c r="EF461" i="3"/>
  <c r="EE461" i="3"/>
  <c r="ED461" i="3"/>
  <c r="EI449" i="3"/>
  <c r="ED449" i="3"/>
  <c r="EH449" i="3"/>
  <c r="EG449" i="3"/>
  <c r="EF449" i="3"/>
  <c r="EE449" i="3"/>
  <c r="EI437" i="3"/>
  <c r="EH437" i="3"/>
  <c r="EG437" i="3"/>
  <c r="EF437" i="3"/>
  <c r="ED437" i="3"/>
  <c r="EE437" i="3"/>
  <c r="EI425" i="3"/>
  <c r="EH425" i="3"/>
  <c r="ED425" i="3"/>
  <c r="EG425" i="3"/>
  <c r="EF425" i="3"/>
  <c r="EE425" i="3"/>
  <c r="EI413" i="3"/>
  <c r="EH413" i="3"/>
  <c r="ED413" i="3"/>
  <c r="EG413" i="3"/>
  <c r="EF413" i="3"/>
  <c r="EE413" i="3"/>
  <c r="EI401" i="3"/>
  <c r="EH401" i="3"/>
  <c r="ED401" i="3"/>
  <c r="EG401" i="3"/>
  <c r="EF401" i="3"/>
  <c r="EE401" i="3"/>
  <c r="EA402" i="3"/>
  <c r="EB413" i="3"/>
  <c r="EH427" i="3"/>
  <c r="EF439" i="3"/>
  <c r="EF450" i="3"/>
  <c r="ED462" i="3"/>
  <c r="EE486" i="3"/>
  <c r="EI465" i="3"/>
  <c r="EH465" i="3"/>
  <c r="EG465" i="3"/>
  <c r="EF465" i="3"/>
  <c r="EE465" i="3"/>
  <c r="ED465" i="3"/>
  <c r="EC487" i="3"/>
  <c r="EB487" i="3"/>
  <c r="EA487" i="3"/>
  <c r="EE487" i="3"/>
  <c r="ED487" i="3"/>
  <c r="EC403" i="3"/>
  <c r="EB403" i="3"/>
  <c r="EA403" i="3"/>
  <c r="EE403" i="3"/>
  <c r="EB489" i="3"/>
  <c r="EI474" i="3"/>
  <c r="EH474" i="3"/>
  <c r="EG474" i="3"/>
  <c r="EB474" i="3"/>
  <c r="EA474" i="3"/>
  <c r="EF496" i="3"/>
  <c r="EE496" i="3"/>
  <c r="ED496" i="3"/>
  <c r="EC496" i="3"/>
  <c r="EA496" i="3"/>
  <c r="EB496" i="3"/>
  <c r="EH496" i="3"/>
  <c r="EG496" i="3"/>
  <c r="EF484" i="3"/>
  <c r="EE484" i="3"/>
  <c r="ED484" i="3"/>
  <c r="EA484" i="3"/>
  <c r="EC484" i="3"/>
  <c r="EB484" i="3"/>
  <c r="EH484" i="3"/>
  <c r="EG484" i="3"/>
  <c r="EF472" i="3"/>
  <c r="EE472" i="3"/>
  <c r="ED472" i="3"/>
  <c r="EC472" i="3"/>
  <c r="EA472" i="3"/>
  <c r="EB472" i="3"/>
  <c r="EH472" i="3"/>
  <c r="EG472" i="3"/>
  <c r="EF460" i="3"/>
  <c r="EA460" i="3"/>
  <c r="EE460" i="3"/>
  <c r="ED460" i="3"/>
  <c r="EC460" i="3"/>
  <c r="EB460" i="3"/>
  <c r="EH460" i="3"/>
  <c r="EF448" i="3"/>
  <c r="EE448" i="3"/>
  <c r="ED448" i="3"/>
  <c r="EA448" i="3"/>
  <c r="EC448" i="3"/>
  <c r="EB448" i="3"/>
  <c r="EH448" i="3"/>
  <c r="EF436" i="3"/>
  <c r="EE436" i="3"/>
  <c r="ED436" i="3"/>
  <c r="EC436" i="3"/>
  <c r="EB436" i="3"/>
  <c r="EA436" i="3"/>
  <c r="EH436" i="3"/>
  <c r="EF424" i="3"/>
  <c r="EA424" i="3"/>
  <c r="EE424" i="3"/>
  <c r="ED424" i="3"/>
  <c r="EC424" i="3"/>
  <c r="EB424" i="3"/>
  <c r="EH424" i="3"/>
  <c r="EF412" i="3"/>
  <c r="EE412" i="3"/>
  <c r="ED412" i="3"/>
  <c r="EA412" i="3"/>
  <c r="EC412" i="3"/>
  <c r="EB412" i="3"/>
  <c r="EH412" i="3"/>
  <c r="EC402" i="3"/>
  <c r="EC413" i="3"/>
  <c r="EA425" i="3"/>
  <c r="EG436" i="3"/>
  <c r="EG439" i="3"/>
  <c r="EE462" i="3"/>
  <c r="EC465" i="3"/>
  <c r="EE474" i="3"/>
  <c r="EF499" i="3"/>
  <c r="EI477" i="3"/>
  <c r="EH477" i="3"/>
  <c r="EG477" i="3"/>
  <c r="ED477" i="3"/>
  <c r="EF477" i="3"/>
  <c r="EE477" i="3"/>
  <c r="EI405" i="3"/>
  <c r="EH405" i="3"/>
  <c r="EG405" i="3"/>
  <c r="ED405" i="3"/>
  <c r="EF405" i="3"/>
  <c r="EE405" i="3"/>
  <c r="EC451" i="3"/>
  <c r="EB451" i="3"/>
  <c r="EA451" i="3"/>
  <c r="EE451" i="3"/>
  <c r="EG498" i="3"/>
  <c r="EI498" i="3"/>
  <c r="EH498" i="3"/>
  <c r="EB498" i="3"/>
  <c r="EA498" i="3"/>
  <c r="EG426" i="3"/>
  <c r="EI426" i="3"/>
  <c r="EH426" i="3"/>
  <c r="EB426" i="3"/>
  <c r="EI415" i="3"/>
  <c r="ED439" i="3"/>
  <c r="EC453" i="3"/>
  <c r="EA465" i="3"/>
  <c r="ED402" i="3"/>
  <c r="EB405" i="3"/>
  <c r="EB425" i="3"/>
  <c r="EI436" i="3"/>
  <c r="EH439" i="3"/>
  <c r="EF451" i="3"/>
  <c r="EF474" i="3"/>
  <c r="EF487" i="3"/>
  <c r="EI489" i="3"/>
  <c r="EH489" i="3"/>
  <c r="EG489" i="3"/>
  <c r="EF489" i="3"/>
  <c r="ED489" i="3"/>
  <c r="EE489" i="3"/>
  <c r="EI417" i="3"/>
  <c r="EH417" i="3"/>
  <c r="ED417" i="3"/>
  <c r="EG417" i="3"/>
  <c r="EF417" i="3"/>
  <c r="EE417" i="3"/>
  <c r="EA453" i="3"/>
  <c r="EA489" i="3"/>
  <c r="EC499" i="3"/>
  <c r="EB499" i="3"/>
  <c r="EA499" i="3"/>
  <c r="EE499" i="3"/>
  <c r="ED499" i="3"/>
  <c r="EC427" i="3"/>
  <c r="EB427" i="3"/>
  <c r="EA427" i="3"/>
  <c r="EE427" i="3"/>
  <c r="EH415" i="3"/>
  <c r="EB453" i="3"/>
  <c r="EG462" i="3"/>
  <c r="EI462" i="3"/>
  <c r="EH462" i="3"/>
  <c r="EB462" i="3"/>
  <c r="EI414" i="3"/>
  <c r="EH414" i="3"/>
  <c r="EG414" i="3"/>
  <c r="EB414" i="3"/>
  <c r="EG427" i="3"/>
  <c r="EE498" i="3"/>
  <c r="EE402" i="3"/>
  <c r="EC405" i="3"/>
  <c r="EC414" i="3"/>
  <c r="EA417" i="3"/>
  <c r="EC425" i="3"/>
  <c r="EA437" i="3"/>
  <c r="EG448" i="3"/>
  <c r="EG451" i="3"/>
  <c r="ED463" i="3"/>
  <c r="EF475" i="3"/>
  <c r="EG487" i="3"/>
  <c r="EH499" i="3"/>
  <c r="EF34" i="3"/>
  <c r="EA34" i="3"/>
  <c r="EH34" i="3"/>
  <c r="EI441" i="3"/>
  <c r="EH441" i="3"/>
  <c r="EG441" i="3"/>
  <c r="EF441" i="3"/>
  <c r="EE441" i="3"/>
  <c r="ED441" i="3"/>
  <c r="EC439" i="3"/>
  <c r="EB439" i="3"/>
  <c r="EA439" i="3"/>
  <c r="EE439" i="3"/>
  <c r="EA477" i="3"/>
  <c r="EG486" i="3"/>
  <c r="EI486" i="3"/>
  <c r="EH486" i="3"/>
  <c r="EB486" i="3"/>
  <c r="EA486" i="3"/>
  <c r="EG438" i="3"/>
  <c r="EI438" i="3"/>
  <c r="EH438" i="3"/>
  <c r="EB438" i="3"/>
  <c r="EE450" i="3"/>
  <c r="EC474" i="3"/>
  <c r="EB477" i="3"/>
  <c r="ED486" i="3"/>
  <c r="EF402" i="3"/>
  <c r="ED414" i="3"/>
  <c r="EB417" i="3"/>
  <c r="EA426" i="3"/>
  <c r="EB437" i="3"/>
  <c r="EI448" i="3"/>
  <c r="EH451" i="3"/>
  <c r="EF463" i="3"/>
  <c r="EG475" i="3"/>
  <c r="EH487" i="3"/>
  <c r="EI499" i="3"/>
  <c r="EH404" i="3"/>
  <c r="EB406" i="3"/>
  <c r="EE407" i="3"/>
  <c r="EH408" i="3"/>
  <c r="EB410" i="3"/>
  <c r="EE411" i="3"/>
  <c r="EH416" i="3"/>
  <c r="EB418" i="3"/>
  <c r="EE419" i="3"/>
  <c r="EH420" i="3"/>
  <c r="EB422" i="3"/>
  <c r="EE423" i="3"/>
  <c r="EH428" i="3"/>
  <c r="EB430" i="3"/>
  <c r="EE431" i="3"/>
  <c r="EH432" i="3"/>
  <c r="EB434" i="3"/>
  <c r="EE435" i="3"/>
  <c r="EH440" i="3"/>
  <c r="EB442" i="3"/>
  <c r="EE443" i="3"/>
  <c r="EH444" i="3"/>
  <c r="EB446" i="3"/>
  <c r="EE447" i="3"/>
  <c r="EH452" i="3"/>
  <c r="EB454" i="3"/>
  <c r="EE455" i="3"/>
  <c r="EH456" i="3"/>
  <c r="EB458" i="3"/>
  <c r="EE459" i="3"/>
  <c r="EH464" i="3"/>
  <c r="EB466" i="3"/>
  <c r="EE467" i="3"/>
  <c r="EH468" i="3"/>
  <c r="EB470" i="3"/>
  <c r="EE471" i="3"/>
  <c r="EH476" i="3"/>
  <c r="EB478" i="3"/>
  <c r="EE479" i="3"/>
  <c r="EH480" i="3"/>
  <c r="EB482" i="3"/>
  <c r="EE483" i="3"/>
  <c r="EH488" i="3"/>
  <c r="EB490" i="3"/>
  <c r="EE491" i="3"/>
  <c r="EH492" i="3"/>
  <c r="EB494" i="3"/>
  <c r="EE495" i="3"/>
  <c r="EH500" i="3"/>
  <c r="EB404" i="3"/>
  <c r="EH406" i="3"/>
  <c r="EB408" i="3"/>
  <c r="EE409" i="3"/>
  <c r="EH410" i="3"/>
  <c r="EB416" i="3"/>
  <c r="EH418" i="3"/>
  <c r="EB420" i="3"/>
  <c r="EE421" i="3"/>
  <c r="EH422" i="3"/>
  <c r="EB428" i="3"/>
  <c r="EH430" i="3"/>
  <c r="EB432" i="3"/>
  <c r="EE433" i="3"/>
  <c r="EH434" i="3"/>
  <c r="EB440" i="3"/>
  <c r="EH442" i="3"/>
  <c r="EB444" i="3"/>
  <c r="EE445" i="3"/>
  <c r="EH446" i="3"/>
  <c r="EB452" i="3"/>
  <c r="EH454" i="3"/>
  <c r="EB456" i="3"/>
  <c r="EE457" i="3"/>
  <c r="EH458" i="3"/>
  <c r="EB464" i="3"/>
  <c r="EH466" i="3"/>
  <c r="EB468" i="3"/>
  <c r="EE469" i="3"/>
  <c r="EH470" i="3"/>
  <c r="EB476" i="3"/>
  <c r="EH478" i="3"/>
  <c r="EB480" i="3"/>
  <c r="EE481" i="3"/>
  <c r="EH482" i="3"/>
  <c r="EB488" i="3"/>
  <c r="EH490" i="3"/>
  <c r="EB492" i="3"/>
  <c r="EE493" i="3"/>
  <c r="EH494" i="3"/>
  <c r="EB500" i="3"/>
  <c r="EC404" i="3"/>
  <c r="EC408" i="3"/>
  <c r="EF409" i="3"/>
  <c r="EC416" i="3"/>
  <c r="EC420" i="3"/>
  <c r="EF421" i="3"/>
  <c r="EC428" i="3"/>
  <c r="EC432" i="3"/>
  <c r="EF433" i="3"/>
  <c r="EC440" i="3"/>
  <c r="EC444" i="3"/>
  <c r="EF445" i="3"/>
  <c r="EC452" i="3"/>
  <c r="EC456" i="3"/>
  <c r="EF457" i="3"/>
  <c r="EC464" i="3"/>
  <c r="EC468" i="3"/>
  <c r="EF469" i="3"/>
  <c r="EC476" i="3"/>
  <c r="EC480" i="3"/>
  <c r="EF481" i="3"/>
  <c r="EC488" i="3"/>
  <c r="EC492" i="3"/>
  <c r="EF493" i="3"/>
  <c r="EC500" i="3"/>
  <c r="ED404" i="3"/>
  <c r="EA407" i="3"/>
  <c r="ED408" i="3"/>
  <c r="EG409" i="3"/>
  <c r="EA411" i="3"/>
  <c r="ED416" i="3"/>
  <c r="EA419" i="3"/>
  <c r="ED420" i="3"/>
  <c r="EG421" i="3"/>
  <c r="EA423" i="3"/>
  <c r="ED428" i="3"/>
  <c r="EA431" i="3"/>
  <c r="ED432" i="3"/>
  <c r="EG433" i="3"/>
  <c r="EA435" i="3"/>
  <c r="ED440" i="3"/>
  <c r="EA443" i="3"/>
  <c r="ED444" i="3"/>
  <c r="EG445" i="3"/>
  <c r="EA447" i="3"/>
  <c r="ED452" i="3"/>
  <c r="EA455" i="3"/>
  <c r="ED456" i="3"/>
  <c r="EG457" i="3"/>
  <c r="EA459" i="3"/>
  <c r="ED464" i="3"/>
  <c r="EA467" i="3"/>
  <c r="ED468" i="3"/>
  <c r="EG469" i="3"/>
  <c r="EA471" i="3"/>
  <c r="ED476" i="3"/>
  <c r="EA479" i="3"/>
  <c r="ED480" i="3"/>
  <c r="EG481" i="3"/>
  <c r="EA483" i="3"/>
  <c r="ED488" i="3"/>
  <c r="EA491" i="3"/>
  <c r="ED492" i="3"/>
  <c r="EG493" i="3"/>
  <c r="EA495" i="3"/>
  <c r="ED500" i="3"/>
  <c r="EE404" i="3"/>
  <c r="EB407" i="3"/>
  <c r="EE408" i="3"/>
  <c r="EH409" i="3"/>
  <c r="EB411" i="3"/>
  <c r="EE416" i="3"/>
  <c r="EB419" i="3"/>
  <c r="EE420" i="3"/>
  <c r="EH421" i="3"/>
  <c r="EB423" i="3"/>
  <c r="EE428" i="3"/>
  <c r="EB431" i="3"/>
  <c r="EE432" i="3"/>
  <c r="EH433" i="3"/>
  <c r="EB435" i="3"/>
  <c r="EE440" i="3"/>
  <c r="EB443" i="3"/>
  <c r="EE444" i="3"/>
  <c r="EH445" i="3"/>
  <c r="EB447" i="3"/>
  <c r="EE452" i="3"/>
  <c r="EB455" i="3"/>
  <c r="EE456" i="3"/>
  <c r="EH457" i="3"/>
  <c r="EB459" i="3"/>
  <c r="EE464" i="3"/>
  <c r="EB467" i="3"/>
  <c r="EE468" i="3"/>
  <c r="EH469" i="3"/>
  <c r="EB471" i="3"/>
  <c r="EE476" i="3"/>
  <c r="EB479" i="3"/>
  <c r="EE480" i="3"/>
  <c r="EH481" i="3"/>
  <c r="EB483" i="3"/>
  <c r="EE488" i="3"/>
  <c r="EB491" i="3"/>
  <c r="EE492" i="3"/>
  <c r="EH493" i="3"/>
  <c r="EB495" i="3"/>
  <c r="EE500" i="3"/>
  <c r="CW439" i="3"/>
  <c r="CY439" i="3"/>
  <c r="CZ439" i="3"/>
  <c r="CZ401" i="3"/>
  <c r="CZ474" i="3"/>
  <c r="CZ453" i="3"/>
  <c r="BO415" i="3"/>
  <c r="BP415" i="3"/>
  <c r="BQ415" i="3"/>
  <c r="BM415" i="3"/>
  <c r="EB34" i="3"/>
  <c r="EC34" i="3"/>
  <c r="ED34" i="3"/>
  <c r="EE34" i="3"/>
  <c r="EF82" i="3"/>
  <c r="EG239" i="3"/>
  <c r="EH239" i="3"/>
  <c r="EE78" i="3"/>
  <c r="EI70" i="3"/>
  <c r="EH249" i="3"/>
  <c r="EG143" i="3"/>
  <c r="EB95" i="3"/>
  <c r="EI95" i="3"/>
  <c r="EI143" i="3"/>
  <c r="EI153" i="3"/>
  <c r="EB154" i="3"/>
  <c r="EE154" i="3"/>
  <c r="EB127" i="3"/>
  <c r="EH210" i="3"/>
  <c r="EB71" i="3"/>
  <c r="EH129" i="3"/>
  <c r="EG238" i="3"/>
  <c r="EG105" i="3"/>
  <c r="EF177" i="3"/>
  <c r="EE313" i="3"/>
  <c r="EI249" i="3"/>
  <c r="EG42" i="3"/>
  <c r="EH105" i="3"/>
  <c r="EF178" i="3"/>
  <c r="EA357" i="3"/>
  <c r="EI42" i="3"/>
  <c r="EF118" i="3"/>
  <c r="EH189" i="3"/>
  <c r="ED295" i="3"/>
  <c r="EB45" i="3"/>
  <c r="EI119" i="3"/>
  <c r="EI189" i="3"/>
  <c r="ED202" i="3"/>
  <c r="EH70" i="3"/>
  <c r="EH95" i="3"/>
  <c r="EG118" i="3"/>
  <c r="EH143" i="3"/>
  <c r="ED178" i="3"/>
  <c r="EH238" i="3"/>
  <c r="ED45" i="3"/>
  <c r="EH82" i="3"/>
  <c r="EB107" i="3"/>
  <c r="EF130" i="3"/>
  <c r="EG154" i="3"/>
  <c r="EI202" i="3"/>
  <c r="EA262" i="3"/>
  <c r="EH47" i="3"/>
  <c r="EA83" i="3"/>
  <c r="EI107" i="3"/>
  <c r="EG130" i="3"/>
  <c r="EG264" i="3"/>
  <c r="ED382" i="3"/>
  <c r="EI47" i="3"/>
  <c r="EB83" i="3"/>
  <c r="EB108" i="3"/>
  <c r="EH130" i="3"/>
  <c r="EC157" i="3"/>
  <c r="EE213" i="3"/>
  <c r="EE48" i="3"/>
  <c r="EH85" i="3"/>
  <c r="EC141" i="3"/>
  <c r="EG166" i="3"/>
  <c r="EG213" i="3"/>
  <c r="EB275" i="3"/>
  <c r="EA390" i="3"/>
  <c r="EH58" i="3"/>
  <c r="EG94" i="3"/>
  <c r="EF117" i="3"/>
  <c r="EI141" i="3"/>
  <c r="EH167" i="3"/>
  <c r="EB215" i="3"/>
  <c r="EC275" i="3"/>
  <c r="EI58" i="3"/>
  <c r="EH94" i="3"/>
  <c r="EH117" i="3"/>
  <c r="ED143" i="3"/>
  <c r="EE177" i="3"/>
  <c r="ED275" i="3"/>
  <c r="EA43" i="3"/>
  <c r="EA59" i="3"/>
  <c r="EA71" i="3"/>
  <c r="EI82" i="3"/>
  <c r="EA95" i="3"/>
  <c r="EA107" i="3"/>
  <c r="EE118" i="3"/>
  <c r="EG129" i="3"/>
  <c r="EG142" i="3"/>
  <c r="ED154" i="3"/>
  <c r="EE172" i="3"/>
  <c r="EF213" i="3"/>
  <c r="EB273" i="3"/>
  <c r="EB309" i="3"/>
  <c r="EA358" i="3"/>
  <c r="EB43" i="3"/>
  <c r="EE64" i="3"/>
  <c r="EG319" i="3"/>
  <c r="EC56" i="3"/>
  <c r="ED88" i="3"/>
  <c r="EH220" i="3"/>
  <c r="ED37" i="3"/>
  <c r="EE45" i="3"/>
  <c r="ED56" i="3"/>
  <c r="ED80" i="3"/>
  <c r="EB91" i="3"/>
  <c r="EA103" i="3"/>
  <c r="EE114" i="3"/>
  <c r="EE121" i="3"/>
  <c r="EI130" i="3"/>
  <c r="EA145" i="3"/>
  <c r="EI157" i="3"/>
  <c r="EG178" i="3"/>
  <c r="ED203" i="3"/>
  <c r="EB226" i="3"/>
  <c r="EB250" i="3"/>
  <c r="EA285" i="3"/>
  <c r="EI328" i="3"/>
  <c r="EH127" i="3"/>
  <c r="EA79" i="3"/>
  <c r="EF37" i="3"/>
  <c r="EF45" i="3"/>
  <c r="EB57" i="3"/>
  <c r="EB69" i="3"/>
  <c r="EB93" i="3"/>
  <c r="EB105" i="3"/>
  <c r="EH114" i="3"/>
  <c r="EG121" i="3"/>
  <c r="EH133" i="3"/>
  <c r="EG164" i="3"/>
  <c r="EE180" i="3"/>
  <c r="ED226" i="3"/>
  <c r="ED251" i="3"/>
  <c r="EB285" i="3"/>
  <c r="EC333" i="3"/>
  <c r="EG199" i="3"/>
  <c r="EH55" i="3"/>
  <c r="EI67" i="3"/>
  <c r="EA40" i="3"/>
  <c r="EG45" i="3"/>
  <c r="EH57" i="3"/>
  <c r="EC69" i="3"/>
  <c r="EB81" i="3"/>
  <c r="EC93" i="3"/>
  <c r="EC105" i="3"/>
  <c r="EF126" i="3"/>
  <c r="EH136" i="3"/>
  <c r="EB151" i="3"/>
  <c r="EH164" i="3"/>
  <c r="EC187" i="3"/>
  <c r="EA205" i="3"/>
  <c r="ED227" i="3"/>
  <c r="EG288" i="3"/>
  <c r="EE76" i="3"/>
  <c r="EB56" i="3"/>
  <c r="EE42" i="3"/>
  <c r="EI46" i="3"/>
  <c r="EE58" i="3"/>
  <c r="EE70" i="3"/>
  <c r="EC81" i="3"/>
  <c r="ED93" i="3"/>
  <c r="EE105" i="3"/>
  <c r="EB116" i="3"/>
  <c r="EH126" i="3"/>
  <c r="EA141" i="3"/>
  <c r="EC151" i="3"/>
  <c r="EA165" i="3"/>
  <c r="EF189" i="3"/>
  <c r="ED205" i="3"/>
  <c r="EG229" i="3"/>
  <c r="EG343" i="3"/>
  <c r="EH43" i="3"/>
  <c r="EA67" i="3"/>
  <c r="EF42" i="3"/>
  <c r="EA47" i="3"/>
  <c r="EG58" i="3"/>
  <c r="EF70" i="3"/>
  <c r="EE82" i="3"/>
  <c r="EE93" i="3"/>
  <c r="EF105" i="3"/>
  <c r="EE117" i="3"/>
  <c r="EB141" i="3"/>
  <c r="EC153" i="3"/>
  <c r="EI165" i="3"/>
  <c r="EG189" i="3"/>
  <c r="EG210" i="3"/>
  <c r="EI261" i="3"/>
  <c r="EF101" i="3"/>
  <c r="EE44" i="3"/>
  <c r="EC52" i="3"/>
  <c r="EB76" i="3"/>
  <c r="EB101" i="3"/>
  <c r="EH113" i="3"/>
  <c r="EE140" i="3"/>
  <c r="EE148" i="3"/>
  <c r="EC164" i="3"/>
  <c r="ED260" i="3"/>
  <c r="ED52" i="3"/>
  <c r="EI55" i="3"/>
  <c r="EB67" i="3"/>
  <c r="EC76" i="3"/>
  <c r="EB79" i="3"/>
  <c r="EB88" i="3"/>
  <c r="EH91" i="3"/>
  <c r="EC101" i="3"/>
  <c r="EF136" i="3"/>
  <c r="EF140" i="3"/>
  <c r="EC149" i="3"/>
  <c r="ED164" i="3"/>
  <c r="EF196" i="3"/>
  <c r="EC220" i="3"/>
  <c r="EG260" i="3"/>
  <c r="EF328" i="3"/>
  <c r="EI343" i="3"/>
  <c r="EH37" i="3"/>
  <c r="EC45" i="3"/>
  <c r="EB47" i="3"/>
  <c r="EE52" i="3"/>
  <c r="EF58" i="3"/>
  <c r="ED64" i="3"/>
  <c r="EG70" i="3"/>
  <c r="ED76" i="3"/>
  <c r="EG82" i="3"/>
  <c r="EC88" i="3"/>
  <c r="EI94" i="3"/>
  <c r="EE101" i="3"/>
  <c r="ED105" i="3"/>
  <c r="EH107" i="3"/>
  <c r="EF114" i="3"/>
  <c r="EG117" i="3"/>
  <c r="EI126" i="3"/>
  <c r="EE130" i="3"/>
  <c r="EG136" i="3"/>
  <c r="EE143" i="3"/>
  <c r="ED149" i="3"/>
  <c r="EA154" i="3"/>
  <c r="EG177" i="3"/>
  <c r="EC285" i="3"/>
  <c r="EE309" i="3"/>
  <c r="EB40" i="3"/>
  <c r="ED53" i="3"/>
  <c r="EB65" i="3"/>
  <c r="EB77" i="3"/>
  <c r="EG101" i="3"/>
  <c r="EF137" i="3"/>
  <c r="EF160" i="3"/>
  <c r="EA221" i="3"/>
  <c r="EF149" i="3"/>
  <c r="EB197" i="3"/>
  <c r="EF53" i="3"/>
  <c r="ED65" i="3"/>
  <c r="EH89" i="3"/>
  <c r="EC124" i="3"/>
  <c r="EI137" i="3"/>
  <c r="EF173" i="3"/>
  <c r="EA35" i="3"/>
  <c r="EE40" i="3"/>
  <c r="EI43" i="3"/>
  <c r="EH45" i="3"/>
  <c r="EC49" i="3"/>
  <c r="EG53" i="3"/>
  <c r="EC57" i="3"/>
  <c r="EB59" i="3"/>
  <c r="EE65" i="3"/>
  <c r="ED69" i="3"/>
  <c r="EH71" i="3"/>
  <c r="ED81" i="3"/>
  <c r="EH83" i="3"/>
  <c r="EE90" i="3"/>
  <c r="EF93" i="3"/>
  <c r="EF97" i="3"/>
  <c r="EB103" i="3"/>
  <c r="EE106" i="3"/>
  <c r="EB112" i="3"/>
  <c r="ED116" i="3"/>
  <c r="EH118" i="3"/>
  <c r="ED124" i="3"/>
  <c r="EB129" i="3"/>
  <c r="EA131" i="3"/>
  <c r="EA138" i="3"/>
  <c r="EA142" i="3"/>
  <c r="EC145" i="3"/>
  <c r="ED151" i="3"/>
  <c r="EH154" i="3"/>
  <c r="ED161" i="3"/>
  <c r="EA166" i="3"/>
  <c r="EG173" i="3"/>
  <c r="EC185" i="3"/>
  <c r="EB190" i="3"/>
  <c r="ED200" i="3"/>
  <c r="EC215" i="3"/>
  <c r="EG222" i="3"/>
  <c r="EG232" i="3"/>
  <c r="EH245" i="3"/>
  <c r="EG257" i="3"/>
  <c r="EG268" i="3"/>
  <c r="EE280" i="3"/>
  <c r="ED297" i="3"/>
  <c r="ED334" i="3"/>
  <c r="EB358" i="3"/>
  <c r="EC53" i="3"/>
  <c r="EB124" i="3"/>
  <c r="EB221" i="3"/>
  <c r="EB35" i="3"/>
  <c r="EF41" i="3"/>
  <c r="EA44" i="3"/>
  <c r="EE46" i="3"/>
  <c r="EH53" i="3"/>
  <c r="ED57" i="3"/>
  <c r="EH59" i="3"/>
  <c r="EF65" i="3"/>
  <c r="EE69" i="3"/>
  <c r="EI71" i="3"/>
  <c r="EF78" i="3"/>
  <c r="EE81" i="3"/>
  <c r="EI83" i="3"/>
  <c r="EF90" i="3"/>
  <c r="EG93" i="3"/>
  <c r="EH103" i="3"/>
  <c r="EF106" i="3"/>
  <c r="EC113" i="3"/>
  <c r="EE116" i="3"/>
  <c r="EI118" i="3"/>
  <c r="EC129" i="3"/>
  <c r="EB131" i="3"/>
  <c r="EB138" i="3"/>
  <c r="EB142" i="3"/>
  <c r="EE155" i="3"/>
  <c r="EE161" i="3"/>
  <c r="EB166" i="3"/>
  <c r="EH173" i="3"/>
  <c r="ED185" i="3"/>
  <c r="ED190" i="3"/>
  <c r="EE200" i="3"/>
  <c r="ED215" i="3"/>
  <c r="EH232" i="3"/>
  <c r="EB247" i="3"/>
  <c r="EH257" i="3"/>
  <c r="EH268" i="3"/>
  <c r="EF280" i="3"/>
  <c r="EB321" i="3"/>
  <c r="EC40" i="3"/>
  <c r="EB89" i="3"/>
  <c r="EH35" i="3"/>
  <c r="EG41" i="3"/>
  <c r="EB44" i="3"/>
  <c r="EF46" i="3"/>
  <c r="EE54" i="3"/>
  <c r="EE57" i="3"/>
  <c r="EI59" i="3"/>
  <c r="EG65" i="3"/>
  <c r="EF69" i="3"/>
  <c r="EF73" i="3"/>
  <c r="EG78" i="3"/>
  <c r="EF81" i="3"/>
  <c r="EC85" i="3"/>
  <c r="EH90" i="3"/>
  <c r="EH93" i="3"/>
  <c r="EC100" i="3"/>
  <c r="EG106" i="3"/>
  <c r="EE113" i="3"/>
  <c r="EB117" i="3"/>
  <c r="EA119" i="3"/>
  <c r="EB125" i="3"/>
  <c r="ED129" i="3"/>
  <c r="EH131" i="3"/>
  <c r="EE139" i="3"/>
  <c r="ED142" i="3"/>
  <c r="EB148" i="3"/>
  <c r="ED152" i="3"/>
  <c r="EG155" i="3"/>
  <c r="EF161" i="3"/>
  <c r="ED166" i="3"/>
  <c r="EG191" i="3"/>
  <c r="EI201" i="3"/>
  <c r="EA210" i="3"/>
  <c r="EE215" i="3"/>
  <c r="EH225" i="3"/>
  <c r="EC247" i="3"/>
  <c r="ED272" i="3"/>
  <c r="EG280" i="3"/>
  <c r="ED321" i="3"/>
  <c r="EE342" i="3"/>
  <c r="EC65" i="3"/>
  <c r="ED77" i="3"/>
  <c r="EI35" i="3"/>
  <c r="EH41" i="3"/>
  <c r="EC44" i="3"/>
  <c r="EG46" i="3"/>
  <c r="EA52" i="3"/>
  <c r="EF54" i="3"/>
  <c r="EF57" i="3"/>
  <c r="EA60" i="3"/>
  <c r="EH66" i="3"/>
  <c r="EG69" i="3"/>
  <c r="EH78" i="3"/>
  <c r="EG81" i="3"/>
  <c r="ED85" i="3"/>
  <c r="EE94" i="3"/>
  <c r="ED100" i="3"/>
  <c r="EB104" i="3"/>
  <c r="EH106" i="3"/>
  <c r="EF113" i="3"/>
  <c r="EC117" i="3"/>
  <c r="EB119" i="3"/>
  <c r="EH125" i="3"/>
  <c r="EE129" i="3"/>
  <c r="EI131" i="3"/>
  <c r="EG139" i="3"/>
  <c r="EE142" i="3"/>
  <c r="EC148" i="3"/>
  <c r="EH155" i="3"/>
  <c r="EF162" i="3"/>
  <c r="EE166" i="3"/>
  <c r="EH186" i="3"/>
  <c r="EH191" i="3"/>
  <c r="EA202" i="3"/>
  <c r="ED210" i="3"/>
  <c r="EG215" i="3"/>
  <c r="EG236" i="3"/>
  <c r="EE272" i="3"/>
  <c r="EE321" i="3"/>
  <c r="EC77" i="3"/>
  <c r="ED44" i="3"/>
  <c r="EH46" i="3"/>
  <c r="EG57" i="3"/>
  <c r="EB60" i="3"/>
  <c r="EH69" i="3"/>
  <c r="EH81" i="3"/>
  <c r="EF94" i="3"/>
  <c r="EI106" i="3"/>
  <c r="ED117" i="3"/>
  <c r="EH119" i="3"/>
  <c r="EF129" i="3"/>
  <c r="EF142" i="3"/>
  <c r="EA153" i="3"/>
  <c r="EI155" i="3"/>
  <c r="EA375" i="3"/>
  <c r="EC375" i="3"/>
  <c r="ED375" i="3"/>
  <c r="EG375" i="3"/>
  <c r="EF375" i="3"/>
  <c r="EI375" i="3"/>
  <c r="EH375" i="3"/>
  <c r="EE375" i="3"/>
  <c r="EF279" i="3"/>
  <c r="EI279" i="3"/>
  <c r="EH279" i="3"/>
  <c r="EE279" i="3"/>
  <c r="EB279" i="3"/>
  <c r="EA279" i="3"/>
  <c r="EG279" i="3"/>
  <c r="EF171" i="3"/>
  <c r="EB171" i="3"/>
  <c r="EI171" i="3"/>
  <c r="EH171" i="3"/>
  <c r="EG171" i="3"/>
  <c r="EE171" i="3"/>
  <c r="ED171" i="3"/>
  <c r="EG39" i="3"/>
  <c r="EF39" i="3"/>
  <c r="EE39" i="3"/>
  <c r="ED39" i="3"/>
  <c r="EC39" i="3"/>
  <c r="EB87" i="3"/>
  <c r="EB123" i="3"/>
  <c r="EC243" i="3"/>
  <c r="EI398" i="3"/>
  <c r="EH398" i="3"/>
  <c r="EG398" i="3"/>
  <c r="EB398" i="3"/>
  <c r="EF398" i="3"/>
  <c r="EE398" i="3"/>
  <c r="EC398" i="3"/>
  <c r="EI386" i="3"/>
  <c r="EH386" i="3"/>
  <c r="EG386" i="3"/>
  <c r="EE386" i="3"/>
  <c r="EB386" i="3"/>
  <c r="EA386" i="3"/>
  <c r="EF386" i="3"/>
  <c r="ED386" i="3"/>
  <c r="EC386" i="3"/>
  <c r="EI374" i="3"/>
  <c r="EH374" i="3"/>
  <c r="EG374" i="3"/>
  <c r="EE374" i="3"/>
  <c r="ED374" i="3"/>
  <c r="EB374" i="3"/>
  <c r="EA374" i="3"/>
  <c r="EI362" i="3"/>
  <c r="EH362" i="3"/>
  <c r="EG362" i="3"/>
  <c r="EF362" i="3"/>
  <c r="EE362" i="3"/>
  <c r="ED362" i="3"/>
  <c r="EC362" i="3"/>
  <c r="EA362" i="3"/>
  <c r="EB362" i="3"/>
  <c r="EI350" i="3"/>
  <c r="EH350" i="3"/>
  <c r="EG350" i="3"/>
  <c r="EB350" i="3"/>
  <c r="EE350" i="3"/>
  <c r="ED350" i="3"/>
  <c r="EC350" i="3"/>
  <c r="EA350" i="3"/>
  <c r="EF350" i="3"/>
  <c r="EA338" i="3"/>
  <c r="EI338" i="3"/>
  <c r="EB338" i="3"/>
  <c r="EE338" i="3"/>
  <c r="ED338" i="3"/>
  <c r="EC338" i="3"/>
  <c r="EH338" i="3"/>
  <c r="EG338" i="3"/>
  <c r="EF338" i="3"/>
  <c r="EA326" i="3"/>
  <c r="EI326" i="3"/>
  <c r="EF326" i="3"/>
  <c r="ED326" i="3"/>
  <c r="EC326" i="3"/>
  <c r="EB326" i="3"/>
  <c r="EH326" i="3"/>
  <c r="EG326" i="3"/>
  <c r="EE326" i="3"/>
  <c r="EA314" i="3"/>
  <c r="EI314" i="3"/>
  <c r="EC314" i="3"/>
  <c r="EG314" i="3"/>
  <c r="EF314" i="3"/>
  <c r="EE314" i="3"/>
  <c r="ED314" i="3"/>
  <c r="EB314" i="3"/>
  <c r="EH314" i="3"/>
  <c r="EI302" i="3"/>
  <c r="ED302" i="3"/>
  <c r="EH302" i="3"/>
  <c r="EG302" i="3"/>
  <c r="EA302" i="3"/>
  <c r="EI290" i="3"/>
  <c r="EH290" i="3"/>
  <c r="EF290" i="3"/>
  <c r="EE290" i="3"/>
  <c r="EC290" i="3"/>
  <c r="ED290" i="3"/>
  <c r="EB290" i="3"/>
  <c r="EA290" i="3"/>
  <c r="EC278" i="3"/>
  <c r="EH278" i="3"/>
  <c r="EG278" i="3"/>
  <c r="EE278" i="3"/>
  <c r="EA278" i="3"/>
  <c r="EI278" i="3"/>
  <c r="EF278" i="3"/>
  <c r="ED278" i="3"/>
  <c r="EB278" i="3"/>
  <c r="EC266" i="3"/>
  <c r="EH266" i="3"/>
  <c r="ED266" i="3"/>
  <c r="EI266" i="3"/>
  <c r="EG266" i="3"/>
  <c r="EF266" i="3"/>
  <c r="EE266" i="3"/>
  <c r="EB266" i="3"/>
  <c r="EC254" i="3"/>
  <c r="EA254" i="3"/>
  <c r="EG254" i="3"/>
  <c r="EI254" i="3"/>
  <c r="EH254" i="3"/>
  <c r="EF254" i="3"/>
  <c r="EC242" i="3"/>
  <c r="EE242" i="3"/>
  <c r="ED242" i="3"/>
  <c r="EA242" i="3"/>
  <c r="EG242" i="3"/>
  <c r="EF242" i="3"/>
  <c r="EB242" i="3"/>
  <c r="EI242" i="3"/>
  <c r="EC230" i="3"/>
  <c r="EH230" i="3"/>
  <c r="EB230" i="3"/>
  <c r="EF230" i="3"/>
  <c r="EE230" i="3"/>
  <c r="ED230" i="3"/>
  <c r="EA230" i="3"/>
  <c r="EI230" i="3"/>
  <c r="EG230" i="3"/>
  <c r="EC218" i="3"/>
  <c r="EE218" i="3"/>
  <c r="ED218" i="3"/>
  <c r="EB218" i="3"/>
  <c r="EA218" i="3"/>
  <c r="EI218" i="3"/>
  <c r="EC206" i="3"/>
  <c r="EA206" i="3"/>
  <c r="EE206" i="3"/>
  <c r="ED206" i="3"/>
  <c r="EB206" i="3"/>
  <c r="EI206" i="3"/>
  <c r="EH206" i="3"/>
  <c r="EG206" i="3"/>
  <c r="EF206" i="3"/>
  <c r="EC194" i="3"/>
  <c r="EE194" i="3"/>
  <c r="EB194" i="3"/>
  <c r="EA194" i="3"/>
  <c r="EG194" i="3"/>
  <c r="EC182" i="3"/>
  <c r="EH182" i="3"/>
  <c r="EI182" i="3"/>
  <c r="EG182" i="3"/>
  <c r="EF182" i="3"/>
  <c r="ED182" i="3"/>
  <c r="EC170" i="3"/>
  <c r="ED170" i="3"/>
  <c r="EB170" i="3"/>
  <c r="EA170" i="3"/>
  <c r="EG170" i="3"/>
  <c r="EC158" i="3"/>
  <c r="EA158" i="3"/>
  <c r="EH158" i="3"/>
  <c r="EG158" i="3"/>
  <c r="EF158" i="3"/>
  <c r="EE158" i="3"/>
  <c r="ED158" i="3"/>
  <c r="EC146" i="3"/>
  <c r="EB146" i="3"/>
  <c r="EA146" i="3"/>
  <c r="EF146" i="3"/>
  <c r="EC134" i="3"/>
  <c r="EF134" i="3"/>
  <c r="EE134" i="3"/>
  <c r="ED134" i="3"/>
  <c r="EB134" i="3"/>
  <c r="EA134" i="3"/>
  <c r="EI134" i="3"/>
  <c r="ED122" i="3"/>
  <c r="EC122" i="3"/>
  <c r="EB122" i="3"/>
  <c r="EA122" i="3"/>
  <c r="EG122" i="3"/>
  <c r="ED110" i="3"/>
  <c r="EC110" i="3"/>
  <c r="EB110" i="3"/>
  <c r="EA110" i="3"/>
  <c r="EG110" i="3"/>
  <c r="ED98" i="3"/>
  <c r="EC98" i="3"/>
  <c r="EB98" i="3"/>
  <c r="EA98" i="3"/>
  <c r="EG98" i="3"/>
  <c r="ED86" i="3"/>
  <c r="EC86" i="3"/>
  <c r="EB86" i="3"/>
  <c r="EA86" i="3"/>
  <c r="ED74" i="3"/>
  <c r="EC74" i="3"/>
  <c r="EB74" i="3"/>
  <c r="EA74" i="3"/>
  <c r="ED62" i="3"/>
  <c r="EC62" i="3"/>
  <c r="EB62" i="3"/>
  <c r="EA62" i="3"/>
  <c r="ED50" i="3"/>
  <c r="EC50" i="3"/>
  <c r="EB50" i="3"/>
  <c r="EA50" i="3"/>
  <c r="ED38" i="3"/>
  <c r="EC38" i="3"/>
  <c r="EB38" i="3"/>
  <c r="EA38" i="3"/>
  <c r="EH39" i="3"/>
  <c r="EI50" i="3"/>
  <c r="EF62" i="3"/>
  <c r="EH87" i="3"/>
  <c r="EH110" i="3"/>
  <c r="EH123" i="3"/>
  <c r="EC171" i="3"/>
  <c r="EF180" i="3"/>
  <c r="EH194" i="3"/>
  <c r="ED243" i="3"/>
  <c r="EB302" i="3"/>
  <c r="EG397" i="3"/>
  <c r="EF397" i="3"/>
  <c r="EE397" i="3"/>
  <c r="ED397" i="3"/>
  <c r="EI397" i="3"/>
  <c r="EC397" i="3"/>
  <c r="EB397" i="3"/>
  <c r="EA397" i="3"/>
  <c r="EG385" i="3"/>
  <c r="EF385" i="3"/>
  <c r="EE385" i="3"/>
  <c r="ED385" i="3"/>
  <c r="EI385" i="3"/>
  <c r="EB385" i="3"/>
  <c r="EA385" i="3"/>
  <c r="EG373" i="3"/>
  <c r="EF373" i="3"/>
  <c r="EE373" i="3"/>
  <c r="ED373" i="3"/>
  <c r="EI373" i="3"/>
  <c r="EH373" i="3"/>
  <c r="EC373" i="3"/>
  <c r="EA373" i="3"/>
  <c r="EG361" i="3"/>
  <c r="EF361" i="3"/>
  <c r="EE361" i="3"/>
  <c r="ED361" i="3"/>
  <c r="EI361" i="3"/>
  <c r="EC361" i="3"/>
  <c r="EH361" i="3"/>
  <c r="EB361" i="3"/>
  <c r="EA361" i="3"/>
  <c r="EG349" i="3"/>
  <c r="EF349" i="3"/>
  <c r="EE349" i="3"/>
  <c r="ED349" i="3"/>
  <c r="EI349" i="3"/>
  <c r="EC349" i="3"/>
  <c r="EB349" i="3"/>
  <c r="EH349" i="3"/>
  <c r="EA349" i="3"/>
  <c r="EG337" i="3"/>
  <c r="EF337" i="3"/>
  <c r="EC337" i="3"/>
  <c r="EI337" i="3"/>
  <c r="EH337" i="3"/>
  <c r="EE337" i="3"/>
  <c r="ED337" i="3"/>
  <c r="EB337" i="3"/>
  <c r="EG325" i="3"/>
  <c r="EF325" i="3"/>
  <c r="EI325" i="3"/>
  <c r="EH325" i="3"/>
  <c r="EE325" i="3"/>
  <c r="EB325" i="3"/>
  <c r="EA325" i="3"/>
  <c r="EG313" i="3"/>
  <c r="EF313" i="3"/>
  <c r="EI313" i="3"/>
  <c r="EA313" i="3"/>
  <c r="ED313" i="3"/>
  <c r="EG301" i="3"/>
  <c r="EF301" i="3"/>
  <c r="EI301" i="3"/>
  <c r="EH301" i="3"/>
  <c r="EE301" i="3"/>
  <c r="ED301" i="3"/>
  <c r="EB301" i="3"/>
  <c r="EA301" i="3"/>
  <c r="EG289" i="3"/>
  <c r="EF289" i="3"/>
  <c r="EE289" i="3"/>
  <c r="EH289" i="3"/>
  <c r="ED289" i="3"/>
  <c r="EC289" i="3"/>
  <c r="EB289" i="3"/>
  <c r="EI289" i="3"/>
  <c r="EA289" i="3"/>
  <c r="ED277" i="3"/>
  <c r="EC277" i="3"/>
  <c r="EA277" i="3"/>
  <c r="EI277" i="3"/>
  <c r="EG277" i="3"/>
  <c r="EH277" i="3"/>
  <c r="EF277" i="3"/>
  <c r="EE277" i="3"/>
  <c r="EB277" i="3"/>
  <c r="EG265" i="3"/>
  <c r="EF265" i="3"/>
  <c r="ED265" i="3"/>
  <c r="EI265" i="3"/>
  <c r="EH265" i="3"/>
  <c r="EE265" i="3"/>
  <c r="EC265" i="3"/>
  <c r="EB265" i="3"/>
  <c r="EI253" i="3"/>
  <c r="EG253" i="3"/>
  <c r="EC253" i="3"/>
  <c r="EB253" i="3"/>
  <c r="EA253" i="3"/>
  <c r="EF253" i="3"/>
  <c r="EA241" i="3"/>
  <c r="EC241" i="3"/>
  <c r="EI241" i="3"/>
  <c r="EH241" i="3"/>
  <c r="EF241" i="3"/>
  <c r="EE241" i="3"/>
  <c r="ED241" i="3"/>
  <c r="EB241" i="3"/>
  <c r="ED229" i="3"/>
  <c r="EI229" i="3"/>
  <c r="EC229" i="3"/>
  <c r="EG217" i="3"/>
  <c r="EE217" i="3"/>
  <c r="EC217" i="3"/>
  <c r="EB217" i="3"/>
  <c r="EA217" i="3"/>
  <c r="EH217" i="3"/>
  <c r="EI205" i="3"/>
  <c r="EH205" i="3"/>
  <c r="EG205" i="3"/>
  <c r="EB205" i="3"/>
  <c r="EA193" i="3"/>
  <c r="EG193" i="3"/>
  <c r="EI193" i="3"/>
  <c r="EH193" i="3"/>
  <c r="EF193" i="3"/>
  <c r="EE193" i="3"/>
  <c r="ED193" i="3"/>
  <c r="EC193" i="3"/>
  <c r="EB193" i="3"/>
  <c r="ED181" i="3"/>
  <c r="EE181" i="3"/>
  <c r="EC181" i="3"/>
  <c r="EB181" i="3"/>
  <c r="EA181" i="3"/>
  <c r="EI181" i="3"/>
  <c r="EH181" i="3"/>
  <c r="EG181" i="3"/>
  <c r="EF181" i="3"/>
  <c r="EG169" i="3"/>
  <c r="EI169" i="3"/>
  <c r="EH169" i="3"/>
  <c r="EF169" i="3"/>
  <c r="EE169" i="3"/>
  <c r="ED169" i="3"/>
  <c r="EC169" i="3"/>
  <c r="EF157" i="3"/>
  <c r="EB157" i="3"/>
  <c r="EA157" i="3"/>
  <c r="EE157" i="3"/>
  <c r="EI145" i="3"/>
  <c r="EH145" i="3"/>
  <c r="EG145" i="3"/>
  <c r="EB145" i="3"/>
  <c r="EB133" i="3"/>
  <c r="EA133" i="3"/>
  <c r="EE133" i="3"/>
  <c r="EA121" i="3"/>
  <c r="EI121" i="3"/>
  <c r="ED121" i="3"/>
  <c r="EA109" i="3"/>
  <c r="EI109" i="3"/>
  <c r="ED109" i="3"/>
  <c r="EA97" i="3"/>
  <c r="EI97" i="3"/>
  <c r="ED97" i="3"/>
  <c r="EA85" i="3"/>
  <c r="EI85" i="3"/>
  <c r="EA73" i="3"/>
  <c r="EI73" i="3"/>
  <c r="EA61" i="3"/>
  <c r="EI61" i="3"/>
  <c r="EA49" i="3"/>
  <c r="EI49" i="3"/>
  <c r="EA37" i="3"/>
  <c r="EI37" i="3"/>
  <c r="EE37" i="3"/>
  <c r="EI39" i="3"/>
  <c r="EB49" i="3"/>
  <c r="EA51" i="3"/>
  <c r="EC60" i="3"/>
  <c r="EG62" i="3"/>
  <c r="EH73" i="3"/>
  <c r="EE85" i="3"/>
  <c r="EH97" i="3"/>
  <c r="EC108" i="3"/>
  <c r="EI110" i="3"/>
  <c r="EC121" i="3"/>
  <c r="EI133" i="3"/>
  <c r="ED145" i="3"/>
  <c r="ED157" i="3"/>
  <c r="EI194" i="3"/>
  <c r="EC205" i="3"/>
  <c r="EA265" i="3"/>
  <c r="EG290" i="3"/>
  <c r="EC302" i="3"/>
  <c r="EH313" i="3"/>
  <c r="EH397" i="3"/>
  <c r="EG37" i="3"/>
  <c r="ED49" i="3"/>
  <c r="EH51" i="3"/>
  <c r="EI62" i="3"/>
  <c r="EF74" i="3"/>
  <c r="EG85" i="3"/>
  <c r="EF98" i="3"/>
  <c r="EE108" i="3"/>
  <c r="EB111" i="3"/>
  <c r="EF121" i="3"/>
  <c r="EH134" i="3"/>
  <c r="EF145" i="3"/>
  <c r="EH157" i="3"/>
  <c r="EB182" i="3"/>
  <c r="EE205" i="3"/>
  <c r="ED253" i="3"/>
  <c r="EG291" i="3"/>
  <c r="EF302" i="3"/>
  <c r="EC374" i="3"/>
  <c r="ED398" i="3"/>
  <c r="EA363" i="3"/>
  <c r="EC363" i="3"/>
  <c r="EG363" i="3"/>
  <c r="ED363" i="3"/>
  <c r="EB363" i="3"/>
  <c r="EF363" i="3"/>
  <c r="EE363" i="3"/>
  <c r="EI363" i="3"/>
  <c r="EH363" i="3"/>
  <c r="EA303" i="3"/>
  <c r="EI303" i="3"/>
  <c r="EF303" i="3"/>
  <c r="EE303" i="3"/>
  <c r="ED303" i="3"/>
  <c r="EC303" i="3"/>
  <c r="EH303" i="3"/>
  <c r="EB303" i="3"/>
  <c r="EG303" i="3"/>
  <c r="EF231" i="3"/>
  <c r="EH231" i="3"/>
  <c r="EI231" i="3"/>
  <c r="EG231" i="3"/>
  <c r="EC231" i="3"/>
  <c r="EB231" i="3"/>
  <c r="EA231" i="3"/>
  <c r="EF159" i="3"/>
  <c r="EE159" i="3"/>
  <c r="EB159" i="3"/>
  <c r="EC159" i="3"/>
  <c r="EG99" i="3"/>
  <c r="EF99" i="3"/>
  <c r="EE99" i="3"/>
  <c r="ED99" i="3"/>
  <c r="EC99" i="3"/>
  <c r="ED372" i="3"/>
  <c r="EC372" i="3"/>
  <c r="EB372" i="3"/>
  <c r="EA372" i="3"/>
  <c r="EF372" i="3"/>
  <c r="EI372" i="3"/>
  <c r="EE372" i="3"/>
  <c r="EH372" i="3"/>
  <c r="EG372" i="3"/>
  <c r="EG324" i="3"/>
  <c r="ED324" i="3"/>
  <c r="EC324" i="3"/>
  <c r="EI324" i="3"/>
  <c r="EE324" i="3"/>
  <c r="EB324" i="3"/>
  <c r="EA324" i="3"/>
  <c r="EH324" i="3"/>
  <c r="EF324" i="3"/>
  <c r="EI264" i="3"/>
  <c r="EC264" i="3"/>
  <c r="EB264" i="3"/>
  <c r="EE264" i="3"/>
  <c r="EF264" i="3"/>
  <c r="EI216" i="3"/>
  <c r="EC216" i="3"/>
  <c r="EG216" i="3"/>
  <c r="EF216" i="3"/>
  <c r="EE216" i="3"/>
  <c r="ED216" i="3"/>
  <c r="EH216" i="3"/>
  <c r="EB216" i="3"/>
  <c r="EI168" i="3"/>
  <c r="EC168" i="3"/>
  <c r="EG168" i="3"/>
  <c r="EF168" i="3"/>
  <c r="EE168" i="3"/>
  <c r="ED168" i="3"/>
  <c r="EA168" i="3"/>
  <c r="EI120" i="3"/>
  <c r="EH120" i="3"/>
  <c r="EG120" i="3"/>
  <c r="EF120" i="3"/>
  <c r="EA120" i="3"/>
  <c r="EI72" i="3"/>
  <c r="EH72" i="3"/>
  <c r="EG72" i="3"/>
  <c r="EF72" i="3"/>
  <c r="EE74" i="3"/>
  <c r="EA266" i="3"/>
  <c r="EE302" i="3"/>
  <c r="EA398" i="3"/>
  <c r="EA63" i="3"/>
  <c r="EB96" i="3"/>
  <c r="EB132" i="3"/>
  <c r="EH168" i="3"/>
  <c r="EF374" i="3"/>
  <c r="EH74" i="3"/>
  <c r="EE86" i="3"/>
  <c r="ED392" i="3"/>
  <c r="EC392" i="3"/>
  <c r="EB392" i="3"/>
  <c r="EA392" i="3"/>
  <c r="EF392" i="3"/>
  <c r="EI392" i="3"/>
  <c r="EH392" i="3"/>
  <c r="EE392" i="3"/>
  <c r="EG392" i="3"/>
  <c r="ED380" i="3"/>
  <c r="EC380" i="3"/>
  <c r="EB380" i="3"/>
  <c r="EA380" i="3"/>
  <c r="EF380" i="3"/>
  <c r="EI380" i="3"/>
  <c r="EH380" i="3"/>
  <c r="EG380" i="3"/>
  <c r="EE380" i="3"/>
  <c r="ED368" i="3"/>
  <c r="EC368" i="3"/>
  <c r="EB368" i="3"/>
  <c r="EA368" i="3"/>
  <c r="EF368" i="3"/>
  <c r="EE368" i="3"/>
  <c r="EI368" i="3"/>
  <c r="EH368" i="3"/>
  <c r="ED356" i="3"/>
  <c r="EC356" i="3"/>
  <c r="EB356" i="3"/>
  <c r="EA356" i="3"/>
  <c r="EF356" i="3"/>
  <c r="EI356" i="3"/>
  <c r="EE356" i="3"/>
  <c r="EH356" i="3"/>
  <c r="EG356" i="3"/>
  <c r="ED344" i="3"/>
  <c r="EA344" i="3"/>
  <c r="EF344" i="3"/>
  <c r="EI344" i="3"/>
  <c r="EH344" i="3"/>
  <c r="EG344" i="3"/>
  <c r="EE344" i="3"/>
  <c r="EC344" i="3"/>
  <c r="EB344" i="3"/>
  <c r="EG332" i="3"/>
  <c r="ED332" i="3"/>
  <c r="EC332" i="3"/>
  <c r="EB332" i="3"/>
  <c r="EA332" i="3"/>
  <c r="EH332" i="3"/>
  <c r="EF332" i="3"/>
  <c r="EE332" i="3"/>
  <c r="EI332" i="3"/>
  <c r="EG320" i="3"/>
  <c r="ED320" i="3"/>
  <c r="EC320" i="3"/>
  <c r="EF320" i="3"/>
  <c r="EE320" i="3"/>
  <c r="EB320" i="3"/>
  <c r="EA320" i="3"/>
  <c r="EI320" i="3"/>
  <c r="EH320" i="3"/>
  <c r="EG308" i="3"/>
  <c r="ED308" i="3"/>
  <c r="EC308" i="3"/>
  <c r="EI308" i="3"/>
  <c r="EH308" i="3"/>
  <c r="EF308" i="3"/>
  <c r="EE308" i="3"/>
  <c r="EB308" i="3"/>
  <c r="ED296" i="3"/>
  <c r="EC296" i="3"/>
  <c r="EG296" i="3"/>
  <c r="EF296" i="3"/>
  <c r="EE296" i="3"/>
  <c r="EB296" i="3"/>
  <c r="EI296" i="3"/>
  <c r="EH296" i="3"/>
  <c r="EI284" i="3"/>
  <c r="EF284" i="3"/>
  <c r="EE284" i="3"/>
  <c r="EC284" i="3"/>
  <c r="ED284" i="3"/>
  <c r="EB284" i="3"/>
  <c r="EA284" i="3"/>
  <c r="EG284" i="3"/>
  <c r="EI272" i="3"/>
  <c r="EH272" i="3"/>
  <c r="EF272" i="3"/>
  <c r="EB272" i="3"/>
  <c r="EC272" i="3"/>
  <c r="EA272" i="3"/>
  <c r="EI260" i="3"/>
  <c r="EE260" i="3"/>
  <c r="EH260" i="3"/>
  <c r="EB260" i="3"/>
  <c r="EA260" i="3"/>
  <c r="EF260" i="3"/>
  <c r="EI248" i="3"/>
  <c r="EC248" i="3"/>
  <c r="EB248" i="3"/>
  <c r="EH248" i="3"/>
  <c r="EG248" i="3"/>
  <c r="EF248" i="3"/>
  <c r="EE248" i="3"/>
  <c r="ED248" i="3"/>
  <c r="EA248" i="3"/>
  <c r="EI236" i="3"/>
  <c r="EF236" i="3"/>
  <c r="EE236" i="3"/>
  <c r="EC236" i="3"/>
  <c r="EB236" i="3"/>
  <c r="EA236" i="3"/>
  <c r="EI224" i="3"/>
  <c r="EH224" i="3"/>
  <c r="EG224" i="3"/>
  <c r="EF224" i="3"/>
  <c r="EE224" i="3"/>
  <c r="ED224" i="3"/>
  <c r="EI212" i="3"/>
  <c r="EG212" i="3"/>
  <c r="EH212" i="3"/>
  <c r="EB212" i="3"/>
  <c r="EA212" i="3"/>
  <c r="EE212" i="3"/>
  <c r="EI200" i="3"/>
  <c r="EC200" i="3"/>
  <c r="EA200" i="3"/>
  <c r="EH200" i="3"/>
  <c r="EG200" i="3"/>
  <c r="EF200" i="3"/>
  <c r="EI188" i="3"/>
  <c r="EF188" i="3"/>
  <c r="EH188" i="3"/>
  <c r="EG188" i="3"/>
  <c r="EE188" i="3"/>
  <c r="ED188" i="3"/>
  <c r="EC188" i="3"/>
  <c r="EI176" i="3"/>
  <c r="EF176" i="3"/>
  <c r="EE176" i="3"/>
  <c r="ED176" i="3"/>
  <c r="EC176" i="3"/>
  <c r="EH176" i="3"/>
  <c r="EG176" i="3"/>
  <c r="EB176" i="3"/>
  <c r="EI164" i="3"/>
  <c r="EA164" i="3"/>
  <c r="EB164" i="3"/>
  <c r="EE164" i="3"/>
  <c r="EI152" i="3"/>
  <c r="EC152" i="3"/>
  <c r="EB152" i="3"/>
  <c r="EA152" i="3"/>
  <c r="EF152" i="3"/>
  <c r="EI140" i="3"/>
  <c r="ED140" i="3"/>
  <c r="EC140" i="3"/>
  <c r="EB140" i="3"/>
  <c r="EA140" i="3"/>
  <c r="EG140" i="3"/>
  <c r="EI128" i="3"/>
  <c r="EH128" i="3"/>
  <c r="EG128" i="3"/>
  <c r="EF128" i="3"/>
  <c r="EA128" i="3"/>
  <c r="EI116" i="3"/>
  <c r="EH116" i="3"/>
  <c r="EG116" i="3"/>
  <c r="EF116" i="3"/>
  <c r="EA116" i="3"/>
  <c r="EI104" i="3"/>
  <c r="EH104" i="3"/>
  <c r="EG104" i="3"/>
  <c r="EF104" i="3"/>
  <c r="EA104" i="3"/>
  <c r="EI92" i="3"/>
  <c r="EH92" i="3"/>
  <c r="EG92" i="3"/>
  <c r="EF92" i="3"/>
  <c r="EA92" i="3"/>
  <c r="EI80" i="3"/>
  <c r="EH80" i="3"/>
  <c r="EG80" i="3"/>
  <c r="EF80" i="3"/>
  <c r="EI68" i="3"/>
  <c r="EH68" i="3"/>
  <c r="EG68" i="3"/>
  <c r="EF68" i="3"/>
  <c r="EI56" i="3"/>
  <c r="EH56" i="3"/>
  <c r="EG56" i="3"/>
  <c r="EF56" i="3"/>
  <c r="EF38" i="3"/>
  <c r="EG49" i="3"/>
  <c r="EE56" i="3"/>
  <c r="ED61" i="3"/>
  <c r="EH63" i="3"/>
  <c r="EB68" i="3"/>
  <c r="EE72" i="3"/>
  <c r="EI74" i="3"/>
  <c r="EB84" i="3"/>
  <c r="EF86" i="3"/>
  <c r="ED96" i="3"/>
  <c r="EA99" i="3"/>
  <c r="ED104" i="3"/>
  <c r="EE109" i="3"/>
  <c r="EE122" i="3"/>
  <c r="ED132" i="3"/>
  <c r="EC135" i="3"/>
  <c r="EG146" i="3"/>
  <c r="EG152" i="3"/>
  <c r="EI158" i="3"/>
  <c r="EB169" i="3"/>
  <c r="EC183" i="3"/>
  <c r="EA188" i="3"/>
  <c r="EB207" i="3"/>
  <c r="ED212" i="3"/>
  <c r="ED217" i="3"/>
  <c r="EB254" i="3"/>
  <c r="EH284" i="3"/>
  <c r="EA351" i="3"/>
  <c r="EC351" i="3"/>
  <c r="EG351" i="3"/>
  <c r="EF351" i="3"/>
  <c r="ED351" i="3"/>
  <c r="EB351" i="3"/>
  <c r="EI351" i="3"/>
  <c r="EH351" i="3"/>
  <c r="EE351" i="3"/>
  <c r="EA291" i="3"/>
  <c r="EC291" i="3"/>
  <c r="EE291" i="3"/>
  <c r="ED291" i="3"/>
  <c r="EB291" i="3"/>
  <c r="EI291" i="3"/>
  <c r="EH291" i="3"/>
  <c r="EF219" i="3"/>
  <c r="EB219" i="3"/>
  <c r="EA219" i="3"/>
  <c r="EI219" i="3"/>
  <c r="EH219" i="3"/>
  <c r="EG219" i="3"/>
  <c r="EE219" i="3"/>
  <c r="ED219" i="3"/>
  <c r="EC219" i="3"/>
  <c r="EF147" i="3"/>
  <c r="EG147" i="3"/>
  <c r="EE147" i="3"/>
  <c r="ED147" i="3"/>
  <c r="EC147" i="3"/>
  <c r="EB147" i="3"/>
  <c r="EG75" i="3"/>
  <c r="EF75" i="3"/>
  <c r="EE75" i="3"/>
  <c r="ED75" i="3"/>
  <c r="EC75" i="3"/>
  <c r="EI159" i="3"/>
  <c r="EG312" i="3"/>
  <c r="ED312" i="3"/>
  <c r="EC312" i="3"/>
  <c r="EE312" i="3"/>
  <c r="EI312" i="3"/>
  <c r="EH312" i="3"/>
  <c r="EF312" i="3"/>
  <c r="EB312" i="3"/>
  <c r="EA312" i="3"/>
  <c r="EI192" i="3"/>
  <c r="EE192" i="3"/>
  <c r="ED192" i="3"/>
  <c r="EC192" i="3"/>
  <c r="EB192" i="3"/>
  <c r="EI36" i="3"/>
  <c r="EH36" i="3"/>
  <c r="EG36" i="3"/>
  <c r="EF36" i="3"/>
  <c r="EA72" i="3"/>
  <c r="EG134" i="3"/>
  <c r="ED146" i="3"/>
  <c r="EF49" i="3"/>
  <c r="EC61" i="3"/>
  <c r="EC109" i="3"/>
  <c r="EB158" i="3"/>
  <c r="EA391" i="3"/>
  <c r="EC391" i="3"/>
  <c r="ED391" i="3"/>
  <c r="EB391" i="3"/>
  <c r="EI391" i="3"/>
  <c r="EH391" i="3"/>
  <c r="EG391" i="3"/>
  <c r="EF391" i="3"/>
  <c r="EE391" i="3"/>
  <c r="EA379" i="3"/>
  <c r="EC379" i="3"/>
  <c r="EG379" i="3"/>
  <c r="ED379" i="3"/>
  <c r="EB379" i="3"/>
  <c r="EI379" i="3"/>
  <c r="EH379" i="3"/>
  <c r="EF379" i="3"/>
  <c r="EE379" i="3"/>
  <c r="EA367" i="3"/>
  <c r="EC367" i="3"/>
  <c r="EG367" i="3"/>
  <c r="EF367" i="3"/>
  <c r="EB367" i="3"/>
  <c r="EH367" i="3"/>
  <c r="EE367" i="3"/>
  <c r="ED367" i="3"/>
  <c r="EA355" i="3"/>
  <c r="EC355" i="3"/>
  <c r="EI355" i="3"/>
  <c r="EG355" i="3"/>
  <c r="EF355" i="3"/>
  <c r="EE355" i="3"/>
  <c r="ED355" i="3"/>
  <c r="EH355" i="3"/>
  <c r="EB355" i="3"/>
  <c r="EA343" i="3"/>
  <c r="EC343" i="3"/>
  <c r="EH343" i="3"/>
  <c r="EE343" i="3"/>
  <c r="ED343" i="3"/>
  <c r="EB343" i="3"/>
  <c r="ED331" i="3"/>
  <c r="EA331" i="3"/>
  <c r="EI331" i="3"/>
  <c r="EH331" i="3"/>
  <c r="EG331" i="3"/>
  <c r="EF331" i="3"/>
  <c r="EE331" i="3"/>
  <c r="EC331" i="3"/>
  <c r="EB331" i="3"/>
  <c r="ED319" i="3"/>
  <c r="EA319" i="3"/>
  <c r="EF319" i="3"/>
  <c r="EI319" i="3"/>
  <c r="EE319" i="3"/>
  <c r="EC319" i="3"/>
  <c r="EB319" i="3"/>
  <c r="EA307" i="3"/>
  <c r="EC307" i="3"/>
  <c r="EB307" i="3"/>
  <c r="EH307" i="3"/>
  <c r="EG307" i="3"/>
  <c r="EF307" i="3"/>
  <c r="EE307" i="3"/>
  <c r="ED307" i="3"/>
  <c r="EA295" i="3"/>
  <c r="EI295" i="3"/>
  <c r="EH295" i="3"/>
  <c r="EG295" i="3"/>
  <c r="EE295" i="3"/>
  <c r="EC295" i="3"/>
  <c r="EF283" i="3"/>
  <c r="EB283" i="3"/>
  <c r="EA283" i="3"/>
  <c r="EI283" i="3"/>
  <c r="EH283" i="3"/>
  <c r="EE283" i="3"/>
  <c r="EG283" i="3"/>
  <c r="ED283" i="3"/>
  <c r="EF271" i="3"/>
  <c r="EE271" i="3"/>
  <c r="ED271" i="3"/>
  <c r="EB271" i="3"/>
  <c r="EI271" i="3"/>
  <c r="EH271" i="3"/>
  <c r="EG271" i="3"/>
  <c r="EC271" i="3"/>
  <c r="EF259" i="3"/>
  <c r="EI259" i="3"/>
  <c r="EH259" i="3"/>
  <c r="EE259" i="3"/>
  <c r="ED259" i="3"/>
  <c r="EC259" i="3"/>
  <c r="EB259" i="3"/>
  <c r="EA259" i="3"/>
  <c r="EG259" i="3"/>
  <c r="EF247" i="3"/>
  <c r="EI247" i="3"/>
  <c r="EA247" i="3"/>
  <c r="EH247" i="3"/>
  <c r="EG247" i="3"/>
  <c r="EF235" i="3"/>
  <c r="EB235" i="3"/>
  <c r="EA235" i="3"/>
  <c r="ED235" i="3"/>
  <c r="EI235" i="3"/>
  <c r="EH235" i="3"/>
  <c r="EG235" i="3"/>
  <c r="EC235" i="3"/>
  <c r="EF223" i="3"/>
  <c r="EE223" i="3"/>
  <c r="EI223" i="3"/>
  <c r="EG223" i="3"/>
  <c r="ED223" i="3"/>
  <c r="EC223" i="3"/>
  <c r="EB223" i="3"/>
  <c r="EA223" i="3"/>
  <c r="EF211" i="3"/>
  <c r="EI211" i="3"/>
  <c r="EB211" i="3"/>
  <c r="EE211" i="3"/>
  <c r="ED211" i="3"/>
  <c r="EC211" i="3"/>
  <c r="EA211" i="3"/>
  <c r="EH211" i="3"/>
  <c r="EG211" i="3"/>
  <c r="EF199" i="3"/>
  <c r="ED199" i="3"/>
  <c r="EC199" i="3"/>
  <c r="EB199" i="3"/>
  <c r="EA199" i="3"/>
  <c r="EH199" i="3"/>
  <c r="EF187" i="3"/>
  <c r="EB187" i="3"/>
  <c r="EH187" i="3"/>
  <c r="EG187" i="3"/>
  <c r="EE187" i="3"/>
  <c r="ED187" i="3"/>
  <c r="EA187" i="3"/>
  <c r="EF175" i="3"/>
  <c r="EE175" i="3"/>
  <c r="EA175" i="3"/>
  <c r="ED175" i="3"/>
  <c r="EF163" i="3"/>
  <c r="EI163" i="3"/>
  <c r="EH163" i="3"/>
  <c r="EG163" i="3"/>
  <c r="EE163" i="3"/>
  <c r="ED163" i="3"/>
  <c r="EF151" i="3"/>
  <c r="EG151" i="3"/>
  <c r="EI151" i="3"/>
  <c r="EH151" i="3"/>
  <c r="EA151" i="3"/>
  <c r="EF139" i="3"/>
  <c r="EI139" i="3"/>
  <c r="EC139" i="3"/>
  <c r="EG127" i="3"/>
  <c r="EF127" i="3"/>
  <c r="EE127" i="3"/>
  <c r="ED127" i="3"/>
  <c r="EC127" i="3"/>
  <c r="EG115" i="3"/>
  <c r="EF115" i="3"/>
  <c r="EE115" i="3"/>
  <c r="ED115" i="3"/>
  <c r="EC115" i="3"/>
  <c r="EG103" i="3"/>
  <c r="EF103" i="3"/>
  <c r="EE103" i="3"/>
  <c r="ED103" i="3"/>
  <c r="EC103" i="3"/>
  <c r="EG91" i="3"/>
  <c r="EF91" i="3"/>
  <c r="EE91" i="3"/>
  <c r="ED91" i="3"/>
  <c r="EC91" i="3"/>
  <c r="EG79" i="3"/>
  <c r="EF79" i="3"/>
  <c r="EE79" i="3"/>
  <c r="ED79" i="3"/>
  <c r="EC79" i="3"/>
  <c r="EG67" i="3"/>
  <c r="EF67" i="3"/>
  <c r="EE67" i="3"/>
  <c r="ED67" i="3"/>
  <c r="EC67" i="3"/>
  <c r="EG55" i="3"/>
  <c r="EF55" i="3"/>
  <c r="EE55" i="3"/>
  <c r="ED55" i="3"/>
  <c r="EC55" i="3"/>
  <c r="EC36" i="3"/>
  <c r="EG38" i="3"/>
  <c r="EB41" i="3"/>
  <c r="EH49" i="3"/>
  <c r="EE61" i="3"/>
  <c r="EC68" i="3"/>
  <c r="EB73" i="3"/>
  <c r="EA75" i="3"/>
  <c r="EE77" i="3"/>
  <c r="EI79" i="3"/>
  <c r="EG86" i="3"/>
  <c r="EC89" i="3"/>
  <c r="EI91" i="3"/>
  <c r="EE96" i="3"/>
  <c r="EB99" i="3"/>
  <c r="EE104" i="3"/>
  <c r="EF109" i="3"/>
  <c r="EC112" i="3"/>
  <c r="EF122" i="3"/>
  <c r="EC125" i="3"/>
  <c r="EI127" i="3"/>
  <c r="ED135" i="3"/>
  <c r="EH146" i="3"/>
  <c r="EG149" i="3"/>
  <c r="EH152" i="3"/>
  <c r="EA159" i="3"/>
  <c r="EE170" i="3"/>
  <c r="EB175" i="3"/>
  <c r="EB188" i="3"/>
  <c r="EF192" i="3"/>
  <c r="EH197" i="3"/>
  <c r="EF212" i="3"/>
  <c r="EF217" i="3"/>
  <c r="EA229" i="3"/>
  <c r="EE247" i="3"/>
  <c r="ED254" i="3"/>
  <c r="EA269" i="3"/>
  <c r="EF295" i="3"/>
  <c r="EA308" i="3"/>
  <c r="EA387" i="3"/>
  <c r="EC387" i="3"/>
  <c r="EI387" i="3"/>
  <c r="EG387" i="3"/>
  <c r="EF387" i="3"/>
  <c r="EH387" i="3"/>
  <c r="EE387" i="3"/>
  <c r="ED387" i="3"/>
  <c r="EB387" i="3"/>
  <c r="ED315" i="3"/>
  <c r="EA315" i="3"/>
  <c r="EI315" i="3"/>
  <c r="EC315" i="3"/>
  <c r="EB315" i="3"/>
  <c r="EG315" i="3"/>
  <c r="EF315" i="3"/>
  <c r="EE315" i="3"/>
  <c r="EF243" i="3"/>
  <c r="EI243" i="3"/>
  <c r="EH243" i="3"/>
  <c r="EE243" i="3"/>
  <c r="EA243" i="3"/>
  <c r="EF183" i="3"/>
  <c r="EA183" i="3"/>
  <c r="EI183" i="3"/>
  <c r="EH183" i="3"/>
  <c r="EG183" i="3"/>
  <c r="EE183" i="3"/>
  <c r="EG123" i="3"/>
  <c r="EF123" i="3"/>
  <c r="EE123" i="3"/>
  <c r="ED123" i="3"/>
  <c r="EC123" i="3"/>
  <c r="EG87" i="3"/>
  <c r="EF87" i="3"/>
  <c r="EE87" i="3"/>
  <c r="ED87" i="3"/>
  <c r="EC87" i="3"/>
  <c r="ED279" i="3"/>
  <c r="ED384" i="3"/>
  <c r="EC384" i="3"/>
  <c r="EB384" i="3"/>
  <c r="EA384" i="3"/>
  <c r="EF384" i="3"/>
  <c r="EE384" i="3"/>
  <c r="EI384" i="3"/>
  <c r="EH384" i="3"/>
  <c r="EG384" i="3"/>
  <c r="EG336" i="3"/>
  <c r="ED336" i="3"/>
  <c r="EC336" i="3"/>
  <c r="EA336" i="3"/>
  <c r="EF336" i="3"/>
  <c r="EE336" i="3"/>
  <c r="EB336" i="3"/>
  <c r="EI276" i="3"/>
  <c r="EC276" i="3"/>
  <c r="EB276" i="3"/>
  <c r="EF276" i="3"/>
  <c r="EE276" i="3"/>
  <c r="ED276" i="3"/>
  <c r="EA276" i="3"/>
  <c r="EI240" i="3"/>
  <c r="EH240" i="3"/>
  <c r="EF240" i="3"/>
  <c r="ED240" i="3"/>
  <c r="EC240" i="3"/>
  <c r="EB240" i="3"/>
  <c r="EA240" i="3"/>
  <c r="EG240" i="3"/>
  <c r="EI180" i="3"/>
  <c r="EH180" i="3"/>
  <c r="EC180" i="3"/>
  <c r="EI132" i="3"/>
  <c r="EH132" i="3"/>
  <c r="EG132" i="3"/>
  <c r="EF132" i="3"/>
  <c r="EA132" i="3"/>
  <c r="EI84" i="3"/>
  <c r="EH84" i="3"/>
  <c r="EG84" i="3"/>
  <c r="EF84" i="3"/>
  <c r="EI48" i="3"/>
  <c r="EH48" i="3"/>
  <c r="EG48" i="3"/>
  <c r="EF48" i="3"/>
  <c r="EH62" i="3"/>
  <c r="EE98" i="3"/>
  <c r="EE231" i="3"/>
  <c r="EH315" i="3"/>
  <c r="EC72" i="3"/>
  <c r="EE38" i="3"/>
  <c r="EA84" i="3"/>
  <c r="EE146" i="3"/>
  <c r="EA169" i="3"/>
  <c r="EB183" i="3"/>
  <c r="EA216" i="3"/>
  <c r="EI390" i="3"/>
  <c r="EH390" i="3"/>
  <c r="EG390" i="3"/>
  <c r="EE390" i="3"/>
  <c r="ED390" i="3"/>
  <c r="EF390" i="3"/>
  <c r="EC390" i="3"/>
  <c r="EI378" i="3"/>
  <c r="EH378" i="3"/>
  <c r="EG378" i="3"/>
  <c r="EE378" i="3"/>
  <c r="ED378" i="3"/>
  <c r="EA378" i="3"/>
  <c r="EF378" i="3"/>
  <c r="EC378" i="3"/>
  <c r="EB378" i="3"/>
  <c r="EI366" i="3"/>
  <c r="EH366" i="3"/>
  <c r="EG366" i="3"/>
  <c r="EB366" i="3"/>
  <c r="EE366" i="3"/>
  <c r="ED366" i="3"/>
  <c r="EF366" i="3"/>
  <c r="EC366" i="3"/>
  <c r="EA366" i="3"/>
  <c r="EI354" i="3"/>
  <c r="EH354" i="3"/>
  <c r="EG354" i="3"/>
  <c r="EE354" i="3"/>
  <c r="EB354" i="3"/>
  <c r="EA354" i="3"/>
  <c r="ED354" i="3"/>
  <c r="EC354" i="3"/>
  <c r="EF354" i="3"/>
  <c r="EG342" i="3"/>
  <c r="EB342" i="3"/>
  <c r="EI342" i="3"/>
  <c r="EH342" i="3"/>
  <c r="ED342" i="3"/>
  <c r="EC342" i="3"/>
  <c r="EA342" i="3"/>
  <c r="EA330" i="3"/>
  <c r="EI330" i="3"/>
  <c r="EC330" i="3"/>
  <c r="ED330" i="3"/>
  <c r="EB330" i="3"/>
  <c r="EH330" i="3"/>
  <c r="EG330" i="3"/>
  <c r="EF330" i="3"/>
  <c r="EE330" i="3"/>
  <c r="EA318" i="3"/>
  <c r="EI318" i="3"/>
  <c r="EF318" i="3"/>
  <c r="EE318" i="3"/>
  <c r="ED318" i="3"/>
  <c r="EC318" i="3"/>
  <c r="EH318" i="3"/>
  <c r="EG318" i="3"/>
  <c r="EB318" i="3"/>
  <c r="EI306" i="3"/>
  <c r="EH306" i="3"/>
  <c r="EG306" i="3"/>
  <c r="EF306" i="3"/>
  <c r="ED306" i="3"/>
  <c r="EC306" i="3"/>
  <c r="EA306" i="3"/>
  <c r="EE306" i="3"/>
  <c r="EI294" i="3"/>
  <c r="ED294" i="3"/>
  <c r="EH294" i="3"/>
  <c r="EG294" i="3"/>
  <c r="EF294" i="3"/>
  <c r="EE294" i="3"/>
  <c r="EA294" i="3"/>
  <c r="EB294" i="3"/>
  <c r="EC282" i="3"/>
  <c r="EH282" i="3"/>
  <c r="EA282" i="3"/>
  <c r="EG282" i="3"/>
  <c r="EF282" i="3"/>
  <c r="EE282" i="3"/>
  <c r="ED282" i="3"/>
  <c r="EB282" i="3"/>
  <c r="EC270" i="3"/>
  <c r="EA270" i="3"/>
  <c r="ED270" i="3"/>
  <c r="EB270" i="3"/>
  <c r="EH270" i="3"/>
  <c r="EG270" i="3"/>
  <c r="EF270" i="3"/>
  <c r="EE270" i="3"/>
  <c r="EC258" i="3"/>
  <c r="EE258" i="3"/>
  <c r="ED258" i="3"/>
  <c r="EA258" i="3"/>
  <c r="EG258" i="3"/>
  <c r="EI258" i="3"/>
  <c r="EH258" i="3"/>
  <c r="EF258" i="3"/>
  <c r="EC246" i="3"/>
  <c r="EH246" i="3"/>
  <c r="EG246" i="3"/>
  <c r="EE246" i="3"/>
  <c r="EI246" i="3"/>
  <c r="EF246" i="3"/>
  <c r="ED246" i="3"/>
  <c r="EB246" i="3"/>
  <c r="EA246" i="3"/>
  <c r="EC234" i="3"/>
  <c r="EH234" i="3"/>
  <c r="EB234" i="3"/>
  <c r="EA234" i="3"/>
  <c r="EF234" i="3"/>
  <c r="EE234" i="3"/>
  <c r="ED234" i="3"/>
  <c r="EC222" i="3"/>
  <c r="EA222" i="3"/>
  <c r="ED222" i="3"/>
  <c r="EF222" i="3"/>
  <c r="EE222" i="3"/>
  <c r="EB222" i="3"/>
  <c r="EI222" i="3"/>
  <c r="EC210" i="3"/>
  <c r="EE210" i="3"/>
  <c r="EI210" i="3"/>
  <c r="EB210" i="3"/>
  <c r="EC198" i="3"/>
  <c r="EH198" i="3"/>
  <c r="EE198" i="3"/>
  <c r="EI198" i="3"/>
  <c r="EG198" i="3"/>
  <c r="EF198" i="3"/>
  <c r="ED198" i="3"/>
  <c r="EB198" i="3"/>
  <c r="EC186" i="3"/>
  <c r="EB186" i="3"/>
  <c r="EA186" i="3"/>
  <c r="EG186" i="3"/>
  <c r="EF186" i="3"/>
  <c r="EE186" i="3"/>
  <c r="ED186" i="3"/>
  <c r="EC174" i="3"/>
  <c r="EA174" i="3"/>
  <c r="EI174" i="3"/>
  <c r="EH174" i="3"/>
  <c r="EG174" i="3"/>
  <c r="EF174" i="3"/>
  <c r="EE174" i="3"/>
  <c r="ED174" i="3"/>
  <c r="EB174" i="3"/>
  <c r="EC162" i="3"/>
  <c r="EE162" i="3"/>
  <c r="ED162" i="3"/>
  <c r="EB162" i="3"/>
  <c r="EA162" i="3"/>
  <c r="EH162" i="3"/>
  <c r="EC150" i="3"/>
  <c r="EB150" i="3"/>
  <c r="EG150" i="3"/>
  <c r="EF150" i="3"/>
  <c r="EE150" i="3"/>
  <c r="ED150" i="3"/>
  <c r="EA150" i="3"/>
  <c r="EC138" i="3"/>
  <c r="EI138" i="3"/>
  <c r="EH138" i="3"/>
  <c r="EG138" i="3"/>
  <c r="EF138" i="3"/>
  <c r="EE138" i="3"/>
  <c r="ED126" i="3"/>
  <c r="EC126" i="3"/>
  <c r="EB126" i="3"/>
  <c r="EA126" i="3"/>
  <c r="EG126" i="3"/>
  <c r="ED114" i="3"/>
  <c r="EC114" i="3"/>
  <c r="EB114" i="3"/>
  <c r="EA114" i="3"/>
  <c r="EG114" i="3"/>
  <c r="ED102" i="3"/>
  <c r="EC102" i="3"/>
  <c r="EB102" i="3"/>
  <c r="EA102" i="3"/>
  <c r="EG102" i="3"/>
  <c r="ED90" i="3"/>
  <c r="EC90" i="3"/>
  <c r="EB90" i="3"/>
  <c r="EA90" i="3"/>
  <c r="EG90" i="3"/>
  <c r="ED78" i="3"/>
  <c r="EC78" i="3"/>
  <c r="EB78" i="3"/>
  <c r="EA78" i="3"/>
  <c r="ED66" i="3"/>
  <c r="EC66" i="3"/>
  <c r="EB66" i="3"/>
  <c r="EA66" i="3"/>
  <c r="ED54" i="3"/>
  <c r="EC54" i="3"/>
  <c r="EB54" i="3"/>
  <c r="EA54" i="3"/>
  <c r="ED42" i="3"/>
  <c r="EC42" i="3"/>
  <c r="EB42" i="3"/>
  <c r="EA42" i="3"/>
  <c r="ED36" i="3"/>
  <c r="EH38" i="3"/>
  <c r="EA48" i="3"/>
  <c r="EE50" i="3"/>
  <c r="EH54" i="3"/>
  <c r="EF61" i="3"/>
  <c r="EA64" i="3"/>
  <c r="EE66" i="3"/>
  <c r="ED68" i="3"/>
  <c r="EC73" i="3"/>
  <c r="EB75" i="3"/>
  <c r="EA80" i="3"/>
  <c r="ED84" i="3"/>
  <c r="EH86" i="3"/>
  <c r="EB92" i="3"/>
  <c r="EB97" i="3"/>
  <c r="EH99" i="3"/>
  <c r="EE102" i="3"/>
  <c r="EG109" i="3"/>
  <c r="ED112" i="3"/>
  <c r="EA115" i="3"/>
  <c r="EB120" i="3"/>
  <c r="EH122" i="3"/>
  <c r="EB128" i="3"/>
  <c r="EC133" i="3"/>
  <c r="EB136" i="3"/>
  <c r="EA139" i="3"/>
  <c r="EA144" i="3"/>
  <c r="EI146" i="3"/>
  <c r="ED159" i="3"/>
  <c r="EI162" i="3"/>
  <c r="EF170" i="3"/>
  <c r="EC175" i="3"/>
  <c r="EA180" i="3"/>
  <c r="EG184" i="3"/>
  <c r="EG192" i="3"/>
  <c r="EC208" i="3"/>
  <c r="EI217" i="3"/>
  <c r="EH223" i="3"/>
  <c r="EB229" i="3"/>
  <c r="EI234" i="3"/>
  <c r="EG241" i="3"/>
  <c r="EE254" i="3"/>
  <c r="EG276" i="3"/>
  <c r="EA296" i="3"/>
  <c r="EH336" i="3"/>
  <c r="EA399" i="3"/>
  <c r="EC399" i="3"/>
  <c r="EH399" i="3"/>
  <c r="EG399" i="3"/>
  <c r="EF399" i="3"/>
  <c r="EI399" i="3"/>
  <c r="EE399" i="3"/>
  <c r="ED399" i="3"/>
  <c r="EB399" i="3"/>
  <c r="ED327" i="3"/>
  <c r="EA327" i="3"/>
  <c r="EI327" i="3"/>
  <c r="EH327" i="3"/>
  <c r="EF327" i="3"/>
  <c r="EE327" i="3"/>
  <c r="EC327" i="3"/>
  <c r="EB327" i="3"/>
  <c r="EG327" i="3"/>
  <c r="EF255" i="3"/>
  <c r="EE255" i="3"/>
  <c r="ED255" i="3"/>
  <c r="EB255" i="3"/>
  <c r="EC255" i="3"/>
  <c r="EA255" i="3"/>
  <c r="EI255" i="3"/>
  <c r="EH255" i="3"/>
  <c r="EG255" i="3"/>
  <c r="EF207" i="3"/>
  <c r="EE207" i="3"/>
  <c r="EI207" i="3"/>
  <c r="EH207" i="3"/>
  <c r="EG207" i="3"/>
  <c r="EC207" i="3"/>
  <c r="EF135" i="3"/>
  <c r="EI135" i="3"/>
  <c r="EH135" i="3"/>
  <c r="EG135" i="3"/>
  <c r="EE135" i="3"/>
  <c r="EG63" i="3"/>
  <c r="EF63" i="3"/>
  <c r="EE63" i="3"/>
  <c r="ED63" i="3"/>
  <c r="EC63" i="3"/>
  <c r="EB39" i="3"/>
  <c r="ED360" i="3"/>
  <c r="EC360" i="3"/>
  <c r="EB360" i="3"/>
  <c r="EA360" i="3"/>
  <c r="EF360" i="3"/>
  <c r="EI360" i="3"/>
  <c r="EH360" i="3"/>
  <c r="EE360" i="3"/>
  <c r="EG360" i="3"/>
  <c r="ED288" i="3"/>
  <c r="EC288" i="3"/>
  <c r="EE288" i="3"/>
  <c r="EB288" i="3"/>
  <c r="EA288" i="3"/>
  <c r="EH288" i="3"/>
  <c r="EI228" i="3"/>
  <c r="EF228" i="3"/>
  <c r="EH228" i="3"/>
  <c r="EG228" i="3"/>
  <c r="EE228" i="3"/>
  <c r="ED228" i="3"/>
  <c r="EC228" i="3"/>
  <c r="EB228" i="3"/>
  <c r="EA228" i="3"/>
  <c r="EI156" i="3"/>
  <c r="EF156" i="3"/>
  <c r="EA156" i="3"/>
  <c r="EH156" i="3"/>
  <c r="EG156" i="3"/>
  <c r="EE156" i="3"/>
  <c r="EI96" i="3"/>
  <c r="EH96" i="3"/>
  <c r="EG96" i="3"/>
  <c r="EF96" i="3"/>
  <c r="EA96" i="3"/>
  <c r="EG74" i="3"/>
  <c r="EC132" i="3"/>
  <c r="EA207" i="3"/>
  <c r="EG389" i="3"/>
  <c r="EF389" i="3"/>
  <c r="EE389" i="3"/>
  <c r="ED389" i="3"/>
  <c r="EI389" i="3"/>
  <c r="EA389" i="3"/>
  <c r="EH389" i="3"/>
  <c r="EC389" i="3"/>
  <c r="EB389" i="3"/>
  <c r="EG377" i="3"/>
  <c r="EF377" i="3"/>
  <c r="EE377" i="3"/>
  <c r="ED377" i="3"/>
  <c r="EI377" i="3"/>
  <c r="EC377" i="3"/>
  <c r="EH377" i="3"/>
  <c r="EB377" i="3"/>
  <c r="EA377" i="3"/>
  <c r="EG365" i="3"/>
  <c r="EF365" i="3"/>
  <c r="EE365" i="3"/>
  <c r="ED365" i="3"/>
  <c r="EI365" i="3"/>
  <c r="EC365" i="3"/>
  <c r="EB365" i="3"/>
  <c r="EH365" i="3"/>
  <c r="EA365" i="3"/>
  <c r="EG353" i="3"/>
  <c r="EF353" i="3"/>
  <c r="EE353" i="3"/>
  <c r="ED353" i="3"/>
  <c r="EI353" i="3"/>
  <c r="EH353" i="3"/>
  <c r="EC353" i="3"/>
  <c r="EB353" i="3"/>
  <c r="EA353" i="3"/>
  <c r="EI341" i="3"/>
  <c r="EG341" i="3"/>
  <c r="EF341" i="3"/>
  <c r="EA341" i="3"/>
  <c r="EH341" i="3"/>
  <c r="ED341" i="3"/>
  <c r="EC341" i="3"/>
  <c r="EB341" i="3"/>
  <c r="EE341" i="3"/>
  <c r="EG329" i="3"/>
  <c r="EF329" i="3"/>
  <c r="EI329" i="3"/>
  <c r="EH329" i="3"/>
  <c r="ED329" i="3"/>
  <c r="EC329" i="3"/>
  <c r="EB329" i="3"/>
  <c r="EA329" i="3"/>
  <c r="EG317" i="3"/>
  <c r="EF317" i="3"/>
  <c r="EH317" i="3"/>
  <c r="EI317" i="3"/>
  <c r="EE317" i="3"/>
  <c r="EC317" i="3"/>
  <c r="ED317" i="3"/>
  <c r="EB317" i="3"/>
  <c r="EA317" i="3"/>
  <c r="EG305" i="3"/>
  <c r="EF305" i="3"/>
  <c r="EE305" i="3"/>
  <c r="EC305" i="3"/>
  <c r="EB305" i="3"/>
  <c r="EA305" i="3"/>
  <c r="EH305" i="3"/>
  <c r="ED305" i="3"/>
  <c r="EG293" i="3"/>
  <c r="EF293" i="3"/>
  <c r="EB293" i="3"/>
  <c r="EA293" i="3"/>
  <c r="EE293" i="3"/>
  <c r="ED293" i="3"/>
  <c r="EI293" i="3"/>
  <c r="EH293" i="3"/>
  <c r="EC293" i="3"/>
  <c r="EG281" i="3"/>
  <c r="EF281" i="3"/>
  <c r="ED281" i="3"/>
  <c r="EI281" i="3"/>
  <c r="EE281" i="3"/>
  <c r="EH281" i="3"/>
  <c r="EC281" i="3"/>
  <c r="EB281" i="3"/>
  <c r="EA281" i="3"/>
  <c r="EI269" i="3"/>
  <c r="EG269" i="3"/>
  <c r="EH269" i="3"/>
  <c r="EF269" i="3"/>
  <c r="EE269" i="3"/>
  <c r="ED269" i="3"/>
  <c r="EC269" i="3"/>
  <c r="EA257" i="3"/>
  <c r="EE257" i="3"/>
  <c r="ED257" i="3"/>
  <c r="EC257" i="3"/>
  <c r="EB257" i="3"/>
  <c r="EF257" i="3"/>
  <c r="ED245" i="3"/>
  <c r="EC245" i="3"/>
  <c r="EA245" i="3"/>
  <c r="EF245" i="3"/>
  <c r="EE245" i="3"/>
  <c r="EB245" i="3"/>
  <c r="EI245" i="3"/>
  <c r="EG233" i="3"/>
  <c r="ED233" i="3"/>
  <c r="EE233" i="3"/>
  <c r="EI233" i="3"/>
  <c r="EH233" i="3"/>
  <c r="EF233" i="3"/>
  <c r="EC233" i="3"/>
  <c r="EB233" i="3"/>
  <c r="EH221" i="3"/>
  <c r="EG221" i="3"/>
  <c r="EF221" i="3"/>
  <c r="EE221" i="3"/>
  <c r="EI221" i="3"/>
  <c r="ED221" i="3"/>
  <c r="EA209" i="3"/>
  <c r="EF209" i="3"/>
  <c r="EH209" i="3"/>
  <c r="EG209" i="3"/>
  <c r="EE209" i="3"/>
  <c r="ED209" i="3"/>
  <c r="EC209" i="3"/>
  <c r="EB209" i="3"/>
  <c r="ED197" i="3"/>
  <c r="EG197" i="3"/>
  <c r="EF197" i="3"/>
  <c r="EE197" i="3"/>
  <c r="EC197" i="3"/>
  <c r="EA197" i="3"/>
  <c r="EG185" i="3"/>
  <c r="EI185" i="3"/>
  <c r="EH185" i="3"/>
  <c r="EF185" i="3"/>
  <c r="EA185" i="3"/>
  <c r="EE173" i="3"/>
  <c r="ED173" i="3"/>
  <c r="EC173" i="3"/>
  <c r="EB173" i="3"/>
  <c r="EI173" i="3"/>
  <c r="EA161" i="3"/>
  <c r="EI161" i="3"/>
  <c r="EH161" i="3"/>
  <c r="EG161" i="3"/>
  <c r="EB161" i="3"/>
  <c r="EB149" i="3"/>
  <c r="EA149" i="3"/>
  <c r="EE149" i="3"/>
  <c r="EE137" i="3"/>
  <c r="ED137" i="3"/>
  <c r="EC137" i="3"/>
  <c r="EB137" i="3"/>
  <c r="EA137" i="3"/>
  <c r="EH137" i="3"/>
  <c r="EA125" i="3"/>
  <c r="EI125" i="3"/>
  <c r="ED125" i="3"/>
  <c r="EA113" i="3"/>
  <c r="EI113" i="3"/>
  <c r="ED113" i="3"/>
  <c r="EA101" i="3"/>
  <c r="EI101" i="3"/>
  <c r="ED101" i="3"/>
  <c r="EA89" i="3"/>
  <c r="EI89" i="3"/>
  <c r="ED89" i="3"/>
  <c r="EA77" i="3"/>
  <c r="EI77" i="3"/>
  <c r="EA65" i="3"/>
  <c r="EI65" i="3"/>
  <c r="EA53" i="3"/>
  <c r="EI53" i="3"/>
  <c r="EA41" i="3"/>
  <c r="EI41" i="3"/>
  <c r="EE36" i="3"/>
  <c r="EI38" i="3"/>
  <c r="ED41" i="3"/>
  <c r="EB48" i="3"/>
  <c r="EF50" i="3"/>
  <c r="EI54" i="3"/>
  <c r="EG61" i="3"/>
  <c r="EF66" i="3"/>
  <c r="EE68" i="3"/>
  <c r="ED73" i="3"/>
  <c r="EH75" i="3"/>
  <c r="EG77" i="3"/>
  <c r="EB80" i="3"/>
  <c r="EE84" i="3"/>
  <c r="EI86" i="3"/>
  <c r="EF89" i="3"/>
  <c r="EC92" i="3"/>
  <c r="EC97" i="3"/>
  <c r="EI99" i="3"/>
  <c r="EF102" i="3"/>
  <c r="EH109" i="3"/>
  <c r="EB115" i="3"/>
  <c r="EC120" i="3"/>
  <c r="EI122" i="3"/>
  <c r="EF125" i="3"/>
  <c r="EC128" i="3"/>
  <c r="ED133" i="3"/>
  <c r="EB139" i="3"/>
  <c r="EA147" i="3"/>
  <c r="EI149" i="3"/>
  <c r="EB156" i="3"/>
  <c r="EG159" i="3"/>
  <c r="EA163" i="3"/>
  <c r="EH170" i="3"/>
  <c r="EG175" i="3"/>
  <c r="EB180" i="3"/>
  <c r="EH192" i="3"/>
  <c r="EA198" i="3"/>
  <c r="EF218" i="3"/>
  <c r="EA224" i="3"/>
  <c r="EE229" i="3"/>
  <c r="EE235" i="3"/>
  <c r="EH242" i="3"/>
  <c r="EA264" i="3"/>
  <c r="EI270" i="3"/>
  <c r="EH276" i="3"/>
  <c r="EI336" i="3"/>
  <c r="EC385" i="3"/>
  <c r="ED339" i="3"/>
  <c r="EA339" i="3"/>
  <c r="EC339" i="3"/>
  <c r="EB339" i="3"/>
  <c r="EI339" i="3"/>
  <c r="EH339" i="3"/>
  <c r="EG339" i="3"/>
  <c r="EF339" i="3"/>
  <c r="EE339" i="3"/>
  <c r="EF267" i="3"/>
  <c r="EB267" i="3"/>
  <c r="EA267" i="3"/>
  <c r="EI267" i="3"/>
  <c r="EH267" i="3"/>
  <c r="EG267" i="3"/>
  <c r="EE267" i="3"/>
  <c r="ED267" i="3"/>
  <c r="EF195" i="3"/>
  <c r="EI195" i="3"/>
  <c r="EC195" i="3"/>
  <c r="EH195" i="3"/>
  <c r="EG195" i="3"/>
  <c r="EE195" i="3"/>
  <c r="ED195" i="3"/>
  <c r="EG111" i="3"/>
  <c r="EF111" i="3"/>
  <c r="EE111" i="3"/>
  <c r="ED111" i="3"/>
  <c r="EC111" i="3"/>
  <c r="EG51" i="3"/>
  <c r="EF51" i="3"/>
  <c r="EE51" i="3"/>
  <c r="ED51" i="3"/>
  <c r="EC51" i="3"/>
  <c r="EI147" i="3"/>
  <c r="EA171" i="3"/>
  <c r="ED396" i="3"/>
  <c r="EC396" i="3"/>
  <c r="EB396" i="3"/>
  <c r="EA396" i="3"/>
  <c r="EF396" i="3"/>
  <c r="EI396" i="3"/>
  <c r="EH396" i="3"/>
  <c r="EG396" i="3"/>
  <c r="EE396" i="3"/>
  <c r="ED348" i="3"/>
  <c r="EC348" i="3"/>
  <c r="EB348" i="3"/>
  <c r="EA348" i="3"/>
  <c r="EF348" i="3"/>
  <c r="EE348" i="3"/>
  <c r="EH348" i="3"/>
  <c r="EG348" i="3"/>
  <c r="EI348" i="3"/>
  <c r="ED300" i="3"/>
  <c r="EC300" i="3"/>
  <c r="EH300" i="3"/>
  <c r="EA300" i="3"/>
  <c r="EG300" i="3"/>
  <c r="EI300" i="3"/>
  <c r="EF300" i="3"/>
  <c r="EE300" i="3"/>
  <c r="EB300" i="3"/>
  <c r="EI252" i="3"/>
  <c r="EF252" i="3"/>
  <c r="EE252" i="3"/>
  <c r="EC252" i="3"/>
  <c r="EH252" i="3"/>
  <c r="EG252" i="3"/>
  <c r="ED252" i="3"/>
  <c r="EB252" i="3"/>
  <c r="EA252" i="3"/>
  <c r="EI204" i="3"/>
  <c r="EF204" i="3"/>
  <c r="EH204" i="3"/>
  <c r="EE204" i="3"/>
  <c r="ED204" i="3"/>
  <c r="EC204" i="3"/>
  <c r="EB204" i="3"/>
  <c r="EA204" i="3"/>
  <c r="EI144" i="3"/>
  <c r="EG144" i="3"/>
  <c r="EF144" i="3"/>
  <c r="EE144" i="3"/>
  <c r="ED144" i="3"/>
  <c r="EC144" i="3"/>
  <c r="EI108" i="3"/>
  <c r="EH108" i="3"/>
  <c r="EG108" i="3"/>
  <c r="EF108" i="3"/>
  <c r="EA108" i="3"/>
  <c r="EI60" i="3"/>
  <c r="EH60" i="3"/>
  <c r="EG60" i="3"/>
  <c r="EF60" i="3"/>
  <c r="EB51" i="3"/>
  <c r="ED60" i="3"/>
  <c r="EA111" i="3"/>
  <c r="EA182" i="3"/>
  <c r="EA195" i="3"/>
  <c r="EH98" i="3"/>
  <c r="EE182" i="3"/>
  <c r="EA36" i="3"/>
  <c r="EB63" i="3"/>
  <c r="ED72" i="3"/>
  <c r="EI98" i="3"/>
  <c r="EI111" i="3"/>
  <c r="EH121" i="3"/>
  <c r="EB135" i="3"/>
  <c r="EH253" i="3"/>
  <c r="EB375" i="3"/>
  <c r="ED400" i="3"/>
  <c r="EC400" i="3"/>
  <c r="EB400" i="3"/>
  <c r="EA400" i="3"/>
  <c r="EF400" i="3"/>
  <c r="EE400" i="3"/>
  <c r="EG400" i="3"/>
  <c r="EI400" i="3"/>
  <c r="EH400" i="3"/>
  <c r="ED388" i="3"/>
  <c r="EC388" i="3"/>
  <c r="EB388" i="3"/>
  <c r="EA388" i="3"/>
  <c r="EF388" i="3"/>
  <c r="EI388" i="3"/>
  <c r="EE388" i="3"/>
  <c r="EH388" i="3"/>
  <c r="EG388" i="3"/>
  <c r="ED376" i="3"/>
  <c r="EC376" i="3"/>
  <c r="EB376" i="3"/>
  <c r="EA376" i="3"/>
  <c r="EF376" i="3"/>
  <c r="EI376" i="3"/>
  <c r="EH376" i="3"/>
  <c r="EG376" i="3"/>
  <c r="EE376" i="3"/>
  <c r="ED364" i="3"/>
  <c r="EC364" i="3"/>
  <c r="EB364" i="3"/>
  <c r="EA364" i="3"/>
  <c r="EF364" i="3"/>
  <c r="EE364" i="3"/>
  <c r="EI364" i="3"/>
  <c r="EH364" i="3"/>
  <c r="EG364" i="3"/>
  <c r="ED352" i="3"/>
  <c r="EC352" i="3"/>
  <c r="EB352" i="3"/>
  <c r="EA352" i="3"/>
  <c r="EF352" i="3"/>
  <c r="EE352" i="3"/>
  <c r="EG352" i="3"/>
  <c r="EH352" i="3"/>
  <c r="EG340" i="3"/>
  <c r="ED340" i="3"/>
  <c r="EC340" i="3"/>
  <c r="EI340" i="3"/>
  <c r="EA340" i="3"/>
  <c r="EH340" i="3"/>
  <c r="EF340" i="3"/>
  <c r="EE340" i="3"/>
  <c r="EB340" i="3"/>
  <c r="EG328" i="3"/>
  <c r="ED328" i="3"/>
  <c r="EC328" i="3"/>
  <c r="EE328" i="3"/>
  <c r="EB328" i="3"/>
  <c r="EA328" i="3"/>
  <c r="EG316" i="3"/>
  <c r="ED316" i="3"/>
  <c r="EC316" i="3"/>
  <c r="EH316" i="3"/>
  <c r="EF316" i="3"/>
  <c r="EE316" i="3"/>
  <c r="EB316" i="3"/>
  <c r="EI316" i="3"/>
  <c r="ED304" i="3"/>
  <c r="EC304" i="3"/>
  <c r="EI304" i="3"/>
  <c r="EA304" i="3"/>
  <c r="EF304" i="3"/>
  <c r="EE304" i="3"/>
  <c r="EB304" i="3"/>
  <c r="EH304" i="3"/>
  <c r="EG304" i="3"/>
  <c r="ED292" i="3"/>
  <c r="EC292" i="3"/>
  <c r="EH292" i="3"/>
  <c r="EI292" i="3"/>
  <c r="EG292" i="3"/>
  <c r="EF292" i="3"/>
  <c r="EE292" i="3"/>
  <c r="EB292" i="3"/>
  <c r="EA292" i="3"/>
  <c r="EI280" i="3"/>
  <c r="EC280" i="3"/>
  <c r="EB280" i="3"/>
  <c r="EA280" i="3"/>
  <c r="EH280" i="3"/>
  <c r="EI268" i="3"/>
  <c r="EF268" i="3"/>
  <c r="EE268" i="3"/>
  <c r="EC268" i="3"/>
  <c r="EB268" i="3"/>
  <c r="ED268" i="3"/>
  <c r="EI256" i="3"/>
  <c r="EH256" i="3"/>
  <c r="EF256" i="3"/>
  <c r="EE256" i="3"/>
  <c r="EG256" i="3"/>
  <c r="EB256" i="3"/>
  <c r="EA256" i="3"/>
  <c r="EI244" i="3"/>
  <c r="EH244" i="3"/>
  <c r="EF244" i="3"/>
  <c r="EE244" i="3"/>
  <c r="ED244" i="3"/>
  <c r="EC244" i="3"/>
  <c r="EB244" i="3"/>
  <c r="EG244" i="3"/>
  <c r="EA244" i="3"/>
  <c r="EI232" i="3"/>
  <c r="EC232" i="3"/>
  <c r="ED232" i="3"/>
  <c r="EB232" i="3"/>
  <c r="EA232" i="3"/>
  <c r="EE232" i="3"/>
  <c r="EI220" i="3"/>
  <c r="EF220" i="3"/>
  <c r="EG220" i="3"/>
  <c r="EB220" i="3"/>
  <c r="EA220" i="3"/>
  <c r="EE220" i="3"/>
  <c r="EI208" i="3"/>
  <c r="EA208" i="3"/>
  <c r="EB208" i="3"/>
  <c r="EH208" i="3"/>
  <c r="EG208" i="3"/>
  <c r="EF208" i="3"/>
  <c r="EI196" i="3"/>
  <c r="EH196" i="3"/>
  <c r="EA196" i="3"/>
  <c r="EE196" i="3"/>
  <c r="ED196" i="3"/>
  <c r="EC196" i="3"/>
  <c r="EB196" i="3"/>
  <c r="EI184" i="3"/>
  <c r="EC184" i="3"/>
  <c r="EF184" i="3"/>
  <c r="EE184" i="3"/>
  <c r="ED184" i="3"/>
  <c r="EB184" i="3"/>
  <c r="EA184" i="3"/>
  <c r="EI172" i="3"/>
  <c r="EF172" i="3"/>
  <c r="ED172" i="3"/>
  <c r="EC172" i="3"/>
  <c r="EB172" i="3"/>
  <c r="EA172" i="3"/>
  <c r="EH172" i="3"/>
  <c r="EI160" i="3"/>
  <c r="EG160" i="3"/>
  <c r="EE160" i="3"/>
  <c r="ED160" i="3"/>
  <c r="EC160" i="3"/>
  <c r="EB160" i="3"/>
  <c r="EA160" i="3"/>
  <c r="EI148" i="3"/>
  <c r="EH148" i="3"/>
  <c r="EG148" i="3"/>
  <c r="EF148" i="3"/>
  <c r="EA148" i="3"/>
  <c r="EI136" i="3"/>
  <c r="EA136" i="3"/>
  <c r="ED136" i="3"/>
  <c r="EI124" i="3"/>
  <c r="EH124" i="3"/>
  <c r="EG124" i="3"/>
  <c r="EF124" i="3"/>
  <c r="EA124" i="3"/>
  <c r="EI112" i="3"/>
  <c r="EH112" i="3"/>
  <c r="EG112" i="3"/>
  <c r="EF112" i="3"/>
  <c r="EA112" i="3"/>
  <c r="EI100" i="3"/>
  <c r="EH100" i="3"/>
  <c r="EG100" i="3"/>
  <c r="EF100" i="3"/>
  <c r="EA100" i="3"/>
  <c r="EI88" i="3"/>
  <c r="EH88" i="3"/>
  <c r="EG88" i="3"/>
  <c r="EF88" i="3"/>
  <c r="EA88" i="3"/>
  <c r="EI76" i="3"/>
  <c r="EH76" i="3"/>
  <c r="EG76" i="3"/>
  <c r="EF76" i="3"/>
  <c r="EI64" i="3"/>
  <c r="EH64" i="3"/>
  <c r="EG64" i="3"/>
  <c r="EF64" i="3"/>
  <c r="EI52" i="3"/>
  <c r="EH52" i="3"/>
  <c r="EG52" i="3"/>
  <c r="EF52" i="3"/>
  <c r="EI40" i="3"/>
  <c r="EH40" i="3"/>
  <c r="EG40" i="3"/>
  <c r="EF40" i="3"/>
  <c r="EB37" i="3"/>
  <c r="EA39" i="3"/>
  <c r="EE41" i="3"/>
  <c r="EC48" i="3"/>
  <c r="EG50" i="3"/>
  <c r="EB53" i="3"/>
  <c r="EA55" i="3"/>
  <c r="EH61" i="3"/>
  <c r="EC64" i="3"/>
  <c r="EG66" i="3"/>
  <c r="EE73" i="3"/>
  <c r="EI75" i="3"/>
  <c r="EH77" i="3"/>
  <c r="EC80" i="3"/>
  <c r="EB85" i="3"/>
  <c r="EA87" i="3"/>
  <c r="EG89" i="3"/>
  <c r="ED92" i="3"/>
  <c r="EE97" i="3"/>
  <c r="EB100" i="3"/>
  <c r="EH102" i="3"/>
  <c r="EE110" i="3"/>
  <c r="EB113" i="3"/>
  <c r="EH115" i="3"/>
  <c r="ED120" i="3"/>
  <c r="EA123" i="3"/>
  <c r="EG125" i="3"/>
  <c r="ED128" i="3"/>
  <c r="EF133" i="3"/>
  <c r="EE136" i="3"/>
  <c r="ED139" i="3"/>
  <c r="EH144" i="3"/>
  <c r="EH147" i="3"/>
  <c r="EH150" i="3"/>
  <c r="EC156" i="3"/>
  <c r="EH159" i="3"/>
  <c r="EB163" i="3"/>
  <c r="EI170" i="3"/>
  <c r="EH175" i="3"/>
  <c r="ED180" i="3"/>
  <c r="EB185" i="3"/>
  <c r="ED194" i="3"/>
  <c r="EE199" i="3"/>
  <c r="EE208" i="3"/>
  <c r="EG218" i="3"/>
  <c r="EB224" i="3"/>
  <c r="EF229" i="3"/>
  <c r="ED236" i="3"/>
  <c r="EB243" i="3"/>
  <c r="ED256" i="3"/>
  <c r="ED264" i="3"/>
  <c r="EA271" i="3"/>
  <c r="EC279" i="3"/>
  <c r="EF288" i="3"/>
  <c r="EB313" i="3"/>
  <c r="EC325" i="3"/>
  <c r="EA337" i="3"/>
  <c r="EH385" i="3"/>
  <c r="EA395" i="3"/>
  <c r="EC395" i="3"/>
  <c r="EG395" i="3"/>
  <c r="ED395" i="3"/>
  <c r="EB395" i="3"/>
  <c r="EI395" i="3"/>
  <c r="EH395" i="3"/>
  <c r="EF395" i="3"/>
  <c r="EE395" i="3"/>
  <c r="EA383" i="3"/>
  <c r="EC383" i="3"/>
  <c r="EG383" i="3"/>
  <c r="EF383" i="3"/>
  <c r="EI383" i="3"/>
  <c r="EE383" i="3"/>
  <c r="ED383" i="3"/>
  <c r="EB383" i="3"/>
  <c r="EA371" i="3"/>
  <c r="EC371" i="3"/>
  <c r="EI371" i="3"/>
  <c r="EH371" i="3"/>
  <c r="EG371" i="3"/>
  <c r="EF371" i="3"/>
  <c r="EE371" i="3"/>
  <c r="ED371" i="3"/>
  <c r="EB371" i="3"/>
  <c r="EA359" i="3"/>
  <c r="EC359" i="3"/>
  <c r="ED359" i="3"/>
  <c r="EI359" i="3"/>
  <c r="EF359" i="3"/>
  <c r="EE359" i="3"/>
  <c r="EB359" i="3"/>
  <c r="EA347" i="3"/>
  <c r="EC347" i="3"/>
  <c r="EG347" i="3"/>
  <c r="ED347" i="3"/>
  <c r="EB347" i="3"/>
  <c r="EI347" i="3"/>
  <c r="EH347" i="3"/>
  <c r="EF347" i="3"/>
  <c r="ED335" i="3"/>
  <c r="EA335" i="3"/>
  <c r="EF335" i="3"/>
  <c r="EI335" i="3"/>
  <c r="EH335" i="3"/>
  <c r="EG335" i="3"/>
  <c r="EC335" i="3"/>
  <c r="EB335" i="3"/>
  <c r="EE335" i="3"/>
  <c r="ED323" i="3"/>
  <c r="EA323" i="3"/>
  <c r="EB323" i="3"/>
  <c r="EI323" i="3"/>
  <c r="EG323" i="3"/>
  <c r="EF323" i="3"/>
  <c r="EC323" i="3"/>
  <c r="EE323" i="3"/>
  <c r="ED311" i="3"/>
  <c r="EA311" i="3"/>
  <c r="EI311" i="3"/>
  <c r="EH311" i="3"/>
  <c r="EF311" i="3"/>
  <c r="EG311" i="3"/>
  <c r="EE311" i="3"/>
  <c r="EC311" i="3"/>
  <c r="EB311" i="3"/>
  <c r="EA299" i="3"/>
  <c r="EC299" i="3"/>
  <c r="EI299" i="3"/>
  <c r="EH299" i="3"/>
  <c r="EG299" i="3"/>
  <c r="EF299" i="3"/>
  <c r="EA287" i="3"/>
  <c r="EI287" i="3"/>
  <c r="EH287" i="3"/>
  <c r="EG287" i="3"/>
  <c r="EE287" i="3"/>
  <c r="EF287" i="3"/>
  <c r="EB287" i="3"/>
  <c r="EF275" i="3"/>
  <c r="EI275" i="3"/>
  <c r="EH275" i="3"/>
  <c r="EE275" i="3"/>
  <c r="EG275" i="3"/>
  <c r="EF263" i="3"/>
  <c r="EI263" i="3"/>
  <c r="EG263" i="3"/>
  <c r="EE263" i="3"/>
  <c r="ED263" i="3"/>
  <c r="EC263" i="3"/>
  <c r="EB263" i="3"/>
  <c r="EF251" i="3"/>
  <c r="EB251" i="3"/>
  <c r="EA251" i="3"/>
  <c r="EC251" i="3"/>
  <c r="EF239" i="3"/>
  <c r="EE239" i="3"/>
  <c r="ED239" i="3"/>
  <c r="EB239" i="3"/>
  <c r="EA239" i="3"/>
  <c r="EI239" i="3"/>
  <c r="EF227" i="3"/>
  <c r="EI227" i="3"/>
  <c r="EA227" i="3"/>
  <c r="EB227" i="3"/>
  <c r="EF215" i="3"/>
  <c r="EI215" i="3"/>
  <c r="EA215" i="3"/>
  <c r="EF203" i="3"/>
  <c r="EB203" i="3"/>
  <c r="EC203" i="3"/>
  <c r="EF191" i="3"/>
  <c r="EE191" i="3"/>
  <c r="EF179" i="3"/>
  <c r="EI179" i="3"/>
  <c r="EH179" i="3"/>
  <c r="EG179" i="3"/>
  <c r="EE179" i="3"/>
  <c r="ED179" i="3"/>
  <c r="EF167" i="3"/>
  <c r="EB167" i="3"/>
  <c r="EC35" i="3"/>
  <c r="EC43" i="3"/>
  <c r="EF44" i="3"/>
  <c r="EI45" i="3"/>
  <c r="EC47" i="3"/>
  <c r="EI57" i="3"/>
  <c r="EC59" i="3"/>
  <c r="EI69" i="3"/>
  <c r="EC71" i="3"/>
  <c r="EI81" i="3"/>
  <c r="EC83" i="3"/>
  <c r="EI93" i="3"/>
  <c r="EC95" i="3"/>
  <c r="EI105" i="3"/>
  <c r="EC107" i="3"/>
  <c r="EI117" i="3"/>
  <c r="EC119" i="3"/>
  <c r="EI129" i="3"/>
  <c r="EC131" i="3"/>
  <c r="ED141" i="3"/>
  <c r="EH142" i="3"/>
  <c r="ED153" i="3"/>
  <c r="EB165" i="3"/>
  <c r="EA167" i="3"/>
  <c r="EE203" i="3"/>
  <c r="EH213" i="3"/>
  <c r="EE227" i="3"/>
  <c r="EA237" i="3"/>
  <c r="EG251" i="3"/>
  <c r="EC273" i="3"/>
  <c r="EH309" i="3"/>
  <c r="EH323" i="3"/>
  <c r="EH359" i="3"/>
  <c r="EI394" i="3"/>
  <c r="EH394" i="3"/>
  <c r="EG394" i="3"/>
  <c r="EB394" i="3"/>
  <c r="EA394" i="3"/>
  <c r="EE394" i="3"/>
  <c r="ED394" i="3"/>
  <c r="EC394" i="3"/>
  <c r="EF394" i="3"/>
  <c r="EI382" i="3"/>
  <c r="EH382" i="3"/>
  <c r="EG382" i="3"/>
  <c r="EB382" i="3"/>
  <c r="EA382" i="3"/>
  <c r="EF382" i="3"/>
  <c r="EI370" i="3"/>
  <c r="EH370" i="3"/>
  <c r="EG370" i="3"/>
  <c r="EE370" i="3"/>
  <c r="EB370" i="3"/>
  <c r="EA370" i="3"/>
  <c r="EF370" i="3"/>
  <c r="ED370" i="3"/>
  <c r="EC370" i="3"/>
  <c r="EI358" i="3"/>
  <c r="EH358" i="3"/>
  <c r="EG358" i="3"/>
  <c r="EE358" i="3"/>
  <c r="ED358" i="3"/>
  <c r="EF358" i="3"/>
  <c r="EH346" i="3"/>
  <c r="EG346" i="3"/>
  <c r="EC346" i="3"/>
  <c r="EB346" i="3"/>
  <c r="EA346" i="3"/>
  <c r="EI346" i="3"/>
  <c r="EF346" i="3"/>
  <c r="EE346" i="3"/>
  <c r="ED346" i="3"/>
  <c r="EA334" i="3"/>
  <c r="EI334" i="3"/>
  <c r="EC334" i="3"/>
  <c r="EB334" i="3"/>
  <c r="EH334" i="3"/>
  <c r="EG334" i="3"/>
  <c r="EF334" i="3"/>
  <c r="EA322" i="3"/>
  <c r="EI322" i="3"/>
  <c r="EE322" i="3"/>
  <c r="ED322" i="3"/>
  <c r="EC322" i="3"/>
  <c r="EB322" i="3"/>
  <c r="EH322" i="3"/>
  <c r="EG322" i="3"/>
  <c r="EF322" i="3"/>
  <c r="EA310" i="3"/>
  <c r="EI310" i="3"/>
  <c r="EF310" i="3"/>
  <c r="EH310" i="3"/>
  <c r="EG310" i="3"/>
  <c r="EE310" i="3"/>
  <c r="ED310" i="3"/>
  <c r="EC310" i="3"/>
  <c r="EI298" i="3"/>
  <c r="ED298" i="3"/>
  <c r="EC298" i="3"/>
  <c r="EB298" i="3"/>
  <c r="EA298" i="3"/>
  <c r="EG298" i="3"/>
  <c r="EF298" i="3"/>
  <c r="EI286" i="3"/>
  <c r="ED286" i="3"/>
  <c r="EB286" i="3"/>
  <c r="EA286" i="3"/>
  <c r="EH286" i="3"/>
  <c r="EG286" i="3"/>
  <c r="EF286" i="3"/>
  <c r="EE286" i="3"/>
  <c r="EC274" i="3"/>
  <c r="EE274" i="3"/>
  <c r="ED274" i="3"/>
  <c r="EA274" i="3"/>
  <c r="EF274" i="3"/>
  <c r="EB274" i="3"/>
  <c r="EC262" i="3"/>
  <c r="EH262" i="3"/>
  <c r="EG262" i="3"/>
  <c r="EE262" i="3"/>
  <c r="ED262" i="3"/>
  <c r="EC250" i="3"/>
  <c r="EH250" i="3"/>
  <c r="EG250" i="3"/>
  <c r="EI250" i="3"/>
  <c r="EF250" i="3"/>
  <c r="EE250" i="3"/>
  <c r="ED250" i="3"/>
  <c r="EC238" i="3"/>
  <c r="EA238" i="3"/>
  <c r="EE238" i="3"/>
  <c r="ED238" i="3"/>
  <c r="EB238" i="3"/>
  <c r="EC226" i="3"/>
  <c r="EE226" i="3"/>
  <c r="EI226" i="3"/>
  <c r="EH226" i="3"/>
  <c r="EG226" i="3"/>
  <c r="EF226" i="3"/>
  <c r="EC214" i="3"/>
  <c r="EH214" i="3"/>
  <c r="ED214" i="3"/>
  <c r="EI214" i="3"/>
  <c r="EG214" i="3"/>
  <c r="EF214" i="3"/>
  <c r="EC202" i="3"/>
  <c r="EH202" i="3"/>
  <c r="EG202" i="3"/>
  <c r="EF202" i="3"/>
  <c r="EE202" i="3"/>
  <c r="EC190" i="3"/>
  <c r="EA190" i="3"/>
  <c r="EI190" i="3"/>
  <c r="EH190" i="3"/>
  <c r="EG190" i="3"/>
  <c r="EF190" i="3"/>
  <c r="EC178" i="3"/>
  <c r="EE178" i="3"/>
  <c r="EB178" i="3"/>
  <c r="EA178" i="3"/>
  <c r="EC166" i="3"/>
  <c r="EH166" i="3"/>
  <c r="EI166" i="3"/>
  <c r="EC154" i="3"/>
  <c r="EF154" i="3"/>
  <c r="ED35" i="3"/>
  <c r="ED43" i="3"/>
  <c r="EG44" i="3"/>
  <c r="EA46" i="3"/>
  <c r="ED47" i="3"/>
  <c r="EA58" i="3"/>
  <c r="ED59" i="3"/>
  <c r="EA70" i="3"/>
  <c r="ED71" i="3"/>
  <c r="EA82" i="3"/>
  <c r="ED83" i="3"/>
  <c r="EA94" i="3"/>
  <c r="ED95" i="3"/>
  <c r="EA106" i="3"/>
  <c r="ED107" i="3"/>
  <c r="EA118" i="3"/>
  <c r="ED119" i="3"/>
  <c r="EA130" i="3"/>
  <c r="ED131" i="3"/>
  <c r="EE141" i="3"/>
  <c r="EI142" i="3"/>
  <c r="EE153" i="3"/>
  <c r="EA155" i="3"/>
  <c r="EC167" i="3"/>
  <c r="EI178" i="3"/>
  <c r="EA191" i="3"/>
  <c r="EG203" i="3"/>
  <c r="EG227" i="3"/>
  <c r="EH251" i="3"/>
  <c r="EF262" i="3"/>
  <c r="EC286" i="3"/>
  <c r="EE298" i="3"/>
  <c r="EG393" i="3"/>
  <c r="EF393" i="3"/>
  <c r="EE393" i="3"/>
  <c r="ED393" i="3"/>
  <c r="EI393" i="3"/>
  <c r="EC393" i="3"/>
  <c r="EH393" i="3"/>
  <c r="EB393" i="3"/>
  <c r="EG381" i="3"/>
  <c r="EF381" i="3"/>
  <c r="EE381" i="3"/>
  <c r="ED381" i="3"/>
  <c r="EI381" i="3"/>
  <c r="EC381" i="3"/>
  <c r="EB381" i="3"/>
  <c r="EH381" i="3"/>
  <c r="EA381" i="3"/>
  <c r="EG369" i="3"/>
  <c r="EF369" i="3"/>
  <c r="EE369" i="3"/>
  <c r="ED369" i="3"/>
  <c r="EI369" i="3"/>
  <c r="EC369" i="3"/>
  <c r="EB369" i="3"/>
  <c r="EH369" i="3"/>
  <c r="EA369" i="3"/>
  <c r="EG357" i="3"/>
  <c r="EF357" i="3"/>
  <c r="EE357" i="3"/>
  <c r="ED357" i="3"/>
  <c r="EI357" i="3"/>
  <c r="EC357" i="3"/>
  <c r="EB357" i="3"/>
  <c r="EG345" i="3"/>
  <c r="EE345" i="3"/>
  <c r="ED345" i="3"/>
  <c r="EI345" i="3"/>
  <c r="EH345" i="3"/>
  <c r="EB345" i="3"/>
  <c r="EA345" i="3"/>
  <c r="EF345" i="3"/>
  <c r="EC345" i="3"/>
  <c r="EG333" i="3"/>
  <c r="EF333" i="3"/>
  <c r="EH333" i="3"/>
  <c r="EI333" i="3"/>
  <c r="EE333" i="3"/>
  <c r="EG321" i="3"/>
  <c r="EF321" i="3"/>
  <c r="EC321" i="3"/>
  <c r="EA321" i="3"/>
  <c r="EI321" i="3"/>
  <c r="EG309" i="3"/>
  <c r="EF309" i="3"/>
  <c r="EA309" i="3"/>
  <c r="ED309" i="3"/>
  <c r="EC309" i="3"/>
  <c r="EG297" i="3"/>
  <c r="EF297" i="3"/>
  <c r="EE297" i="3"/>
  <c r="EI297" i="3"/>
  <c r="EC297" i="3"/>
  <c r="EB297" i="3"/>
  <c r="EA297" i="3"/>
  <c r="EG285" i="3"/>
  <c r="EH285" i="3"/>
  <c r="EI285" i="3"/>
  <c r="EF285" i="3"/>
  <c r="ED285" i="3"/>
  <c r="EA273" i="3"/>
  <c r="EI273" i="3"/>
  <c r="EH273" i="3"/>
  <c r="EG273" i="3"/>
  <c r="EF273" i="3"/>
  <c r="ED261" i="3"/>
  <c r="EC261" i="3"/>
  <c r="EA261" i="3"/>
  <c r="EG261" i="3"/>
  <c r="EF261" i="3"/>
  <c r="EE261" i="3"/>
  <c r="EB261" i="3"/>
  <c r="EG249" i="3"/>
  <c r="EF249" i="3"/>
  <c r="ED249" i="3"/>
  <c r="EA249" i="3"/>
  <c r="EI237" i="3"/>
  <c r="EG237" i="3"/>
  <c r="EC237" i="3"/>
  <c r="EH237" i="3"/>
  <c r="EF237" i="3"/>
  <c r="EA225" i="3"/>
  <c r="EE225" i="3"/>
  <c r="ED225" i="3"/>
  <c r="EC225" i="3"/>
  <c r="EB225" i="3"/>
  <c r="ED213" i="3"/>
  <c r="EC213" i="3"/>
  <c r="EB213" i="3"/>
  <c r="EA213" i="3"/>
  <c r="EG201" i="3"/>
  <c r="EF201" i="3"/>
  <c r="EB201" i="3"/>
  <c r="EA201" i="3"/>
  <c r="ED189" i="3"/>
  <c r="EC189" i="3"/>
  <c r="EB189" i="3"/>
  <c r="EA189" i="3"/>
  <c r="EA177" i="3"/>
  <c r="EI177" i="3"/>
  <c r="EH177" i="3"/>
  <c r="ED165" i="3"/>
  <c r="EF165" i="3"/>
  <c r="EE35" i="3"/>
  <c r="EE43" i="3"/>
  <c r="EH44" i="3"/>
  <c r="EB46" i="3"/>
  <c r="EE47" i="3"/>
  <c r="EB58" i="3"/>
  <c r="EE59" i="3"/>
  <c r="EB70" i="3"/>
  <c r="EE71" i="3"/>
  <c r="EB82" i="3"/>
  <c r="EE83" i="3"/>
  <c r="EB94" i="3"/>
  <c r="EE95" i="3"/>
  <c r="EB106" i="3"/>
  <c r="EE107" i="3"/>
  <c r="EB118" i="3"/>
  <c r="EE119" i="3"/>
  <c r="EB130" i="3"/>
  <c r="EE131" i="3"/>
  <c r="EF141" i="3"/>
  <c r="EA143" i="3"/>
  <c r="EF153" i="3"/>
  <c r="EB155" i="3"/>
  <c r="EE165" i="3"/>
  <c r="ED167" i="3"/>
  <c r="EA179" i="3"/>
  <c r="EB191" i="3"/>
  <c r="ED201" i="3"/>
  <c r="EH203" i="3"/>
  <c r="EA214" i="3"/>
  <c r="EH227" i="3"/>
  <c r="ED237" i="3"/>
  <c r="EI251" i="3"/>
  <c r="EI262" i="3"/>
  <c r="EE273" i="3"/>
  <c r="EC287" i="3"/>
  <c r="EH298" i="3"/>
  <c r="EB310" i="3"/>
  <c r="EF35" i="3"/>
  <c r="EF43" i="3"/>
  <c r="EC46" i="3"/>
  <c r="EF47" i="3"/>
  <c r="EC58" i="3"/>
  <c r="EF59" i="3"/>
  <c r="EC70" i="3"/>
  <c r="EF71" i="3"/>
  <c r="EC82" i="3"/>
  <c r="EF83" i="3"/>
  <c r="EC94" i="3"/>
  <c r="EF95" i="3"/>
  <c r="EC106" i="3"/>
  <c r="EF107" i="3"/>
  <c r="EC118" i="3"/>
  <c r="EF119" i="3"/>
  <c r="EC130" i="3"/>
  <c r="EF131" i="3"/>
  <c r="EG141" i="3"/>
  <c r="EB143" i="3"/>
  <c r="EG153" i="3"/>
  <c r="EC155" i="3"/>
  <c r="EG165" i="3"/>
  <c r="EE167" i="3"/>
  <c r="EB177" i="3"/>
  <c r="EB179" i="3"/>
  <c r="EC191" i="3"/>
  <c r="EE201" i="3"/>
  <c r="EI203" i="3"/>
  <c r="EB214" i="3"/>
  <c r="EF225" i="3"/>
  <c r="EE237" i="3"/>
  <c r="EB249" i="3"/>
  <c r="EA263" i="3"/>
  <c r="EG274" i="3"/>
  <c r="ED287" i="3"/>
  <c r="EB299" i="3"/>
  <c r="EA333" i="3"/>
  <c r="EC143" i="3"/>
  <c r="EH153" i="3"/>
  <c r="ED155" i="3"/>
  <c r="EH165" i="3"/>
  <c r="EG167" i="3"/>
  <c r="EC177" i="3"/>
  <c r="EC179" i="3"/>
  <c r="ED191" i="3"/>
  <c r="EH201" i="3"/>
  <c r="EE214" i="3"/>
  <c r="EG225" i="3"/>
  <c r="EF238" i="3"/>
  <c r="EC249" i="3"/>
  <c r="EH263" i="3"/>
  <c r="EH274" i="3"/>
  <c r="ED299" i="3"/>
  <c r="EB333" i="3"/>
  <c r="EC382" i="3"/>
  <c r="EA393" i="3"/>
  <c r="CU443" i="3"/>
  <c r="CV443" i="3"/>
  <c r="CZ434" i="3"/>
  <c r="CU449" i="3"/>
  <c r="CZ457" i="3"/>
  <c r="CW468" i="3"/>
  <c r="CY493" i="3"/>
  <c r="CZ403" i="3"/>
  <c r="CV434" i="3"/>
  <c r="CX499" i="3"/>
  <c r="CX457" i="3"/>
  <c r="CW449" i="3"/>
  <c r="CW460" i="3"/>
  <c r="CW470" i="3"/>
  <c r="CW434" i="3"/>
  <c r="CV468" i="3"/>
  <c r="CR439" i="3"/>
  <c r="CX449" i="3"/>
  <c r="CX460" i="3"/>
  <c r="CY499" i="3"/>
  <c r="CX417" i="3"/>
  <c r="CV439" i="3"/>
  <c r="CY449" i="3"/>
  <c r="CY460" i="3"/>
  <c r="CY434" i="3"/>
  <c r="CY457" i="3"/>
  <c r="CZ449" i="3"/>
  <c r="CZ460" i="3"/>
  <c r="CU403" i="3"/>
  <c r="CY403" i="3"/>
  <c r="CT434" i="3"/>
  <c r="CV453" i="3"/>
  <c r="CV463" i="3"/>
  <c r="CT483" i="3"/>
  <c r="BO450" i="3"/>
  <c r="BO409" i="3"/>
  <c r="BJ418" i="3"/>
  <c r="BM422" i="3"/>
  <c r="BQ422" i="3"/>
  <c r="BQ406" i="3"/>
  <c r="BP409" i="3"/>
  <c r="BL418" i="3"/>
  <c r="BK415" i="3"/>
  <c r="BM418" i="3"/>
  <c r="BI406" i="3"/>
  <c r="BP422" i="3"/>
  <c r="BN450" i="3"/>
  <c r="BL415" i="3"/>
  <c r="BN418" i="3"/>
  <c r="BP418" i="3"/>
  <c r="BN415" i="3"/>
  <c r="BQ418" i="3"/>
  <c r="BJ468" i="3"/>
  <c r="AC484" i="3"/>
  <c r="CZ485" i="3"/>
  <c r="CS427" i="3"/>
  <c r="CZ405" i="3"/>
  <c r="CV441" i="3"/>
  <c r="CZ414" i="3"/>
  <c r="CZ415" i="3"/>
  <c r="CR437" i="3"/>
  <c r="CW441" i="3"/>
  <c r="CV451" i="3"/>
  <c r="CY455" i="3"/>
  <c r="CW462" i="3"/>
  <c r="CZ464" i="3"/>
  <c r="CS474" i="3"/>
  <c r="CX476" i="3"/>
  <c r="CY489" i="3"/>
  <c r="CW405" i="3"/>
  <c r="CX413" i="3"/>
  <c r="CS472" i="3"/>
  <c r="CS476" i="3"/>
  <c r="CV445" i="3"/>
  <c r="CX415" i="3"/>
  <c r="CV462" i="3"/>
  <c r="CW476" i="3"/>
  <c r="CX489" i="3"/>
  <c r="CT401" i="3"/>
  <c r="CY416" i="3"/>
  <c r="CR418" i="3"/>
  <c r="CR432" i="3"/>
  <c r="CV437" i="3"/>
  <c r="CY441" i="3"/>
  <c r="CS449" i="3"/>
  <c r="CW451" i="3"/>
  <c r="CZ455" i="3"/>
  <c r="CX462" i="3"/>
  <c r="CT474" i="3"/>
  <c r="CY476" i="3"/>
  <c r="CT410" i="3"/>
  <c r="CT445" i="3"/>
  <c r="CV415" i="3"/>
  <c r="CX405" i="3"/>
  <c r="CY413" i="3"/>
  <c r="CY405" i="3"/>
  <c r="CZ413" i="3"/>
  <c r="CZ435" i="3"/>
  <c r="CR441" i="3"/>
  <c r="CY472" i="3"/>
  <c r="CY414" i="3"/>
  <c r="CU451" i="3"/>
  <c r="CX401" i="3"/>
  <c r="CZ416" i="3"/>
  <c r="CW418" i="3"/>
  <c r="CT432" i="3"/>
  <c r="CW437" i="3"/>
  <c r="CZ441" i="3"/>
  <c r="CX451" i="3"/>
  <c r="CY462" i="3"/>
  <c r="CV474" i="3"/>
  <c r="CZ476" i="3"/>
  <c r="CW415" i="3"/>
  <c r="CZ422" i="3"/>
  <c r="CV447" i="3"/>
  <c r="CY401" i="3"/>
  <c r="CT406" i="3"/>
  <c r="CW417" i="3"/>
  <c r="CY418" i="3"/>
  <c r="CY437" i="3"/>
  <c r="CV449" i="3"/>
  <c r="CY451" i="3"/>
  <c r="CZ462" i="3"/>
  <c r="CW474" i="3"/>
  <c r="CW493" i="3"/>
  <c r="CU445" i="3"/>
  <c r="CY435" i="3"/>
  <c r="CX472" i="3"/>
  <c r="CT476" i="3"/>
  <c r="CW455" i="3"/>
  <c r="CX455" i="3"/>
  <c r="CY464" i="3"/>
  <c r="CZ418" i="3"/>
  <c r="CZ437" i="3"/>
  <c r="CT443" i="3"/>
  <c r="CZ451" i="3"/>
  <c r="CR463" i="3"/>
  <c r="CX474" i="3"/>
  <c r="CT481" i="3"/>
  <c r="CT475" i="3"/>
  <c r="CU462" i="3"/>
  <c r="CV476" i="3"/>
  <c r="CY415" i="3"/>
  <c r="CZ472" i="3"/>
  <c r="CV460" i="3"/>
  <c r="CU463" i="3"/>
  <c r="CY474" i="3"/>
  <c r="CZ481" i="3"/>
  <c r="BK417" i="3"/>
  <c r="BP493" i="3"/>
  <c r="BP435" i="3"/>
  <c r="BN455" i="3"/>
  <c r="BO463" i="3"/>
  <c r="BK478" i="3"/>
  <c r="BN405" i="3"/>
  <c r="BO417" i="3"/>
  <c r="BN426" i="3"/>
  <c r="BN445" i="3"/>
  <c r="BO455" i="3"/>
  <c r="BP463" i="3"/>
  <c r="BO467" i="3"/>
  <c r="BN478" i="3"/>
  <c r="BO405" i="3"/>
  <c r="BP407" i="3"/>
  <c r="BP417" i="3"/>
  <c r="BP426" i="3"/>
  <c r="BO434" i="3"/>
  <c r="BQ445" i="3"/>
  <c r="BQ463" i="3"/>
  <c r="BP467" i="3"/>
  <c r="BO478" i="3"/>
  <c r="BO486" i="3"/>
  <c r="BL405" i="3"/>
  <c r="BL417" i="3"/>
  <c r="BN435" i="3"/>
  <c r="BN417" i="3"/>
  <c r="BP424" i="3"/>
  <c r="BP405" i="3"/>
  <c r="BI409" i="3"/>
  <c r="BO414" i="3"/>
  <c r="BQ417" i="3"/>
  <c r="BM427" i="3"/>
  <c r="BP434" i="3"/>
  <c r="BP436" i="3"/>
  <c r="BQ467" i="3"/>
  <c r="BK474" i="3"/>
  <c r="BQ475" i="3"/>
  <c r="BP478" i="3"/>
  <c r="BP486" i="3"/>
  <c r="BL463" i="3"/>
  <c r="BP410" i="3"/>
  <c r="BM449" i="3"/>
  <c r="BM463" i="3"/>
  <c r="BP454" i="3"/>
  <c r="BN463" i="3"/>
  <c r="BO407" i="3"/>
  <c r="BK409" i="3"/>
  <c r="BP414" i="3"/>
  <c r="BN427" i="3"/>
  <c r="BQ434" i="3"/>
  <c r="BN474" i="3"/>
  <c r="BQ478" i="3"/>
  <c r="BQ486" i="3"/>
  <c r="BI405" i="3"/>
  <c r="BN434" i="3"/>
  <c r="BO403" i="3"/>
  <c r="BL409" i="3"/>
  <c r="BQ414" i="3"/>
  <c r="BP427" i="3"/>
  <c r="BM453" i="3"/>
  <c r="BQ468" i="3"/>
  <c r="BO474" i="3"/>
  <c r="BM479" i="3"/>
  <c r="BI449" i="3"/>
  <c r="BM405" i="3"/>
  <c r="BK434" i="3"/>
  <c r="BM445" i="3"/>
  <c r="BO449" i="3"/>
  <c r="BP403" i="3"/>
  <c r="BM409" i="3"/>
  <c r="BP456" i="3"/>
  <c r="BP474" i="3"/>
  <c r="BN409" i="3"/>
  <c r="BL422" i="3"/>
  <c r="BQ474" i="3"/>
  <c r="AE416" i="3"/>
  <c r="AD465" i="3"/>
  <c r="AH465" i="3"/>
  <c r="CW495" i="3"/>
  <c r="CU444" i="3"/>
  <c r="CV448" i="3"/>
  <c r="CX407" i="3"/>
  <c r="CV409" i="3"/>
  <c r="CX411" i="3"/>
  <c r="CV419" i="3"/>
  <c r="CT425" i="3"/>
  <c r="CX433" i="3"/>
  <c r="CV436" i="3"/>
  <c r="CT438" i="3"/>
  <c r="CT440" i="3"/>
  <c r="CR442" i="3"/>
  <c r="CV444" i="3"/>
  <c r="CV446" i="3"/>
  <c r="CW448" i="3"/>
  <c r="CR456" i="3"/>
  <c r="CR459" i="3"/>
  <c r="CR461" i="3"/>
  <c r="CT465" i="3"/>
  <c r="CW467" i="3"/>
  <c r="CW469" i="3"/>
  <c r="CY471" i="3"/>
  <c r="CW473" i="3"/>
  <c r="CV478" i="3"/>
  <c r="CX480" i="3"/>
  <c r="CX482" i="3"/>
  <c r="CW484" i="3"/>
  <c r="CX486" i="3"/>
  <c r="CW491" i="3"/>
  <c r="CY495" i="3"/>
  <c r="CY407" i="3"/>
  <c r="CW409" i="3"/>
  <c r="CY411" i="3"/>
  <c r="CR414" i="3"/>
  <c r="CR416" i="3"/>
  <c r="CW419" i="3"/>
  <c r="CR430" i="3"/>
  <c r="CY433" i="3"/>
  <c r="CW436" i="3"/>
  <c r="CV438" i="3"/>
  <c r="CV440" i="3"/>
  <c r="CT442" i="3"/>
  <c r="CW444" i="3"/>
  <c r="CW446" i="3"/>
  <c r="CZ448" i="3"/>
  <c r="CS452" i="3"/>
  <c r="CV459" i="3"/>
  <c r="CV461" i="3"/>
  <c r="CV465" i="3"/>
  <c r="CX467" i="3"/>
  <c r="CX469" i="3"/>
  <c r="CZ471" i="3"/>
  <c r="CY473" i="3"/>
  <c r="CW478" i="3"/>
  <c r="CY480" i="3"/>
  <c r="CY482" i="3"/>
  <c r="CX484" i="3"/>
  <c r="CY486" i="3"/>
  <c r="CX491" i="3"/>
  <c r="CT407" i="3"/>
  <c r="CS471" i="3"/>
  <c r="CT480" i="3"/>
  <c r="CV471" i="3"/>
  <c r="CU480" i="3"/>
  <c r="CR402" i="3"/>
  <c r="CV407" i="3"/>
  <c r="CU419" i="3"/>
  <c r="CU478" i="3"/>
  <c r="CT403" i="3"/>
  <c r="CR406" i="3"/>
  <c r="CZ407" i="3"/>
  <c r="CX409" i="3"/>
  <c r="CZ411" i="3"/>
  <c r="CT414" i="3"/>
  <c r="CT416" i="3"/>
  <c r="CY419" i="3"/>
  <c r="CS430" i="3"/>
  <c r="CY436" i="3"/>
  <c r="CW438" i="3"/>
  <c r="CW440" i="3"/>
  <c r="CV442" i="3"/>
  <c r="CZ444" i="3"/>
  <c r="CZ446" i="3"/>
  <c r="CR457" i="3"/>
  <c r="CW459" i="3"/>
  <c r="CW461" i="3"/>
  <c r="CR464" i="3"/>
  <c r="CW465" i="3"/>
  <c r="CY467" i="3"/>
  <c r="CY469" i="3"/>
  <c r="CV477" i="3"/>
  <c r="CX478" i="3"/>
  <c r="CZ480" i="3"/>
  <c r="CZ482" i="3"/>
  <c r="CY484" i="3"/>
  <c r="CZ486" i="3"/>
  <c r="CT411" i="3"/>
  <c r="CR421" i="3"/>
  <c r="CR433" i="3"/>
  <c r="CU407" i="3"/>
  <c r="CV421" i="3"/>
  <c r="CS428" i="3"/>
  <c r="CS478" i="3"/>
  <c r="CU433" i="3"/>
  <c r="CR436" i="3"/>
  <c r="CR458" i="3"/>
  <c r="CS469" i="3"/>
  <c r="CW471" i="3"/>
  <c r="CU473" i="3"/>
  <c r="CU409" i="3"/>
  <c r="CV433" i="3"/>
  <c r="CT436" i="3"/>
  <c r="CS465" i="3"/>
  <c r="CX471" i="3"/>
  <c r="CW480" i="3"/>
  <c r="CY409" i="3"/>
  <c r="CT413" i="3"/>
  <c r="CU414" i="3"/>
  <c r="CU416" i="3"/>
  <c r="CR417" i="3"/>
  <c r="CR420" i="3"/>
  <c r="CR435" i="3"/>
  <c r="CY438" i="3"/>
  <c r="CY440" i="3"/>
  <c r="CW442" i="3"/>
  <c r="CR455" i="3"/>
  <c r="CS457" i="3"/>
  <c r="CX459" i="3"/>
  <c r="CX461" i="3"/>
  <c r="CU464" i="3"/>
  <c r="CX465" i="3"/>
  <c r="CZ467" i="3"/>
  <c r="CZ469" i="3"/>
  <c r="CY478" i="3"/>
  <c r="CZ484" i="3"/>
  <c r="CW488" i="3"/>
  <c r="CW492" i="3"/>
  <c r="CW497" i="3"/>
  <c r="CT482" i="3"/>
  <c r="CR490" i="3"/>
  <c r="CU411" i="3"/>
  <c r="CR448" i="3"/>
  <c r="CT484" i="3"/>
  <c r="CT409" i="3"/>
  <c r="CR446" i="3"/>
  <c r="CT478" i="3"/>
  <c r="CS425" i="3"/>
  <c r="CV484" i="3"/>
  <c r="CU401" i="3"/>
  <c r="CV403" i="3"/>
  <c r="CT405" i="3"/>
  <c r="CZ409" i="3"/>
  <c r="CU413" i="3"/>
  <c r="CV414" i="3"/>
  <c r="CR415" i="3"/>
  <c r="CV416" i="3"/>
  <c r="CT417" i="3"/>
  <c r="CW420" i="3"/>
  <c r="CR422" i="3"/>
  <c r="CT435" i="3"/>
  <c r="CZ438" i="3"/>
  <c r="CZ440" i="3"/>
  <c r="CY442" i="3"/>
  <c r="CR447" i="3"/>
  <c r="CR453" i="3"/>
  <c r="CS455" i="3"/>
  <c r="CU457" i="3"/>
  <c r="CY459" i="3"/>
  <c r="CY461" i="3"/>
  <c r="CV464" i="3"/>
  <c r="CY465" i="3"/>
  <c r="CT470" i="3"/>
  <c r="CT472" i="3"/>
  <c r="CU475" i="3"/>
  <c r="CZ478" i="3"/>
  <c r="CU481" i="3"/>
  <c r="CU483" i="3"/>
  <c r="CT485" i="3"/>
  <c r="CX497" i="3"/>
  <c r="CT433" i="3"/>
  <c r="CS467" i="3"/>
  <c r="CW407" i="3"/>
  <c r="CW411" i="3"/>
  <c r="CV469" i="3"/>
  <c r="CW482" i="3"/>
  <c r="CV401" i="3"/>
  <c r="CW403" i="3"/>
  <c r="CU405" i="3"/>
  <c r="CV413" i="3"/>
  <c r="CW414" i="3"/>
  <c r="CT415" i="3"/>
  <c r="CW416" i="3"/>
  <c r="CU417" i="3"/>
  <c r="CY420" i="3"/>
  <c r="CW422" i="3"/>
  <c r="CV435" i="3"/>
  <c r="CT447" i="3"/>
  <c r="CR451" i="3"/>
  <c r="CS453" i="3"/>
  <c r="CU455" i="3"/>
  <c r="CV457" i="3"/>
  <c r="CW464" i="3"/>
  <c r="CZ465" i="3"/>
  <c r="CU470" i="3"/>
  <c r="CV472" i="3"/>
  <c r="CV475" i="3"/>
  <c r="CV481" i="3"/>
  <c r="CV483" i="3"/>
  <c r="CX485" i="3"/>
  <c r="CU482" i="3"/>
  <c r="CV411" i="3"/>
  <c r="CW421" i="3"/>
  <c r="CV467" i="3"/>
  <c r="CW401" i="3"/>
  <c r="CX403" i="3"/>
  <c r="CV405" i="3"/>
  <c r="CW413" i="3"/>
  <c r="CX414" i="3"/>
  <c r="CU415" i="3"/>
  <c r="CX416" i="3"/>
  <c r="CV417" i="3"/>
  <c r="CR449" i="3"/>
  <c r="CS451" i="3"/>
  <c r="CU453" i="3"/>
  <c r="CV455" i="3"/>
  <c r="CW457" i="3"/>
  <c r="CR462" i="3"/>
  <c r="CX464" i="3"/>
  <c r="CW472" i="3"/>
  <c r="BM425" i="3"/>
  <c r="BM429" i="3"/>
  <c r="BK401" i="3"/>
  <c r="BK481" i="3"/>
  <c r="BJ420" i="3"/>
  <c r="BI443" i="3"/>
  <c r="BL448" i="3"/>
  <c r="BL480" i="3"/>
  <c r="BM483" i="3"/>
  <c r="BO485" i="3"/>
  <c r="BN401" i="3"/>
  <c r="BI413" i="3"/>
  <c r="BK416" i="3"/>
  <c r="BL420" i="3"/>
  <c r="BL443" i="3"/>
  <c r="BI447" i="3"/>
  <c r="BM448" i="3"/>
  <c r="BN451" i="3"/>
  <c r="BP452" i="3"/>
  <c r="BN457" i="3"/>
  <c r="BI459" i="3"/>
  <c r="BO464" i="3"/>
  <c r="BI465" i="3"/>
  <c r="BK469" i="3"/>
  <c r="BO471" i="3"/>
  <c r="BM472" i="3"/>
  <c r="BK476" i="3"/>
  <c r="BM480" i="3"/>
  <c r="BN481" i="3"/>
  <c r="BN482" i="3"/>
  <c r="BN483" i="3"/>
  <c r="BM484" i="3"/>
  <c r="BP485" i="3"/>
  <c r="BN492" i="3"/>
  <c r="BO401" i="3"/>
  <c r="BM411" i="3"/>
  <c r="BK413" i="3"/>
  <c r="BL416" i="3"/>
  <c r="BM420" i="3"/>
  <c r="BJ423" i="3"/>
  <c r="BM428" i="3"/>
  <c r="BM430" i="3"/>
  <c r="BM432" i="3"/>
  <c r="BI437" i="3"/>
  <c r="BN438" i="3"/>
  <c r="BI441" i="3"/>
  <c r="BM443" i="3"/>
  <c r="BL447" i="3"/>
  <c r="BO451" i="3"/>
  <c r="BO457" i="3"/>
  <c r="BN459" i="3"/>
  <c r="BP464" i="3"/>
  <c r="BL465" i="3"/>
  <c r="BL469" i="3"/>
  <c r="BJ470" i="3"/>
  <c r="BP471" i="3"/>
  <c r="BN472" i="3"/>
  <c r="BL476" i="3"/>
  <c r="BN480" i="3"/>
  <c r="BO481" i="3"/>
  <c r="BQ482" i="3"/>
  <c r="BO483" i="3"/>
  <c r="BN484" i="3"/>
  <c r="BQ485" i="3"/>
  <c r="BI401" i="3"/>
  <c r="BN425" i="3"/>
  <c r="BN431" i="3"/>
  <c r="BK444" i="3"/>
  <c r="BI451" i="3"/>
  <c r="BM464" i="3"/>
  <c r="BL481" i="3"/>
  <c r="BK484" i="3"/>
  <c r="BP495" i="3"/>
  <c r="BQ425" i="3"/>
  <c r="BN464" i="3"/>
  <c r="BN471" i="3"/>
  <c r="BM481" i="3"/>
  <c r="BL484" i="3"/>
  <c r="BP401" i="3"/>
  <c r="BI403" i="3"/>
  <c r="BI407" i="3"/>
  <c r="BN411" i="3"/>
  <c r="BL413" i="3"/>
  <c r="BI414" i="3"/>
  <c r="BM416" i="3"/>
  <c r="BN420" i="3"/>
  <c r="BK423" i="3"/>
  <c r="BN428" i="3"/>
  <c r="BN430" i="3"/>
  <c r="BN432" i="3"/>
  <c r="BK437" i="3"/>
  <c r="BP438" i="3"/>
  <c r="BK441" i="3"/>
  <c r="BN442" i="3"/>
  <c r="BN443" i="3"/>
  <c r="BI446" i="3"/>
  <c r="BM447" i="3"/>
  <c r="BO459" i="3"/>
  <c r="BQ464" i="3"/>
  <c r="BM465" i="3"/>
  <c r="BM469" i="3"/>
  <c r="BL470" i="3"/>
  <c r="BQ471" i="3"/>
  <c r="BO472" i="3"/>
  <c r="BM476" i="3"/>
  <c r="BP481" i="3"/>
  <c r="BP483" i="3"/>
  <c r="BI487" i="3"/>
  <c r="BN490" i="3"/>
  <c r="BN496" i="3"/>
  <c r="BM431" i="3"/>
  <c r="BL464" i="3"/>
  <c r="BL471" i="3"/>
  <c r="BK482" i="3"/>
  <c r="BK483" i="3"/>
  <c r="BI489" i="3"/>
  <c r="BI402" i="3"/>
  <c r="BP498" i="3"/>
  <c r="BM401" i="3"/>
  <c r="BQ431" i="3"/>
  <c r="BM457" i="3"/>
  <c r="BL472" i="3"/>
  <c r="BK403" i="3"/>
  <c r="BK407" i="3"/>
  <c r="BO411" i="3"/>
  <c r="BM413" i="3"/>
  <c r="BK414" i="3"/>
  <c r="BN416" i="3"/>
  <c r="BI417" i="3"/>
  <c r="BP420" i="3"/>
  <c r="BJ422" i="3"/>
  <c r="BM426" i="3"/>
  <c r="BP428" i="3"/>
  <c r="BP430" i="3"/>
  <c r="BP432" i="3"/>
  <c r="BI434" i="3"/>
  <c r="BN436" i="3"/>
  <c r="BM437" i="3"/>
  <c r="BM441" i="3"/>
  <c r="BP442" i="3"/>
  <c r="BK446" i="3"/>
  <c r="BN447" i="3"/>
  <c r="BI453" i="3"/>
  <c r="BN465" i="3"/>
  <c r="BK467" i="3"/>
  <c r="BN469" i="3"/>
  <c r="BP472" i="3"/>
  <c r="BN476" i="3"/>
  <c r="BQ483" i="3"/>
  <c r="BL487" i="3"/>
  <c r="BO490" i="3"/>
  <c r="BN500" i="3"/>
  <c r="BI448" i="3"/>
  <c r="BI411" i="3"/>
  <c r="BK472" i="3"/>
  <c r="BQ429" i="3"/>
  <c r="BL403" i="3"/>
  <c r="BL407" i="3"/>
  <c r="BP411" i="3"/>
  <c r="BN413" i="3"/>
  <c r="BL414" i="3"/>
  <c r="BO416" i="3"/>
  <c r="BQ420" i="3"/>
  <c r="BN437" i="3"/>
  <c r="BN441" i="3"/>
  <c r="BL446" i="3"/>
  <c r="BO465" i="3"/>
  <c r="BL467" i="3"/>
  <c r="BO469" i="3"/>
  <c r="BQ472" i="3"/>
  <c r="BO476" i="3"/>
  <c r="BN487" i="3"/>
  <c r="BI444" i="3"/>
  <c r="BK471" i="3"/>
  <c r="BN429" i="3"/>
  <c r="BL401" i="3"/>
  <c r="BN452" i="3"/>
  <c r="BL482" i="3"/>
  <c r="BL411" i="3"/>
  <c r="BM403" i="3"/>
  <c r="BM407" i="3"/>
  <c r="BO413" i="3"/>
  <c r="BM414" i="3"/>
  <c r="BP416" i="3"/>
  <c r="BM424" i="3"/>
  <c r="BL434" i="3"/>
  <c r="BK435" i="3"/>
  <c r="BP437" i="3"/>
  <c r="BK440" i="3"/>
  <c r="BP441" i="3"/>
  <c r="BI445" i="3"/>
  <c r="BN453" i="3"/>
  <c r="BI455" i="3"/>
  <c r="BN456" i="3"/>
  <c r="BP465" i="3"/>
  <c r="BM467" i="3"/>
  <c r="BK468" i="3"/>
  <c r="BP469" i="3"/>
  <c r="BL474" i="3"/>
  <c r="BP476" i="3"/>
  <c r="BL478" i="3"/>
  <c r="BI464" i="3"/>
  <c r="BL444" i="3"/>
  <c r="BM471" i="3"/>
  <c r="BK411" i="3"/>
  <c r="BI416" i="3"/>
  <c r="BN403" i="3"/>
  <c r="BK405" i="3"/>
  <c r="BN407" i="3"/>
  <c r="BP413" i="3"/>
  <c r="BN414" i="3"/>
  <c r="BI415" i="3"/>
  <c r="BQ416" i="3"/>
  <c r="BM417" i="3"/>
  <c r="BN422" i="3"/>
  <c r="BN424" i="3"/>
  <c r="BM434" i="3"/>
  <c r="BI463" i="3"/>
  <c r="BQ465" i="3"/>
  <c r="BN467" i="3"/>
  <c r="BQ469" i="3"/>
  <c r="BM474" i="3"/>
  <c r="BQ476" i="3"/>
  <c r="BM478" i="3"/>
  <c r="AC435" i="3"/>
  <c r="AF465" i="3"/>
  <c r="BL34" i="3"/>
  <c r="BI34" i="3"/>
  <c r="BQ34" i="3"/>
  <c r="BJ34" i="3"/>
  <c r="BM34" i="3"/>
  <c r="BO34" i="3"/>
  <c r="BN34" i="3"/>
  <c r="BP34" i="3"/>
  <c r="AC416" i="3"/>
  <c r="AE433" i="3"/>
  <c r="AD416" i="3"/>
  <c r="Z408" i="3"/>
  <c r="AA479" i="3"/>
  <c r="AB441" i="3"/>
  <c r="AG465" i="3"/>
  <c r="AA453" i="3"/>
  <c r="AF416" i="3"/>
  <c r="AG435" i="3"/>
  <c r="Z453" i="3"/>
  <c r="AE404" i="3"/>
  <c r="Z454" i="3"/>
  <c r="AG458" i="3"/>
  <c r="AD483" i="3"/>
  <c r="AC473" i="3"/>
  <c r="AG410" i="3"/>
  <c r="AD453" i="3"/>
  <c r="AC483" i="3"/>
  <c r="AF404" i="3"/>
  <c r="AD454" i="3"/>
  <c r="Z465" i="3"/>
  <c r="AE483" i="3"/>
  <c r="AH410" i="3"/>
  <c r="AG453" i="3"/>
  <c r="AE454" i="3"/>
  <c r="AC465" i="3"/>
  <c r="AH483" i="3"/>
  <c r="AG473" i="3"/>
  <c r="AF454" i="3"/>
  <c r="AF473" i="3"/>
  <c r="CC480" i="3"/>
  <c r="BX480" i="3"/>
  <c r="CY34" i="3"/>
  <c r="CZ34" i="3"/>
  <c r="CX34" i="3"/>
  <c r="BN193" i="3"/>
  <c r="CB257" i="3"/>
  <c r="BY403" i="3"/>
  <c r="BM88" i="3"/>
  <c r="BI174" i="3"/>
  <c r="CS284" i="3"/>
  <c r="BU310" i="3"/>
  <c r="BK349" i="3"/>
  <c r="BX403" i="3"/>
  <c r="CC257" i="3"/>
  <c r="BM78" i="3"/>
  <c r="CW292" i="3"/>
  <c r="BY328" i="3"/>
  <c r="BM349" i="3"/>
  <c r="BQ78" i="3"/>
  <c r="BO193" i="3"/>
  <c r="CT356" i="3"/>
  <c r="BP193" i="3"/>
  <c r="CV214" i="3"/>
  <c r="CT392" i="3"/>
  <c r="CC395" i="3"/>
  <c r="BZ460" i="3"/>
  <c r="CA460" i="3"/>
  <c r="BL194" i="3"/>
  <c r="CA246" i="3"/>
  <c r="CA354" i="3"/>
  <c r="BM362" i="3"/>
  <c r="BX417" i="3"/>
  <c r="CU214" i="3"/>
  <c r="BP77" i="3"/>
  <c r="BP89" i="3"/>
  <c r="CX118" i="3"/>
  <c r="BX413" i="3"/>
  <c r="CC417" i="3"/>
  <c r="BZ395" i="3"/>
  <c r="BP157" i="3"/>
  <c r="CY275" i="3"/>
  <c r="BK293" i="3"/>
  <c r="BN194" i="3"/>
  <c r="BJ252" i="3"/>
  <c r="CC246" i="3"/>
  <c r="BQ134" i="3"/>
  <c r="AE294" i="3"/>
  <c r="BP174" i="3"/>
  <c r="AG162" i="3"/>
  <c r="BI186" i="3"/>
  <c r="CA257" i="3"/>
  <c r="BP184" i="3"/>
  <c r="BQ204" i="3"/>
  <c r="BQ211" i="3"/>
  <c r="BM218" i="3"/>
  <c r="CV324" i="3"/>
  <c r="BL77" i="3"/>
  <c r="BL88" i="3"/>
  <c r="BN161" i="3"/>
  <c r="BO171" i="3"/>
  <c r="BJ193" i="3"/>
  <c r="CZ205" i="3"/>
  <c r="CX212" i="3"/>
  <c r="BQ252" i="3"/>
  <c r="BQ282" i="3"/>
  <c r="BQ362" i="3"/>
  <c r="BX439" i="3"/>
  <c r="CV110" i="3"/>
  <c r="BL228" i="3"/>
  <c r="CU238" i="3"/>
  <c r="CT293" i="3"/>
  <c r="BK342" i="3"/>
  <c r="CZ213" i="3"/>
  <c r="CS226" i="3"/>
  <c r="CV238" i="3"/>
  <c r="BJ148" i="3"/>
  <c r="BL165" i="3"/>
  <c r="BZ362" i="3"/>
  <c r="BO65" i="3"/>
  <c r="BO148" i="3"/>
  <c r="BM165" i="3"/>
  <c r="BO218" i="3"/>
  <c r="BP230" i="3"/>
  <c r="BX242" i="3"/>
  <c r="CA327" i="3"/>
  <c r="CS353" i="3"/>
  <c r="CA362" i="3"/>
  <c r="CZ259" i="3"/>
  <c r="CR373" i="3"/>
  <c r="BU270" i="3"/>
  <c r="BQ137" i="3"/>
  <c r="BI165" i="3"/>
  <c r="CR200" i="3"/>
  <c r="BV327" i="3"/>
  <c r="BQ65" i="3"/>
  <c r="BP148" i="3"/>
  <c r="BO165" i="3"/>
  <c r="CX182" i="3"/>
  <c r="BI194" i="3"/>
  <c r="CR214" i="3"/>
  <c r="BQ230" i="3"/>
  <c r="CS283" i="3"/>
  <c r="CT296" i="3"/>
  <c r="CB327" i="3"/>
  <c r="CA345" i="3"/>
  <c r="BI349" i="3"/>
  <c r="CU353" i="3"/>
  <c r="CB362" i="3"/>
  <c r="BY395" i="3"/>
  <c r="BN341" i="3"/>
  <c r="BM49" i="3"/>
  <c r="BP137" i="3"/>
  <c r="BU252" i="3"/>
  <c r="CY373" i="3"/>
  <c r="BW381" i="3"/>
  <c r="CB442" i="3"/>
  <c r="BN342" i="3"/>
  <c r="BY352" i="3"/>
  <c r="AB48" i="3"/>
  <c r="BJ65" i="3"/>
  <c r="BM257" i="3"/>
  <c r="Z168" i="3"/>
  <c r="CX36" i="3"/>
  <c r="BP165" i="3"/>
  <c r="CV353" i="3"/>
  <c r="BL49" i="3"/>
  <c r="CS330" i="3"/>
  <c r="CR226" i="3"/>
  <c r="BU362" i="3"/>
  <c r="BQ49" i="3"/>
  <c r="CA411" i="3"/>
  <c r="CR314" i="3"/>
  <c r="BO342" i="3"/>
  <c r="BW386" i="3"/>
  <c r="BQ228" i="3"/>
  <c r="CZ238" i="3"/>
  <c r="CR252" i="3"/>
  <c r="BO354" i="3"/>
  <c r="BK228" i="3"/>
  <c r="CV309" i="3"/>
  <c r="BY442" i="3"/>
  <c r="CY132" i="3"/>
  <c r="BW411" i="3"/>
  <c r="CX110" i="3"/>
  <c r="BO228" i="3"/>
  <c r="CY267" i="3"/>
  <c r="BX362" i="3"/>
  <c r="CZ373" i="3"/>
  <c r="BM204" i="3"/>
  <c r="CZ226" i="3"/>
  <c r="BP228" i="3"/>
  <c r="CX238" i="3"/>
  <c r="BY362" i="3"/>
  <c r="BP257" i="3"/>
  <c r="CZ67" i="3"/>
  <c r="BJ77" i="3"/>
  <c r="BP168" i="3"/>
  <c r="BQ194" i="3"/>
  <c r="CV212" i="3"/>
  <c r="BV231" i="3"/>
  <c r="BP252" i="3"/>
  <c r="BO362" i="3"/>
  <c r="CB369" i="3"/>
  <c r="BU460" i="3"/>
  <c r="CB480" i="3"/>
  <c r="CA373" i="3"/>
  <c r="BY373" i="3"/>
  <c r="CC373" i="3"/>
  <c r="B30" i="3"/>
  <c r="B29" i="3"/>
  <c r="CS106" i="3"/>
  <c r="CR106" i="3"/>
  <c r="CX106" i="3"/>
  <c r="CV106" i="3"/>
  <c r="CU106" i="3"/>
  <c r="BK169" i="3"/>
  <c r="BL169" i="3"/>
  <c r="BP169" i="3"/>
  <c r="BO169" i="3"/>
  <c r="BM169" i="3"/>
  <c r="CZ369" i="3"/>
  <c r="CR369" i="3"/>
  <c r="BO377" i="3"/>
  <c r="BN377" i="3"/>
  <c r="BJ169" i="3"/>
  <c r="CT202" i="3"/>
  <c r="CV202" i="3"/>
  <c r="CY202" i="3"/>
  <c r="CX202" i="3"/>
  <c r="CW202" i="3"/>
  <c r="BP377" i="3"/>
  <c r="BN381" i="3"/>
  <c r="BL381" i="3"/>
  <c r="BO381" i="3"/>
  <c r="CA494" i="3"/>
  <c r="CR46" i="3"/>
  <c r="BJ89" i="3"/>
  <c r="BK186" i="3"/>
  <c r="BP186" i="3"/>
  <c r="BM186" i="3"/>
  <c r="BP270" i="3"/>
  <c r="BQ270" i="3"/>
  <c r="CS279" i="3"/>
  <c r="CZ279" i="3"/>
  <c r="CY279" i="3"/>
  <c r="BI364" i="3"/>
  <c r="CZ129" i="3"/>
  <c r="CV206" i="3"/>
  <c r="CU206" i="3"/>
  <c r="BX234" i="3"/>
  <c r="BW234" i="3"/>
  <c r="BU316" i="3"/>
  <c r="CA490" i="3"/>
  <c r="CB490" i="3"/>
  <c r="CU104" i="3"/>
  <c r="CV104" i="3"/>
  <c r="BK173" i="3"/>
  <c r="BO173" i="3"/>
  <c r="BP173" i="3"/>
  <c r="BL173" i="3"/>
  <c r="BI173" i="3"/>
  <c r="CA234" i="3"/>
  <c r="CC359" i="3"/>
  <c r="CB359" i="3"/>
  <c r="BZ359" i="3"/>
  <c r="BJ138" i="3"/>
  <c r="BO138" i="3"/>
  <c r="BN173" i="3"/>
  <c r="BQ336" i="3"/>
  <c r="CY381" i="3"/>
  <c r="CZ381" i="3"/>
  <c r="CS119" i="3"/>
  <c r="CU195" i="3"/>
  <c r="CR195" i="3"/>
  <c r="BN203" i="3"/>
  <c r="BM203" i="3"/>
  <c r="CB234" i="3"/>
  <c r="BM247" i="3"/>
  <c r="BU359" i="3"/>
  <c r="BP242" i="3"/>
  <c r="BQ242" i="3"/>
  <c r="BN191" i="3"/>
  <c r="BL191" i="3"/>
  <c r="BP191" i="3"/>
  <c r="BM191" i="3"/>
  <c r="CR103" i="3"/>
  <c r="CS103" i="3"/>
  <c r="CV103" i="3"/>
  <c r="CU103" i="3"/>
  <c r="BN224" i="3"/>
  <c r="BP224" i="3"/>
  <c r="BM224" i="3"/>
  <c r="CB492" i="3"/>
  <c r="CA492" i="3"/>
  <c r="BK296" i="3"/>
  <c r="CU36" i="3"/>
  <c r="CY36" i="3"/>
  <c r="BN87" i="3"/>
  <c r="BI87" i="3"/>
  <c r="BM87" i="3"/>
  <c r="BL87" i="3"/>
  <c r="BK87" i="3"/>
  <c r="AC346" i="3"/>
  <c r="AA346" i="3"/>
  <c r="BV371" i="3"/>
  <c r="CB371" i="3"/>
  <c r="BZ371" i="3"/>
  <c r="BL218" i="3"/>
  <c r="CY238" i="3"/>
  <c r="BP342" i="3"/>
  <c r="BZ354" i="3"/>
  <c r="BX395" i="3"/>
  <c r="BZ465" i="3"/>
  <c r="AG96" i="3"/>
  <c r="BJ156" i="3"/>
  <c r="CR181" i="3"/>
  <c r="BQ218" i="3"/>
  <c r="BJ234" i="3"/>
  <c r="BV259" i="3"/>
  <c r="AH265" i="3"/>
  <c r="BJ277" i="3"/>
  <c r="CS289" i="3"/>
  <c r="BY292" i="3"/>
  <c r="BK340" i="3"/>
  <c r="Z377" i="3"/>
  <c r="BI390" i="3"/>
  <c r="BW441" i="3"/>
  <c r="CC456" i="3"/>
  <c r="BZ459" i="3"/>
  <c r="BY467" i="3"/>
  <c r="BW473" i="3"/>
  <c r="BY459" i="3"/>
  <c r="BK234" i="3"/>
  <c r="BY259" i="3"/>
  <c r="BZ292" i="3"/>
  <c r="BP331" i="3"/>
  <c r="BN340" i="3"/>
  <c r="CS342" i="3"/>
  <c r="BU345" i="3"/>
  <c r="AB377" i="3"/>
  <c r="CW386" i="3"/>
  <c r="BL390" i="3"/>
  <c r="BX441" i="3"/>
  <c r="CA459" i="3"/>
  <c r="BZ467" i="3"/>
  <c r="CA469" i="3"/>
  <c r="BY473" i="3"/>
  <c r="CB456" i="3"/>
  <c r="BM234" i="3"/>
  <c r="CB259" i="3"/>
  <c r="BL341" i="3"/>
  <c r="CU342" i="3"/>
  <c r="BZ369" i="3"/>
  <c r="AC377" i="3"/>
  <c r="CZ386" i="3"/>
  <c r="BO390" i="3"/>
  <c r="CB441" i="3"/>
  <c r="CC459" i="3"/>
  <c r="CA467" i="3"/>
  <c r="CA473" i="3"/>
  <c r="BP234" i="3"/>
  <c r="BQ390" i="3"/>
  <c r="BK49" i="3"/>
  <c r="BK77" i="3"/>
  <c r="BI134" i="3"/>
  <c r="AE162" i="3"/>
  <c r="AH168" i="3"/>
  <c r="BM174" i="3"/>
  <c r="BL193" i="3"/>
  <c r="BP194" i="3"/>
  <c r="CX198" i="3"/>
  <c r="BN204" i="3"/>
  <c r="CY226" i="3"/>
  <c r="BM228" i="3"/>
  <c r="CS237" i="3"/>
  <c r="CB253" i="3"/>
  <c r="BL293" i="3"/>
  <c r="CC300" i="3"/>
  <c r="BL314" i="3"/>
  <c r="CW324" i="3"/>
  <c r="CT330" i="3"/>
  <c r="CC369" i="3"/>
  <c r="CX373" i="3"/>
  <c r="BK383" i="3"/>
  <c r="BI391" i="3"/>
  <c r="CB411" i="3"/>
  <c r="CC442" i="3"/>
  <c r="AR358" i="3"/>
  <c r="AQ427" i="3"/>
  <c r="BL79" i="3"/>
  <c r="BM79" i="3"/>
  <c r="CC454" i="3"/>
  <c r="CB454" i="3"/>
  <c r="CA454" i="3"/>
  <c r="AD108" i="3"/>
  <c r="AH108" i="3"/>
  <c r="AD142" i="3"/>
  <c r="BI155" i="3"/>
  <c r="BP155" i="3"/>
  <c r="BO155" i="3"/>
  <c r="CW313" i="3"/>
  <c r="CV313" i="3"/>
  <c r="CU313" i="3"/>
  <c r="CX96" i="3"/>
  <c r="CV96" i="3"/>
  <c r="CU96" i="3"/>
  <c r="BN45" i="3"/>
  <c r="BO45" i="3"/>
  <c r="BM45" i="3"/>
  <c r="CY95" i="3"/>
  <c r="CU95" i="3"/>
  <c r="CR95" i="3"/>
  <c r="BP380" i="3"/>
  <c r="BI380" i="3"/>
  <c r="CR85" i="3"/>
  <c r="BZ237" i="3"/>
  <c r="BX237" i="3"/>
  <c r="BW237" i="3"/>
  <c r="BV237" i="3"/>
  <c r="BU237" i="3"/>
  <c r="BM116" i="3"/>
  <c r="CT56" i="3"/>
  <c r="CY56" i="3"/>
  <c r="CT338" i="3"/>
  <c r="CU338" i="3"/>
  <c r="AA121" i="3"/>
  <c r="AC121" i="3"/>
  <c r="AD121" i="3"/>
  <c r="CS96" i="3"/>
  <c r="CS383" i="3"/>
  <c r="CX383" i="3"/>
  <c r="CW383" i="3"/>
  <c r="CV383" i="3"/>
  <c r="CU383" i="3"/>
  <c r="CT383" i="3"/>
  <c r="CY383" i="3"/>
  <c r="CZ383" i="3"/>
  <c r="CV95" i="3"/>
  <c r="BV387" i="3"/>
  <c r="CC387" i="3"/>
  <c r="CB387" i="3"/>
  <c r="BU387" i="3"/>
  <c r="BZ387" i="3"/>
  <c r="BX387" i="3"/>
  <c r="BW387" i="3"/>
  <c r="BK38" i="3"/>
  <c r="BM38" i="3"/>
  <c r="BI38" i="3"/>
  <c r="BQ38" i="3"/>
  <c r="BK44" i="3"/>
  <c r="BQ44" i="3"/>
  <c r="BP164" i="3"/>
  <c r="BQ164" i="3"/>
  <c r="BI164" i="3"/>
  <c r="CS393" i="3"/>
  <c r="CZ393" i="3"/>
  <c r="CY393" i="3"/>
  <c r="CW393" i="3"/>
  <c r="CU393" i="3"/>
  <c r="CV139" i="3"/>
  <c r="CS139" i="3"/>
  <c r="BI149" i="3"/>
  <c r="BO149" i="3"/>
  <c r="BJ149" i="3"/>
  <c r="BI321" i="3"/>
  <c r="BN321" i="3"/>
  <c r="BM321" i="3"/>
  <c r="AF97" i="3"/>
  <c r="AH97" i="3"/>
  <c r="AC97" i="3"/>
  <c r="CT349" i="3"/>
  <c r="CV349" i="3"/>
  <c r="CU349" i="3"/>
  <c r="BI119" i="3"/>
  <c r="BP119" i="3"/>
  <c r="BM119" i="3"/>
  <c r="BL119" i="3"/>
  <c r="BJ119" i="3"/>
  <c r="BQ119" i="3"/>
  <c r="BQ170" i="3"/>
  <c r="BP170" i="3"/>
  <c r="BN170" i="3"/>
  <c r="BM170" i="3"/>
  <c r="BI170" i="3"/>
  <c r="BN53" i="3"/>
  <c r="BP53" i="3"/>
  <c r="BM53" i="3"/>
  <c r="BN89" i="3"/>
  <c r="BI89" i="3"/>
  <c r="BQ89" i="3"/>
  <c r="BM89" i="3"/>
  <c r="BK89" i="3"/>
  <c r="BW466" i="3"/>
  <c r="BX466" i="3"/>
  <c r="BW318" i="3"/>
  <c r="BU318" i="3"/>
  <c r="CY162" i="3"/>
  <c r="BP73" i="3"/>
  <c r="BJ73" i="3"/>
  <c r="BL73" i="3"/>
  <c r="CU171" i="3"/>
  <c r="CR171" i="3"/>
  <c r="BO179" i="3"/>
  <c r="BP179" i="3"/>
  <c r="BN179" i="3"/>
  <c r="BM179" i="3"/>
  <c r="BO281" i="3"/>
  <c r="BQ281" i="3"/>
  <c r="BP281" i="3"/>
  <c r="BJ281" i="3"/>
  <c r="BQ172" i="3"/>
  <c r="BN172" i="3"/>
  <c r="BL201" i="3"/>
  <c r="BP201" i="3"/>
  <c r="BM201" i="3"/>
  <c r="BP337" i="3"/>
  <c r="BQ337" i="3"/>
  <c r="BK337" i="3"/>
  <c r="CR344" i="3"/>
  <c r="CY344" i="3"/>
  <c r="BL396" i="3"/>
  <c r="BO396" i="3"/>
  <c r="BL172" i="3"/>
  <c r="CS208" i="3"/>
  <c r="BL337" i="3"/>
  <c r="CU339" i="3"/>
  <c r="CT339" i="3"/>
  <c r="BP350" i="3"/>
  <c r="BN350" i="3"/>
  <c r="BJ350" i="3"/>
  <c r="CY361" i="3"/>
  <c r="CZ363" i="3"/>
  <c r="BW364" i="3"/>
  <c r="CA364" i="3"/>
  <c r="BZ364" i="3"/>
  <c r="BY364" i="3"/>
  <c r="BU364" i="3"/>
  <c r="BQ398" i="3"/>
  <c r="BO398" i="3"/>
  <c r="BL398" i="3"/>
  <c r="BI398" i="3"/>
  <c r="BW468" i="3"/>
  <c r="BV468" i="3"/>
  <c r="BQ48" i="3"/>
  <c r="BO49" i="3"/>
  <c r="AF109" i="3"/>
  <c r="AH109" i="3"/>
  <c r="AG109" i="3"/>
  <c r="Z109" i="3"/>
  <c r="BM138" i="3"/>
  <c r="BI156" i="3"/>
  <c r="BP156" i="3"/>
  <c r="CX194" i="3"/>
  <c r="CY194" i="3"/>
  <c r="CV227" i="3"/>
  <c r="BM253" i="3"/>
  <c r="BJ253" i="3"/>
  <c r="BN337" i="3"/>
  <c r="CR357" i="3"/>
  <c r="CC397" i="3"/>
  <c r="CB397" i="3"/>
  <c r="BV403" i="3"/>
  <c r="CC403" i="3"/>
  <c r="BW403" i="3"/>
  <c r="BZ439" i="3"/>
  <c r="BY439" i="3"/>
  <c r="BW440" i="3"/>
  <c r="CW378" i="3"/>
  <c r="CV378" i="3"/>
  <c r="CV290" i="3"/>
  <c r="CW290" i="3"/>
  <c r="BI188" i="3"/>
  <c r="CS215" i="3"/>
  <c r="CY207" i="3"/>
  <c r="CX207" i="3"/>
  <c r="CV207" i="3"/>
  <c r="BN91" i="3"/>
  <c r="BO91" i="3"/>
  <c r="BM91" i="3"/>
  <c r="CU209" i="3"/>
  <c r="CT378" i="3"/>
  <c r="CR398" i="3"/>
  <c r="CU398" i="3"/>
  <c r="CB428" i="3"/>
  <c r="BJ153" i="3"/>
  <c r="BP153" i="3"/>
  <c r="BO153" i="3"/>
  <c r="BY250" i="3"/>
  <c r="CS290" i="3"/>
  <c r="CU300" i="3"/>
  <c r="CB333" i="3"/>
  <c r="CR350" i="3"/>
  <c r="CU378" i="3"/>
  <c r="AN420" i="3"/>
  <c r="CA489" i="3"/>
  <c r="BU489" i="3"/>
  <c r="BL64" i="3"/>
  <c r="CS78" i="3"/>
  <c r="BP87" i="3"/>
  <c r="BL91" i="3"/>
  <c r="BJ120" i="3"/>
  <c r="BI135" i="3"/>
  <c r="BQ135" i="3"/>
  <c r="BP135" i="3"/>
  <c r="BL135" i="3"/>
  <c r="BJ135" i="3"/>
  <c r="BJ146" i="3"/>
  <c r="AA147" i="3"/>
  <c r="BI153" i="3"/>
  <c r="BI178" i="3"/>
  <c r="AH179" i="3"/>
  <c r="AG179" i="3"/>
  <c r="AA179" i="3"/>
  <c r="Z179" i="3"/>
  <c r="CU179" i="3"/>
  <c r="BN185" i="3"/>
  <c r="BJ199" i="3"/>
  <c r="CW209" i="3"/>
  <c r="CU215" i="3"/>
  <c r="BX243" i="3"/>
  <c r="BK245" i="3"/>
  <c r="BQ245" i="3"/>
  <c r="BP245" i="3"/>
  <c r="BO245" i="3"/>
  <c r="BP274" i="3"/>
  <c r="BQ274" i="3"/>
  <c r="BO274" i="3"/>
  <c r="BJ274" i="3"/>
  <c r="CY287" i="3"/>
  <c r="CT290" i="3"/>
  <c r="CC333" i="3"/>
  <c r="BN334" i="3"/>
  <c r="CU350" i="3"/>
  <c r="CS375" i="3"/>
  <c r="CY375" i="3"/>
  <c r="CX375" i="3"/>
  <c r="BY401" i="3"/>
  <c r="BV414" i="3"/>
  <c r="CC414" i="3"/>
  <c r="CA414" i="3"/>
  <c r="BU414" i="3"/>
  <c r="BU478" i="3"/>
  <c r="BZ478" i="3"/>
  <c r="BY478" i="3"/>
  <c r="BX478" i="3"/>
  <c r="CB489" i="3"/>
  <c r="AA191" i="3"/>
  <c r="CR215" i="3"/>
  <c r="BU385" i="3"/>
  <c r="BW385" i="3"/>
  <c r="BJ91" i="3"/>
  <c r="BW243" i="3"/>
  <c r="CS371" i="3"/>
  <c r="CW371" i="3"/>
  <c r="CS36" i="3"/>
  <c r="CY37" i="3"/>
  <c r="CS44" i="3"/>
  <c r="BP64" i="3"/>
  <c r="BL74" i="3"/>
  <c r="BQ87" i="3"/>
  <c r="BQ91" i="3"/>
  <c r="BM121" i="3"/>
  <c r="BO146" i="3"/>
  <c r="AF147" i="3"/>
  <c r="CU165" i="3"/>
  <c r="CR165" i="3"/>
  <c r="CX180" i="3"/>
  <c r="BN199" i="3"/>
  <c r="CY209" i="3"/>
  <c r="CY214" i="3"/>
  <c r="CX214" i="3"/>
  <c r="CW214" i="3"/>
  <c r="CV215" i="3"/>
  <c r="BL222" i="3"/>
  <c r="BJ245" i="3"/>
  <c r="CZ287" i="3"/>
  <c r="AT331" i="3"/>
  <c r="BO334" i="3"/>
  <c r="BL343" i="3"/>
  <c r="BQ343" i="3"/>
  <c r="BP343" i="3"/>
  <c r="BO343" i="3"/>
  <c r="BK343" i="3"/>
  <c r="CW350" i="3"/>
  <c r="CX371" i="3"/>
  <c r="BY372" i="3"/>
  <c r="CW375" i="3"/>
  <c r="CZ385" i="3"/>
  <c r="CY385" i="3"/>
  <c r="CW385" i="3"/>
  <c r="BW414" i="3"/>
  <c r="CB487" i="3"/>
  <c r="BX487" i="3"/>
  <c r="CB379" i="3"/>
  <c r="CC379" i="3"/>
  <c r="AG123" i="3"/>
  <c r="BI146" i="3"/>
  <c r="BL192" i="3"/>
  <c r="BI199" i="3"/>
  <c r="CR36" i="3"/>
  <c r="CT36" i="3"/>
  <c r="BI49" i="3"/>
  <c r="CX53" i="3"/>
  <c r="CU67" i="3"/>
  <c r="CU119" i="3"/>
  <c r="CY119" i="3"/>
  <c r="CX119" i="3"/>
  <c r="BO121" i="3"/>
  <c r="CY176" i="3"/>
  <c r="CX176" i="3"/>
  <c r="BO199" i="3"/>
  <c r="BI223" i="3"/>
  <c r="BJ223" i="3"/>
  <c r="BM245" i="3"/>
  <c r="BV338" i="3"/>
  <c r="AB347" i="3"/>
  <c r="AF347" i="3"/>
  <c r="BN364" i="3"/>
  <c r="BK364" i="3"/>
  <c r="CZ371" i="3"/>
  <c r="BX414" i="3"/>
  <c r="BW487" i="3"/>
  <c r="CY128" i="3"/>
  <c r="CV128" i="3"/>
  <c r="CU128" i="3"/>
  <c r="BZ438" i="3"/>
  <c r="BY438" i="3"/>
  <c r="BJ185" i="3"/>
  <c r="BI192" i="3"/>
  <c r="CU207" i="3"/>
  <c r="BU243" i="3"/>
  <c r="CZ350" i="3"/>
  <c r="CY350" i="3"/>
  <c r="CS350" i="3"/>
  <c r="CB438" i="3"/>
  <c r="CV209" i="3"/>
  <c r="BY385" i="3"/>
  <c r="CT398" i="3"/>
  <c r="Z48" i="3"/>
  <c r="BJ49" i="3"/>
  <c r="CZ53" i="3"/>
  <c r="BP57" i="3"/>
  <c r="CY67" i="3"/>
  <c r="CR119" i="3"/>
  <c r="BP121" i="3"/>
  <c r="AF126" i="3"/>
  <c r="BP132" i="3"/>
  <c r="BM161" i="3"/>
  <c r="AD162" i="3"/>
  <c r="CY170" i="3"/>
  <c r="CU212" i="3"/>
  <c r="CZ240" i="3"/>
  <c r="CX240" i="3"/>
  <c r="CV296" i="3"/>
  <c r="CW296" i="3"/>
  <c r="CC345" i="3"/>
  <c r="BX345" i="3"/>
  <c r="BL362" i="3"/>
  <c r="BK362" i="3"/>
  <c r="BZ414" i="3"/>
  <c r="BZ487" i="3"/>
  <c r="CU202" i="3"/>
  <c r="CW206" i="3"/>
  <c r="BK224" i="3"/>
  <c r="CX226" i="3"/>
  <c r="BJ228" i="3"/>
  <c r="CS238" i="3"/>
  <c r="BO252" i="3"/>
  <c r="BO282" i="3"/>
  <c r="CZ298" i="3"/>
  <c r="CU324" i="3"/>
  <c r="CT334" i="3"/>
  <c r="BP336" i="3"/>
  <c r="BP387" i="3"/>
  <c r="CW394" i="3"/>
  <c r="BX442" i="3"/>
  <c r="CB467" i="3"/>
  <c r="AP427" i="3"/>
  <c r="BX465" i="3"/>
  <c r="CA488" i="3"/>
  <c r="CA496" i="3"/>
  <c r="BY465" i="3"/>
  <c r="CS298" i="3"/>
  <c r="Z372" i="3"/>
  <c r="CB426" i="3"/>
  <c r="CR104" i="3"/>
  <c r="CR110" i="3"/>
  <c r="CY130" i="3"/>
  <c r="Z146" i="3"/>
  <c r="AA149" i="3"/>
  <c r="BP158" i="3"/>
  <c r="BJ165" i="3"/>
  <c r="BQ168" i="3"/>
  <c r="BJ173" i="3"/>
  <c r="BN174" i="3"/>
  <c r="BN186" i="3"/>
  <c r="BM193" i="3"/>
  <c r="BM194" i="3"/>
  <c r="CS202" i="3"/>
  <c r="CS228" i="3"/>
  <c r="CR238" i="3"/>
  <c r="BK252" i="3"/>
  <c r="BJ282" i="3"/>
  <c r="Z314" i="3"/>
  <c r="CU314" i="3"/>
  <c r="CS334" i="3"/>
  <c r="BN336" i="3"/>
  <c r="CX366" i="3"/>
  <c r="AQ369" i="3"/>
  <c r="AG372" i="3"/>
  <c r="CZ380" i="3"/>
  <c r="BO387" i="3"/>
  <c r="BU395" i="3"/>
  <c r="BZ411" i="3"/>
  <c r="CC426" i="3"/>
  <c r="BW442" i="3"/>
  <c r="BX473" i="3"/>
  <c r="BQ81" i="3"/>
  <c r="BP81" i="3"/>
  <c r="BJ81" i="3"/>
  <c r="BZ241" i="3"/>
  <c r="BV241" i="3"/>
  <c r="BX241" i="3"/>
  <c r="BW241" i="3"/>
  <c r="BW322" i="3"/>
  <c r="BU322" i="3"/>
  <c r="BO392" i="3"/>
  <c r="BQ392" i="3"/>
  <c r="BP392" i="3"/>
  <c r="BJ35" i="3"/>
  <c r="CX60" i="3"/>
  <c r="AB63" i="3"/>
  <c r="BM68" i="3"/>
  <c r="CR69" i="3"/>
  <c r="CX69" i="3"/>
  <c r="AA76" i="3"/>
  <c r="BK81" i="3"/>
  <c r="CV141" i="3"/>
  <c r="CZ141" i="3"/>
  <c r="BI162" i="3"/>
  <c r="BK166" i="3"/>
  <c r="BQ166" i="3"/>
  <c r="BK190" i="3"/>
  <c r="BQ190" i="3"/>
  <c r="BP190" i="3"/>
  <c r="BN190" i="3"/>
  <c r="BN197" i="3"/>
  <c r="BU241" i="3"/>
  <c r="CC254" i="3"/>
  <c r="BV254" i="3"/>
  <c r="CA254" i="3"/>
  <c r="BY254" i="3"/>
  <c r="BU254" i="3"/>
  <c r="BP346" i="3"/>
  <c r="BO346" i="3"/>
  <c r="CB391" i="3"/>
  <c r="CC391" i="3"/>
  <c r="BL35" i="3"/>
  <c r="CR37" i="3"/>
  <c r="CV56" i="3"/>
  <c r="BP59" i="3"/>
  <c r="CT69" i="3"/>
  <c r="BP72" i="3"/>
  <c r="BL81" i="3"/>
  <c r="BK90" i="3"/>
  <c r="CU94" i="3"/>
  <c r="CR100" i="3"/>
  <c r="CV100" i="3"/>
  <c r="CR141" i="3"/>
  <c r="BQ142" i="3"/>
  <c r="BI142" i="3"/>
  <c r="BL162" i="3"/>
  <c r="BL166" i="3"/>
  <c r="BP182" i="3"/>
  <c r="CY188" i="3"/>
  <c r="BO197" i="3"/>
  <c r="CT211" i="3"/>
  <c r="CW211" i="3"/>
  <c r="CV211" i="3"/>
  <c r="CU211" i="3"/>
  <c r="CS211" i="3"/>
  <c r="CR211" i="3"/>
  <c r="BJ288" i="3"/>
  <c r="BP288" i="3"/>
  <c r="BV342" i="3"/>
  <c r="BN346" i="3"/>
  <c r="BO355" i="3"/>
  <c r="BN355" i="3"/>
  <c r="BM355" i="3"/>
  <c r="BL355" i="3"/>
  <c r="BJ355" i="3"/>
  <c r="BU391" i="3"/>
  <c r="BK397" i="3"/>
  <c r="BI397" i="3"/>
  <c r="CX37" i="3"/>
  <c r="BP48" i="3"/>
  <c r="BK53" i="3"/>
  <c r="CX56" i="3"/>
  <c r="CU69" i="3"/>
  <c r="BM81" i="3"/>
  <c r="CS100" i="3"/>
  <c r="AD139" i="3"/>
  <c r="CS141" i="3"/>
  <c r="BM166" i="3"/>
  <c r="BJ175" i="3"/>
  <c r="BQ198" i="3"/>
  <c r="BP198" i="3"/>
  <c r="BM198" i="3"/>
  <c r="BL198" i="3"/>
  <c r="CZ206" i="3"/>
  <c r="CX206" i="3"/>
  <c r="CX211" i="3"/>
  <c r="CZ253" i="3"/>
  <c r="CR253" i="3"/>
  <c r="BO288" i="3"/>
  <c r="BM317" i="3"/>
  <c r="BL317" i="3"/>
  <c r="BI355" i="3"/>
  <c r="BL356" i="3"/>
  <c r="BO356" i="3"/>
  <c r="BI356" i="3"/>
  <c r="BJ356" i="3"/>
  <c r="BN356" i="3"/>
  <c r="BZ393" i="3"/>
  <c r="CC393" i="3"/>
  <c r="CB393" i="3"/>
  <c r="CA393" i="3"/>
  <c r="BU393" i="3"/>
  <c r="CB498" i="3"/>
  <c r="CA498" i="3"/>
  <c r="AB170" i="3"/>
  <c r="AH170" i="3"/>
  <c r="AC170" i="3"/>
  <c r="BN304" i="3"/>
  <c r="BM304" i="3"/>
  <c r="BQ304" i="3"/>
  <c r="BL304" i="3"/>
  <c r="CY43" i="3"/>
  <c r="BL58" i="3"/>
  <c r="CV125" i="3"/>
  <c r="CZ127" i="3"/>
  <c r="CY127" i="3"/>
  <c r="CR127" i="3"/>
  <c r="BK180" i="3"/>
  <c r="BQ180" i="3"/>
  <c r="BP180" i="3"/>
  <c r="BN180" i="3"/>
  <c r="BM180" i="3"/>
  <c r="BK68" i="3"/>
  <c r="BL68" i="3"/>
  <c r="BQ162" i="3"/>
  <c r="BP162" i="3"/>
  <c r="BO81" i="3"/>
  <c r="Z95" i="3"/>
  <c r="AD95" i="3"/>
  <c r="CS231" i="3"/>
  <c r="CV231" i="3"/>
  <c r="CU62" i="3"/>
  <c r="CT62" i="3"/>
  <c r="CS52" i="3"/>
  <c r="BL54" i="3"/>
  <c r="BJ61" i="3"/>
  <c r="AF73" i="3"/>
  <c r="AC73" i="3"/>
  <c r="CU76" i="3"/>
  <c r="BL133" i="3"/>
  <c r="BI133" i="3"/>
  <c r="AG160" i="3"/>
  <c r="AH160" i="3"/>
  <c r="BL196" i="3"/>
  <c r="CT52" i="3"/>
  <c r="BK61" i="3"/>
  <c r="BO71" i="3"/>
  <c r="BP85" i="3"/>
  <c r="BL85" i="3"/>
  <c r="CX116" i="3"/>
  <c r="CT203" i="3"/>
  <c r="CZ203" i="3"/>
  <c r="CY203" i="3"/>
  <c r="CX203" i="3"/>
  <c r="CW203" i="3"/>
  <c r="CR203" i="3"/>
  <c r="BK210" i="3"/>
  <c r="BQ210" i="3"/>
  <c r="BP210" i="3"/>
  <c r="BO210" i="3"/>
  <c r="CB228" i="3"/>
  <c r="CC228" i="3"/>
  <c r="BY228" i="3"/>
  <c r="BX240" i="3"/>
  <c r="BP51" i="3"/>
  <c r="CU52" i="3"/>
  <c r="BP54" i="3"/>
  <c r="AF56" i="3"/>
  <c r="BM61" i="3"/>
  <c r="CV62" i="3"/>
  <c r="BN65" i="3"/>
  <c r="BP65" i="3"/>
  <c r="AA69" i="3"/>
  <c r="BJ70" i="3"/>
  <c r="AG73" i="3"/>
  <c r="BQ75" i="3"/>
  <c r="CR83" i="3"/>
  <c r="BM85" i="3"/>
  <c r="CT88" i="3"/>
  <c r="CY116" i="3"/>
  <c r="BP133" i="3"/>
  <c r="Z142" i="3"/>
  <c r="AG142" i="3"/>
  <c r="BO144" i="3"/>
  <c r="BI154" i="3"/>
  <c r="Z155" i="3"/>
  <c r="CX164" i="3"/>
  <c r="AG170" i="3"/>
  <c r="CS203" i="3"/>
  <c r="CU204" i="3"/>
  <c r="BJ210" i="3"/>
  <c r="CT213" i="3"/>
  <c r="CV213" i="3"/>
  <c r="BX228" i="3"/>
  <c r="BQ246" i="3"/>
  <c r="BO246" i="3"/>
  <c r="BM246" i="3"/>
  <c r="CR247" i="3"/>
  <c r="CT370" i="3"/>
  <c r="CW370" i="3"/>
  <c r="CV370" i="3"/>
  <c r="CU370" i="3"/>
  <c r="CR370" i="3"/>
  <c r="BY461" i="3"/>
  <c r="BU461" i="3"/>
  <c r="CR262" i="3"/>
  <c r="CY262" i="3"/>
  <c r="CX262" i="3"/>
  <c r="CV262" i="3"/>
  <c r="CT231" i="3"/>
  <c r="BL71" i="3"/>
  <c r="BM75" i="3"/>
  <c r="CR88" i="3"/>
  <c r="BJ150" i="3"/>
  <c r="BP150" i="3"/>
  <c r="CX160" i="3"/>
  <c r="BK176" i="3"/>
  <c r="BP176" i="3"/>
  <c r="BZ240" i="3"/>
  <c r="BW240" i="3"/>
  <c r="CB240" i="3"/>
  <c r="CC240" i="3"/>
  <c r="CA240" i="3"/>
  <c r="BV335" i="3"/>
  <c r="BP338" i="3"/>
  <c r="BQ338" i="3"/>
  <c r="BK338" i="3"/>
  <c r="BL338" i="3"/>
  <c r="BO338" i="3"/>
  <c r="BN338" i="3"/>
  <c r="CX168" i="3"/>
  <c r="BU248" i="3"/>
  <c r="CC248" i="3"/>
  <c r="CB248" i="3"/>
  <c r="CA248" i="3"/>
  <c r="BY248" i="3"/>
  <c r="BL39" i="3"/>
  <c r="CY40" i="3"/>
  <c r="BI45" i="3"/>
  <c r="BQ51" i="3"/>
  <c r="CX52" i="3"/>
  <c r="BQ54" i="3"/>
  <c r="AH56" i="3"/>
  <c r="CU58" i="3"/>
  <c r="BK60" i="3"/>
  <c r="BL60" i="3"/>
  <c r="CX62" i="3"/>
  <c r="BI65" i="3"/>
  <c r="AB69" i="3"/>
  <c r="AH73" i="3"/>
  <c r="CZ83" i="3"/>
  <c r="BO85" i="3"/>
  <c r="BJ123" i="3"/>
  <c r="BQ123" i="3"/>
  <c r="BO123" i="3"/>
  <c r="BM123" i="3"/>
  <c r="BQ133" i="3"/>
  <c r="BP144" i="3"/>
  <c r="BJ154" i="3"/>
  <c r="CY166" i="3"/>
  <c r="CU173" i="3"/>
  <c r="CR173" i="3"/>
  <c r="BQ176" i="3"/>
  <c r="CY178" i="3"/>
  <c r="CX178" i="3"/>
  <c r="BN181" i="3"/>
  <c r="BK203" i="3"/>
  <c r="BP203" i="3"/>
  <c r="BO203" i="3"/>
  <c r="BI203" i="3"/>
  <c r="CU203" i="3"/>
  <c r="CV204" i="3"/>
  <c r="BL210" i="3"/>
  <c r="CS213" i="3"/>
  <c r="CW242" i="3"/>
  <c r="CZ242" i="3"/>
  <c r="CX242" i="3"/>
  <c r="BV245" i="3"/>
  <c r="BJ246" i="3"/>
  <c r="CR266" i="3"/>
  <c r="CX266" i="3"/>
  <c r="CA271" i="3"/>
  <c r="BY271" i="3"/>
  <c r="BV271" i="3"/>
  <c r="CZ285" i="3"/>
  <c r="CY285" i="3"/>
  <c r="BQ330" i="3"/>
  <c r="BP330" i="3"/>
  <c r="BO330" i="3"/>
  <c r="BN330" i="3"/>
  <c r="CC361" i="3"/>
  <c r="BZ361" i="3"/>
  <c r="BY361" i="3"/>
  <c r="BX361" i="3"/>
  <c r="BU361" i="3"/>
  <c r="BY384" i="3"/>
  <c r="BW384" i="3"/>
  <c r="BU384" i="3"/>
  <c r="BX423" i="3"/>
  <c r="BU423" i="3"/>
  <c r="BZ423" i="3"/>
  <c r="BY423" i="3"/>
  <c r="AQ457" i="3"/>
  <c r="AP457" i="3"/>
  <c r="BU475" i="3"/>
  <c r="BX475" i="3"/>
  <c r="CA475" i="3"/>
  <c r="BY475" i="3"/>
  <c r="BW475" i="3"/>
  <c r="BY267" i="3"/>
  <c r="CB267" i="3"/>
  <c r="CA267" i="3"/>
  <c r="BV267" i="3"/>
  <c r="CC267" i="3"/>
  <c r="BK196" i="3"/>
  <c r="BQ196" i="3"/>
  <c r="BP196" i="3"/>
  <c r="BN196" i="3"/>
  <c r="CA226" i="3"/>
  <c r="BY226" i="3"/>
  <c r="AD170" i="3"/>
  <c r="CC232" i="3"/>
  <c r="CB232" i="3"/>
  <c r="BY232" i="3"/>
  <c r="CZ246" i="3"/>
  <c r="CY246" i="3"/>
  <c r="CR246" i="3"/>
  <c r="BK304" i="3"/>
  <c r="BZ499" i="3"/>
  <c r="CB499" i="3"/>
  <c r="CV116" i="3"/>
  <c r="CX125" i="3"/>
  <c r="AE170" i="3"/>
  <c r="BL180" i="3"/>
  <c r="AH186" i="3"/>
  <c r="AA186" i="3"/>
  <c r="CA499" i="3"/>
  <c r="AF46" i="3"/>
  <c r="CV48" i="3"/>
  <c r="BM54" i="3"/>
  <c r="CS62" i="3"/>
  <c r="AF170" i="3"/>
  <c r="BM196" i="3"/>
  <c r="BK219" i="3"/>
  <c r="BQ219" i="3"/>
  <c r="BP219" i="3"/>
  <c r="BO219" i="3"/>
  <c r="BM219" i="3"/>
  <c r="BL219" i="3"/>
  <c r="BI39" i="3"/>
  <c r="CX40" i="3"/>
  <c r="BM39" i="3"/>
  <c r="CY62" i="3"/>
  <c r="BQ85" i="3"/>
  <c r="CR92" i="3"/>
  <c r="CT92" i="3"/>
  <c r="BQ144" i="3"/>
  <c r="BP154" i="3"/>
  <c r="BK160" i="3"/>
  <c r="BN160" i="3"/>
  <c r="BM160" i="3"/>
  <c r="BL160" i="3"/>
  <c r="BI160" i="3"/>
  <c r="BP177" i="3"/>
  <c r="BO177" i="3"/>
  <c r="BN177" i="3"/>
  <c r="BN184" i="3"/>
  <c r="BQ184" i="3"/>
  <c r="BQ200" i="3"/>
  <c r="BP200" i="3"/>
  <c r="BI200" i="3"/>
  <c r="BJ203" i="3"/>
  <c r="CV203" i="3"/>
  <c r="BM210" i="3"/>
  <c r="CU213" i="3"/>
  <c r="BZ227" i="3"/>
  <c r="BX227" i="3"/>
  <c r="BW227" i="3"/>
  <c r="BV227" i="3"/>
  <c r="CU242" i="3"/>
  <c r="BK246" i="3"/>
  <c r="CY266" i="3"/>
  <c r="CU319" i="3"/>
  <c r="CV319" i="3"/>
  <c r="CY172" i="3"/>
  <c r="CX172" i="3"/>
  <c r="BM71" i="3"/>
  <c r="BQ71" i="3"/>
  <c r="BK71" i="3"/>
  <c r="CY196" i="3"/>
  <c r="CX196" i="3"/>
  <c r="BY291" i="3"/>
  <c r="CC291" i="3"/>
  <c r="BZ291" i="3"/>
  <c r="CZ37" i="3"/>
  <c r="BK54" i="3"/>
  <c r="BN61" i="3"/>
  <c r="BO61" i="3"/>
  <c r="BP75" i="3"/>
  <c r="BL75" i="3"/>
  <c r="CY174" i="3"/>
  <c r="CX174" i="3"/>
  <c r="BO220" i="3"/>
  <c r="BO248" i="3"/>
  <c r="CR62" i="3"/>
  <c r="CU231" i="3"/>
  <c r="Z272" i="3"/>
  <c r="AH272" i="3"/>
  <c r="BQ53" i="3"/>
  <c r="BL70" i="3"/>
  <c r="BI70" i="3"/>
  <c r="AD73" i="3"/>
  <c r="CY117" i="3"/>
  <c r="CX117" i="3"/>
  <c r="CV117" i="3"/>
  <c r="BO133" i="3"/>
  <c r="BO150" i="3"/>
  <c r="BI176" i="3"/>
  <c r="BL205" i="3"/>
  <c r="CZ297" i="3"/>
  <c r="CW297" i="3"/>
  <c r="CU297" i="3"/>
  <c r="CT297" i="3"/>
  <c r="BJ45" i="3"/>
  <c r="CY52" i="3"/>
  <c r="BI64" i="3"/>
  <c r="BQ64" i="3"/>
  <c r="BL38" i="3"/>
  <c r="BM44" i="3"/>
  <c r="BK45" i="3"/>
  <c r="AA48" i="3"/>
  <c r="CY53" i="3"/>
  <c r="BJ64" i="3"/>
  <c r="BK65" i="3"/>
  <c r="BQ73" i="3"/>
  <c r="BO73" i="3"/>
  <c r="BM73" i="3"/>
  <c r="BP74" i="3"/>
  <c r="BI77" i="3"/>
  <c r="BM77" i="3"/>
  <c r="BP79" i="3"/>
  <c r="CS92" i="3"/>
  <c r="BJ111" i="3"/>
  <c r="BI111" i="3"/>
  <c r="CU118" i="3"/>
  <c r="CV118" i="3"/>
  <c r="AF127" i="3"/>
  <c r="CR143" i="3"/>
  <c r="BP151" i="3"/>
  <c r="BP160" i="3"/>
  <c r="CU167" i="3"/>
  <c r="BM177" i="3"/>
  <c r="BL184" i="3"/>
  <c r="BQ192" i="3"/>
  <c r="BN192" i="3"/>
  <c r="AH193" i="3"/>
  <c r="BL203" i="3"/>
  <c r="CT207" i="3"/>
  <c r="CZ207" i="3"/>
  <c r="CS207" i="3"/>
  <c r="CT208" i="3"/>
  <c r="CY208" i="3"/>
  <c r="CX208" i="3"/>
  <c r="CV208" i="3"/>
  <c r="CU208" i="3"/>
  <c r="CX213" i="3"/>
  <c r="BU227" i="3"/>
  <c r="BQ231" i="3"/>
  <c r="BK231" i="3"/>
  <c r="BI231" i="3"/>
  <c r="CV242" i="3"/>
  <c r="CZ266" i="3"/>
  <c r="BU306" i="3"/>
  <c r="CU308" i="3"/>
  <c r="CR308" i="3"/>
  <c r="CW319" i="3"/>
  <c r="BI323" i="3"/>
  <c r="BL323" i="3"/>
  <c r="CT329" i="3"/>
  <c r="CS329" i="3"/>
  <c r="BO87" i="3"/>
  <c r="BP91" i="3"/>
  <c r="CY103" i="3"/>
  <c r="CZ119" i="3"/>
  <c r="BN169" i="3"/>
  <c r="BQ174" i="3"/>
  <c r="AG206" i="3"/>
  <c r="AF206" i="3"/>
  <c r="BN222" i="3"/>
  <c r="BM222" i="3"/>
  <c r="BQ222" i="3"/>
  <c r="CY230" i="3"/>
  <c r="CZ230" i="3"/>
  <c r="CX230" i="3"/>
  <c r="CV230" i="3"/>
  <c r="CS230" i="3"/>
  <c r="BZ234" i="3"/>
  <c r="CC234" i="3"/>
  <c r="CY273" i="3"/>
  <c r="CZ273" i="3"/>
  <c r="BZ358" i="3"/>
  <c r="CA358" i="3"/>
  <c r="BW406" i="3"/>
  <c r="BU406" i="3"/>
  <c r="BU468" i="3"/>
  <c r="BX468" i="3"/>
  <c r="BY468" i="3"/>
  <c r="BN165" i="3"/>
  <c r="CZ209" i="3"/>
  <c r="CT217" i="3"/>
  <c r="CY217" i="3"/>
  <c r="CW217" i="3"/>
  <c r="CV217" i="3"/>
  <c r="CU217" i="3"/>
  <c r="BI229" i="3"/>
  <c r="BQ229" i="3"/>
  <c r="BK229" i="3"/>
  <c r="BJ229" i="3"/>
  <c r="BK237" i="3"/>
  <c r="BI237" i="3"/>
  <c r="CC302" i="3"/>
  <c r="BZ302" i="3"/>
  <c r="CT326" i="3"/>
  <c r="CZ326" i="3"/>
  <c r="BI91" i="3"/>
  <c r="Z97" i="3"/>
  <c r="CZ217" i="3"/>
  <c r="BK225" i="3"/>
  <c r="BQ225" i="3"/>
  <c r="BJ237" i="3"/>
  <c r="CW346" i="3"/>
  <c r="CY346" i="3"/>
  <c r="CX346" i="3"/>
  <c r="CV346" i="3"/>
  <c r="CR346" i="3"/>
  <c r="BZ233" i="3"/>
  <c r="BU233" i="3"/>
  <c r="BX233" i="3"/>
  <c r="BV233" i="3"/>
  <c r="BI239" i="3"/>
  <c r="BK239" i="3"/>
  <c r="BY251" i="3"/>
  <c r="CB251" i="3"/>
  <c r="CW303" i="3"/>
  <c r="CV303" i="3"/>
  <c r="CZ303" i="3"/>
  <c r="CU303" i="3"/>
  <c r="CT303" i="3"/>
  <c r="BN318" i="3"/>
  <c r="BM318" i="3"/>
  <c r="AG374" i="3"/>
  <c r="Z374" i="3"/>
  <c r="BY434" i="3"/>
  <c r="CC434" i="3"/>
  <c r="CB434" i="3"/>
  <c r="BX434" i="3"/>
  <c r="CZ85" i="3"/>
  <c r="BJ87" i="3"/>
  <c r="BK91" i="3"/>
  <c r="AH96" i="3"/>
  <c r="AD97" i="3"/>
  <c r="CS104" i="3"/>
  <c r="CU110" i="3"/>
  <c r="BI116" i="3"/>
  <c r="CS122" i="3"/>
  <c r="BM135" i="3"/>
  <c r="BP138" i="3"/>
  <c r="BP149" i="3"/>
  <c r="AG168" i="3"/>
  <c r="BI169" i="3"/>
  <c r="BP172" i="3"/>
  <c r="BL174" i="3"/>
  <c r="BJ179" i="3"/>
  <c r="AG204" i="3"/>
  <c r="CT214" i="3"/>
  <c r="CZ214" i="3"/>
  <c r="CT215" i="3"/>
  <c r="CY215" i="3"/>
  <c r="CX215" i="3"/>
  <c r="AG241" i="3"/>
  <c r="AH241" i="3"/>
  <c r="BV251" i="3"/>
  <c r="BK253" i="3"/>
  <c r="BV258" i="3"/>
  <c r="BY258" i="3"/>
  <c r="BU258" i="3"/>
  <c r="AG260" i="3"/>
  <c r="CZ275" i="3"/>
  <c r="CV307" i="3"/>
  <c r="CW307" i="3"/>
  <c r="BM314" i="3"/>
  <c r="BN314" i="3"/>
  <c r="BL318" i="3"/>
  <c r="CR324" i="3"/>
  <c r="CZ324" i="3"/>
  <c r="CY324" i="3"/>
  <c r="CX324" i="3"/>
  <c r="CT324" i="3"/>
  <c r="BX368" i="3"/>
  <c r="BW368" i="3"/>
  <c r="BW434" i="3"/>
  <c r="CW391" i="3"/>
  <c r="CV391" i="3"/>
  <c r="CU391" i="3"/>
  <c r="CT391" i="3"/>
  <c r="CW234" i="3"/>
  <c r="CZ234" i="3"/>
  <c r="CS234" i="3"/>
  <c r="CV291" i="3"/>
  <c r="CW291" i="3"/>
  <c r="CU291" i="3"/>
  <c r="CT291" i="3"/>
  <c r="BO324" i="3"/>
  <c r="BN324" i="3"/>
  <c r="BM324" i="3"/>
  <c r="CY328" i="3"/>
  <c r="CX328" i="3"/>
  <c r="CW328" i="3"/>
  <c r="CV328" i="3"/>
  <c r="BP332" i="3"/>
  <c r="BL332" i="3"/>
  <c r="CZ352" i="3"/>
  <c r="CY352" i="3"/>
  <c r="CX352" i="3"/>
  <c r="CR352" i="3"/>
  <c r="CU352" i="3"/>
  <c r="BJ375" i="3"/>
  <c r="BM375" i="3"/>
  <c r="BQ375" i="3"/>
  <c r="BP375" i="3"/>
  <c r="BO375" i="3"/>
  <c r="CY387" i="3"/>
  <c r="CV387" i="3"/>
  <c r="CS395" i="3"/>
  <c r="CY395" i="3"/>
  <c r="CX395" i="3"/>
  <c r="CW395" i="3"/>
  <c r="CV395" i="3"/>
  <c r="CU395" i="3"/>
  <c r="AB219" i="3"/>
  <c r="AA219" i="3"/>
  <c r="CR228" i="3"/>
  <c r="CR234" i="3"/>
  <c r="CT243" i="3"/>
  <c r="CC244" i="3"/>
  <c r="CA244" i="3"/>
  <c r="BY244" i="3"/>
  <c r="BU246" i="3"/>
  <c r="CB246" i="3"/>
  <c r="BU250" i="3"/>
  <c r="BV250" i="3"/>
  <c r="CC250" i="3"/>
  <c r="BM290" i="3"/>
  <c r="BK290" i="3"/>
  <c r="CS291" i="3"/>
  <c r="BJ324" i="3"/>
  <c r="BV326" i="3"/>
  <c r="AB330" i="3"/>
  <c r="AE330" i="3"/>
  <c r="BK332" i="3"/>
  <c r="CV352" i="3"/>
  <c r="BW374" i="3"/>
  <c r="BU374" i="3"/>
  <c r="CX387" i="3"/>
  <c r="CB396" i="3"/>
  <c r="BU405" i="3"/>
  <c r="CB479" i="3"/>
  <c r="BW479" i="3"/>
  <c r="CA479" i="3"/>
  <c r="BN230" i="3"/>
  <c r="BL230" i="3"/>
  <c r="CV234" i="3"/>
  <c r="BZ235" i="3"/>
  <c r="BW235" i="3"/>
  <c r="CU243" i="3"/>
  <c r="BU255" i="3"/>
  <c r="CC255" i="3"/>
  <c r="CA255" i="3"/>
  <c r="BY255" i="3"/>
  <c r="BV255" i="3"/>
  <c r="BY265" i="3"/>
  <c r="CB265" i="3"/>
  <c r="CA265" i="3"/>
  <c r="BV265" i="3"/>
  <c r="BW326" i="3"/>
  <c r="Z328" i="3"/>
  <c r="AD328" i="3"/>
  <c r="AA328" i="3"/>
  <c r="BN332" i="3"/>
  <c r="CW352" i="3"/>
  <c r="BL372" i="3"/>
  <c r="BK372" i="3"/>
  <c r="BI372" i="3"/>
  <c r="BW383" i="3"/>
  <c r="BU383" i="3"/>
  <c r="CZ389" i="3"/>
  <c r="CY389" i="3"/>
  <c r="CU389" i="3"/>
  <c r="CT389" i="3"/>
  <c r="CC394" i="3"/>
  <c r="BW394" i="3"/>
  <c r="CB394" i="3"/>
  <c r="BX479" i="3"/>
  <c r="BL186" i="3"/>
  <c r="CR191" i="3"/>
  <c r="BI193" i="3"/>
  <c r="CR202" i="3"/>
  <c r="BK218" i="3"/>
  <c r="BJ218" i="3"/>
  <c r="AD219" i="3"/>
  <c r="BL224" i="3"/>
  <c r="CW226" i="3"/>
  <c r="CV226" i="3"/>
  <c r="BK230" i="3"/>
  <c r="CX234" i="3"/>
  <c r="BV235" i="3"/>
  <c r="CW240" i="3"/>
  <c r="CY240" i="3"/>
  <c r="CU240" i="3"/>
  <c r="CR240" i="3"/>
  <c r="BV244" i="3"/>
  <c r="BY246" i="3"/>
  <c r="BJ247" i="3"/>
  <c r="BQ247" i="3"/>
  <c r="BP247" i="3"/>
  <c r="BO247" i="3"/>
  <c r="CA250" i="3"/>
  <c r="CB255" i="3"/>
  <c r="CC265" i="3"/>
  <c r="BZ294" i="3"/>
  <c r="AC303" i="3"/>
  <c r="CC304" i="3"/>
  <c r="BZ304" i="3"/>
  <c r="BL321" i="3"/>
  <c r="BO332" i="3"/>
  <c r="AF352" i="3"/>
  <c r="BZ383" i="3"/>
  <c r="CR384" i="3"/>
  <c r="CZ384" i="3"/>
  <c r="BY394" i="3"/>
  <c r="BX401" i="3"/>
  <c r="CC479" i="3"/>
  <c r="CC259" i="3"/>
  <c r="CZ296" i="3"/>
  <c r="BP334" i="3"/>
  <c r="BK334" i="3"/>
  <c r="BQ341" i="3"/>
  <c r="BP341" i="3"/>
  <c r="BK341" i="3"/>
  <c r="CA349" i="3"/>
  <c r="BW349" i="3"/>
  <c r="BV349" i="3"/>
  <c r="BP385" i="3"/>
  <c r="BN385" i="3"/>
  <c r="BV397" i="3"/>
  <c r="CA397" i="3"/>
  <c r="BZ397" i="3"/>
  <c r="BY397" i="3"/>
  <c r="BX397" i="3"/>
  <c r="BW397" i="3"/>
  <c r="BU469" i="3"/>
  <c r="CC469" i="3"/>
  <c r="CB469" i="3"/>
  <c r="BY470" i="3"/>
  <c r="BX470" i="3"/>
  <c r="BV470" i="3"/>
  <c r="BQ334" i="3"/>
  <c r="CS379" i="3"/>
  <c r="CZ379" i="3"/>
  <c r="CY379" i="3"/>
  <c r="CW379" i="3"/>
  <c r="AE394" i="3"/>
  <c r="AD394" i="3"/>
  <c r="BZ497" i="3"/>
  <c r="CB497" i="3"/>
  <c r="BQ350" i="3"/>
  <c r="BK350" i="3"/>
  <c r="CS358" i="3"/>
  <c r="CT358" i="3"/>
  <c r="CR358" i="3"/>
  <c r="BV377" i="3"/>
  <c r="CB377" i="3"/>
  <c r="BY436" i="3"/>
  <c r="CC436" i="3"/>
  <c r="CA497" i="3"/>
  <c r="CS369" i="3"/>
  <c r="CY369" i="3"/>
  <c r="BZ377" i="3"/>
  <c r="BV381" i="3"/>
  <c r="BU381" i="3"/>
  <c r="AR423" i="3"/>
  <c r="AN423" i="3"/>
  <c r="CB436" i="3"/>
  <c r="BZ489" i="3"/>
  <c r="CT343" i="3"/>
  <c r="CU343" i="3"/>
  <c r="CC347" i="3"/>
  <c r="CA347" i="3"/>
  <c r="BX347" i="3"/>
  <c r="BV347" i="3"/>
  <c r="BU347" i="3"/>
  <c r="CW368" i="3"/>
  <c r="CV368" i="3"/>
  <c r="CU368" i="3"/>
  <c r="CT368" i="3"/>
  <c r="CR368" i="3"/>
  <c r="CB390" i="3"/>
  <c r="CC390" i="3"/>
  <c r="BU452" i="3"/>
  <c r="CC452" i="3"/>
  <c r="BY462" i="3"/>
  <c r="CB462" i="3"/>
  <c r="CA462" i="3"/>
  <c r="CB493" i="3"/>
  <c r="CA493" i="3"/>
  <c r="CC253" i="3"/>
  <c r="CU290" i="3"/>
  <c r="BV292" i="3"/>
  <c r="CS296" i="3"/>
  <c r="AL320" i="3"/>
  <c r="BO331" i="3"/>
  <c r="CB337" i="3"/>
  <c r="CC337" i="3"/>
  <c r="CS338" i="3"/>
  <c r="BP340" i="3"/>
  <c r="BL340" i="3"/>
  <c r="BZ347" i="3"/>
  <c r="BO350" i="3"/>
  <c r="CS356" i="3"/>
  <c r="CX368" i="3"/>
  <c r="AP369" i="3"/>
  <c r="CX369" i="3"/>
  <c r="CB373" i="3"/>
  <c r="CC377" i="3"/>
  <c r="BW378" i="3"/>
  <c r="BY378" i="3"/>
  <c r="BX378" i="3"/>
  <c r="BX381" i="3"/>
  <c r="BQ382" i="3"/>
  <c r="BO382" i="3"/>
  <c r="CC386" i="3"/>
  <c r="CB386" i="3"/>
  <c r="AA390" i="3"/>
  <c r="AH390" i="3"/>
  <c r="BZ462" i="3"/>
  <c r="BU493" i="3"/>
  <c r="BQ342" i="3"/>
  <c r="BP349" i="3"/>
  <c r="CV350" i="3"/>
  <c r="BN362" i="3"/>
  <c r="CB364" i="3"/>
  <c r="CZ375" i="3"/>
  <c r="AD377" i="3"/>
  <c r="CB395" i="3"/>
  <c r="BZ403" i="3"/>
  <c r="CC411" i="3"/>
  <c r="CB414" i="3"/>
  <c r="CY371" i="3"/>
  <c r="BY387" i="3"/>
  <c r="BP398" i="3"/>
  <c r="CB478" i="3"/>
  <c r="AM458" i="3"/>
  <c r="BX459" i="3"/>
  <c r="CC478" i="3"/>
  <c r="BY371" i="3"/>
  <c r="CT393" i="3"/>
  <c r="BU411" i="3"/>
  <c r="BU413" i="3"/>
  <c r="BN343" i="3"/>
  <c r="BV345" i="3"/>
  <c r="AE347" i="3"/>
  <c r="BX364" i="3"/>
  <c r="CA371" i="3"/>
  <c r="BW372" i="3"/>
  <c r="CR375" i="3"/>
  <c r="CR378" i="3"/>
  <c r="CW380" i="3"/>
  <c r="CU386" i="3"/>
  <c r="BN387" i="3"/>
  <c r="CV393" i="3"/>
  <c r="BW395" i="3"/>
  <c r="BP396" i="3"/>
  <c r="BU403" i="3"/>
  <c r="BX411" i="3"/>
  <c r="BW439" i="3"/>
  <c r="BV473" i="3"/>
  <c r="BI131" i="3"/>
  <c r="CR131" i="3"/>
  <c r="CV140" i="3"/>
  <c r="CY140" i="3"/>
  <c r="CX140" i="3"/>
  <c r="CR140" i="3"/>
  <c r="Z223" i="3"/>
  <c r="AF223" i="3"/>
  <c r="CW224" i="3"/>
  <c r="CZ224" i="3"/>
  <c r="CY224" i="3"/>
  <c r="CX224" i="3"/>
  <c r="CV224" i="3"/>
  <c r="CU224" i="3"/>
  <c r="CS224" i="3"/>
  <c r="CR224" i="3"/>
  <c r="CU43" i="3"/>
  <c r="CX43" i="3"/>
  <c r="BK55" i="3"/>
  <c r="CR57" i="3"/>
  <c r="CT63" i="3"/>
  <c r="CR70" i="3"/>
  <c r="CV76" i="3"/>
  <c r="CY76" i="3"/>
  <c r="CR76" i="3"/>
  <c r="BI83" i="3"/>
  <c r="AF101" i="3"/>
  <c r="AH101" i="3"/>
  <c r="AD101" i="3"/>
  <c r="AG114" i="3"/>
  <c r="AH114" i="3"/>
  <c r="AF114" i="3"/>
  <c r="AD114" i="3"/>
  <c r="AC114" i="3"/>
  <c r="Z114" i="3"/>
  <c r="BJ128" i="3"/>
  <c r="BM128" i="3"/>
  <c r="BL128" i="3"/>
  <c r="BI128" i="3"/>
  <c r="CU130" i="3"/>
  <c r="CV130" i="3"/>
  <c r="BL131" i="3"/>
  <c r="BK206" i="3"/>
  <c r="BO206" i="3"/>
  <c r="BN206" i="3"/>
  <c r="BL206" i="3"/>
  <c r="BQ206" i="3"/>
  <c r="BP206" i="3"/>
  <c r="BM206" i="3"/>
  <c r="BJ206" i="3"/>
  <c r="BI206" i="3"/>
  <c r="BK209" i="3"/>
  <c r="BQ209" i="3"/>
  <c r="BL209" i="3"/>
  <c r="BP209" i="3"/>
  <c r="BO209" i="3"/>
  <c r="BN209" i="3"/>
  <c r="BM209" i="3"/>
  <c r="BK217" i="3"/>
  <c r="BQ217" i="3"/>
  <c r="BP217" i="3"/>
  <c r="BJ217" i="3"/>
  <c r="BO217" i="3"/>
  <c r="BN217" i="3"/>
  <c r="BL217" i="3"/>
  <c r="AH223" i="3"/>
  <c r="CZ255" i="3"/>
  <c r="CR255" i="3"/>
  <c r="BK370" i="3"/>
  <c r="BN370" i="3"/>
  <c r="BL370" i="3"/>
  <c r="BI370" i="3"/>
  <c r="CR43" i="3"/>
  <c r="CR44" i="3"/>
  <c r="BN51" i="3"/>
  <c r="BM51" i="3"/>
  <c r="BL51" i="3"/>
  <c r="BK51" i="3"/>
  <c r="BJ51" i="3"/>
  <c r="BI51" i="3"/>
  <c r="BL55" i="3"/>
  <c r="AH60" i="3"/>
  <c r="CX63" i="3"/>
  <c r="CS70" i="3"/>
  <c r="CS76" i="3"/>
  <c r="CU90" i="3"/>
  <c r="CS90" i="3"/>
  <c r="CR90" i="3"/>
  <c r="Z101" i="3"/>
  <c r="CR130" i="3"/>
  <c r="CR144" i="3"/>
  <c r="BK185" i="3"/>
  <c r="BO185" i="3"/>
  <c r="BP185" i="3"/>
  <c r="BI185" i="3"/>
  <c r="BM185" i="3"/>
  <c r="CR189" i="3"/>
  <c r="BI209" i="3"/>
  <c r="BI217" i="3"/>
  <c r="CU233" i="3"/>
  <c r="CV233" i="3"/>
  <c r="CS233" i="3"/>
  <c r="BQ243" i="3"/>
  <c r="CS66" i="3"/>
  <c r="CY66" i="3"/>
  <c r="CX66" i="3"/>
  <c r="CV66" i="3"/>
  <c r="CU66" i="3"/>
  <c r="BK195" i="3"/>
  <c r="BJ195" i="3"/>
  <c r="BO195" i="3"/>
  <c r="BL195" i="3"/>
  <c r="BP195" i="3"/>
  <c r="BM195" i="3"/>
  <c r="BN195" i="3"/>
  <c r="BN83" i="3"/>
  <c r="BP83" i="3"/>
  <c r="BQ83" i="3"/>
  <c r="BO83" i="3"/>
  <c r="BM83" i="3"/>
  <c r="BL83" i="3"/>
  <c r="BK83" i="3"/>
  <c r="CY98" i="3"/>
  <c r="CX98" i="3"/>
  <c r="CV98" i="3"/>
  <c r="BJ145" i="3"/>
  <c r="BO145" i="3"/>
  <c r="CR42" i="3"/>
  <c r="BW435" i="3"/>
  <c r="CC435" i="3"/>
  <c r="CB435" i="3"/>
  <c r="BY435" i="3"/>
  <c r="BX435" i="3"/>
  <c r="CC450" i="3"/>
  <c r="CB450" i="3"/>
  <c r="BU450" i="3"/>
  <c r="AB36" i="3"/>
  <c r="AH36" i="3"/>
  <c r="BN69" i="3"/>
  <c r="BO69" i="3"/>
  <c r="BQ69" i="3"/>
  <c r="BP69" i="3"/>
  <c r="BJ69" i="3"/>
  <c r="AE85" i="3"/>
  <c r="AH85" i="3"/>
  <c r="AG85" i="3"/>
  <c r="AB85" i="3"/>
  <c r="AH103" i="3"/>
  <c r="Z103" i="3"/>
  <c r="AC103" i="3"/>
  <c r="BO147" i="3"/>
  <c r="BP147" i="3"/>
  <c r="BJ147" i="3"/>
  <c r="BI147" i="3"/>
  <c r="BK40" i="3"/>
  <c r="BK47" i="3"/>
  <c r="BI50" i="3"/>
  <c r="BQ58" i="3"/>
  <c r="BJ58" i="3"/>
  <c r="BN59" i="3"/>
  <c r="BO59" i="3"/>
  <c r="BM59" i="3"/>
  <c r="BL59" i="3"/>
  <c r="BK59" i="3"/>
  <c r="BJ59" i="3"/>
  <c r="BK67" i="3"/>
  <c r="BI69" i="3"/>
  <c r="CR73" i="3"/>
  <c r="AC85" i="3"/>
  <c r="BJ100" i="3"/>
  <c r="BJ108" i="3"/>
  <c r="BO122" i="3"/>
  <c r="BQ136" i="3"/>
  <c r="BP136" i="3"/>
  <c r="BI136" i="3"/>
  <c r="BO136" i="3"/>
  <c r="BM136" i="3"/>
  <c r="BL136" i="3"/>
  <c r="AB164" i="3"/>
  <c r="AH164" i="3"/>
  <c r="AE164" i="3"/>
  <c r="CY184" i="3"/>
  <c r="BK201" i="3"/>
  <c r="BJ201" i="3"/>
  <c r="BO201" i="3"/>
  <c r="BQ201" i="3"/>
  <c r="BI201" i="3"/>
  <c r="BN201" i="3"/>
  <c r="BQ131" i="3"/>
  <c r="BJ131" i="3"/>
  <c r="BM131" i="3"/>
  <c r="CX42" i="3"/>
  <c r="CV42" i="3"/>
  <c r="CU42" i="3"/>
  <c r="CT42" i="3"/>
  <c r="CS42" i="3"/>
  <c r="CX87" i="3"/>
  <c r="CZ87" i="3"/>
  <c r="BN63" i="3"/>
  <c r="BQ63" i="3"/>
  <c r="BP63" i="3"/>
  <c r="BK63" i="3"/>
  <c r="CS399" i="3"/>
  <c r="CV399" i="3"/>
  <c r="CY399" i="3"/>
  <c r="CX399" i="3"/>
  <c r="CW399" i="3"/>
  <c r="CU399" i="3"/>
  <c r="CZ399" i="3"/>
  <c r="CT399" i="3"/>
  <c r="BJ41" i="3"/>
  <c r="AF36" i="3"/>
  <c r="BL41" i="3"/>
  <c r="BN39" i="3"/>
  <c r="BQ39" i="3"/>
  <c r="BP39" i="3"/>
  <c r="BJ39" i="3"/>
  <c r="BL40" i="3"/>
  <c r="BL47" i="3"/>
  <c r="BN57" i="3"/>
  <c r="BM57" i="3"/>
  <c r="BL57" i="3"/>
  <c r="BK57" i="3"/>
  <c r="BJ57" i="3"/>
  <c r="BI57" i="3"/>
  <c r="BI58" i="3"/>
  <c r="BI59" i="3"/>
  <c r="BL63" i="3"/>
  <c r="BK69" i="3"/>
  <c r="CT73" i="3"/>
  <c r="AD85" i="3"/>
  <c r="BN93" i="3"/>
  <c r="BL93" i="3"/>
  <c r="BK93" i="3"/>
  <c r="BJ93" i="3"/>
  <c r="BQ93" i="3"/>
  <c r="BO93" i="3"/>
  <c r="CW94" i="3"/>
  <c r="CT94" i="3"/>
  <c r="CY94" i="3"/>
  <c r="CS94" i="3"/>
  <c r="BP122" i="3"/>
  <c r="CT201" i="3"/>
  <c r="CW201" i="3"/>
  <c r="CS201" i="3"/>
  <c r="CX201" i="3"/>
  <c r="CV201" i="3"/>
  <c r="CU201" i="3"/>
  <c r="CR201" i="3"/>
  <c r="CY201" i="3"/>
  <c r="BN238" i="3"/>
  <c r="BO238" i="3"/>
  <c r="BL238" i="3"/>
  <c r="BK238" i="3"/>
  <c r="BQ238" i="3"/>
  <c r="BP238" i="3"/>
  <c r="BM238" i="3"/>
  <c r="BJ238" i="3"/>
  <c r="BN55" i="3"/>
  <c r="BQ55" i="3"/>
  <c r="BP55" i="3"/>
  <c r="BO55" i="3"/>
  <c r="BM55" i="3"/>
  <c r="BI55" i="3"/>
  <c r="CX131" i="3"/>
  <c r="CV131" i="3"/>
  <c r="CU131" i="3"/>
  <c r="CS131" i="3"/>
  <c r="CY131" i="3"/>
  <c r="CY49" i="3"/>
  <c r="CX49" i="3"/>
  <c r="CU49" i="3"/>
  <c r="CT49" i="3"/>
  <c r="CR49" i="3"/>
  <c r="CT66" i="3"/>
  <c r="CY63" i="3"/>
  <c r="CV70" i="3"/>
  <c r="BK167" i="3"/>
  <c r="BP167" i="3"/>
  <c r="BJ167" i="3"/>
  <c r="BO167" i="3"/>
  <c r="BN167" i="3"/>
  <c r="BM167" i="3"/>
  <c r="BL167" i="3"/>
  <c r="BK183" i="3"/>
  <c r="BI183" i="3"/>
  <c r="BN183" i="3"/>
  <c r="BJ183" i="3"/>
  <c r="BP183" i="3"/>
  <c r="BO183" i="3"/>
  <c r="BM183" i="3"/>
  <c r="BL183" i="3"/>
  <c r="BN67" i="3"/>
  <c r="BQ67" i="3"/>
  <c r="BP67" i="3"/>
  <c r="BO67" i="3"/>
  <c r="BM67" i="3"/>
  <c r="BI67" i="3"/>
  <c r="BI82" i="3"/>
  <c r="CR87" i="3"/>
  <c r="CR98" i="3"/>
  <c r="BI167" i="3"/>
  <c r="BK189" i="3"/>
  <c r="BN189" i="3"/>
  <c r="BP189" i="3"/>
  <c r="BI189" i="3"/>
  <c r="BO189" i="3"/>
  <c r="BJ189" i="3"/>
  <c r="CW222" i="3"/>
  <c r="CZ222" i="3"/>
  <c r="CY222" i="3"/>
  <c r="CR222" i="3"/>
  <c r="CS222" i="3"/>
  <c r="CU222" i="3"/>
  <c r="CX222" i="3"/>
  <c r="CV222" i="3"/>
  <c r="BQ255" i="3"/>
  <c r="BJ255" i="3"/>
  <c r="BM255" i="3"/>
  <c r="BO255" i="3"/>
  <c r="BP255" i="3"/>
  <c r="BK255" i="3"/>
  <c r="BI63" i="3"/>
  <c r="BI122" i="3"/>
  <c r="CZ130" i="3"/>
  <c r="BP145" i="3"/>
  <c r="BL189" i="3"/>
  <c r="CZ254" i="3"/>
  <c r="CY254" i="3"/>
  <c r="BM40" i="3"/>
  <c r="BM63" i="3"/>
  <c r="BL69" i="3"/>
  <c r="CY73" i="3"/>
  <c r="AF85" i="3"/>
  <c r="BJ92" i="3"/>
  <c r="BM92" i="3"/>
  <c r="BI93" i="3"/>
  <c r="CR94" i="3"/>
  <c r="AF106" i="3"/>
  <c r="AG106" i="3"/>
  <c r="CS108" i="3"/>
  <c r="CY108" i="3"/>
  <c r="CX108" i="3"/>
  <c r="CV108" i="3"/>
  <c r="CU163" i="3"/>
  <c r="CR163" i="3"/>
  <c r="BK175" i="3"/>
  <c r="BP175" i="3"/>
  <c r="BO175" i="3"/>
  <c r="BI175" i="3"/>
  <c r="BL175" i="3"/>
  <c r="CZ201" i="3"/>
  <c r="BK202" i="3"/>
  <c r="BM202" i="3"/>
  <c r="BI202" i="3"/>
  <c r="BQ202" i="3"/>
  <c r="BP202" i="3"/>
  <c r="BO202" i="3"/>
  <c r="BL202" i="3"/>
  <c r="BN202" i="3"/>
  <c r="AG215" i="3"/>
  <c r="AF215" i="3"/>
  <c r="AD215" i="3"/>
  <c r="AA215" i="3"/>
  <c r="AF334" i="3"/>
  <c r="AH334" i="3"/>
  <c r="AC176" i="3"/>
  <c r="AH176" i="3"/>
  <c r="CT218" i="3"/>
  <c r="CW218" i="3"/>
  <c r="CV218" i="3"/>
  <c r="CU218" i="3"/>
  <c r="CS218" i="3"/>
  <c r="CZ218" i="3"/>
  <c r="CY218" i="3"/>
  <c r="CX218" i="3"/>
  <c r="BZ236" i="3"/>
  <c r="CA236" i="3"/>
  <c r="BW236" i="3"/>
  <c r="BY236" i="3"/>
  <c r="BX236" i="3"/>
  <c r="CC236" i="3"/>
  <c r="CB236" i="3"/>
  <c r="BQ251" i="3"/>
  <c r="BP251" i="3"/>
  <c r="BO251" i="3"/>
  <c r="BM251" i="3"/>
  <c r="BJ251" i="3"/>
  <c r="BK251" i="3"/>
  <c r="CZ57" i="3"/>
  <c r="CY57" i="3"/>
  <c r="CX57" i="3"/>
  <c r="CT38" i="3"/>
  <c r="CS38" i="3"/>
  <c r="CR113" i="3"/>
  <c r="CY113" i="3"/>
  <c r="CX113" i="3"/>
  <c r="CV113" i="3"/>
  <c r="BP131" i="3"/>
  <c r="BM122" i="3"/>
  <c r="BL122" i="3"/>
  <c r="BQ50" i="3"/>
  <c r="BP50" i="3"/>
  <c r="BM50" i="3"/>
  <c r="BL50" i="3"/>
  <c r="BK50" i="3"/>
  <c r="BN37" i="3"/>
  <c r="BO37" i="3"/>
  <c r="BM37" i="3"/>
  <c r="BL37" i="3"/>
  <c r="BJ37" i="3"/>
  <c r="BI37" i="3"/>
  <c r="BO63" i="3"/>
  <c r="BM69" i="3"/>
  <c r="BL78" i="3"/>
  <c r="BK78" i="3"/>
  <c r="BN79" i="3"/>
  <c r="BJ79" i="3"/>
  <c r="BO79" i="3"/>
  <c r="BQ79" i="3"/>
  <c r="BK79" i="3"/>
  <c r="BJ90" i="3"/>
  <c r="BL90" i="3"/>
  <c r="BI99" i="3"/>
  <c r="BJ99" i="3"/>
  <c r="Z158" i="3"/>
  <c r="AA158" i="3"/>
  <c r="BK159" i="3"/>
  <c r="BN159" i="3"/>
  <c r="BM159" i="3"/>
  <c r="BL159" i="3"/>
  <c r="BJ159" i="3"/>
  <c r="BO159" i="3"/>
  <c r="AB180" i="3"/>
  <c r="AA180" i="3"/>
  <c r="AE180" i="3"/>
  <c r="AD180" i="3"/>
  <c r="AC180" i="3"/>
  <c r="BN236" i="3"/>
  <c r="BJ236" i="3"/>
  <c r="BQ236" i="3"/>
  <c r="BP236" i="3"/>
  <c r="BO236" i="3"/>
  <c r="BM236" i="3"/>
  <c r="BL236" i="3"/>
  <c r="BK236" i="3"/>
  <c r="CR63" i="3"/>
  <c r="CY70" i="3"/>
  <c r="CU70" i="3"/>
  <c r="AF107" i="3"/>
  <c r="Z107" i="3"/>
  <c r="AH107" i="3"/>
  <c r="AG107" i="3"/>
  <c r="AD107" i="3"/>
  <c r="BM82" i="3"/>
  <c r="BL82" i="3"/>
  <c r="BK82" i="3"/>
  <c r="BZ230" i="3"/>
  <c r="CA230" i="3"/>
  <c r="BY230" i="3"/>
  <c r="BX230" i="3"/>
  <c r="BW230" i="3"/>
  <c r="CC230" i="3"/>
  <c r="CB230" i="3"/>
  <c r="BL344" i="3"/>
  <c r="BP344" i="3"/>
  <c r="BN344" i="3"/>
  <c r="BO344" i="3"/>
  <c r="BK344" i="3"/>
  <c r="BN41" i="3"/>
  <c r="BQ41" i="3"/>
  <c r="BP41" i="3"/>
  <c r="BO41" i="3"/>
  <c r="BI41" i="3"/>
  <c r="BN47" i="3"/>
  <c r="BQ47" i="3"/>
  <c r="BP47" i="3"/>
  <c r="BO47" i="3"/>
  <c r="BM47" i="3"/>
  <c r="BI47" i="3"/>
  <c r="CZ63" i="3"/>
  <c r="BM145" i="3"/>
  <c r="BJ67" i="3"/>
  <c r="CU73" i="3"/>
  <c r="CX73" i="3"/>
  <c r="CS98" i="3"/>
  <c r="BN43" i="3"/>
  <c r="BQ43" i="3"/>
  <c r="BP43" i="3"/>
  <c r="BO43" i="3"/>
  <c r="BM43" i="3"/>
  <c r="BL43" i="3"/>
  <c r="BN35" i="3"/>
  <c r="BQ35" i="3"/>
  <c r="BP35" i="3"/>
  <c r="BO35" i="3"/>
  <c r="BI35" i="3"/>
  <c r="BP37" i="3"/>
  <c r="BI43" i="3"/>
  <c r="CY46" i="3"/>
  <c r="CX46" i="3"/>
  <c r="CV46" i="3"/>
  <c r="CU46" i="3"/>
  <c r="CR48" i="3"/>
  <c r="BQ57" i="3"/>
  <c r="BP58" i="3"/>
  <c r="CY60" i="3"/>
  <c r="CR67" i="3"/>
  <c r="BQ72" i="3"/>
  <c r="BI78" i="3"/>
  <c r="BI79" i="3"/>
  <c r="CS80" i="3"/>
  <c r="CY80" i="3"/>
  <c r="CX80" i="3"/>
  <c r="CV80" i="3"/>
  <c r="CU80" i="3"/>
  <c r="CT80" i="3"/>
  <c r="BI90" i="3"/>
  <c r="BL92" i="3"/>
  <c r="BP93" i="3"/>
  <c r="CV94" i="3"/>
  <c r="AF158" i="3"/>
  <c r="BI159" i="3"/>
  <c r="BM175" i="3"/>
  <c r="Z180" i="3"/>
  <c r="AH183" i="3"/>
  <c r="AG183" i="3"/>
  <c r="AA183" i="3"/>
  <c r="BK212" i="3"/>
  <c r="BO212" i="3"/>
  <c r="BN212" i="3"/>
  <c r="BM212" i="3"/>
  <c r="BL212" i="3"/>
  <c r="BQ212" i="3"/>
  <c r="BP212" i="3"/>
  <c r="BJ212" i="3"/>
  <c r="BI212" i="3"/>
  <c r="BK214" i="3"/>
  <c r="BQ214" i="3"/>
  <c r="BP214" i="3"/>
  <c r="BO214" i="3"/>
  <c r="BI214" i="3"/>
  <c r="BN214" i="3"/>
  <c r="BM214" i="3"/>
  <c r="BL214" i="3"/>
  <c r="BJ214" i="3"/>
  <c r="CW232" i="3"/>
  <c r="CX232" i="3"/>
  <c r="CZ232" i="3"/>
  <c r="CY232" i="3"/>
  <c r="CV232" i="3"/>
  <c r="CU232" i="3"/>
  <c r="CS232" i="3"/>
  <c r="CR232" i="3"/>
  <c r="BN240" i="3"/>
  <c r="BQ240" i="3"/>
  <c r="BP240" i="3"/>
  <c r="BO240" i="3"/>
  <c r="BM240" i="3"/>
  <c r="BL240" i="3"/>
  <c r="BK240" i="3"/>
  <c r="CR256" i="3"/>
  <c r="CZ256" i="3"/>
  <c r="BQ287" i="3"/>
  <c r="BP287" i="3"/>
  <c r="BO287" i="3"/>
  <c r="BJ287" i="3"/>
  <c r="BO333" i="3"/>
  <c r="BN333" i="3"/>
  <c r="BL333" i="3"/>
  <c r="BK333" i="3"/>
  <c r="BQ333" i="3"/>
  <c r="BP333" i="3"/>
  <c r="CY359" i="3"/>
  <c r="CV359" i="3"/>
  <c r="CT359" i="3"/>
  <c r="BP38" i="3"/>
  <c r="BL45" i="3"/>
  <c r="BP49" i="3"/>
  <c r="CV52" i="3"/>
  <c r="BO53" i="3"/>
  <c r="BQ61" i="3"/>
  <c r="BM64" i="3"/>
  <c r="BL65" i="3"/>
  <c r="BQ68" i="3"/>
  <c r="BN73" i="3"/>
  <c r="BI73" i="3"/>
  <c r="BN81" i="3"/>
  <c r="BI81" i="3"/>
  <c r="CX102" i="3"/>
  <c r="CV102" i="3"/>
  <c r="CS102" i="3"/>
  <c r="CR102" i="3"/>
  <c r="CX127" i="3"/>
  <c r="CV127" i="3"/>
  <c r="CU127" i="3"/>
  <c r="CS127" i="3"/>
  <c r="CZ128" i="3"/>
  <c r="CS128" i="3"/>
  <c r="CX129" i="3"/>
  <c r="CV129" i="3"/>
  <c r="CU129" i="3"/>
  <c r="CS129" i="3"/>
  <c r="BO137" i="3"/>
  <c r="BM137" i="3"/>
  <c r="BL137" i="3"/>
  <c r="BJ137" i="3"/>
  <c r="BP152" i="3"/>
  <c r="BO152" i="3"/>
  <c r="BJ152" i="3"/>
  <c r="AB162" i="3"/>
  <c r="AH162" i="3"/>
  <c r="AA162" i="3"/>
  <c r="BK198" i="3"/>
  <c r="BI198" i="3"/>
  <c r="BN198" i="3"/>
  <c r="CT204" i="3"/>
  <c r="CR204" i="3"/>
  <c r="CW204" i="3"/>
  <c r="CZ204" i="3"/>
  <c r="CY204" i="3"/>
  <c r="CX204" i="3"/>
  <c r="BZ239" i="3"/>
  <c r="BX239" i="3"/>
  <c r="BW239" i="3"/>
  <c r="BV239" i="3"/>
  <c r="BU239" i="3"/>
  <c r="BJ240" i="3"/>
  <c r="BP254" i="3"/>
  <c r="BO254" i="3"/>
  <c r="BM254" i="3"/>
  <c r="BK254" i="3"/>
  <c r="BQ254" i="3"/>
  <c r="BJ254" i="3"/>
  <c r="CV256" i="3"/>
  <c r="BQ280" i="3"/>
  <c r="BP280" i="3"/>
  <c r="BO280" i="3"/>
  <c r="BJ280" i="3"/>
  <c r="BN310" i="3"/>
  <c r="BM310" i="3"/>
  <c r="BL310" i="3"/>
  <c r="BI310" i="3"/>
  <c r="CU340" i="3"/>
  <c r="CS340" i="3"/>
  <c r="BO269" i="3"/>
  <c r="BQ269" i="3"/>
  <c r="BP269" i="3"/>
  <c r="BI269" i="3"/>
  <c r="BN315" i="3"/>
  <c r="BM315" i="3"/>
  <c r="BL315" i="3"/>
  <c r="BI315" i="3"/>
  <c r="BV375" i="3"/>
  <c r="CC375" i="3"/>
  <c r="CB375" i="3"/>
  <c r="CA375" i="3"/>
  <c r="BY375" i="3"/>
  <c r="BQ45" i="3"/>
  <c r="CY115" i="3"/>
  <c r="CX115" i="3"/>
  <c r="CV115" i="3"/>
  <c r="CU115" i="3"/>
  <c r="CX128" i="3"/>
  <c r="BP134" i="3"/>
  <c r="BO134" i="3"/>
  <c r="BM134" i="3"/>
  <c r="BL134" i="3"/>
  <c r="CZ136" i="3"/>
  <c r="CY136" i="3"/>
  <c r="CY141" i="3"/>
  <c r="BP142" i="3"/>
  <c r="BO142" i="3"/>
  <c r="BM142" i="3"/>
  <c r="BJ142" i="3"/>
  <c r="CZ143" i="3"/>
  <c r="CY143" i="3"/>
  <c r="CX143" i="3"/>
  <c r="CV143" i="3"/>
  <c r="BK178" i="3"/>
  <c r="BQ178" i="3"/>
  <c r="BP178" i="3"/>
  <c r="BN178" i="3"/>
  <c r="BK182" i="3"/>
  <c r="BN182" i="3"/>
  <c r="BM182" i="3"/>
  <c r="BL182" i="3"/>
  <c r="BI182" i="3"/>
  <c r="BK188" i="3"/>
  <c r="BL188" i="3"/>
  <c r="BN188" i="3"/>
  <c r="AB190" i="3"/>
  <c r="AG190" i="3"/>
  <c r="AF190" i="3"/>
  <c r="CT200" i="3"/>
  <c r="CW200" i="3"/>
  <c r="CS200" i="3"/>
  <c r="CZ200" i="3"/>
  <c r="CY200" i="3"/>
  <c r="CX200" i="3"/>
  <c r="BZ242" i="3"/>
  <c r="CC242" i="3"/>
  <c r="CB242" i="3"/>
  <c r="CA242" i="3"/>
  <c r="BY242" i="3"/>
  <c r="CC252" i="3"/>
  <c r="CB252" i="3"/>
  <c r="CA252" i="3"/>
  <c r="BY252" i="3"/>
  <c r="BM267" i="3"/>
  <c r="BQ267" i="3"/>
  <c r="BI322" i="3"/>
  <c r="BN322" i="3"/>
  <c r="BM322" i="3"/>
  <c r="BL322" i="3"/>
  <c r="BO326" i="3"/>
  <c r="BN326" i="3"/>
  <c r="BM326" i="3"/>
  <c r="BJ326" i="3"/>
  <c r="BZ375" i="3"/>
  <c r="BN226" i="3"/>
  <c r="BO226" i="3"/>
  <c r="BP226" i="3"/>
  <c r="BM226" i="3"/>
  <c r="BL226" i="3"/>
  <c r="BK226" i="3"/>
  <c r="BZ238" i="3"/>
  <c r="CC238" i="3"/>
  <c r="CB238" i="3"/>
  <c r="BX238" i="3"/>
  <c r="CA238" i="3"/>
  <c r="BY238" i="3"/>
  <c r="CU53" i="3"/>
  <c r="BI61" i="3"/>
  <c r="CZ71" i="3"/>
  <c r="AA73" i="3"/>
  <c r="AD76" i="3"/>
  <c r="AB76" i="3"/>
  <c r="CR115" i="3"/>
  <c r="Z119" i="3"/>
  <c r="AA119" i="3"/>
  <c r="CX138" i="3"/>
  <c r="CV138" i="3"/>
  <c r="CS138" i="3"/>
  <c r="CR138" i="3"/>
  <c r="BK164" i="3"/>
  <c r="BL164" i="3"/>
  <c r="BK168" i="3"/>
  <c r="BM168" i="3"/>
  <c r="BK200" i="3"/>
  <c r="BJ200" i="3"/>
  <c r="BO200" i="3"/>
  <c r="BM200" i="3"/>
  <c r="BK205" i="3"/>
  <c r="BP205" i="3"/>
  <c r="BJ205" i="3"/>
  <c r="BQ205" i="3"/>
  <c r="BI205" i="3"/>
  <c r="BK208" i="3"/>
  <c r="BQ208" i="3"/>
  <c r="BP208" i="3"/>
  <c r="BO208" i="3"/>
  <c r="BI208" i="3"/>
  <c r="BN208" i="3"/>
  <c r="BM208" i="3"/>
  <c r="BL208" i="3"/>
  <c r="BJ208" i="3"/>
  <c r="CT216" i="3"/>
  <c r="CZ216" i="3"/>
  <c r="CY216" i="3"/>
  <c r="CS216" i="3"/>
  <c r="CW216" i="3"/>
  <c r="CV216" i="3"/>
  <c r="CU216" i="3"/>
  <c r="CR216" i="3"/>
  <c r="BQ226" i="3"/>
  <c r="BY261" i="3"/>
  <c r="CA261" i="3"/>
  <c r="CC261" i="3"/>
  <c r="CZ264" i="3"/>
  <c r="CY264" i="3"/>
  <c r="CV264" i="3"/>
  <c r="CR264" i="3"/>
  <c r="CB269" i="3"/>
  <c r="CA269" i="3"/>
  <c r="BY269" i="3"/>
  <c r="BV269" i="3"/>
  <c r="AP323" i="3"/>
  <c r="AL323" i="3"/>
  <c r="BU365" i="3"/>
  <c r="CC365" i="3"/>
  <c r="BZ365" i="3"/>
  <c r="BX365" i="3"/>
  <c r="BQ367" i="3"/>
  <c r="BP367" i="3"/>
  <c r="BN367" i="3"/>
  <c r="BO367" i="3"/>
  <c r="BL367" i="3"/>
  <c r="BI74" i="3"/>
  <c r="BM74" i="3"/>
  <c r="BN75" i="3"/>
  <c r="BK75" i="3"/>
  <c r="BN85" i="3"/>
  <c r="BJ85" i="3"/>
  <c r="BK163" i="3"/>
  <c r="BO163" i="3"/>
  <c r="BN163" i="3"/>
  <c r="BM163" i="3"/>
  <c r="BL163" i="3"/>
  <c r="BK177" i="3"/>
  <c r="BL177" i="3"/>
  <c r="BK181" i="3"/>
  <c r="BM181" i="3"/>
  <c r="BP181" i="3"/>
  <c r="BI181" i="3"/>
  <c r="BK187" i="3"/>
  <c r="BO187" i="3"/>
  <c r="BM187" i="3"/>
  <c r="BL187" i="3"/>
  <c r="BJ187" i="3"/>
  <c r="BI187" i="3"/>
  <c r="CT210" i="3"/>
  <c r="CW210" i="3"/>
  <c r="CV210" i="3"/>
  <c r="CU210" i="3"/>
  <c r="CS210" i="3"/>
  <c r="CZ210" i="3"/>
  <c r="CY210" i="3"/>
  <c r="AE212" i="3"/>
  <c r="AF212" i="3"/>
  <c r="CT219" i="3"/>
  <c r="CV219" i="3"/>
  <c r="CU219" i="3"/>
  <c r="CS219" i="3"/>
  <c r="CR219" i="3"/>
  <c r="CZ219" i="3"/>
  <c r="CY219" i="3"/>
  <c r="CX219" i="3"/>
  <c r="CW219" i="3"/>
  <c r="CB247" i="3"/>
  <c r="CA247" i="3"/>
  <c r="BY247" i="3"/>
  <c r="BV247" i="3"/>
  <c r="CC249" i="3"/>
  <c r="CB249" i="3"/>
  <c r="CA249" i="3"/>
  <c r="BY249" i="3"/>
  <c r="BV261" i="3"/>
  <c r="CS277" i="3"/>
  <c r="CZ277" i="3"/>
  <c r="CY277" i="3"/>
  <c r="CZ280" i="3"/>
  <c r="CY280" i="3"/>
  <c r="CV310" i="3"/>
  <c r="CR310" i="3"/>
  <c r="CC325" i="3"/>
  <c r="CA325" i="3"/>
  <c r="CB325" i="3"/>
  <c r="BV325" i="3"/>
  <c r="BY365" i="3"/>
  <c r="BP384" i="3"/>
  <c r="BQ384" i="3"/>
  <c r="BI44" i="3"/>
  <c r="BI53" i="3"/>
  <c r="CR56" i="3"/>
  <c r="CS58" i="3"/>
  <c r="BI68" i="3"/>
  <c r="BN71" i="3"/>
  <c r="BP71" i="3"/>
  <c r="BJ74" i="3"/>
  <c r="BI75" i="3"/>
  <c r="CU79" i="3"/>
  <c r="CZ79" i="3"/>
  <c r="BI85" i="3"/>
  <c r="CV99" i="3"/>
  <c r="CU99" i="3"/>
  <c r="CS99" i="3"/>
  <c r="CR99" i="3"/>
  <c r="BI103" i="3"/>
  <c r="CZ115" i="3"/>
  <c r="BQ120" i="3"/>
  <c r="BP120" i="3"/>
  <c r="BO120" i="3"/>
  <c r="BM120" i="3"/>
  <c r="BI127" i="3"/>
  <c r="BM132" i="3"/>
  <c r="BL132" i="3"/>
  <c r="BJ132" i="3"/>
  <c r="BI132" i="3"/>
  <c r="BJ133" i="3"/>
  <c r="CY133" i="3"/>
  <c r="CZ139" i="3"/>
  <c r="CY139" i="3"/>
  <c r="CX139" i="3"/>
  <c r="BO140" i="3"/>
  <c r="BM140" i="3"/>
  <c r="BJ140" i="3"/>
  <c r="BI140" i="3"/>
  <c r="AA145" i="3"/>
  <c r="AH145" i="3"/>
  <c r="BK161" i="3"/>
  <c r="BP161" i="3"/>
  <c r="BO161" i="3"/>
  <c r="BI161" i="3"/>
  <c r="BI163" i="3"/>
  <c r="BM164" i="3"/>
  <c r="BL168" i="3"/>
  <c r="BK171" i="3"/>
  <c r="BN171" i="3"/>
  <c r="BM171" i="3"/>
  <c r="BL171" i="3"/>
  <c r="BJ171" i="3"/>
  <c r="BK172" i="3"/>
  <c r="BM172" i="3"/>
  <c r="BI177" i="3"/>
  <c r="BM178" i="3"/>
  <c r="BK179" i="3"/>
  <c r="BL179" i="3"/>
  <c r="BJ181" i="3"/>
  <c r="BN187" i="3"/>
  <c r="BP188" i="3"/>
  <c r="BL200" i="3"/>
  <c r="CV200" i="3"/>
  <c r="BM205" i="3"/>
  <c r="CR210" i="3"/>
  <c r="AB214" i="3"/>
  <c r="AG214" i="3"/>
  <c r="AF214" i="3"/>
  <c r="AE214" i="3"/>
  <c r="AA214" i="3"/>
  <c r="BZ226" i="3"/>
  <c r="CC226" i="3"/>
  <c r="BW226" i="3"/>
  <c r="CB226" i="3"/>
  <c r="BZ229" i="3"/>
  <c r="BW229" i="3"/>
  <c r="BX229" i="3"/>
  <c r="BV229" i="3"/>
  <c r="BU229" i="3"/>
  <c r="BO244" i="3"/>
  <c r="BM244" i="3"/>
  <c r="BK244" i="3"/>
  <c r="BJ244" i="3"/>
  <c r="BQ244" i="3"/>
  <c r="AF247" i="3"/>
  <c r="BU247" i="3"/>
  <c r="BU249" i="3"/>
  <c r="CB261" i="3"/>
  <c r="BQ276" i="3"/>
  <c r="BP276" i="3"/>
  <c r="BO276" i="3"/>
  <c r="BJ276" i="3"/>
  <c r="CS280" i="3"/>
  <c r="BQ285" i="3"/>
  <c r="BP285" i="3"/>
  <c r="BO285" i="3"/>
  <c r="BJ285" i="3"/>
  <c r="BN308" i="3"/>
  <c r="BM308" i="3"/>
  <c r="BL308" i="3"/>
  <c r="BI308" i="3"/>
  <c r="BN335" i="3"/>
  <c r="BO335" i="3"/>
  <c r="BQ335" i="3"/>
  <c r="BP335" i="3"/>
  <c r="BL335" i="3"/>
  <c r="BL44" i="3"/>
  <c r="BJ53" i="3"/>
  <c r="CU56" i="3"/>
  <c r="BL61" i="3"/>
  <c r="AC69" i="3"/>
  <c r="BI71" i="3"/>
  <c r="BK74" i="3"/>
  <c r="BJ75" i="3"/>
  <c r="BN77" i="3"/>
  <c r="BO77" i="3"/>
  <c r="CX79" i="3"/>
  <c r="BK85" i="3"/>
  <c r="BK88" i="3"/>
  <c r="BI88" i="3"/>
  <c r="CX99" i="3"/>
  <c r="CZ117" i="3"/>
  <c r="CS117" i="3"/>
  <c r="BI120" i="3"/>
  <c r="AC126" i="3"/>
  <c r="AH126" i="3"/>
  <c r="BO132" i="3"/>
  <c r="BM133" i="3"/>
  <c r="CR139" i="3"/>
  <c r="BP140" i="3"/>
  <c r="AG145" i="3"/>
  <c r="Z147" i="3"/>
  <c r="AH147" i="3"/>
  <c r="BJ161" i="3"/>
  <c r="BK162" i="3"/>
  <c r="BM162" i="3"/>
  <c r="BJ163" i="3"/>
  <c r="BN164" i="3"/>
  <c r="BN168" i="3"/>
  <c r="BK170" i="3"/>
  <c r="BL170" i="3"/>
  <c r="BI171" i="3"/>
  <c r="BI172" i="3"/>
  <c r="BJ177" i="3"/>
  <c r="BI179" i="3"/>
  <c r="BL181" i="3"/>
  <c r="CY186" i="3"/>
  <c r="CX186" i="3"/>
  <c r="BP187" i="3"/>
  <c r="BQ188" i="3"/>
  <c r="CX190" i="3"/>
  <c r="CY192" i="3"/>
  <c r="BN200" i="3"/>
  <c r="BN205" i="3"/>
  <c r="CX210" i="3"/>
  <c r="BK216" i="3"/>
  <c r="BP216" i="3"/>
  <c r="BO216" i="3"/>
  <c r="BN216" i="3"/>
  <c r="BM216" i="3"/>
  <c r="BQ216" i="3"/>
  <c r="BL216" i="3"/>
  <c r="BJ216" i="3"/>
  <c r="BX226" i="3"/>
  <c r="BP244" i="3"/>
  <c r="CC247" i="3"/>
  <c r="BV249" i="3"/>
  <c r="CR258" i="3"/>
  <c r="CZ258" i="3"/>
  <c r="CY258" i="3"/>
  <c r="CX258" i="3"/>
  <c r="BY262" i="3"/>
  <c r="BU262" i="3"/>
  <c r="BL299" i="3"/>
  <c r="BM299" i="3"/>
  <c r="BK299" i="3"/>
  <c r="BJ328" i="3"/>
  <c r="BO328" i="3"/>
  <c r="BM328" i="3"/>
  <c r="BK335" i="3"/>
  <c r="BL89" i="3"/>
  <c r="CV92" i="3"/>
  <c r="AG97" i="3"/>
  <c r="CX103" i="3"/>
  <c r="CY106" i="3"/>
  <c r="CY110" i="3"/>
  <c r="CZ116" i="3"/>
  <c r="CZ118" i="3"/>
  <c r="BO119" i="3"/>
  <c r="BQ121" i="3"/>
  <c r="BP123" i="3"/>
  <c r="BO135" i="3"/>
  <c r="BQ138" i="3"/>
  <c r="BP166" i="3"/>
  <c r="AB182" i="3"/>
  <c r="AH182" i="3"/>
  <c r="BK184" i="3"/>
  <c r="BI184" i="3"/>
  <c r="BK192" i="3"/>
  <c r="BP192" i="3"/>
  <c r="AF208" i="3"/>
  <c r="AE208" i="3"/>
  <c r="AD208" i="3"/>
  <c r="AC208" i="3"/>
  <c r="Z260" i="3"/>
  <c r="AF260" i="3"/>
  <c r="BQ278" i="3"/>
  <c r="BP278" i="3"/>
  <c r="BO278" i="3"/>
  <c r="BQ284" i="3"/>
  <c r="BP284" i="3"/>
  <c r="BO284" i="3"/>
  <c r="BJ284" i="3"/>
  <c r="CV294" i="3"/>
  <c r="CT294" i="3"/>
  <c r="CS294" i="3"/>
  <c r="CW294" i="3"/>
  <c r="CZ294" i="3"/>
  <c r="BZ297" i="3"/>
  <c r="BY297" i="3"/>
  <c r="CB363" i="3"/>
  <c r="CC363" i="3"/>
  <c r="BZ363" i="3"/>
  <c r="BY363" i="3"/>
  <c r="CA363" i="3"/>
  <c r="BM395" i="3"/>
  <c r="BP395" i="3"/>
  <c r="BN395" i="3"/>
  <c r="CV295" i="3"/>
  <c r="CW295" i="3"/>
  <c r="CU295" i="3"/>
  <c r="CS295" i="3"/>
  <c r="CZ295" i="3"/>
  <c r="CT295" i="3"/>
  <c r="AL307" i="3"/>
  <c r="AO307" i="3"/>
  <c r="BN312" i="3"/>
  <c r="BM312" i="3"/>
  <c r="BL312" i="3"/>
  <c r="BI312" i="3"/>
  <c r="BN317" i="3"/>
  <c r="BI317" i="3"/>
  <c r="BJ373" i="3"/>
  <c r="BQ373" i="3"/>
  <c r="BP373" i="3"/>
  <c r="BO373" i="3"/>
  <c r="BN373" i="3"/>
  <c r="BM373" i="3"/>
  <c r="BL373" i="3"/>
  <c r="BK197" i="3"/>
  <c r="BM197" i="3"/>
  <c r="CT205" i="3"/>
  <c r="CS205" i="3"/>
  <c r="CR205" i="3"/>
  <c r="CX205" i="3"/>
  <c r="BK207" i="3"/>
  <c r="BQ207" i="3"/>
  <c r="BP207" i="3"/>
  <c r="BO207" i="3"/>
  <c r="BI207" i="3"/>
  <c r="BK213" i="3"/>
  <c r="BQ213" i="3"/>
  <c r="BP213" i="3"/>
  <c r="BO213" i="3"/>
  <c r="BI213" i="3"/>
  <c r="BK215" i="3"/>
  <c r="BN215" i="3"/>
  <c r="BM215" i="3"/>
  <c r="BL215" i="3"/>
  <c r="BJ215" i="3"/>
  <c r="BN232" i="3"/>
  <c r="BJ232" i="3"/>
  <c r="BQ232" i="3"/>
  <c r="BK232" i="3"/>
  <c r="CV239" i="3"/>
  <c r="CU239" i="3"/>
  <c r="CT239" i="3"/>
  <c r="BQ250" i="3"/>
  <c r="BJ250" i="3"/>
  <c r="BP250" i="3"/>
  <c r="BO250" i="3"/>
  <c r="BM250" i="3"/>
  <c r="BK250" i="3"/>
  <c r="Z290" i="3"/>
  <c r="AE290" i="3"/>
  <c r="BV296" i="3"/>
  <c r="BX296" i="3"/>
  <c r="BU296" i="3"/>
  <c r="BJ369" i="3"/>
  <c r="BP369" i="3"/>
  <c r="BO369" i="3"/>
  <c r="BN369" i="3"/>
  <c r="BM369" i="3"/>
  <c r="BL369" i="3"/>
  <c r="BP393" i="3"/>
  <c r="BO393" i="3"/>
  <c r="BI393" i="3"/>
  <c r="BK393" i="3"/>
  <c r="BN393" i="3"/>
  <c r="BM393" i="3"/>
  <c r="BL393" i="3"/>
  <c r="BV416" i="3"/>
  <c r="BY416" i="3"/>
  <c r="BX416" i="3"/>
  <c r="BW416" i="3"/>
  <c r="BU416" i="3"/>
  <c r="CC416" i="3"/>
  <c r="CB416" i="3"/>
  <c r="CA416" i="3"/>
  <c r="BZ416" i="3"/>
  <c r="BI115" i="3"/>
  <c r="CR116" i="3"/>
  <c r="CR125" i="3"/>
  <c r="BI144" i="3"/>
  <c r="BI151" i="3"/>
  <c r="BI157" i="3"/>
  <c r="BI158" i="3"/>
  <c r="CR187" i="3"/>
  <c r="BI190" i="3"/>
  <c r="BI197" i="3"/>
  <c r="BK204" i="3"/>
  <c r="BP204" i="3"/>
  <c r="BJ204" i="3"/>
  <c r="AE205" i="3"/>
  <c r="CU205" i="3"/>
  <c r="BJ207" i="3"/>
  <c r="BK211" i="3"/>
  <c r="BN211" i="3"/>
  <c r="BM211" i="3"/>
  <c r="BL211" i="3"/>
  <c r="BJ211" i="3"/>
  <c r="BJ213" i="3"/>
  <c r="BI215" i="3"/>
  <c r="CW220" i="3"/>
  <c r="CZ220" i="3"/>
  <c r="CY220" i="3"/>
  <c r="CX220" i="3"/>
  <c r="CV220" i="3"/>
  <c r="AG222" i="3"/>
  <c r="AD222" i="3"/>
  <c r="BZ225" i="3"/>
  <c r="BU225" i="3"/>
  <c r="AF229" i="3"/>
  <c r="BL232" i="3"/>
  <c r="CW236" i="3"/>
  <c r="CY236" i="3"/>
  <c r="CX236" i="3"/>
  <c r="CV236" i="3"/>
  <c r="CU236" i="3"/>
  <c r="CS236" i="3"/>
  <c r="CR236" i="3"/>
  <c r="CS239" i="3"/>
  <c r="BQ241" i="3"/>
  <c r="BK241" i="3"/>
  <c r="CR249" i="3"/>
  <c r="AH257" i="3"/>
  <c r="AG257" i="3"/>
  <c r="CB263" i="3"/>
  <c r="CA263" i="3"/>
  <c r="BY263" i="3"/>
  <c r="BV263" i="3"/>
  <c r="BY266" i="3"/>
  <c r="BV266" i="3"/>
  <c r="BU266" i="3"/>
  <c r="AH290" i="3"/>
  <c r="CC334" i="3"/>
  <c r="CB334" i="3"/>
  <c r="CB366" i="3"/>
  <c r="BY366" i="3"/>
  <c r="BX366" i="3"/>
  <c r="BW366" i="3"/>
  <c r="BU366" i="3"/>
  <c r="BQ369" i="3"/>
  <c r="AM371" i="3"/>
  <c r="AQ371" i="3"/>
  <c r="AP371" i="3"/>
  <c r="AT371" i="3"/>
  <c r="AS371" i="3"/>
  <c r="BJ115" i="3"/>
  <c r="CS116" i="3"/>
  <c r="CR118" i="3"/>
  <c r="CY120" i="3"/>
  <c r="BJ121" i="3"/>
  <c r="BI123" i="3"/>
  <c r="CS125" i="3"/>
  <c r="AH127" i="3"/>
  <c r="BI138" i="3"/>
  <c r="AG141" i="3"/>
  <c r="BJ144" i="3"/>
  <c r="BI150" i="3"/>
  <c r="BJ151" i="3"/>
  <c r="BJ157" i="3"/>
  <c r="BJ158" i="3"/>
  <c r="BL176" i="3"/>
  <c r="AG181" i="3"/>
  <c r="BL190" i="3"/>
  <c r="BK191" i="3"/>
  <c r="BJ191" i="3"/>
  <c r="BO191" i="3"/>
  <c r="BJ197" i="3"/>
  <c r="BI204" i="3"/>
  <c r="AH205" i="3"/>
  <c r="CV205" i="3"/>
  <c r="AB206" i="3"/>
  <c r="AE206" i="3"/>
  <c r="AD206" i="3"/>
  <c r="AA206" i="3"/>
  <c r="CT206" i="3"/>
  <c r="CY206" i="3"/>
  <c r="CS206" i="3"/>
  <c r="BL207" i="3"/>
  <c r="BI211" i="3"/>
  <c r="CT212" i="3"/>
  <c r="CZ212" i="3"/>
  <c r="CY212" i="3"/>
  <c r="CS212" i="3"/>
  <c r="BL213" i="3"/>
  <c r="BO215" i="3"/>
  <c r="BK220" i="3"/>
  <c r="BM220" i="3"/>
  <c r="BL220" i="3"/>
  <c r="BJ220" i="3"/>
  <c r="BI220" i="3"/>
  <c r="BQ220" i="3"/>
  <c r="CR220" i="3"/>
  <c r="Z222" i="3"/>
  <c r="BV225" i="3"/>
  <c r="AH229" i="3"/>
  <c r="BM232" i="3"/>
  <c r="CZ236" i="3"/>
  <c r="BI241" i="3"/>
  <c r="CC263" i="3"/>
  <c r="Z329" i="3"/>
  <c r="AF329" i="3"/>
  <c r="AE329" i="3"/>
  <c r="AC329" i="3"/>
  <c r="AB329" i="3"/>
  <c r="AG329" i="3"/>
  <c r="AO371" i="3"/>
  <c r="AG95" i="3"/>
  <c r="AF108" i="3"/>
  <c r="AD109" i="3"/>
  <c r="CY111" i="3"/>
  <c r="AA142" i="3"/>
  <c r="BI166" i="3"/>
  <c r="BM176" i="3"/>
  <c r="BI180" i="3"/>
  <c r="BM190" i="3"/>
  <c r="BI191" i="3"/>
  <c r="AH192" i="3"/>
  <c r="AG193" i="3"/>
  <c r="BL197" i="3"/>
  <c r="CU197" i="3"/>
  <c r="BK199" i="3"/>
  <c r="BP199" i="3"/>
  <c r="BM199" i="3"/>
  <c r="BL204" i="3"/>
  <c r="CW205" i="3"/>
  <c r="Z206" i="3"/>
  <c r="CR206" i="3"/>
  <c r="BM207" i="3"/>
  <c r="BO211" i="3"/>
  <c r="CR212" i="3"/>
  <c r="BM213" i="3"/>
  <c r="BP215" i="3"/>
  <c r="BN220" i="3"/>
  <c r="CS220" i="3"/>
  <c r="AA222" i="3"/>
  <c r="BW225" i="3"/>
  <c r="CW228" i="3"/>
  <c r="CV228" i="3"/>
  <c r="CZ228" i="3"/>
  <c r="CY228" i="3"/>
  <c r="CX228" i="3"/>
  <c r="BO232" i="3"/>
  <c r="BN234" i="3"/>
  <c r="BO234" i="3"/>
  <c r="BL234" i="3"/>
  <c r="BJ241" i="3"/>
  <c r="CZ252" i="3"/>
  <c r="BQ277" i="3"/>
  <c r="BP277" i="3"/>
  <c r="CV289" i="3"/>
  <c r="CT289" i="3"/>
  <c r="CZ289" i="3"/>
  <c r="CW289" i="3"/>
  <c r="Z360" i="3"/>
  <c r="CW207" i="3"/>
  <c r="CW208" i="3"/>
  <c r="CX209" i="3"/>
  <c r="BN210" i="3"/>
  <c r="CW213" i="3"/>
  <c r="CX217" i="3"/>
  <c r="BN218" i="3"/>
  <c r="BN219" i="3"/>
  <c r="BP222" i="3"/>
  <c r="BO224" i="3"/>
  <c r="BO230" i="3"/>
  <c r="CW230" i="3"/>
  <c r="CU230" i="3"/>
  <c r="CY242" i="3"/>
  <c r="CC245" i="3"/>
  <c r="CB245" i="3"/>
  <c r="CA245" i="3"/>
  <c r="BY245" i="3"/>
  <c r="CC251" i="3"/>
  <c r="BQ253" i="3"/>
  <c r="BP253" i="3"/>
  <c r="BO253" i="3"/>
  <c r="BQ286" i="3"/>
  <c r="BP286" i="3"/>
  <c r="BO286" i="3"/>
  <c r="BJ286" i="3"/>
  <c r="CV300" i="3"/>
  <c r="CS300" i="3"/>
  <c r="CZ300" i="3"/>
  <c r="CW300" i="3"/>
  <c r="BN309" i="3"/>
  <c r="BM309" i="3"/>
  <c r="BL309" i="3"/>
  <c r="BI309" i="3"/>
  <c r="AL318" i="3"/>
  <c r="AP318" i="3"/>
  <c r="AL327" i="3"/>
  <c r="AP327" i="3"/>
  <c r="CY345" i="3"/>
  <c r="CS345" i="3"/>
  <c r="CZ348" i="3"/>
  <c r="CY348" i="3"/>
  <c r="CW348" i="3"/>
  <c r="CV348" i="3"/>
  <c r="CX348" i="3"/>
  <c r="CU348" i="3"/>
  <c r="CS348" i="3"/>
  <c r="CR348" i="3"/>
  <c r="BZ228" i="3"/>
  <c r="BW228" i="3"/>
  <c r="BO249" i="3"/>
  <c r="BM249" i="3"/>
  <c r="BK249" i="3"/>
  <c r="BJ249" i="3"/>
  <c r="CY270" i="3"/>
  <c r="CX270" i="3"/>
  <c r="CV270" i="3"/>
  <c r="CR270" i="3"/>
  <c r="BQ283" i="3"/>
  <c r="BP283" i="3"/>
  <c r="BO283" i="3"/>
  <c r="BJ283" i="3"/>
  <c r="BI306" i="3"/>
  <c r="BN306" i="3"/>
  <c r="BM306" i="3"/>
  <c r="BL306" i="3"/>
  <c r="BN316" i="3"/>
  <c r="BM316" i="3"/>
  <c r="BL316" i="3"/>
  <c r="BO361" i="3"/>
  <c r="BN361" i="3"/>
  <c r="BM361" i="3"/>
  <c r="BL361" i="3"/>
  <c r="BQ361" i="3"/>
  <c r="BK361" i="3"/>
  <c r="BQ248" i="3"/>
  <c r="BJ248" i="3"/>
  <c r="BP249" i="3"/>
  <c r="BU253" i="3"/>
  <c r="BM259" i="3"/>
  <c r="BI259" i="3"/>
  <c r="BM265" i="3"/>
  <c r="BQ273" i="3"/>
  <c r="BP273" i="3"/>
  <c r="BO273" i="3"/>
  <c r="BJ273" i="3"/>
  <c r="CV299" i="3"/>
  <c r="CT299" i="3"/>
  <c r="CZ299" i="3"/>
  <c r="CW299" i="3"/>
  <c r="CU299" i="3"/>
  <c r="CS299" i="3"/>
  <c r="CW301" i="3"/>
  <c r="CT301" i="3"/>
  <c r="CV301" i="3"/>
  <c r="BN302" i="3"/>
  <c r="BQ302" i="3"/>
  <c r="BK302" i="3"/>
  <c r="BU312" i="3"/>
  <c r="BN313" i="3"/>
  <c r="BM313" i="3"/>
  <c r="BL313" i="3"/>
  <c r="BI316" i="3"/>
  <c r="AT359" i="3"/>
  <c r="BP361" i="3"/>
  <c r="AA369" i="3"/>
  <c r="AH369" i="3"/>
  <c r="AG369" i="3"/>
  <c r="AE369" i="3"/>
  <c r="AD369" i="3"/>
  <c r="AC369" i="3"/>
  <c r="BL378" i="3"/>
  <c r="BK378" i="3"/>
  <c r="CB388" i="3"/>
  <c r="CC388" i="3"/>
  <c r="BY388" i="3"/>
  <c r="BW388" i="3"/>
  <c r="BU388" i="3"/>
  <c r="BY451" i="3"/>
  <c r="BU451" i="3"/>
  <c r="BV451" i="3"/>
  <c r="AD207" i="3"/>
  <c r="CR209" i="3"/>
  <c r="CR217" i="3"/>
  <c r="BJ222" i="3"/>
  <c r="BI225" i="3"/>
  <c r="CT227" i="3"/>
  <c r="CV229" i="3"/>
  <c r="BZ231" i="3"/>
  <c r="BX231" i="3"/>
  <c r="BZ232" i="3"/>
  <c r="CA232" i="3"/>
  <c r="BW232" i="3"/>
  <c r="CR242" i="3"/>
  <c r="AG243" i="3"/>
  <c r="BK248" i="3"/>
  <c r="BQ249" i="3"/>
  <c r="BV253" i="3"/>
  <c r="BO265" i="3"/>
  <c r="CV292" i="3"/>
  <c r="CZ292" i="3"/>
  <c r="CT292" i="3"/>
  <c r="Z297" i="3"/>
  <c r="CU301" i="3"/>
  <c r="BL302" i="3"/>
  <c r="BI313" i="3"/>
  <c r="BY346" i="3"/>
  <c r="CZ360" i="3"/>
  <c r="CX360" i="3"/>
  <c r="BV399" i="3"/>
  <c r="CC399" i="3"/>
  <c r="CB399" i="3"/>
  <c r="CA399" i="3"/>
  <c r="BU399" i="3"/>
  <c r="BY399" i="3"/>
  <c r="BW399" i="3"/>
  <c r="BX399" i="3"/>
  <c r="CZ202" i="3"/>
  <c r="BQ203" i="3"/>
  <c r="CR207" i="3"/>
  <c r="CR208" i="3"/>
  <c r="CS209" i="3"/>
  <c r="BI210" i="3"/>
  <c r="CZ211" i="3"/>
  <c r="CR213" i="3"/>
  <c r="CZ215" i="3"/>
  <c r="CS217" i="3"/>
  <c r="BI218" i="3"/>
  <c r="BI219" i="3"/>
  <c r="BK222" i="3"/>
  <c r="BJ224" i="3"/>
  <c r="BJ225" i="3"/>
  <c r="CU227" i="3"/>
  <c r="CA228" i="3"/>
  <c r="BJ230" i="3"/>
  <c r="BU231" i="3"/>
  <c r="BX232" i="3"/>
  <c r="BY234" i="3"/>
  <c r="BU235" i="3"/>
  <c r="BN242" i="3"/>
  <c r="BM242" i="3"/>
  <c r="BL242" i="3"/>
  <c r="BK242" i="3"/>
  <c r="BJ242" i="3"/>
  <c r="CS242" i="3"/>
  <c r="BM248" i="3"/>
  <c r="CZ248" i="3"/>
  <c r="CY248" i="3"/>
  <c r="CR248" i="3"/>
  <c r="BU251" i="3"/>
  <c r="CA253" i="3"/>
  <c r="BY257" i="3"/>
  <c r="BU260" i="3"/>
  <c r="BQ261" i="3"/>
  <c r="BP261" i="3"/>
  <c r="BO261" i="3"/>
  <c r="BI261" i="3"/>
  <c r="BP265" i="3"/>
  <c r="CC271" i="3"/>
  <c r="CB271" i="3"/>
  <c r="BQ275" i="3"/>
  <c r="BP275" i="3"/>
  <c r="BO275" i="3"/>
  <c r="BQ279" i="3"/>
  <c r="BP279" i="3"/>
  <c r="BO279" i="3"/>
  <c r="CS292" i="3"/>
  <c r="AE297" i="3"/>
  <c r="BV298" i="3"/>
  <c r="BU298" i="3"/>
  <c r="CZ301" i="3"/>
  <c r="BM302" i="3"/>
  <c r="CW305" i="3"/>
  <c r="CV305" i="3"/>
  <c r="CZ305" i="3"/>
  <c r="CU305" i="3"/>
  <c r="CT305" i="3"/>
  <c r="BN319" i="3"/>
  <c r="BM319" i="3"/>
  <c r="BL319" i="3"/>
  <c r="BI319" i="3"/>
  <c r="BL330" i="3"/>
  <c r="BK330" i="3"/>
  <c r="CA356" i="3"/>
  <c r="BZ356" i="3"/>
  <c r="BN358" i="3"/>
  <c r="BM358" i="3"/>
  <c r="BL358" i="3"/>
  <c r="BJ358" i="3"/>
  <c r="BI358" i="3"/>
  <c r="BQ359" i="3"/>
  <c r="BP359" i="3"/>
  <c r="BO359" i="3"/>
  <c r="BN359" i="3"/>
  <c r="BL359" i="3"/>
  <c r="CU360" i="3"/>
  <c r="BV409" i="3"/>
  <c r="CA409" i="3"/>
  <c r="BZ409" i="3"/>
  <c r="BY409" i="3"/>
  <c r="BX409" i="3"/>
  <c r="CB409" i="3"/>
  <c r="CC409" i="3"/>
  <c r="BW409" i="3"/>
  <c r="BU409" i="3"/>
  <c r="CV293" i="3"/>
  <c r="CW293" i="3"/>
  <c r="CU293" i="3"/>
  <c r="CS293" i="3"/>
  <c r="CV297" i="3"/>
  <c r="CS297" i="3"/>
  <c r="CS397" i="3"/>
  <c r="CZ397" i="3"/>
  <c r="CY397" i="3"/>
  <c r="CT397" i="3"/>
  <c r="CX397" i="3"/>
  <c r="CW397" i="3"/>
  <c r="CV397" i="3"/>
  <c r="CU397" i="3"/>
  <c r="CB491" i="3"/>
  <c r="CA491" i="3"/>
  <c r="BZ491" i="3"/>
  <c r="BU491" i="3"/>
  <c r="CB244" i="3"/>
  <c r="BP246" i="3"/>
  <c r="CB254" i="3"/>
  <c r="CZ290" i="3"/>
  <c r="CZ291" i="3"/>
  <c r="CZ344" i="3"/>
  <c r="CW344" i="3"/>
  <c r="CS344" i="3"/>
  <c r="CV344" i="3"/>
  <c r="BN345" i="3"/>
  <c r="BP345" i="3"/>
  <c r="BM345" i="3"/>
  <c r="BQ348" i="3"/>
  <c r="BO348" i="3"/>
  <c r="BL348" i="3"/>
  <c r="BK348" i="3"/>
  <c r="BP348" i="3"/>
  <c r="BQ352" i="3"/>
  <c r="BP352" i="3"/>
  <c r="BO352" i="3"/>
  <c r="BN352" i="3"/>
  <c r="BL352" i="3"/>
  <c r="BK352" i="3"/>
  <c r="CC353" i="3"/>
  <c r="BX353" i="3"/>
  <c r="BW353" i="3"/>
  <c r="BV353" i="3"/>
  <c r="BU353" i="3"/>
  <c r="BM368" i="3"/>
  <c r="BI368" i="3"/>
  <c r="CT372" i="3"/>
  <c r="CW372" i="3"/>
  <c r="CV372" i="3"/>
  <c r="BV389" i="3"/>
  <c r="BW389" i="3"/>
  <c r="BU389" i="3"/>
  <c r="CC389" i="3"/>
  <c r="BY389" i="3"/>
  <c r="BX389" i="3"/>
  <c r="BU476" i="3"/>
  <c r="BY476" i="3"/>
  <c r="CB476" i="3"/>
  <c r="BI257" i="3"/>
  <c r="AF272" i="3"/>
  <c r="BY294" i="3"/>
  <c r="CV298" i="3"/>
  <c r="CT298" i="3"/>
  <c r="BN307" i="3"/>
  <c r="BM307" i="3"/>
  <c r="CR328" i="3"/>
  <c r="CZ328" i="3"/>
  <c r="CU328" i="3"/>
  <c r="CC329" i="3"/>
  <c r="CB329" i="3"/>
  <c r="CX347" i="3"/>
  <c r="CV347" i="3"/>
  <c r="CU347" i="3"/>
  <c r="BJ348" i="3"/>
  <c r="BJ352" i="3"/>
  <c r="BZ353" i="3"/>
  <c r="CU372" i="3"/>
  <c r="BW380" i="3"/>
  <c r="BX380" i="3"/>
  <c r="CC380" i="3"/>
  <c r="CB380" i="3"/>
  <c r="BZ380" i="3"/>
  <c r="BZ389" i="3"/>
  <c r="AT394" i="3"/>
  <c r="AR394" i="3"/>
  <c r="BV407" i="3"/>
  <c r="CC407" i="3"/>
  <c r="CB407" i="3"/>
  <c r="BW407" i="3"/>
  <c r="BY407" i="3"/>
  <c r="BX407" i="3"/>
  <c r="BN311" i="3"/>
  <c r="BM311" i="3"/>
  <c r="BL311" i="3"/>
  <c r="BI311" i="3"/>
  <c r="CR322" i="3"/>
  <c r="CR326" i="3"/>
  <c r="CY326" i="3"/>
  <c r="CX326" i="3"/>
  <c r="CW326" i="3"/>
  <c r="CV326" i="3"/>
  <c r="CS328" i="3"/>
  <c r="BV329" i="3"/>
  <c r="BQ331" i="3"/>
  <c r="BK331" i="3"/>
  <c r="BP339" i="3"/>
  <c r="BQ339" i="3"/>
  <c r="BO339" i="3"/>
  <c r="BN339" i="3"/>
  <c r="CU344" i="3"/>
  <c r="BJ345" i="3"/>
  <c r="CS347" i="3"/>
  <c r="BN348" i="3"/>
  <c r="CA353" i="3"/>
  <c r="CT354" i="3"/>
  <c r="CS354" i="3"/>
  <c r="CR354" i="3"/>
  <c r="BQ360" i="3"/>
  <c r="BO360" i="3"/>
  <c r="BN360" i="3"/>
  <c r="BK366" i="3"/>
  <c r="BJ379" i="3"/>
  <c r="BQ379" i="3"/>
  <c r="BP379" i="3"/>
  <c r="BO379" i="3"/>
  <c r="BN379" i="3"/>
  <c r="BU380" i="3"/>
  <c r="CA389" i="3"/>
  <c r="CC400" i="3"/>
  <c r="BW400" i="3"/>
  <c r="BU407" i="3"/>
  <c r="BW464" i="3"/>
  <c r="CC464" i="3"/>
  <c r="CB464" i="3"/>
  <c r="CA464" i="3"/>
  <c r="BZ464" i="3"/>
  <c r="BY464" i="3"/>
  <c r="BZ476" i="3"/>
  <c r="BW233" i="3"/>
  <c r="CU234" i="3"/>
  <c r="CS240" i="3"/>
  <c r="BV243" i="3"/>
  <c r="AD253" i="3"/>
  <c r="AM271" i="3"/>
  <c r="BM296" i="3"/>
  <c r="CU298" i="3"/>
  <c r="BL307" i="3"/>
  <c r="BI318" i="3"/>
  <c r="BN320" i="3"/>
  <c r="BM320" i="3"/>
  <c r="BL320" i="3"/>
  <c r="CU322" i="3"/>
  <c r="BN323" i="3"/>
  <c r="BM323" i="3"/>
  <c r="CS326" i="3"/>
  <c r="CT328" i="3"/>
  <c r="BL331" i="3"/>
  <c r="CT335" i="3"/>
  <c r="BK339" i="3"/>
  <c r="CX344" i="3"/>
  <c r="CT347" i="3"/>
  <c r="CC352" i="3"/>
  <c r="BX352" i="3"/>
  <c r="CB352" i="3"/>
  <c r="CA352" i="3"/>
  <c r="BK360" i="3"/>
  <c r="BJ371" i="3"/>
  <c r="BO371" i="3"/>
  <c r="BN371" i="3"/>
  <c r="BM371" i="3"/>
  <c r="BL371" i="3"/>
  <c r="BQ371" i="3"/>
  <c r="BP371" i="3"/>
  <c r="BK376" i="3"/>
  <c r="BL379" i="3"/>
  <c r="BY380" i="3"/>
  <c r="CB389" i="3"/>
  <c r="BU400" i="3"/>
  <c r="BZ407" i="3"/>
  <c r="BU464" i="3"/>
  <c r="CC476" i="3"/>
  <c r="BW485" i="3"/>
  <c r="BY485" i="3"/>
  <c r="BX485" i="3"/>
  <c r="CC349" i="3"/>
  <c r="BZ349" i="3"/>
  <c r="BX349" i="3"/>
  <c r="BV383" i="3"/>
  <c r="BY383" i="3"/>
  <c r="BX383" i="3"/>
  <c r="BV385" i="3"/>
  <c r="BX385" i="3"/>
  <c r="CC385" i="3"/>
  <c r="CB385" i="3"/>
  <c r="CA385" i="3"/>
  <c r="BZ385" i="3"/>
  <c r="BV391" i="3"/>
  <c r="BY391" i="3"/>
  <c r="CA391" i="3"/>
  <c r="BZ391" i="3"/>
  <c r="BX391" i="3"/>
  <c r="BW391" i="3"/>
  <c r="CZ392" i="3"/>
  <c r="CW392" i="3"/>
  <c r="CT394" i="3"/>
  <c r="CZ394" i="3"/>
  <c r="BZ480" i="3"/>
  <c r="BY480" i="3"/>
  <c r="CB495" i="3"/>
  <c r="CA495" i="3"/>
  <c r="BZ495" i="3"/>
  <c r="BU495" i="3"/>
  <c r="BQ340" i="3"/>
  <c r="CZ346" i="3"/>
  <c r="CS346" i="3"/>
  <c r="CB383" i="3"/>
  <c r="CS385" i="3"/>
  <c r="CX385" i="3"/>
  <c r="CU385" i="3"/>
  <c r="CS387" i="3"/>
  <c r="CZ387" i="3"/>
  <c r="CT387" i="3"/>
  <c r="CU387" i="3"/>
  <c r="BZ437" i="3"/>
  <c r="CC437" i="3"/>
  <c r="CB437" i="3"/>
  <c r="BW437" i="3"/>
  <c r="BU471" i="3"/>
  <c r="CC471" i="3"/>
  <c r="CB471" i="3"/>
  <c r="CA471" i="3"/>
  <c r="BZ471" i="3"/>
  <c r="BX471" i="3"/>
  <c r="BQ346" i="3"/>
  <c r="BK346" i="3"/>
  <c r="CB350" i="3"/>
  <c r="CA350" i="3"/>
  <c r="CC351" i="3"/>
  <c r="BZ351" i="3"/>
  <c r="BX351" i="3"/>
  <c r="BW351" i="3"/>
  <c r="BV351" i="3"/>
  <c r="BN357" i="3"/>
  <c r="BM357" i="3"/>
  <c r="BL357" i="3"/>
  <c r="BJ357" i="3"/>
  <c r="BJ377" i="3"/>
  <c r="BQ377" i="3"/>
  <c r="BL377" i="3"/>
  <c r="CS377" i="3"/>
  <c r="CZ377" i="3"/>
  <c r="CY377" i="3"/>
  <c r="BV379" i="3"/>
  <c r="BZ379" i="3"/>
  <c r="CC383" i="3"/>
  <c r="CT385" i="3"/>
  <c r="CC398" i="3"/>
  <c r="BV415" i="3"/>
  <c r="BY415" i="3"/>
  <c r="BX415" i="3"/>
  <c r="BW415" i="3"/>
  <c r="BU415" i="3"/>
  <c r="CC415" i="3"/>
  <c r="CA415" i="3"/>
  <c r="BW463" i="3"/>
  <c r="BY463" i="3"/>
  <c r="CB463" i="3"/>
  <c r="CA463" i="3"/>
  <c r="BZ463" i="3"/>
  <c r="BX463" i="3"/>
  <c r="BY300" i="3"/>
  <c r="AQ331" i="3"/>
  <c r="BK336" i="3"/>
  <c r="BJ346" i="3"/>
  <c r="CU346" i="3"/>
  <c r="CS349" i="3"/>
  <c r="BW350" i="3"/>
  <c r="BU351" i="3"/>
  <c r="BI357" i="3"/>
  <c r="BY360" i="3"/>
  <c r="CV367" i="3"/>
  <c r="BZ368" i="3"/>
  <c r="BY368" i="3"/>
  <c r="CA369" i="3"/>
  <c r="BV373" i="3"/>
  <c r="BZ373" i="3"/>
  <c r="BY374" i="3"/>
  <c r="BX374" i="3"/>
  <c r="BM377" i="3"/>
  <c r="CW377" i="3"/>
  <c r="BY379" i="3"/>
  <c r="CV385" i="3"/>
  <c r="CW387" i="3"/>
  <c r="BO388" i="3"/>
  <c r="BV401" i="3"/>
  <c r="CC401" i="3"/>
  <c r="CB401" i="3"/>
  <c r="CA401" i="3"/>
  <c r="BU401" i="3"/>
  <c r="BW401" i="3"/>
  <c r="BZ415" i="3"/>
  <c r="BY437" i="3"/>
  <c r="BZ440" i="3"/>
  <c r="BX440" i="3"/>
  <c r="CC440" i="3"/>
  <c r="CB440" i="3"/>
  <c r="BU463" i="3"/>
  <c r="AS331" i="3"/>
  <c r="BL336" i="3"/>
  <c r="BL346" i="3"/>
  <c r="BX350" i="3"/>
  <c r="CA351" i="3"/>
  <c r="BN354" i="3"/>
  <c r="BM354" i="3"/>
  <c r="BL354" i="3"/>
  <c r="BJ354" i="3"/>
  <c r="BO357" i="3"/>
  <c r="CA360" i="3"/>
  <c r="CY367" i="3"/>
  <c r="AM369" i="3"/>
  <c r="AS369" i="3"/>
  <c r="BI383" i="3"/>
  <c r="BP383" i="3"/>
  <c r="BO383" i="3"/>
  <c r="BN383" i="3"/>
  <c r="BM383" i="3"/>
  <c r="BN391" i="3"/>
  <c r="BM391" i="3"/>
  <c r="BK391" i="3"/>
  <c r="BV405" i="3"/>
  <c r="CC405" i="3"/>
  <c r="BX405" i="3"/>
  <c r="CB405" i="3"/>
  <c r="CA405" i="3"/>
  <c r="BZ405" i="3"/>
  <c r="BY405" i="3"/>
  <c r="CB415" i="3"/>
  <c r="CC463" i="3"/>
  <c r="CS391" i="3"/>
  <c r="CX391" i="3"/>
  <c r="BY396" i="3"/>
  <c r="BW396" i="3"/>
  <c r="BU396" i="3"/>
  <c r="BZ441" i="3"/>
  <c r="BY441" i="3"/>
  <c r="BU477" i="3"/>
  <c r="CA477" i="3"/>
  <c r="BY477" i="3"/>
  <c r="BX477" i="3"/>
  <c r="BW477" i="3"/>
  <c r="CB484" i="3"/>
  <c r="CA484" i="3"/>
  <c r="BZ484" i="3"/>
  <c r="BX484" i="3"/>
  <c r="CA361" i="3"/>
  <c r="CC371" i="3"/>
  <c r="AG377" i="3"/>
  <c r="BZ381" i="3"/>
  <c r="CS389" i="3"/>
  <c r="CW389" i="3"/>
  <c r="CV389" i="3"/>
  <c r="CY391" i="3"/>
  <c r="BV393" i="3"/>
  <c r="BY393" i="3"/>
  <c r="CB361" i="3"/>
  <c r="BL375" i="3"/>
  <c r="AH377" i="3"/>
  <c r="BK381" i="3"/>
  <c r="BP381" i="3"/>
  <c r="CA381" i="3"/>
  <c r="CT384" i="3"/>
  <c r="CZ391" i="3"/>
  <c r="CC410" i="3"/>
  <c r="BW410" i="3"/>
  <c r="BU410" i="3"/>
  <c r="BV413" i="3"/>
  <c r="CB413" i="3"/>
  <c r="CA413" i="3"/>
  <c r="BZ413" i="3"/>
  <c r="BY413" i="3"/>
  <c r="CC460" i="3"/>
  <c r="BX460" i="3"/>
  <c r="CC461" i="3"/>
  <c r="CB461" i="3"/>
  <c r="CA461" i="3"/>
  <c r="BZ461" i="3"/>
  <c r="CA500" i="3"/>
  <c r="CB381" i="3"/>
  <c r="BK385" i="3"/>
  <c r="BO385" i="3"/>
  <c r="BW392" i="3"/>
  <c r="BU392" i="3"/>
  <c r="BW393" i="3"/>
  <c r="BW402" i="3"/>
  <c r="BV417" i="3"/>
  <c r="CB417" i="3"/>
  <c r="CA417" i="3"/>
  <c r="BZ417" i="3"/>
  <c r="BY417" i="3"/>
  <c r="BU466" i="3"/>
  <c r="BY466" i="3"/>
  <c r="BW345" i="3"/>
  <c r="BW347" i="3"/>
  <c r="BL350" i="3"/>
  <c r="CS352" i="3"/>
  <c r="CW369" i="3"/>
  <c r="CW373" i="3"/>
  <c r="BN375" i="3"/>
  <c r="BY377" i="3"/>
  <c r="CX379" i="3"/>
  <c r="CX380" i="3"/>
  <c r="BM381" i="3"/>
  <c r="CC381" i="3"/>
  <c r="BM382" i="3"/>
  <c r="BP382" i="3"/>
  <c r="CW384" i="3"/>
  <c r="BL385" i="3"/>
  <c r="AG388" i="3"/>
  <c r="AF388" i="3"/>
  <c r="CX389" i="3"/>
  <c r="BX393" i="3"/>
  <c r="BW413" i="3"/>
  <c r="BU417" i="3"/>
  <c r="AR420" i="3"/>
  <c r="AT420" i="3"/>
  <c r="AS420" i="3"/>
  <c r="AQ420" i="3"/>
  <c r="BW423" i="3"/>
  <c r="CB452" i="3"/>
  <c r="BY457" i="3"/>
  <c r="BY460" i="3"/>
  <c r="BX461" i="3"/>
  <c r="BW465" i="3"/>
  <c r="CC465" i="3"/>
  <c r="CB465" i="3"/>
  <c r="BU465" i="3"/>
  <c r="BV466" i="3"/>
  <c r="BU470" i="3"/>
  <c r="BW470" i="3"/>
  <c r="BU497" i="3"/>
  <c r="CX393" i="3"/>
  <c r="CA395" i="3"/>
  <c r="CZ395" i="3"/>
  <c r="BY411" i="3"/>
  <c r="BY414" i="3"/>
  <c r="CB439" i="3"/>
  <c r="CB459" i="3"/>
  <c r="CC462" i="3"/>
  <c r="CC467" i="3"/>
  <c r="CA387" i="3"/>
  <c r="AD390" i="3"/>
  <c r="CT395" i="3"/>
  <c r="CA403" i="3"/>
  <c r="BW436" i="3"/>
  <c r="BW438" i="3"/>
  <c r="CA458" i="3"/>
  <c r="BU462" i="3"/>
  <c r="BX469" i="3"/>
  <c r="BU499" i="3"/>
  <c r="BX438" i="3"/>
  <c r="CB458" i="3"/>
  <c r="BX462" i="3"/>
  <c r="BX467" i="3"/>
  <c r="BY469" i="3"/>
  <c r="BV475" i="3"/>
  <c r="AQ343" i="3"/>
  <c r="AR327" i="3"/>
  <c r="AO358" i="3"/>
  <c r="AT395" i="3"/>
  <c r="AQ360" i="3"/>
  <c r="AN418" i="3"/>
  <c r="AP264" i="3"/>
  <c r="AQ316" i="3"/>
  <c r="AO350" i="3"/>
  <c r="AR363" i="3"/>
  <c r="AP415" i="3"/>
  <c r="AT418" i="3"/>
  <c r="AN428" i="3"/>
  <c r="AM456" i="3"/>
  <c r="AR264" i="3"/>
  <c r="AP350" i="3"/>
  <c r="AQ415" i="3"/>
  <c r="AP428" i="3"/>
  <c r="AL454" i="3"/>
  <c r="AP473" i="3"/>
  <c r="AM264" i="3"/>
  <c r="AR343" i="3"/>
  <c r="AS418" i="3"/>
  <c r="AP456" i="3"/>
  <c r="AS264" i="3"/>
  <c r="AS330" i="3"/>
  <c r="AQ350" i="3"/>
  <c r="AR415" i="3"/>
  <c r="AQ428" i="3"/>
  <c r="AM454" i="3"/>
  <c r="AS473" i="3"/>
  <c r="AN362" i="3"/>
  <c r="AL374" i="3"/>
  <c r="AP363" i="3"/>
  <c r="AQ334" i="3"/>
  <c r="AM350" i="3"/>
  <c r="AR350" i="3"/>
  <c r="AR359" i="3"/>
  <c r="AS415" i="3"/>
  <c r="AS427" i="3"/>
  <c r="AS428" i="3"/>
  <c r="AP454" i="3"/>
  <c r="AL456" i="3"/>
  <c r="AS360" i="3"/>
  <c r="AQ327" i="3"/>
  <c r="AS350" i="3"/>
  <c r="AR395" i="3"/>
  <c r="AT415" i="3"/>
  <c r="AT427" i="3"/>
  <c r="AT449" i="3"/>
  <c r="AO334" i="3"/>
  <c r="AN358" i="3"/>
  <c r="AQ359" i="3"/>
  <c r="AP361" i="3"/>
  <c r="AL423" i="3"/>
  <c r="AN335" i="3"/>
  <c r="AM352" i="3"/>
  <c r="AS368" i="3"/>
  <c r="AR389" i="3"/>
  <c r="AN419" i="3"/>
  <c r="AL421" i="3"/>
  <c r="AN434" i="3"/>
  <c r="AO439" i="3"/>
  <c r="AP441" i="3"/>
  <c r="AQ478" i="3"/>
  <c r="AS485" i="3"/>
  <c r="AM260" i="3"/>
  <c r="AO352" i="3"/>
  <c r="AL353" i="3"/>
  <c r="AT368" i="3"/>
  <c r="AO375" i="3"/>
  <c r="AT389" i="3"/>
  <c r="AO419" i="3"/>
  <c r="AM421" i="3"/>
  <c r="AP434" i="3"/>
  <c r="AP439" i="3"/>
  <c r="AQ452" i="3"/>
  <c r="AR478" i="3"/>
  <c r="AN470" i="3"/>
  <c r="AN441" i="3"/>
  <c r="AN478" i="3"/>
  <c r="AM353" i="3"/>
  <c r="AP375" i="3"/>
  <c r="AQ434" i="3"/>
  <c r="AR452" i="3"/>
  <c r="AM256" i="3"/>
  <c r="AR353" i="3"/>
  <c r="AQ375" i="3"/>
  <c r="AS452" i="3"/>
  <c r="AL460" i="3"/>
  <c r="AN485" i="3"/>
  <c r="AR256" i="3"/>
  <c r="AS375" i="3"/>
  <c r="AN395" i="3"/>
  <c r="AL420" i="3"/>
  <c r="AM428" i="3"/>
  <c r="AQ460" i="3"/>
  <c r="AQ338" i="3"/>
  <c r="AT461" i="3"/>
  <c r="AP310" i="3"/>
  <c r="AP368" i="3"/>
  <c r="AQ389" i="3"/>
  <c r="AM419" i="3"/>
  <c r="AP478" i="3"/>
  <c r="AS256" i="3"/>
  <c r="AR382" i="3"/>
  <c r="AO395" i="3"/>
  <c r="AS410" i="3"/>
  <c r="AT433" i="3"/>
  <c r="AR338" i="3"/>
  <c r="AS470" i="3"/>
  <c r="AO485" i="3"/>
  <c r="AT256" i="3"/>
  <c r="AQ323" i="3"/>
  <c r="AO331" i="3"/>
  <c r="AN334" i="3"/>
  <c r="AN350" i="3"/>
  <c r="AP359" i="3"/>
  <c r="AS394" i="3"/>
  <c r="AP395" i="3"/>
  <c r="AP459" i="3"/>
  <c r="AB188" i="3"/>
  <c r="AE188" i="3"/>
  <c r="AD188" i="3"/>
  <c r="AC188" i="3"/>
  <c r="AA188" i="3"/>
  <c r="Z452" i="3"/>
  <c r="AT272" i="3"/>
  <c r="AM272" i="3"/>
  <c r="AR272" i="3"/>
  <c r="AS272" i="3"/>
  <c r="AF358" i="3"/>
  <c r="AA63" i="3"/>
  <c r="AF63" i="3"/>
  <c r="AD63" i="3"/>
  <c r="AC132" i="3"/>
  <c r="AA132" i="3"/>
  <c r="Z132" i="3"/>
  <c r="Z177" i="3"/>
  <c r="AA177" i="3"/>
  <c r="AH177" i="3"/>
  <c r="AG177" i="3"/>
  <c r="AM367" i="3"/>
  <c r="AS367" i="3"/>
  <c r="AR367" i="3"/>
  <c r="AQ367" i="3"/>
  <c r="AP367" i="3"/>
  <c r="AL367" i="3"/>
  <c r="AM432" i="3"/>
  <c r="AP432" i="3"/>
  <c r="AQ432" i="3"/>
  <c r="AS432" i="3"/>
  <c r="AS474" i="3"/>
  <c r="AQ474" i="3"/>
  <c r="AA144" i="3"/>
  <c r="AF144" i="3"/>
  <c r="AD144" i="3"/>
  <c r="AC122" i="3"/>
  <c r="AF122" i="3"/>
  <c r="AG144" i="3"/>
  <c r="AF99" i="3"/>
  <c r="AH99" i="3"/>
  <c r="AD122" i="3"/>
  <c r="AC79" i="3"/>
  <c r="AD79" i="3"/>
  <c r="AA79" i="3"/>
  <c r="AE178" i="3"/>
  <c r="AR469" i="3"/>
  <c r="AQ469" i="3"/>
  <c r="AS469" i="3"/>
  <c r="AG79" i="3"/>
  <c r="AA92" i="3"/>
  <c r="AH92" i="3"/>
  <c r="AP413" i="3"/>
  <c r="AO413" i="3"/>
  <c r="AN413" i="3"/>
  <c r="AL413" i="3"/>
  <c r="Z125" i="3"/>
  <c r="AC166" i="3"/>
  <c r="AE166" i="3"/>
  <c r="AA230" i="3"/>
  <c r="Z230" i="3"/>
  <c r="AC230" i="3"/>
  <c r="AG230" i="3"/>
  <c r="AD230" i="3"/>
  <c r="AH376" i="3"/>
  <c r="Z376" i="3"/>
  <c r="AP379" i="3"/>
  <c r="AR379" i="3"/>
  <c r="AQ379" i="3"/>
  <c r="AE305" i="3"/>
  <c r="AH305" i="3"/>
  <c r="AC305" i="3"/>
  <c r="AD305" i="3"/>
  <c r="AH37" i="3"/>
  <c r="AH198" i="3"/>
  <c r="AG198" i="3"/>
  <c r="AF198" i="3"/>
  <c r="AD198" i="3"/>
  <c r="AA198" i="3"/>
  <c r="AC198" i="3"/>
  <c r="AG99" i="3"/>
  <c r="AT268" i="3"/>
  <c r="AS268" i="3"/>
  <c r="AR268" i="3"/>
  <c r="AP268" i="3"/>
  <c r="AM268" i="3"/>
  <c r="AH382" i="3"/>
  <c r="AG382" i="3"/>
  <c r="AF382" i="3"/>
  <c r="Z382" i="3"/>
  <c r="AO424" i="3"/>
  <c r="AA124" i="3"/>
  <c r="AF124" i="3"/>
  <c r="AD124" i="3"/>
  <c r="AD125" i="3"/>
  <c r="AP261" i="3"/>
  <c r="AL261" i="3"/>
  <c r="AM261" i="3"/>
  <c r="AL302" i="3"/>
  <c r="AT302" i="3"/>
  <c r="AQ302" i="3"/>
  <c r="AM344" i="3"/>
  <c r="AQ344" i="3"/>
  <c r="AR344" i="3"/>
  <c r="AO344" i="3"/>
  <c r="AT379" i="3"/>
  <c r="AG436" i="3"/>
  <c r="AC436" i="3"/>
  <c r="AB436" i="3"/>
  <c r="AF82" i="3"/>
  <c r="AB82" i="3"/>
  <c r="AA152" i="3"/>
  <c r="AH152" i="3"/>
  <c r="AG152" i="3"/>
  <c r="AH196" i="3"/>
  <c r="AA196" i="3"/>
  <c r="Z196" i="3"/>
  <c r="AH82" i="3"/>
  <c r="AL467" i="3"/>
  <c r="AT467" i="3"/>
  <c r="AS467" i="3"/>
  <c r="AR467" i="3"/>
  <c r="AP467" i="3"/>
  <c r="AO467" i="3"/>
  <c r="AN467" i="3"/>
  <c r="AM467" i="3"/>
  <c r="AL329" i="3"/>
  <c r="AT329" i="3"/>
  <c r="AS329" i="3"/>
  <c r="AR329" i="3"/>
  <c r="AQ329" i="3"/>
  <c r="AG487" i="3"/>
  <c r="AB487" i="3"/>
  <c r="Z131" i="3"/>
  <c r="AD355" i="3"/>
  <c r="AC355" i="3"/>
  <c r="AA355" i="3"/>
  <c r="AC110" i="3"/>
  <c r="AG110" i="3"/>
  <c r="AF110" i="3"/>
  <c r="AC124" i="3"/>
  <c r="AP302" i="3"/>
  <c r="AM426" i="3"/>
  <c r="AT426" i="3"/>
  <c r="AS426" i="3"/>
  <c r="AQ426" i="3"/>
  <c r="AP426" i="3"/>
  <c r="AC445" i="3"/>
  <c r="AD445" i="3"/>
  <c r="Z445" i="3"/>
  <c r="AB445" i="3"/>
  <c r="Z188" i="3"/>
  <c r="AC196" i="3"/>
  <c r="AF79" i="3"/>
  <c r="AP272" i="3"/>
  <c r="AP329" i="3"/>
  <c r="AA373" i="3"/>
  <c r="AC373" i="3"/>
  <c r="Z373" i="3"/>
  <c r="AD373" i="3"/>
  <c r="AB373" i="3"/>
  <c r="AH125" i="3"/>
  <c r="AG125" i="3"/>
  <c r="AC125" i="3"/>
  <c r="AA125" i="3"/>
  <c r="AG53" i="3"/>
  <c r="AE89" i="3"/>
  <c r="AG89" i="3"/>
  <c r="AH89" i="3"/>
  <c r="AB89" i="3"/>
  <c r="AA89" i="3"/>
  <c r="AD110" i="3"/>
  <c r="AG124" i="3"/>
  <c r="AA148" i="3"/>
  <c r="AF148" i="3"/>
  <c r="Z148" i="3"/>
  <c r="AD184" i="3"/>
  <c r="AQ306" i="3"/>
  <c r="AP306" i="3"/>
  <c r="AS344" i="3"/>
  <c r="AA375" i="3"/>
  <c r="AH375" i="3"/>
  <c r="AG375" i="3"/>
  <c r="AE375" i="3"/>
  <c r="Z375" i="3"/>
  <c r="AC375" i="3"/>
  <c r="AB375" i="3"/>
  <c r="AE200" i="3"/>
  <c r="AC174" i="3"/>
  <c r="AE174" i="3"/>
  <c r="AF196" i="3"/>
  <c r="AR258" i="3"/>
  <c r="AT258" i="3"/>
  <c r="AS258" i="3"/>
  <c r="AP258" i="3"/>
  <c r="Z366" i="3"/>
  <c r="AH366" i="3"/>
  <c r="AG366" i="3"/>
  <c r="AF366" i="3"/>
  <c r="AD366" i="3"/>
  <c r="AC366" i="3"/>
  <c r="AC413" i="3"/>
  <c r="AD413" i="3"/>
  <c r="AA159" i="3"/>
  <c r="AH159" i="3"/>
  <c r="AG159" i="3"/>
  <c r="AA335" i="3"/>
  <c r="AH335" i="3"/>
  <c r="AG335" i="3"/>
  <c r="AF335" i="3"/>
  <c r="AE335" i="3"/>
  <c r="AB335" i="3"/>
  <c r="AB366" i="3"/>
  <c r="AN387" i="3"/>
  <c r="AH39" i="3"/>
  <c r="AB39" i="3"/>
  <c r="AA39" i="3"/>
  <c r="AC39" i="3"/>
  <c r="AH53" i="3"/>
  <c r="AH84" i="3"/>
  <c r="AA84" i="3"/>
  <c r="AC89" i="3"/>
  <c r="AH124" i="3"/>
  <c r="AH143" i="3"/>
  <c r="AG143" i="3"/>
  <c r="AF143" i="3"/>
  <c r="AD143" i="3"/>
  <c r="Z143" i="3"/>
  <c r="AA143" i="3"/>
  <c r="AG148" i="3"/>
  <c r="AB216" i="3"/>
  <c r="AH216" i="3"/>
  <c r="AG216" i="3"/>
  <c r="AC216" i="3"/>
  <c r="AF216" i="3"/>
  <c r="AE216" i="3"/>
  <c r="AD216" i="3"/>
  <c r="AA216" i="3"/>
  <c r="AT344" i="3"/>
  <c r="AM361" i="3"/>
  <c r="AO361" i="3"/>
  <c r="AC365" i="3"/>
  <c r="AF365" i="3"/>
  <c r="AR390" i="3"/>
  <c r="AQ390" i="3"/>
  <c r="AG433" i="3"/>
  <c r="AD433" i="3"/>
  <c r="AN465" i="3"/>
  <c r="AS465" i="3"/>
  <c r="AF123" i="3"/>
  <c r="AH167" i="3"/>
  <c r="AH175" i="3"/>
  <c r="Z193" i="3"/>
  <c r="AF236" i="3"/>
  <c r="AD236" i="3"/>
  <c r="AC236" i="3"/>
  <c r="AL255" i="3"/>
  <c r="Z294" i="3"/>
  <c r="Z348" i="3"/>
  <c r="AD348" i="3"/>
  <c r="AC348" i="3"/>
  <c r="AA348" i="3"/>
  <c r="AT352" i="3"/>
  <c r="AN352" i="3"/>
  <c r="AL361" i="3"/>
  <c r="AG365" i="3"/>
  <c r="AA394" i="3"/>
  <c r="AG394" i="3"/>
  <c r="AF394" i="3"/>
  <c r="AC407" i="3"/>
  <c r="AB407" i="3"/>
  <c r="Z433" i="3"/>
  <c r="AQ465" i="3"/>
  <c r="AT473" i="3"/>
  <c r="AM473" i="3"/>
  <c r="Z479" i="3"/>
  <c r="AG479" i="3"/>
  <c r="AF479" i="3"/>
  <c r="AD479" i="3"/>
  <c r="AC479" i="3"/>
  <c r="AB479" i="3"/>
  <c r="AF482" i="3"/>
  <c r="AE482" i="3"/>
  <c r="AH40" i="3"/>
  <c r="AF48" i="3"/>
  <c r="Z62" i="3"/>
  <c r="AF69" i="3"/>
  <c r="AF76" i="3"/>
  <c r="Z102" i="3"/>
  <c r="Z116" i="3"/>
  <c r="Z150" i="3"/>
  <c r="Z157" i="3"/>
  <c r="AA165" i="3"/>
  <c r="Z173" i="3"/>
  <c r="AC182" i="3"/>
  <c r="Z189" i="3"/>
  <c r="Z190" i="3"/>
  <c r="AA211" i="3"/>
  <c r="AF221" i="3"/>
  <c r="AH221" i="3"/>
  <c r="AP260" i="3"/>
  <c r="AT260" i="3"/>
  <c r="AS260" i="3"/>
  <c r="AP304" i="3"/>
  <c r="AT304" i="3"/>
  <c r="AF342" i="3"/>
  <c r="AC415" i="3"/>
  <c r="AE418" i="3"/>
  <c r="AD418" i="3"/>
  <c r="AC418" i="3"/>
  <c r="AB418" i="3"/>
  <c r="AF420" i="3"/>
  <c r="AC420" i="3"/>
  <c r="AM429" i="3"/>
  <c r="AQ429" i="3"/>
  <c r="Z430" i="3"/>
  <c r="AS450" i="3"/>
  <c r="AR450" i="3"/>
  <c r="AQ450" i="3"/>
  <c r="Z463" i="3"/>
  <c r="AM471" i="3"/>
  <c r="AM479" i="3"/>
  <c r="AT479" i="3"/>
  <c r="AR479" i="3"/>
  <c r="AN479" i="3"/>
  <c r="AR497" i="3"/>
  <c r="AA52" i="3"/>
  <c r="AA58" i="3"/>
  <c r="AA62" i="3"/>
  <c r="AG69" i="3"/>
  <c r="AH76" i="3"/>
  <c r="AC102" i="3"/>
  <c r="AA116" i="3"/>
  <c r="AA150" i="3"/>
  <c r="AA157" i="3"/>
  <c r="AG165" i="3"/>
  <c r="AG173" i="3"/>
  <c r="AD182" i="3"/>
  <c r="AA189" i="3"/>
  <c r="AA190" i="3"/>
  <c r="AB205" i="3"/>
  <c r="AD205" i="3"/>
  <c r="Z205" i="3"/>
  <c r="AG211" i="3"/>
  <c r="AG237" i="3"/>
  <c r="AF237" i="3"/>
  <c r="Z327" i="3"/>
  <c r="AH327" i="3"/>
  <c r="AG327" i="3"/>
  <c r="AF327" i="3"/>
  <c r="AB327" i="3"/>
  <c r="AE396" i="3"/>
  <c r="AG400" i="3"/>
  <c r="AD415" i="3"/>
  <c r="AA420" i="3"/>
  <c r="AN429" i="3"/>
  <c r="AE430" i="3"/>
  <c r="AL450" i="3"/>
  <c r="AO479" i="3"/>
  <c r="AP355" i="3"/>
  <c r="AR355" i="3"/>
  <c r="AQ355" i="3"/>
  <c r="AO355" i="3"/>
  <c r="AN355" i="3"/>
  <c r="AH433" i="3"/>
  <c r="Z46" i="3"/>
  <c r="AB52" i="3"/>
  <c r="AB58" i="3"/>
  <c r="AB62" i="3"/>
  <c r="AH69" i="3"/>
  <c r="AA77" i="3"/>
  <c r="AA85" i="3"/>
  <c r="AC101" i="3"/>
  <c r="AD102" i="3"/>
  <c r="AG108" i="3"/>
  <c r="AC109" i="3"/>
  <c r="AC116" i="3"/>
  <c r="AG127" i="3"/>
  <c r="AF150" i="3"/>
  <c r="AF157" i="3"/>
  <c r="AC162" i="3"/>
  <c r="AD164" i="3"/>
  <c r="AH165" i="3"/>
  <c r="AH173" i="3"/>
  <c r="AA181" i="3"/>
  <c r="AE182" i="3"/>
  <c r="Z186" i="3"/>
  <c r="AG189" i="3"/>
  <c r="AC190" i="3"/>
  <c r="AG203" i="3"/>
  <c r="AC205" i="3"/>
  <c r="AB215" i="3"/>
  <c r="AH215" i="3"/>
  <c r="AC215" i="3"/>
  <c r="AH237" i="3"/>
  <c r="AH243" i="3"/>
  <c r="AE303" i="3"/>
  <c r="AH303" i="3"/>
  <c r="AD303" i="3"/>
  <c r="AL324" i="3"/>
  <c r="AA327" i="3"/>
  <c r="AE351" i="3"/>
  <c r="AG351" i="3"/>
  <c r="AA379" i="3"/>
  <c r="AG379" i="3"/>
  <c r="AF379" i="3"/>
  <c r="AD379" i="3"/>
  <c r="AC379" i="3"/>
  <c r="AB379" i="3"/>
  <c r="AF396" i="3"/>
  <c r="AD408" i="3"/>
  <c r="AT410" i="3"/>
  <c r="AE415" i="3"/>
  <c r="AB420" i="3"/>
  <c r="AP429" i="3"/>
  <c r="AH430" i="3"/>
  <c r="AP450" i="3"/>
  <c r="AP479" i="3"/>
  <c r="AB463" i="3"/>
  <c r="AH463" i="3"/>
  <c r="AG463" i="3"/>
  <c r="AE463" i="3"/>
  <c r="AD463" i="3"/>
  <c r="AA38" i="3"/>
  <c r="AA46" i="3"/>
  <c r="AD52" i="3"/>
  <c r="AD58" i="3"/>
  <c r="AD62" i="3"/>
  <c r="AG102" i="3"/>
  <c r="AF116" i="3"/>
  <c r="AG150" i="3"/>
  <c r="AG157" i="3"/>
  <c r="AF182" i="3"/>
  <c r="AD190" i="3"/>
  <c r="AE300" i="3"/>
  <c r="Z300" i="3"/>
  <c r="AC327" i="3"/>
  <c r="AF344" i="3"/>
  <c r="AG344" i="3"/>
  <c r="AE344" i="3"/>
  <c r="AB344" i="3"/>
  <c r="AA344" i="3"/>
  <c r="AR373" i="3"/>
  <c r="AQ373" i="3"/>
  <c r="AP373" i="3"/>
  <c r="AO373" i="3"/>
  <c r="AL373" i="3"/>
  <c r="AO381" i="3"/>
  <c r="AR381" i="3"/>
  <c r="AH396" i="3"/>
  <c r="AT400" i="3"/>
  <c r="AS400" i="3"/>
  <c r="AF408" i="3"/>
  <c r="AH412" i="3"/>
  <c r="AG412" i="3"/>
  <c r="AF412" i="3"/>
  <c r="AE412" i="3"/>
  <c r="AD412" i="3"/>
  <c r="AR414" i="3"/>
  <c r="AQ414" i="3"/>
  <c r="AE420" i="3"/>
  <c r="AH424" i="3"/>
  <c r="AG424" i="3"/>
  <c r="AE424" i="3"/>
  <c r="AA424" i="3"/>
  <c r="AS429" i="3"/>
  <c r="AA467" i="3"/>
  <c r="AQ479" i="3"/>
  <c r="AD36" i="3"/>
  <c r="AB38" i="3"/>
  <c r="AD46" i="3"/>
  <c r="AH52" i="3"/>
  <c r="AD56" i="3"/>
  <c r="AF62" i="3"/>
  <c r="AH102" i="3"/>
  <c r="AD126" i="3"/>
  <c r="AF164" i="3"/>
  <c r="AH181" i="3"/>
  <c r="AG182" i="3"/>
  <c r="AC186" i="3"/>
  <c r="AE190" i="3"/>
  <c r="AH300" i="3"/>
  <c r="AB310" i="3"/>
  <c r="AD327" i="3"/>
  <c r="AA343" i="3"/>
  <c r="AF351" i="3"/>
  <c r="AD359" i="3"/>
  <c r="AH359" i="3"/>
  <c r="AG359" i="3"/>
  <c r="AH379" i="3"/>
  <c r="AP381" i="3"/>
  <c r="AR400" i="3"/>
  <c r="AN414" i="3"/>
  <c r="AP418" i="3"/>
  <c r="AG420" i="3"/>
  <c r="AT429" i="3"/>
  <c r="AN430" i="3"/>
  <c r="AM430" i="3"/>
  <c r="AH484" i="3"/>
  <c r="AG484" i="3"/>
  <c r="AF484" i="3"/>
  <c r="AE484" i="3"/>
  <c r="AD484" i="3"/>
  <c r="AH214" i="3"/>
  <c r="AG219" i="3"/>
  <c r="AS327" i="3"/>
  <c r="AH329" i="3"/>
  <c r="AR334" i="3"/>
  <c r="AS359" i="3"/>
  <c r="AF369" i="3"/>
  <c r="AR371" i="3"/>
  <c r="AS423" i="3"/>
  <c r="AQ454" i="3"/>
  <c r="AQ456" i="3"/>
  <c r="AB247" i="3"/>
  <c r="AA329" i="3"/>
  <c r="AN331" i="3"/>
  <c r="AG334" i="3"/>
  <c r="AH337" i="3"/>
  <c r="AM343" i="3"/>
  <c r="AL369" i="3"/>
  <c r="AE377" i="3"/>
  <c r="AD388" i="3"/>
  <c r="Z390" i="3"/>
  <c r="AS408" i="3"/>
  <c r="Z435" i="3"/>
  <c r="AS454" i="3"/>
  <c r="AS456" i="3"/>
  <c r="AE458" i="3"/>
  <c r="AN480" i="3"/>
  <c r="AB485" i="3"/>
  <c r="AN486" i="3"/>
  <c r="AS402" i="3"/>
  <c r="AL419" i="3"/>
  <c r="Z423" i="3"/>
  <c r="AN427" i="3"/>
  <c r="AB435" i="3"/>
  <c r="AT454" i="3"/>
  <c r="AT456" i="3"/>
  <c r="AF458" i="3"/>
  <c r="AQ480" i="3"/>
  <c r="AE485" i="3"/>
  <c r="AN487" i="3"/>
  <c r="Z488" i="3"/>
  <c r="AB336" i="3"/>
  <c r="Z404" i="3"/>
  <c r="AS480" i="3"/>
  <c r="AH485" i="3"/>
  <c r="AH206" i="3"/>
  <c r="AD214" i="3"/>
  <c r="Z219" i="3"/>
  <c r="AG223" i="3"/>
  <c r="AF253" i="3"/>
  <c r="AG272" i="3"/>
  <c r="AQ303" i="3"/>
  <c r="AP307" i="3"/>
  <c r="AD329" i="3"/>
  <c r="AH336" i="3"/>
  <c r="AO359" i="3"/>
  <c r="AL368" i="3"/>
  <c r="AB369" i="3"/>
  <c r="AR369" i="3"/>
  <c r="AN371" i="3"/>
  <c r="AG390" i="3"/>
  <c r="AQ394" i="3"/>
  <c r="AL395" i="3"/>
  <c r="AA88" i="3"/>
  <c r="AB88" i="3"/>
  <c r="AH88" i="3"/>
  <c r="AE91" i="3"/>
  <c r="AH91" i="3"/>
  <c r="AF91" i="3"/>
  <c r="AC91" i="3"/>
  <c r="AC120" i="3"/>
  <c r="AA120" i="3"/>
  <c r="AE83" i="3"/>
  <c r="AF83" i="3"/>
  <c r="AH83" i="3"/>
  <c r="AG83" i="3"/>
  <c r="AC83" i="3"/>
  <c r="AA83" i="3"/>
  <c r="AA91" i="3"/>
  <c r="AH104" i="3"/>
  <c r="AF104" i="3"/>
  <c r="AC104" i="3"/>
  <c r="Z120" i="3"/>
  <c r="AA244" i="3"/>
  <c r="Z244" i="3"/>
  <c r="AA414" i="3"/>
  <c r="AH414" i="3"/>
  <c r="AG414" i="3"/>
  <c r="Z414" i="3"/>
  <c r="AE414" i="3"/>
  <c r="AD414" i="3"/>
  <c r="AC414" i="3"/>
  <c r="AB414" i="3"/>
  <c r="AF414" i="3"/>
  <c r="AH461" i="3"/>
  <c r="AC461" i="3"/>
  <c r="Z461" i="3"/>
  <c r="AF45" i="3"/>
  <c r="AD45" i="3"/>
  <c r="AA45" i="3"/>
  <c r="AC45" i="3"/>
  <c r="AB45" i="3"/>
  <c r="AB83" i="3"/>
  <c r="AB91" i="3"/>
  <c r="Z104" i="3"/>
  <c r="AH185" i="3"/>
  <c r="AG185" i="3"/>
  <c r="AA185" i="3"/>
  <c r="Z185" i="3"/>
  <c r="AD254" i="3"/>
  <c r="AF254" i="3"/>
  <c r="AQ326" i="3"/>
  <c r="AP326" i="3"/>
  <c r="AO326" i="3"/>
  <c r="AQ386" i="3"/>
  <c r="AR386" i="3"/>
  <c r="AT386" i="3"/>
  <c r="AS386" i="3"/>
  <c r="AG426" i="3"/>
  <c r="AE426" i="3"/>
  <c r="AD426" i="3"/>
  <c r="AH426" i="3"/>
  <c r="AA426" i="3"/>
  <c r="AB450" i="3"/>
  <c r="AH450" i="3"/>
  <c r="AG450" i="3"/>
  <c r="AE450" i="3"/>
  <c r="AD450" i="3"/>
  <c r="AC450" i="3"/>
  <c r="Z450" i="3"/>
  <c r="AG45" i="3"/>
  <c r="AD83" i="3"/>
  <c r="AD91" i="3"/>
  <c r="AH95" i="3"/>
  <c r="AF95" i="3"/>
  <c r="AC95" i="3"/>
  <c r="AH100" i="3"/>
  <c r="AG100" i="3"/>
  <c r="AD100" i="3"/>
  <c r="AF100" i="3"/>
  <c r="Z100" i="3"/>
  <c r="AD104" i="3"/>
  <c r="AG105" i="3"/>
  <c r="AF105" i="3"/>
  <c r="AD105" i="3"/>
  <c r="AC105" i="3"/>
  <c r="Z105" i="3"/>
  <c r="AA141" i="3"/>
  <c r="AH141" i="3"/>
  <c r="AF141" i="3"/>
  <c r="AD141" i="3"/>
  <c r="AB184" i="3"/>
  <c r="AH184" i="3"/>
  <c r="AC184" i="3"/>
  <c r="AG184" i="3"/>
  <c r="AE184" i="3"/>
  <c r="AA184" i="3"/>
  <c r="Z184" i="3"/>
  <c r="AD242" i="3"/>
  <c r="AC242" i="3"/>
  <c r="AA242" i="3"/>
  <c r="Z242" i="3"/>
  <c r="AP262" i="3"/>
  <c r="AT262" i="3"/>
  <c r="AS262" i="3"/>
  <c r="AR262" i="3"/>
  <c r="Z325" i="3"/>
  <c r="AD325" i="3"/>
  <c r="AC325" i="3"/>
  <c r="AB325" i="3"/>
  <c r="AA325" i="3"/>
  <c r="AF325" i="3"/>
  <c r="AH325" i="3"/>
  <c r="AG325" i="3"/>
  <c r="AT340" i="3"/>
  <c r="AN340" i="3"/>
  <c r="AO340" i="3"/>
  <c r="AS340" i="3"/>
  <c r="AR340" i="3"/>
  <c r="AM340" i="3"/>
  <c r="AQ341" i="3"/>
  <c r="AO341" i="3"/>
  <c r="AN341" i="3"/>
  <c r="AM341" i="3"/>
  <c r="AT341" i="3"/>
  <c r="AS341" i="3"/>
  <c r="AR341" i="3"/>
  <c r="AP397" i="3"/>
  <c r="AT397" i="3"/>
  <c r="AR397" i="3"/>
  <c r="AQ397" i="3"/>
  <c r="Z426" i="3"/>
  <c r="AG91" i="3"/>
  <c r="AH115" i="3"/>
  <c r="AG115" i="3"/>
  <c r="AD115" i="3"/>
  <c r="AC115" i="3"/>
  <c r="AB34" i="3"/>
  <c r="AG34" i="3"/>
  <c r="AH34" i="3"/>
  <c r="AF34" i="3"/>
  <c r="AC34" i="3"/>
  <c r="AF111" i="3"/>
  <c r="AF115" i="3"/>
  <c r="AH87" i="3"/>
  <c r="AH98" i="3"/>
  <c r="AF98" i="3"/>
  <c r="AC98" i="3"/>
  <c r="AA249" i="3"/>
  <c r="AB249" i="3"/>
  <c r="AF249" i="3"/>
  <c r="AD249" i="3"/>
  <c r="AS337" i="3"/>
  <c r="AR337" i="3"/>
  <c r="AQ337" i="3"/>
  <c r="AO337" i="3"/>
  <c r="AT337" i="3"/>
  <c r="AN337" i="3"/>
  <c r="AG111" i="3"/>
  <c r="AD111" i="3"/>
  <c r="AC111" i="3"/>
  <c r="AD112" i="3"/>
  <c r="AH112" i="3"/>
  <c r="AG112" i="3"/>
  <c r="AF112" i="3"/>
  <c r="Z112" i="3"/>
  <c r="AC112" i="3"/>
  <c r="AC368" i="3"/>
  <c r="Z368" i="3"/>
  <c r="AF368" i="3"/>
  <c r="AH368" i="3"/>
  <c r="AG368" i="3"/>
  <c r="AH70" i="3"/>
  <c r="AD70" i="3"/>
  <c r="AB72" i="3"/>
  <c r="AD72" i="3"/>
  <c r="Z98" i="3"/>
  <c r="AB220" i="3"/>
  <c r="AG220" i="3"/>
  <c r="AF220" i="3"/>
  <c r="AE220" i="3"/>
  <c r="AD220" i="3"/>
  <c r="AH220" i="3"/>
  <c r="AC220" i="3"/>
  <c r="AA220" i="3"/>
  <c r="Z220" i="3"/>
  <c r="AH256" i="3"/>
  <c r="AG256" i="3"/>
  <c r="AF256" i="3"/>
  <c r="Z256" i="3"/>
  <c r="AL265" i="3"/>
  <c r="AP265" i="3"/>
  <c r="AT348" i="3"/>
  <c r="AR348" i="3"/>
  <c r="AQ348" i="3"/>
  <c r="AP348" i="3"/>
  <c r="AO348" i="3"/>
  <c r="AN348" i="3"/>
  <c r="AS348" i="3"/>
  <c r="AM348" i="3"/>
  <c r="AF42" i="3"/>
  <c r="AH42" i="3"/>
  <c r="AB42" i="3"/>
  <c r="Z42" i="3"/>
  <c r="AC49" i="3"/>
  <c r="AF49" i="3"/>
  <c r="AH49" i="3"/>
  <c r="AG49" i="3"/>
  <c r="AA49" i="3"/>
  <c r="Z111" i="3"/>
  <c r="AE34" i="3"/>
  <c r="AD42" i="3"/>
  <c r="AD49" i="3"/>
  <c r="AH55" i="3"/>
  <c r="AF55" i="3"/>
  <c r="AC55" i="3"/>
  <c r="AB55" i="3"/>
  <c r="Z70" i="3"/>
  <c r="AF72" i="3"/>
  <c r="AE93" i="3"/>
  <c r="AH93" i="3"/>
  <c r="AG93" i="3"/>
  <c r="AF93" i="3"/>
  <c r="AC93" i="3"/>
  <c r="AA93" i="3"/>
  <c r="AD98" i="3"/>
  <c r="AB217" i="3"/>
  <c r="AH217" i="3"/>
  <c r="AG217" i="3"/>
  <c r="AA217" i="3"/>
  <c r="AE217" i="3"/>
  <c r="AD217" i="3"/>
  <c r="AC217" i="3"/>
  <c r="Z217" i="3"/>
  <c r="AF217" i="3"/>
  <c r="AL348" i="3"/>
  <c r="AR422" i="3"/>
  <c r="AT422" i="3"/>
  <c r="AL422" i="3"/>
  <c r="AN422" i="3"/>
  <c r="AS422" i="3"/>
  <c r="AQ422" i="3"/>
  <c r="AP422" i="3"/>
  <c r="AO422" i="3"/>
  <c r="AT339" i="3"/>
  <c r="AN339" i="3"/>
  <c r="AR339" i="3"/>
  <c r="AQ339" i="3"/>
  <c r="AO339" i="3"/>
  <c r="AM339" i="3"/>
  <c r="AS339" i="3"/>
  <c r="AA42" i="3"/>
  <c r="AE87" i="3"/>
  <c r="AF87" i="3"/>
  <c r="AD87" i="3"/>
  <c r="AA87" i="3"/>
  <c r="AC87" i="3"/>
  <c r="AB87" i="3"/>
  <c r="Z115" i="3"/>
  <c r="AA66" i="3"/>
  <c r="AH66" i="3"/>
  <c r="AB66" i="3"/>
  <c r="AF66" i="3"/>
  <c r="AD66" i="3"/>
  <c r="AA70" i="3"/>
  <c r="Z86" i="3"/>
  <c r="AH86" i="3"/>
  <c r="AB86" i="3"/>
  <c r="AA86" i="3"/>
  <c r="AB93" i="3"/>
  <c r="AG98" i="3"/>
  <c r="AB210" i="3"/>
  <c r="AG210" i="3"/>
  <c r="AF210" i="3"/>
  <c r="AE210" i="3"/>
  <c r="AD210" i="3"/>
  <c r="AH210" i="3"/>
  <c r="AA210" i="3"/>
  <c r="Z210" i="3"/>
  <c r="AG187" i="3"/>
  <c r="AA187" i="3"/>
  <c r="Z187" i="3"/>
  <c r="AB59" i="3"/>
  <c r="AH59" i="3"/>
  <c r="AG59" i="3"/>
  <c r="AC59" i="3"/>
  <c r="AF59" i="3"/>
  <c r="AD59" i="3"/>
  <c r="AD55" i="3"/>
  <c r="AG55" i="3"/>
  <c r="AF70" i="3"/>
  <c r="AD93" i="3"/>
  <c r="AF155" i="3"/>
  <c r="AG155" i="3"/>
  <c r="AA155" i="3"/>
  <c r="AB172" i="3"/>
  <c r="AD172" i="3"/>
  <c r="AC172" i="3"/>
  <c r="AA172" i="3"/>
  <c r="Z172" i="3"/>
  <c r="AH172" i="3"/>
  <c r="AG172" i="3"/>
  <c r="AE172" i="3"/>
  <c r="AF172" i="3"/>
  <c r="AC210" i="3"/>
  <c r="AG268" i="3"/>
  <c r="AD268" i="3"/>
  <c r="AF268" i="3"/>
  <c r="Z299" i="3"/>
  <c r="AH299" i="3"/>
  <c r="AE299" i="3"/>
  <c r="AA392" i="3"/>
  <c r="AE392" i="3"/>
  <c r="AD392" i="3"/>
  <c r="Z392" i="3"/>
  <c r="AG392" i="3"/>
  <c r="AH392" i="3"/>
  <c r="AM417" i="3"/>
  <c r="AO417" i="3"/>
  <c r="AT417" i="3"/>
  <c r="AS417" i="3"/>
  <c r="AL417" i="3"/>
  <c r="AN417" i="3"/>
  <c r="AR417" i="3"/>
  <c r="AP417" i="3"/>
  <c r="AQ417" i="3"/>
  <c r="AC134" i="3"/>
  <c r="AD134" i="3"/>
  <c r="Z134" i="3"/>
  <c r="AH151" i="3"/>
  <c r="AG151" i="3"/>
  <c r="AB166" i="3"/>
  <c r="AH166" i="3"/>
  <c r="AG166" i="3"/>
  <c r="AF166" i="3"/>
  <c r="Z166" i="3"/>
  <c r="AB174" i="3"/>
  <c r="AH174" i="3"/>
  <c r="AG174" i="3"/>
  <c r="AA174" i="3"/>
  <c r="AB194" i="3"/>
  <c r="AE194" i="3"/>
  <c r="AA194" i="3"/>
  <c r="AF194" i="3"/>
  <c r="AD194" i="3"/>
  <c r="AC194" i="3"/>
  <c r="Z194" i="3"/>
  <c r="AH195" i="3"/>
  <c r="AA195" i="3"/>
  <c r="AB202" i="3"/>
  <c r="AG202" i="3"/>
  <c r="AF202" i="3"/>
  <c r="AE202" i="3"/>
  <c r="AD202" i="3"/>
  <c r="Z202" i="3"/>
  <c r="AF234" i="3"/>
  <c r="AD234" i="3"/>
  <c r="AC234" i="3"/>
  <c r="AA234" i="3"/>
  <c r="AF255" i="3"/>
  <c r="AD255" i="3"/>
  <c r="AA371" i="3"/>
  <c r="AH371" i="3"/>
  <c r="AC371" i="3"/>
  <c r="AF371" i="3"/>
  <c r="AE371" i="3"/>
  <c r="AD371" i="3"/>
  <c r="AB371" i="3"/>
  <c r="AN384" i="3"/>
  <c r="AR384" i="3"/>
  <c r="AQ384" i="3"/>
  <c r="AE446" i="3"/>
  <c r="AD446" i="3"/>
  <c r="AC446" i="3"/>
  <c r="Z446" i="3"/>
  <c r="AH446" i="3"/>
  <c r="AF52" i="3"/>
  <c r="AG63" i="3"/>
  <c r="AH79" i="3"/>
  <c r="AF89" i="3"/>
  <c r="AH110" i="3"/>
  <c r="Z151" i="3"/>
  <c r="AA166" i="3"/>
  <c r="Z174" i="3"/>
  <c r="AG194" i="3"/>
  <c r="Z195" i="3"/>
  <c r="AA202" i="3"/>
  <c r="Z234" i="3"/>
  <c r="AD250" i="3"/>
  <c r="AF250" i="3"/>
  <c r="AA252" i="3"/>
  <c r="AA255" i="3"/>
  <c r="AD270" i="3"/>
  <c r="Z270" i="3"/>
  <c r="AT342" i="3"/>
  <c r="AN342" i="3"/>
  <c r="AS342" i="3"/>
  <c r="AR342" i="3"/>
  <c r="AQ342" i="3"/>
  <c r="AO342" i="3"/>
  <c r="Z371" i="3"/>
  <c r="AS384" i="3"/>
  <c r="AR385" i="3"/>
  <c r="AQ385" i="3"/>
  <c r="AP385" i="3"/>
  <c r="AO385" i="3"/>
  <c r="AB447" i="3"/>
  <c r="Z447" i="3"/>
  <c r="AD447" i="3"/>
  <c r="AL471" i="3"/>
  <c r="AQ471" i="3"/>
  <c r="AP471" i="3"/>
  <c r="AO471" i="3"/>
  <c r="AN471" i="3"/>
  <c r="AT471" i="3"/>
  <c r="AS471" i="3"/>
  <c r="AN472" i="3"/>
  <c r="AT472" i="3"/>
  <c r="AS472" i="3"/>
  <c r="AH139" i="3"/>
  <c r="Z139" i="3"/>
  <c r="AH149" i="3"/>
  <c r="AG149" i="3"/>
  <c r="AF151" i="3"/>
  <c r="AH156" i="3"/>
  <c r="AG156" i="3"/>
  <c r="AF156" i="3"/>
  <c r="AA156" i="3"/>
  <c r="AD166" i="3"/>
  <c r="AD174" i="3"/>
  <c r="AB178" i="3"/>
  <c r="AD178" i="3"/>
  <c r="AC178" i="3"/>
  <c r="AA178" i="3"/>
  <c r="Z178" i="3"/>
  <c r="AH178" i="3"/>
  <c r="AH202" i="3"/>
  <c r="AB207" i="3"/>
  <c r="AH207" i="3"/>
  <c r="AC207" i="3"/>
  <c r="AA207" i="3"/>
  <c r="AH231" i="3"/>
  <c r="AF231" i="3"/>
  <c r="AD399" i="3"/>
  <c r="AG399" i="3"/>
  <c r="AE399" i="3"/>
  <c r="AN401" i="3"/>
  <c r="AP401" i="3"/>
  <c r="AD405" i="3"/>
  <c r="AC405" i="3"/>
  <c r="AD443" i="3"/>
  <c r="AC443" i="3"/>
  <c r="AB443" i="3"/>
  <c r="AF39" i="3"/>
  <c r="Z68" i="3"/>
  <c r="AB84" i="3"/>
  <c r="Z90" i="3"/>
  <c r="Z96" i="3"/>
  <c r="Z99" i="3"/>
  <c r="AD103" i="3"/>
  <c r="Z106" i="3"/>
  <c r="AD113" i="3"/>
  <c r="AC113" i="3"/>
  <c r="Z113" i="3"/>
  <c r="AG128" i="3"/>
  <c r="AF128" i="3"/>
  <c r="AD128" i="3"/>
  <c r="AC128" i="3"/>
  <c r="AF139" i="3"/>
  <c r="AF149" i="3"/>
  <c r="Z153" i="3"/>
  <c r="Z161" i="3"/>
  <c r="AH171" i="3"/>
  <c r="AG171" i="3"/>
  <c r="AA171" i="3"/>
  <c r="AG178" i="3"/>
  <c r="AB192" i="3"/>
  <c r="AF192" i="3"/>
  <c r="AE192" i="3"/>
  <c r="AD192" i="3"/>
  <c r="AC192" i="3"/>
  <c r="AH199" i="3"/>
  <c r="AG199" i="3"/>
  <c r="AE207" i="3"/>
  <c r="AF238" i="3"/>
  <c r="AM293" i="3"/>
  <c r="AL293" i="3"/>
  <c r="AP328" i="3"/>
  <c r="AQ328" i="3"/>
  <c r="AE389" i="3"/>
  <c r="AD389" i="3"/>
  <c r="AC389" i="3"/>
  <c r="AG389" i="3"/>
  <c r="AB389" i="3"/>
  <c r="AA402" i="3"/>
  <c r="AF402" i="3"/>
  <c r="AE402" i="3"/>
  <c r="AD402" i="3"/>
  <c r="AH402" i="3"/>
  <c r="AG402" i="3"/>
  <c r="Z402" i="3"/>
  <c r="AM416" i="3"/>
  <c r="AO416" i="3"/>
  <c r="AR416" i="3"/>
  <c r="AQ416" i="3"/>
  <c r="AP416" i="3"/>
  <c r="AN416" i="3"/>
  <c r="AL416" i="3"/>
  <c r="AT416" i="3"/>
  <c r="AB459" i="3"/>
  <c r="AD459" i="3"/>
  <c r="AC459" i="3"/>
  <c r="AA459" i="3"/>
  <c r="Z459" i="3"/>
  <c r="AG459" i="3"/>
  <c r="AR495" i="3"/>
  <c r="AL495" i="3"/>
  <c r="AB457" i="3"/>
  <c r="AG457" i="3"/>
  <c r="AD457" i="3"/>
  <c r="AC457" i="3"/>
  <c r="AA457" i="3"/>
  <c r="Z457" i="3"/>
  <c r="Z36" i="3"/>
  <c r="AG39" i="3"/>
  <c r="AA68" i="3"/>
  <c r="AB90" i="3"/>
  <c r="AC96" i="3"/>
  <c r="AC99" i="3"/>
  <c r="AF103" i="3"/>
  <c r="AC106" i="3"/>
  <c r="Z108" i="3"/>
  <c r="AF113" i="3"/>
  <c r="Z128" i="3"/>
  <c r="AG139" i="3"/>
  <c r="Z145" i="3"/>
  <c r="AF153" i="3"/>
  <c r="AB160" i="3"/>
  <c r="AE160" i="3"/>
  <c r="AD160" i="3"/>
  <c r="AC160" i="3"/>
  <c r="AA160" i="3"/>
  <c r="AA161" i="3"/>
  <c r="AH163" i="3"/>
  <c r="AG163" i="3"/>
  <c r="AA163" i="3"/>
  <c r="Z163" i="3"/>
  <c r="Z169" i="3"/>
  <c r="Z171" i="3"/>
  <c r="AB176" i="3"/>
  <c r="AG176" i="3"/>
  <c r="AF176" i="3"/>
  <c r="AE176" i="3"/>
  <c r="AD176" i="3"/>
  <c r="Z197" i="3"/>
  <c r="AH197" i="3"/>
  <c r="AF207" i="3"/>
  <c r="AG224" i="3"/>
  <c r="AF224" i="3"/>
  <c r="AN293" i="3"/>
  <c r="AT336" i="3"/>
  <c r="AN336" i="3"/>
  <c r="AS336" i="3"/>
  <c r="AR336" i="3"/>
  <c r="AQ336" i="3"/>
  <c r="AO336" i="3"/>
  <c r="AT346" i="3"/>
  <c r="AS346" i="3"/>
  <c r="AN346" i="3"/>
  <c r="AR346" i="3"/>
  <c r="AQ346" i="3"/>
  <c r="AP346" i="3"/>
  <c r="AM346" i="3"/>
  <c r="Z389" i="3"/>
  <c r="AB395" i="3"/>
  <c r="AD395" i="3"/>
  <c r="AC395" i="3"/>
  <c r="AC409" i="3"/>
  <c r="AE409" i="3"/>
  <c r="AD409" i="3"/>
  <c r="AS416" i="3"/>
  <c r="AF174" i="3"/>
  <c r="AA36" i="3"/>
  <c r="AG43" i="3"/>
  <c r="AA71" i="3"/>
  <c r="Z92" i="3"/>
  <c r="AD96" i="3"/>
  <c r="AD99" i="3"/>
  <c r="AG103" i="3"/>
  <c r="AD106" i="3"/>
  <c r="AC108" i="3"/>
  <c r="Z110" i="3"/>
  <c r="AG113" i="3"/>
  <c r="AA128" i="3"/>
  <c r="AC137" i="3"/>
  <c r="Z137" i="3"/>
  <c r="AD145" i="3"/>
  <c r="AG153" i="3"/>
  <c r="Z160" i="3"/>
  <c r="AH161" i="3"/>
  <c r="AB168" i="3"/>
  <c r="AE168" i="3"/>
  <c r="AD168" i="3"/>
  <c r="AC168" i="3"/>
  <c r="AA168" i="3"/>
  <c r="AA169" i="3"/>
  <c r="Z176" i="3"/>
  <c r="AH191" i="3"/>
  <c r="AG191" i="3"/>
  <c r="AA192" i="3"/>
  <c r="AA197" i="3"/>
  <c r="AA199" i="3"/>
  <c r="AB201" i="3"/>
  <c r="AH201" i="3"/>
  <c r="AG201" i="3"/>
  <c r="AF201" i="3"/>
  <c r="Z201" i="3"/>
  <c r="AE201" i="3"/>
  <c r="AD201" i="3"/>
  <c r="AC201" i="3"/>
  <c r="AB204" i="3"/>
  <c r="AD204" i="3"/>
  <c r="AC204" i="3"/>
  <c r="AA204" i="3"/>
  <c r="Z204" i="3"/>
  <c r="AH204" i="3"/>
  <c r="AE204" i="3"/>
  <c r="AG207" i="3"/>
  <c r="AB218" i="3"/>
  <c r="AH218" i="3"/>
  <c r="AG218" i="3"/>
  <c r="AF218" i="3"/>
  <c r="Z218" i="3"/>
  <c r="AE218" i="3"/>
  <c r="AD218" i="3"/>
  <c r="Z224" i="3"/>
  <c r="Z326" i="3"/>
  <c r="AD326" i="3"/>
  <c r="AC326" i="3"/>
  <c r="AB326" i="3"/>
  <c r="AL364" i="3"/>
  <c r="AN364" i="3"/>
  <c r="AA386" i="3"/>
  <c r="AG386" i="3"/>
  <c r="AF386" i="3"/>
  <c r="AE386" i="3"/>
  <c r="AD386" i="3"/>
  <c r="AH386" i="3"/>
  <c r="Z386" i="3"/>
  <c r="AE395" i="3"/>
  <c r="AA406" i="3"/>
  <c r="AE406" i="3"/>
  <c r="AD406" i="3"/>
  <c r="AG406" i="3"/>
  <c r="AH406" i="3"/>
  <c r="AF406" i="3"/>
  <c r="AH43" i="3"/>
  <c r="Z56" i="3"/>
  <c r="AH113" i="3"/>
  <c r="AH116" i="3"/>
  <c r="AG116" i="3"/>
  <c r="AH128" i="3"/>
  <c r="AF145" i="3"/>
  <c r="AH146" i="3"/>
  <c r="AG146" i="3"/>
  <c r="AF146" i="3"/>
  <c r="AH153" i="3"/>
  <c r="AG154" i="3"/>
  <c r="AF154" i="3"/>
  <c r="AA154" i="3"/>
  <c r="Z154" i="3"/>
  <c r="AH158" i="3"/>
  <c r="AG158" i="3"/>
  <c r="AF160" i="3"/>
  <c r="AH169" i="3"/>
  <c r="AA176" i="3"/>
  <c r="AB186" i="3"/>
  <c r="AG186" i="3"/>
  <c r="AF186" i="3"/>
  <c r="AE186" i="3"/>
  <c r="AD186" i="3"/>
  <c r="AG192" i="3"/>
  <c r="AG197" i="3"/>
  <c r="AB212" i="3"/>
  <c r="AD212" i="3"/>
  <c r="AC212" i="3"/>
  <c r="AA212" i="3"/>
  <c r="Z212" i="3"/>
  <c r="AH212" i="3"/>
  <c r="AG212" i="3"/>
  <c r="AA218" i="3"/>
  <c r="AC224" i="3"/>
  <c r="AP257" i="3"/>
  <c r="AH264" i="3"/>
  <c r="AG264" i="3"/>
  <c r="AF264" i="3"/>
  <c r="Z264" i="3"/>
  <c r="AH296" i="3"/>
  <c r="AE296" i="3"/>
  <c r="AA326" i="3"/>
  <c r="AO346" i="3"/>
  <c r="AE356" i="3"/>
  <c r="AB386" i="3"/>
  <c r="Z406" i="3"/>
  <c r="AB456" i="3"/>
  <c r="AH456" i="3"/>
  <c r="AC456" i="3"/>
  <c r="AF456" i="3"/>
  <c r="AE456" i="3"/>
  <c r="AD456" i="3"/>
  <c r="Z456" i="3"/>
  <c r="AN458" i="3"/>
  <c r="AS458" i="3"/>
  <c r="AR458" i="3"/>
  <c r="AQ458" i="3"/>
  <c r="AP458" i="3"/>
  <c r="AL458" i="3"/>
  <c r="AG164" i="3"/>
  <c r="AG236" i="3"/>
  <c r="Z236" i="3"/>
  <c r="AQ317" i="3"/>
  <c r="AP317" i="3"/>
  <c r="AO317" i="3"/>
  <c r="AO332" i="3"/>
  <c r="AS332" i="3"/>
  <c r="AR332" i="3"/>
  <c r="AQ332" i="3"/>
  <c r="AN332" i="3"/>
  <c r="AA384" i="3"/>
  <c r="AG384" i="3"/>
  <c r="AF384" i="3"/>
  <c r="AE384" i="3"/>
  <c r="AH384" i="3"/>
  <c r="AD384" i="3"/>
  <c r="AB384" i="3"/>
  <c r="Z384" i="3"/>
  <c r="AB200" i="3"/>
  <c r="AH200" i="3"/>
  <c r="AG200" i="3"/>
  <c r="AA200" i="3"/>
  <c r="AB209" i="3"/>
  <c r="AH209" i="3"/>
  <c r="AG209" i="3"/>
  <c r="AF209" i="3"/>
  <c r="Z209" i="3"/>
  <c r="AB213" i="3"/>
  <c r="AD213" i="3"/>
  <c r="AC213" i="3"/>
  <c r="AA213" i="3"/>
  <c r="Z213" i="3"/>
  <c r="AH213" i="3"/>
  <c r="AC232" i="3"/>
  <c r="AD232" i="3"/>
  <c r="AS266" i="3"/>
  <c r="AR266" i="3"/>
  <c r="AP266" i="3"/>
  <c r="AM266" i="3"/>
  <c r="AQ311" i="3"/>
  <c r="AP311" i="3"/>
  <c r="AE367" i="3"/>
  <c r="AH367" i="3"/>
  <c r="AG367" i="3"/>
  <c r="AF367" i="3"/>
  <c r="AB449" i="3"/>
  <c r="AD449" i="3"/>
  <c r="AC449" i="3"/>
  <c r="Z449" i="3"/>
  <c r="AB451" i="3"/>
  <c r="AG451" i="3"/>
  <c r="AF451" i="3"/>
  <c r="AD451" i="3"/>
  <c r="AC451" i="3"/>
  <c r="Z122" i="3"/>
  <c r="Z127" i="3"/>
  <c r="Z164" i="3"/>
  <c r="Z167" i="3"/>
  <c r="Z175" i="3"/>
  <c r="AF180" i="3"/>
  <c r="AF188" i="3"/>
  <c r="Z200" i="3"/>
  <c r="AB203" i="3"/>
  <c r="AE203" i="3"/>
  <c r="AD203" i="3"/>
  <c r="AC203" i="3"/>
  <c r="AA203" i="3"/>
  <c r="AA209" i="3"/>
  <c r="AE213" i="3"/>
  <c r="AT266" i="3"/>
  <c r="AL269" i="3"/>
  <c r="AL290" i="3"/>
  <c r="AL311" i="3"/>
  <c r="AL319" i="3"/>
  <c r="AP322" i="3"/>
  <c r="AF331" i="3"/>
  <c r="AH331" i="3"/>
  <c r="AG331" i="3"/>
  <c r="AE331" i="3"/>
  <c r="AP354" i="3"/>
  <c r="AQ354" i="3"/>
  <c r="AO354" i="3"/>
  <c r="AN354" i="3"/>
  <c r="AM354" i="3"/>
  <c r="AR354" i="3"/>
  <c r="AM365" i="3"/>
  <c r="AS365" i="3"/>
  <c r="AR365" i="3"/>
  <c r="AQ365" i="3"/>
  <c r="AP365" i="3"/>
  <c r="AT365" i="3"/>
  <c r="AO365" i="3"/>
  <c r="AC367" i="3"/>
  <c r="AB381" i="3"/>
  <c r="Z381" i="3"/>
  <c r="AA398" i="3"/>
  <c r="AE398" i="3"/>
  <c r="AH398" i="3"/>
  <c r="AG398" i="3"/>
  <c r="AF398" i="3"/>
  <c r="AH421" i="3"/>
  <c r="AB421" i="3"/>
  <c r="AA421" i="3"/>
  <c r="Z421" i="3"/>
  <c r="AN443" i="3"/>
  <c r="Z451" i="3"/>
  <c r="AD471" i="3"/>
  <c r="AL476" i="3"/>
  <c r="AT476" i="3"/>
  <c r="AS476" i="3"/>
  <c r="AN476" i="3"/>
  <c r="AR476" i="3"/>
  <c r="AQ476" i="3"/>
  <c r="AP476" i="3"/>
  <c r="AO476" i="3"/>
  <c r="AA122" i="3"/>
  <c r="AC123" i="3"/>
  <c r="Z124" i="3"/>
  <c r="AA126" i="3"/>
  <c r="AC127" i="3"/>
  <c r="Z144" i="3"/>
  <c r="Z152" i="3"/>
  <c r="Z159" i="3"/>
  <c r="AA164" i="3"/>
  <c r="AA167" i="3"/>
  <c r="Z170" i="3"/>
  <c r="AA175" i="3"/>
  <c r="AG180" i="3"/>
  <c r="Z182" i="3"/>
  <c r="AG188" i="3"/>
  <c r="AC200" i="3"/>
  <c r="Z203" i="3"/>
  <c r="AB208" i="3"/>
  <c r="AH208" i="3"/>
  <c r="AG208" i="3"/>
  <c r="AA208" i="3"/>
  <c r="AC209" i="3"/>
  <c r="AB211" i="3"/>
  <c r="AF211" i="3"/>
  <c r="AE211" i="3"/>
  <c r="AD211" i="3"/>
  <c r="AC211" i="3"/>
  <c r="AF213" i="3"/>
  <c r="AT254" i="3"/>
  <c r="AS254" i="3"/>
  <c r="AR254" i="3"/>
  <c r="AP269" i="3"/>
  <c r="AM290" i="3"/>
  <c r="AH291" i="3"/>
  <c r="AE291" i="3"/>
  <c r="AT305" i="3"/>
  <c r="AQ305" i="3"/>
  <c r="AO311" i="3"/>
  <c r="AQ313" i="3"/>
  <c r="AP313" i="3"/>
  <c r="AO313" i="3"/>
  <c r="AL313" i="3"/>
  <c r="AO319" i="3"/>
  <c r="AL325" i="3"/>
  <c r="AS325" i="3"/>
  <c r="AR325" i="3"/>
  <c r="AQ325" i="3"/>
  <c r="AP325" i="3"/>
  <c r="AT325" i="3"/>
  <c r="AO325" i="3"/>
  <c r="AN325" i="3"/>
  <c r="AT330" i="3"/>
  <c r="AN330" i="3"/>
  <c r="AR330" i="3"/>
  <c r="AA331" i="3"/>
  <c r="AL365" i="3"/>
  <c r="AM377" i="3"/>
  <c r="AO377" i="3"/>
  <c r="AN377" i="3"/>
  <c r="AT377" i="3"/>
  <c r="AP377" i="3"/>
  <c r="AS377" i="3"/>
  <c r="AR377" i="3"/>
  <c r="Z398" i="3"/>
  <c r="AP443" i="3"/>
  <c r="AA451" i="3"/>
  <c r="AF471" i="3"/>
  <c r="AM476" i="3"/>
  <c r="AD123" i="3"/>
  <c r="Z162" i="3"/>
  <c r="AC164" i="3"/>
  <c r="AA170" i="3"/>
  <c r="AH180" i="3"/>
  <c r="AA182" i="3"/>
  <c r="AH188" i="3"/>
  <c r="AB196" i="3"/>
  <c r="AG196" i="3"/>
  <c r="AE196" i="3"/>
  <c r="AD196" i="3"/>
  <c r="AB198" i="3"/>
  <c r="Z198" i="3"/>
  <c r="AE198" i="3"/>
  <c r="AD200" i="3"/>
  <c r="AF203" i="3"/>
  <c r="Z208" i="3"/>
  <c r="AD209" i="3"/>
  <c r="Z211" i="3"/>
  <c r="AG213" i="3"/>
  <c r="AA247" i="3"/>
  <c r="AB253" i="3"/>
  <c r="AM254" i="3"/>
  <c r="AT270" i="3"/>
  <c r="AS270" i="3"/>
  <c r="AR270" i="3"/>
  <c r="AP270" i="3"/>
  <c r="Z291" i="3"/>
  <c r="AQ319" i="3"/>
  <c r="AO330" i="3"/>
  <c r="AB331" i="3"/>
  <c r="AT343" i="3"/>
  <c r="AN343" i="3"/>
  <c r="AO343" i="3"/>
  <c r="AS362" i="3"/>
  <c r="AQ362" i="3"/>
  <c r="AP362" i="3"/>
  <c r="AN365" i="3"/>
  <c r="AL377" i="3"/>
  <c r="AD398" i="3"/>
  <c r="AT443" i="3"/>
  <c r="AQ462" i="3"/>
  <c r="AP462" i="3"/>
  <c r="AO462" i="3"/>
  <c r="AL462" i="3"/>
  <c r="AR462" i="3"/>
  <c r="AN466" i="3"/>
  <c r="AT466" i="3"/>
  <c r="AF205" i="3"/>
  <c r="AE215" i="3"/>
  <c r="AS335" i="3"/>
  <c r="AR335" i="3"/>
  <c r="AQ335" i="3"/>
  <c r="AO335" i="3"/>
  <c r="AE352" i="3"/>
  <c r="AD352" i="3"/>
  <c r="AC352" i="3"/>
  <c r="AA352" i="3"/>
  <c r="AT366" i="3"/>
  <c r="AS366" i="3"/>
  <c r="AO366" i="3"/>
  <c r="AT387" i="3"/>
  <c r="AL387" i="3"/>
  <c r="AR387" i="3"/>
  <c r="AQ387" i="3"/>
  <c r="AP387" i="3"/>
  <c r="AM414" i="3"/>
  <c r="AO414" i="3"/>
  <c r="AT414" i="3"/>
  <c r="AS414" i="3"/>
  <c r="AL414" i="3"/>
  <c r="AE429" i="3"/>
  <c r="AD429" i="3"/>
  <c r="AT445" i="3"/>
  <c r="AQ445" i="3"/>
  <c r="AP445" i="3"/>
  <c r="AE448" i="3"/>
  <c r="AD448" i="3"/>
  <c r="AC448" i="3"/>
  <c r="Z448" i="3"/>
  <c r="AO460" i="3"/>
  <c r="AP460" i="3"/>
  <c r="AS499" i="3"/>
  <c r="AR499" i="3"/>
  <c r="AE219" i="3"/>
  <c r="AR347" i="3"/>
  <c r="AO347" i="3"/>
  <c r="AM347" i="3"/>
  <c r="AL347" i="3"/>
  <c r="AQ393" i="3"/>
  <c r="AP393" i="3"/>
  <c r="AO393" i="3"/>
  <c r="AN393" i="3"/>
  <c r="AB452" i="3"/>
  <c r="AD452" i="3"/>
  <c r="AH452" i="3"/>
  <c r="AG452" i="3"/>
  <c r="AB469" i="3"/>
  <c r="AE469" i="3"/>
  <c r="AD469" i="3"/>
  <c r="Z214" i="3"/>
  <c r="AF219" i="3"/>
  <c r="AM258" i="3"/>
  <c r="AP312" i="3"/>
  <c r="AT333" i="3"/>
  <c r="AS333" i="3"/>
  <c r="AR333" i="3"/>
  <c r="AT338" i="3"/>
  <c r="AN338" i="3"/>
  <c r="AH340" i="3"/>
  <c r="AG340" i="3"/>
  <c r="AF340" i="3"/>
  <c r="AE340" i="3"/>
  <c r="AS347" i="3"/>
  <c r="AP356" i="3"/>
  <c r="AR356" i="3"/>
  <c r="AQ356" i="3"/>
  <c r="AP357" i="3"/>
  <c r="AR357" i="3"/>
  <c r="AQ357" i="3"/>
  <c r="AO357" i="3"/>
  <c r="AN357" i="3"/>
  <c r="AB359" i="3"/>
  <c r="AM363" i="3"/>
  <c r="AT363" i="3"/>
  <c r="AS363" i="3"/>
  <c r="AN363" i="3"/>
  <c r="AG397" i="3"/>
  <c r="AE397" i="3"/>
  <c r="AC397" i="3"/>
  <c r="AS431" i="3"/>
  <c r="AQ431" i="3"/>
  <c r="AP431" i="3"/>
  <c r="AT431" i="3"/>
  <c r="AG437" i="3"/>
  <c r="AC437" i="3"/>
  <c r="Z437" i="3"/>
  <c r="AB455" i="3"/>
  <c r="AC455" i="3"/>
  <c r="AG455" i="3"/>
  <c r="AD455" i="3"/>
  <c r="AA455" i="3"/>
  <c r="Z455" i="3"/>
  <c r="AB464" i="3"/>
  <c r="AH464" i="3"/>
  <c r="AG464" i="3"/>
  <c r="AF464" i="3"/>
  <c r="AE464" i="3"/>
  <c r="Z464" i="3"/>
  <c r="AH480" i="3"/>
  <c r="AC480" i="3"/>
  <c r="AG480" i="3"/>
  <c r="AF480" i="3"/>
  <c r="AE480" i="3"/>
  <c r="AD480" i="3"/>
  <c r="AS484" i="3"/>
  <c r="AH293" i="3"/>
  <c r="Z293" i="3"/>
  <c r="AL304" i="3"/>
  <c r="AN333" i="3"/>
  <c r="AM338" i="3"/>
  <c r="AA340" i="3"/>
  <c r="AF355" i="3"/>
  <c r="Z355" i="3"/>
  <c r="AM356" i="3"/>
  <c r="AM357" i="3"/>
  <c r="AC359" i="3"/>
  <c r="AL363" i="3"/>
  <c r="Z397" i="3"/>
  <c r="Z427" i="3"/>
  <c r="AM431" i="3"/>
  <c r="AO451" i="3"/>
  <c r="AC464" i="3"/>
  <c r="AG478" i="3"/>
  <c r="AF478" i="3"/>
  <c r="AE478" i="3"/>
  <c r="AD478" i="3"/>
  <c r="AB480" i="3"/>
  <c r="AT483" i="3"/>
  <c r="AR483" i="3"/>
  <c r="AE494" i="3"/>
  <c r="AA205" i="3"/>
  <c r="AC214" i="3"/>
  <c r="Z215" i="3"/>
  <c r="AH219" i="3"/>
  <c r="AC222" i="3"/>
  <c r="AE293" i="3"/>
  <c r="AB305" i="3"/>
  <c r="AO333" i="3"/>
  <c r="AO338" i="3"/>
  <c r="AB340" i="3"/>
  <c r="AF346" i="3"/>
  <c r="AE346" i="3"/>
  <c r="AD346" i="3"/>
  <c r="AR349" i="3"/>
  <c r="AO349" i="3"/>
  <c r="AM349" i="3"/>
  <c r="AL349" i="3"/>
  <c r="Z351" i="3"/>
  <c r="AN356" i="3"/>
  <c r="AP358" i="3"/>
  <c r="AM358" i="3"/>
  <c r="AE359" i="3"/>
  <c r="AO363" i="3"/>
  <c r="AH364" i="3"/>
  <c r="AD364" i="3"/>
  <c r="AM373" i="3"/>
  <c r="AT373" i="3"/>
  <c r="AS373" i="3"/>
  <c r="AN373" i="3"/>
  <c r="AB397" i="3"/>
  <c r="AA417" i="3"/>
  <c r="AH417" i="3"/>
  <c r="AG417" i="3"/>
  <c r="Z417" i="3"/>
  <c r="AE417" i="3"/>
  <c r="AD417" i="3"/>
  <c r="AC417" i="3"/>
  <c r="AB417" i="3"/>
  <c r="AR421" i="3"/>
  <c r="AN421" i="3"/>
  <c r="AS421" i="3"/>
  <c r="AE428" i="3"/>
  <c r="AD428" i="3"/>
  <c r="AA428" i="3"/>
  <c r="AG428" i="3"/>
  <c r="AT430" i="3"/>
  <c r="AS430" i="3"/>
  <c r="AQ430" i="3"/>
  <c r="AP430" i="3"/>
  <c r="AN431" i="3"/>
  <c r="AP451" i="3"/>
  <c r="AE452" i="3"/>
  <c r="AD464" i="3"/>
  <c r="AA478" i="3"/>
  <c r="AH482" i="3"/>
  <c r="AG482" i="3"/>
  <c r="AB482" i="3"/>
  <c r="AC482" i="3"/>
  <c r="AS483" i="3"/>
  <c r="AA382" i="3"/>
  <c r="AE382" i="3"/>
  <c r="AD382" i="3"/>
  <c r="AB382" i="3"/>
  <c r="AA388" i="3"/>
  <c r="Z388" i="3"/>
  <c r="AD391" i="3"/>
  <c r="AG391" i="3"/>
  <c r="AE391" i="3"/>
  <c r="AE407" i="3"/>
  <c r="AD407" i="3"/>
  <c r="AA415" i="3"/>
  <c r="AH415" i="3"/>
  <c r="AG415" i="3"/>
  <c r="Z415" i="3"/>
  <c r="AA418" i="3"/>
  <c r="AH418" i="3"/>
  <c r="AG418" i="3"/>
  <c r="Z418" i="3"/>
  <c r="AF424" i="3"/>
  <c r="AD424" i="3"/>
  <c r="AC424" i="3"/>
  <c r="AB424" i="3"/>
  <c r="AH468" i="3"/>
  <c r="AG468" i="3"/>
  <c r="AF468" i="3"/>
  <c r="AG476" i="3"/>
  <c r="AF476" i="3"/>
  <c r="AE476" i="3"/>
  <c r="AD476" i="3"/>
  <c r="AS334" i="3"/>
  <c r="AH344" i="3"/>
  <c r="AP352" i="3"/>
  <c r="AQ361" i="3"/>
  <c r="AE373" i="3"/>
  <c r="AH388" i="3"/>
  <c r="AS406" i="3"/>
  <c r="AR406" i="3"/>
  <c r="AO411" i="3"/>
  <c r="AN411" i="3"/>
  <c r="AL411" i="3"/>
  <c r="AF415" i="3"/>
  <c r="AF418" i="3"/>
  <c r="AN464" i="3"/>
  <c r="AT464" i="3"/>
  <c r="AS464" i="3"/>
  <c r="AL464" i="3"/>
  <c r="AH481" i="3"/>
  <c r="AE481" i="3"/>
  <c r="AD481" i="3"/>
  <c r="AQ352" i="3"/>
  <c r="AR361" i="3"/>
  <c r="AF373" i="3"/>
  <c r="AT382" i="3"/>
  <c r="AS382" i="3"/>
  <c r="AR405" i="3"/>
  <c r="AQ405" i="3"/>
  <c r="AP405" i="3"/>
  <c r="AP407" i="3"/>
  <c r="AR407" i="3"/>
  <c r="AP411" i="3"/>
  <c r="AF422" i="3"/>
  <c r="AG422" i="3"/>
  <c r="AE422" i="3"/>
  <c r="AC422" i="3"/>
  <c r="AR424" i="3"/>
  <c r="AT424" i="3"/>
  <c r="AS424" i="3"/>
  <c r="AQ424" i="3"/>
  <c r="AQ425" i="3"/>
  <c r="AP425" i="3"/>
  <c r="AN425" i="3"/>
  <c r="AT447" i="3"/>
  <c r="AQ447" i="3"/>
  <c r="AP447" i="3"/>
  <c r="AN447" i="3"/>
  <c r="AL461" i="3"/>
  <c r="AN463" i="3"/>
  <c r="AQ463" i="3"/>
  <c r="AP463" i="3"/>
  <c r="AO463" i="3"/>
  <c r="AL463" i="3"/>
  <c r="AO464" i="3"/>
  <c r="AL474" i="3"/>
  <c r="AP474" i="3"/>
  <c r="AO474" i="3"/>
  <c r="AN474" i="3"/>
  <c r="AM474" i="3"/>
  <c r="AT474" i="3"/>
  <c r="AB481" i="3"/>
  <c r="AC486" i="3"/>
  <c r="AO323" i="3"/>
  <c r="AN327" i="3"/>
  <c r="AB328" i="3"/>
  <c r="AN329" i="3"/>
  <c r="AB334" i="3"/>
  <c r="AE336" i="3"/>
  <c r="AG342" i="3"/>
  <c r="AB343" i="3"/>
  <c r="AR352" i="3"/>
  <c r="AC358" i="3"/>
  <c r="AL359" i="3"/>
  <c r="AS361" i="3"/>
  <c r="AN367" i="3"/>
  <c r="AN368" i="3"/>
  <c r="AN369" i="3"/>
  <c r="AG370" i="3"/>
  <c r="AG373" i="3"/>
  <c r="AN374" i="3"/>
  <c r="AM375" i="3"/>
  <c r="AT375" i="3"/>
  <c r="AN375" i="3"/>
  <c r="AG378" i="3"/>
  <c r="AM379" i="3"/>
  <c r="AN379" i="3"/>
  <c r="AL379" i="3"/>
  <c r="AS379" i="3"/>
  <c r="AL381" i="3"/>
  <c r="AN382" i="3"/>
  <c r="AN383" i="3"/>
  <c r="AA396" i="3"/>
  <c r="AD396" i="3"/>
  <c r="AA400" i="3"/>
  <c r="AE400" i="3"/>
  <c r="AD400" i="3"/>
  <c r="Z400" i="3"/>
  <c r="AL405" i="3"/>
  <c r="AQ407" i="3"/>
  <c r="AQ411" i="3"/>
  <c r="AM415" i="3"/>
  <c r="AO415" i="3"/>
  <c r="AR418" i="3"/>
  <c r="AO418" i="3"/>
  <c r="AA422" i="3"/>
  <c r="AL424" i="3"/>
  <c r="AM425" i="3"/>
  <c r="AE444" i="3"/>
  <c r="AD444" i="3"/>
  <c r="AC444" i="3"/>
  <c r="Z444" i="3"/>
  <c r="AO461" i="3"/>
  <c r="AR463" i="3"/>
  <c r="AP464" i="3"/>
  <c r="AL478" i="3"/>
  <c r="AT478" i="3"/>
  <c r="AO478" i="3"/>
  <c r="AC481" i="3"/>
  <c r="AO327" i="3"/>
  <c r="AC328" i="3"/>
  <c r="AO329" i="3"/>
  <c r="AF336" i="3"/>
  <c r="AL350" i="3"/>
  <c r="AS352" i="3"/>
  <c r="AM355" i="3"/>
  <c r="AN359" i="3"/>
  <c r="AP360" i="3"/>
  <c r="AT361" i="3"/>
  <c r="AO367" i="3"/>
  <c r="Z369" i="3"/>
  <c r="AO369" i="3"/>
  <c r="AH370" i="3"/>
  <c r="AL371" i="3"/>
  <c r="AH373" i="3"/>
  <c r="AL375" i="3"/>
  <c r="AO379" i="3"/>
  <c r="AN381" i="3"/>
  <c r="AO382" i="3"/>
  <c r="AO383" i="3"/>
  <c r="Z396" i="3"/>
  <c r="AF400" i="3"/>
  <c r="AA404" i="3"/>
  <c r="AH404" i="3"/>
  <c r="AG404" i="3"/>
  <c r="AN405" i="3"/>
  <c r="AA408" i="3"/>
  <c r="AH408" i="3"/>
  <c r="AG408" i="3"/>
  <c r="AA410" i="3"/>
  <c r="AE410" i="3"/>
  <c r="AD410" i="3"/>
  <c r="Z410" i="3"/>
  <c r="AA412" i="3"/>
  <c r="Z412" i="3"/>
  <c r="AR413" i="3"/>
  <c r="AQ413" i="3"/>
  <c r="AL415" i="3"/>
  <c r="AA416" i="3"/>
  <c r="AH416" i="3"/>
  <c r="AG416" i="3"/>
  <c r="Z416" i="3"/>
  <c r="AL418" i="3"/>
  <c r="AB422" i="3"/>
  <c r="AN424" i="3"/>
  <c r="AS425" i="3"/>
  <c r="AN426" i="3"/>
  <c r="AS433" i="3"/>
  <c r="AQ433" i="3"/>
  <c r="AP433" i="3"/>
  <c r="AN433" i="3"/>
  <c r="AH444" i="3"/>
  <c r="AN450" i="3"/>
  <c r="AT450" i="3"/>
  <c r="AM450" i="3"/>
  <c r="AB453" i="3"/>
  <c r="AC453" i="3"/>
  <c r="AB454" i="3"/>
  <c r="AH454" i="3"/>
  <c r="AC454" i="3"/>
  <c r="AQ461" i="3"/>
  <c r="AS463" i="3"/>
  <c r="AQ464" i="3"/>
  <c r="AL469" i="3"/>
  <c r="AP469" i="3"/>
  <c r="AO469" i="3"/>
  <c r="AN469" i="3"/>
  <c r="AM469" i="3"/>
  <c r="AT469" i="3"/>
  <c r="AR474" i="3"/>
  <c r="AM478" i="3"/>
  <c r="AD485" i="3"/>
  <c r="AS486" i="3"/>
  <c r="AR486" i="3"/>
  <c r="AF487" i="3"/>
  <c r="AF377" i="3"/>
  <c r="AE379" i="3"/>
  <c r="AF390" i="3"/>
  <c r="AH394" i="3"/>
  <c r="AS419" i="3"/>
  <c r="AP420" i="3"/>
  <c r="AO423" i="3"/>
  <c r="AT432" i="3"/>
  <c r="AT452" i="3"/>
  <c r="AR454" i="3"/>
  <c r="AR456" i="3"/>
  <c r="AH458" i="3"/>
  <c r="AF463" i="3"/>
  <c r="AE465" i="3"/>
  <c r="AT465" i="3"/>
  <c r="AE479" i="3"/>
  <c r="AS479" i="3"/>
  <c r="AQ467" i="3"/>
  <c r="AF375" i="3"/>
  <c r="AH420" i="3"/>
  <c r="AN449" i="3"/>
  <c r="AL452" i="3"/>
  <c r="Z458" i="3"/>
  <c r="AL465" i="3"/>
  <c r="Z394" i="3"/>
  <c r="AP449" i="3"/>
  <c r="AM452" i="3"/>
  <c r="AC458" i="3"/>
  <c r="AO465" i="3"/>
  <c r="AP452" i="3"/>
  <c r="AD458" i="3"/>
  <c r="AP465" i="3"/>
  <c r="BN62" i="3"/>
  <c r="BO62" i="3"/>
  <c r="BM62" i="3"/>
  <c r="BL62" i="3"/>
  <c r="BK62" i="3"/>
  <c r="BJ62" i="3"/>
  <c r="BI62" i="3"/>
  <c r="BP62" i="3"/>
  <c r="BQ62" i="3"/>
  <c r="BN76" i="3"/>
  <c r="BP76" i="3"/>
  <c r="BO76" i="3"/>
  <c r="BQ76" i="3"/>
  <c r="BM76" i="3"/>
  <c r="BK76" i="3"/>
  <c r="BL76" i="3"/>
  <c r="BN104" i="3"/>
  <c r="BK104" i="3"/>
  <c r="BP104" i="3"/>
  <c r="BO104" i="3"/>
  <c r="BM104" i="3"/>
  <c r="BL104" i="3"/>
  <c r="BQ104" i="3"/>
  <c r="BI104" i="3"/>
  <c r="BN36" i="3"/>
  <c r="BO36" i="3"/>
  <c r="BP36" i="3"/>
  <c r="BJ36" i="3"/>
  <c r="BL36" i="3"/>
  <c r="BK36" i="3"/>
  <c r="BQ36" i="3"/>
  <c r="BM36" i="3"/>
  <c r="BI36" i="3"/>
  <c r="CW39" i="3"/>
  <c r="CV39" i="3"/>
  <c r="CS39" i="3"/>
  <c r="CZ39" i="3"/>
  <c r="CX39" i="3"/>
  <c r="CY39" i="3"/>
  <c r="CU39" i="3"/>
  <c r="BI46" i="3"/>
  <c r="BN56" i="3"/>
  <c r="BO56" i="3"/>
  <c r="BQ56" i="3"/>
  <c r="BP56" i="3"/>
  <c r="BL56" i="3"/>
  <c r="BM56" i="3"/>
  <c r="AE47" i="3"/>
  <c r="Z47" i="3"/>
  <c r="AH47" i="3"/>
  <c r="AG47" i="3"/>
  <c r="AC47" i="3"/>
  <c r="AF47" i="3"/>
  <c r="AD47" i="3"/>
  <c r="BN84" i="3"/>
  <c r="BQ84" i="3"/>
  <c r="BP84" i="3"/>
  <c r="BO84" i="3"/>
  <c r="BJ84" i="3"/>
  <c r="BL84" i="3"/>
  <c r="BM84" i="3"/>
  <c r="AE94" i="3"/>
  <c r="AG94" i="3"/>
  <c r="AF94" i="3"/>
  <c r="AD94" i="3"/>
  <c r="AC94" i="3"/>
  <c r="AH94" i="3"/>
  <c r="AB94" i="3"/>
  <c r="AA94" i="3"/>
  <c r="CT45" i="3"/>
  <c r="BI84" i="3"/>
  <c r="AG292" i="3"/>
  <c r="AF292" i="3"/>
  <c r="AD292" i="3"/>
  <c r="AC292" i="3"/>
  <c r="AB292" i="3"/>
  <c r="AA292" i="3"/>
  <c r="AH292" i="3"/>
  <c r="AE292" i="3"/>
  <c r="Z292" i="3"/>
  <c r="AE38" i="3"/>
  <c r="AG38" i="3"/>
  <c r="AC38" i="3"/>
  <c r="AH38" i="3"/>
  <c r="AF38" i="3"/>
  <c r="AD38" i="3"/>
  <c r="AE50" i="3"/>
  <c r="AG50" i="3"/>
  <c r="AC50" i="3"/>
  <c r="AF50" i="3"/>
  <c r="AD50" i="3"/>
  <c r="AB50" i="3"/>
  <c r="AA50" i="3"/>
  <c r="AH50" i="3"/>
  <c r="Z50" i="3"/>
  <c r="CW65" i="3"/>
  <c r="CV65" i="3"/>
  <c r="CS65" i="3"/>
  <c r="CZ65" i="3"/>
  <c r="CU65" i="3"/>
  <c r="CY65" i="3"/>
  <c r="CX65" i="3"/>
  <c r="CT65" i="3"/>
  <c r="CR65" i="3"/>
  <c r="BN97" i="3"/>
  <c r="BK97" i="3"/>
  <c r="BP97" i="3"/>
  <c r="BO97" i="3"/>
  <c r="BM97" i="3"/>
  <c r="BL97" i="3"/>
  <c r="BQ97" i="3"/>
  <c r="BJ97" i="3"/>
  <c r="BN109" i="3"/>
  <c r="BK109" i="3"/>
  <c r="BP109" i="3"/>
  <c r="BO109" i="3"/>
  <c r="BM109" i="3"/>
  <c r="BL109" i="3"/>
  <c r="BQ109" i="3"/>
  <c r="BI109" i="3"/>
  <c r="BJ109" i="3"/>
  <c r="BN124" i="3"/>
  <c r="BK124" i="3"/>
  <c r="BM124" i="3"/>
  <c r="BL124" i="3"/>
  <c r="BJ124" i="3"/>
  <c r="BI124" i="3"/>
  <c r="BO124" i="3"/>
  <c r="BQ124" i="3"/>
  <c r="BP124" i="3"/>
  <c r="BN130" i="3"/>
  <c r="BK130" i="3"/>
  <c r="BQ130" i="3"/>
  <c r="BM130" i="3"/>
  <c r="BP130" i="3"/>
  <c r="BO130" i="3"/>
  <c r="BL130" i="3"/>
  <c r="BJ130" i="3"/>
  <c r="BI130" i="3"/>
  <c r="CT161" i="3"/>
  <c r="CZ161" i="3"/>
  <c r="CY161" i="3"/>
  <c r="CS161" i="3"/>
  <c r="CX161" i="3"/>
  <c r="CW161" i="3"/>
  <c r="CV161" i="3"/>
  <c r="CU161" i="3"/>
  <c r="CR161" i="3"/>
  <c r="BI56" i="3"/>
  <c r="CC307" i="3"/>
  <c r="CB307" i="3"/>
  <c r="CA307" i="3"/>
  <c r="BV307" i="3"/>
  <c r="BZ307" i="3"/>
  <c r="BY307" i="3"/>
  <c r="BX307" i="3"/>
  <c r="BU307" i="3"/>
  <c r="BW307" i="3"/>
  <c r="AA47" i="3"/>
  <c r="AE136" i="3"/>
  <c r="AB136" i="3"/>
  <c r="AH136" i="3"/>
  <c r="AG136" i="3"/>
  <c r="AF136" i="3"/>
  <c r="AD136" i="3"/>
  <c r="AA136" i="3"/>
  <c r="Z136" i="3"/>
  <c r="AC136" i="3"/>
  <c r="BN86" i="3"/>
  <c r="BQ86" i="3"/>
  <c r="BP86" i="3"/>
  <c r="BO86" i="3"/>
  <c r="BJ86" i="3"/>
  <c r="BK86" i="3"/>
  <c r="BM86" i="3"/>
  <c r="BL86" i="3"/>
  <c r="BN235" i="3"/>
  <c r="BP235" i="3"/>
  <c r="BO235" i="3"/>
  <c r="BM235" i="3"/>
  <c r="BL235" i="3"/>
  <c r="BQ235" i="3"/>
  <c r="BK235" i="3"/>
  <c r="BJ235" i="3"/>
  <c r="AQ274" i="3"/>
  <c r="AP274" i="3"/>
  <c r="AO274" i="3"/>
  <c r="AN274" i="3"/>
  <c r="AL274" i="3"/>
  <c r="AT274" i="3"/>
  <c r="AS274" i="3"/>
  <c r="AR274" i="3"/>
  <c r="AM274" i="3"/>
  <c r="CB290" i="3"/>
  <c r="CA290" i="3"/>
  <c r="BW290" i="3"/>
  <c r="CC290" i="3"/>
  <c r="BZ290" i="3"/>
  <c r="BY290" i="3"/>
  <c r="BV290" i="3"/>
  <c r="BX290" i="3"/>
  <c r="BI86" i="3"/>
  <c r="AE65" i="3"/>
  <c r="Z65" i="3"/>
  <c r="AG65" i="3"/>
  <c r="AH65" i="3"/>
  <c r="AC65" i="3"/>
  <c r="AD65" i="3"/>
  <c r="AF65" i="3"/>
  <c r="BI235" i="3"/>
  <c r="BU290" i="3"/>
  <c r="AE44" i="3"/>
  <c r="AG44" i="3"/>
  <c r="AC44" i="3"/>
  <c r="AH44" i="3"/>
  <c r="AD44" i="3"/>
  <c r="AF44" i="3"/>
  <c r="AB44" i="3"/>
  <c r="CW54" i="3"/>
  <c r="CZ54" i="3"/>
  <c r="CY54" i="3"/>
  <c r="CX54" i="3"/>
  <c r="CV54" i="3"/>
  <c r="CT54" i="3"/>
  <c r="CU54" i="3"/>
  <c r="BN129" i="3"/>
  <c r="BK129" i="3"/>
  <c r="BQ129" i="3"/>
  <c r="BP129" i="3"/>
  <c r="BJ129" i="3"/>
  <c r="BO129" i="3"/>
  <c r="BM129" i="3"/>
  <c r="BL129" i="3"/>
  <c r="BI129" i="3"/>
  <c r="BN96" i="3"/>
  <c r="BK96" i="3"/>
  <c r="BP96" i="3"/>
  <c r="BO96" i="3"/>
  <c r="BM96" i="3"/>
  <c r="BL96" i="3"/>
  <c r="BQ96" i="3"/>
  <c r="BJ96" i="3"/>
  <c r="BN107" i="3"/>
  <c r="BK107" i="3"/>
  <c r="BP107" i="3"/>
  <c r="BO107" i="3"/>
  <c r="BM107" i="3"/>
  <c r="BL107" i="3"/>
  <c r="BQ107" i="3"/>
  <c r="BI107" i="3"/>
  <c r="BJ107" i="3"/>
  <c r="CW59" i="3"/>
  <c r="CV59" i="3"/>
  <c r="CS59" i="3"/>
  <c r="CZ59" i="3"/>
  <c r="CX59" i="3"/>
  <c r="CY59" i="3"/>
  <c r="CT59" i="3"/>
  <c r="AA65" i="3"/>
  <c r="BN66" i="3"/>
  <c r="BO66" i="3"/>
  <c r="BQ66" i="3"/>
  <c r="BP66" i="3"/>
  <c r="BM66" i="3"/>
  <c r="BL66" i="3"/>
  <c r="BK66" i="3"/>
  <c r="BN46" i="3"/>
  <c r="BO46" i="3"/>
  <c r="BM46" i="3"/>
  <c r="BQ46" i="3"/>
  <c r="BP46" i="3"/>
  <c r="BL46" i="3"/>
  <c r="AA44" i="3"/>
  <c r="CR54" i="3"/>
  <c r="BJ104" i="3"/>
  <c r="CR39" i="3"/>
  <c r="BP303" i="3"/>
  <c r="BO303" i="3"/>
  <c r="BJ303" i="3"/>
  <c r="BQ303" i="3"/>
  <c r="BN303" i="3"/>
  <c r="BM303" i="3"/>
  <c r="BL303" i="3"/>
  <c r="BK303" i="3"/>
  <c r="BI303" i="3"/>
  <c r="BU324" i="3"/>
  <c r="CC324" i="3"/>
  <c r="BX324" i="3"/>
  <c r="CB324" i="3"/>
  <c r="CA324" i="3"/>
  <c r="BZ324" i="3"/>
  <c r="BV324" i="3"/>
  <c r="BY324" i="3"/>
  <c r="BW324" i="3"/>
  <c r="CT39" i="3"/>
  <c r="Z94" i="3"/>
  <c r="AB47" i="3"/>
  <c r="BK56" i="3"/>
  <c r="BK84" i="3"/>
  <c r="CU59" i="3"/>
  <c r="AB65" i="3"/>
  <c r="BI66" i="3"/>
  <c r="AE235" i="3"/>
  <c r="AD235" i="3"/>
  <c r="AC235" i="3"/>
  <c r="AB235" i="3"/>
  <c r="AA235" i="3"/>
  <c r="AH235" i="3"/>
  <c r="AG235" i="3"/>
  <c r="AF235" i="3"/>
  <c r="Z235" i="3"/>
  <c r="CW221" i="3"/>
  <c r="CZ221" i="3"/>
  <c r="CY221" i="3"/>
  <c r="CX221" i="3"/>
  <c r="CV221" i="3"/>
  <c r="CU221" i="3"/>
  <c r="CT221" i="3"/>
  <c r="CS221" i="3"/>
  <c r="CR221" i="3"/>
  <c r="CW45" i="3"/>
  <c r="CV45" i="3"/>
  <c r="CS45" i="3"/>
  <c r="CZ45" i="3"/>
  <c r="CY45" i="3"/>
  <c r="CU45" i="3"/>
  <c r="CX45" i="3"/>
  <c r="BI76" i="3"/>
  <c r="BJ46" i="3"/>
  <c r="BJ76" i="3"/>
  <c r="CW112" i="3"/>
  <c r="CT112" i="3"/>
  <c r="CZ112" i="3"/>
  <c r="CX112" i="3"/>
  <c r="CY112" i="3"/>
  <c r="CV112" i="3"/>
  <c r="CS112" i="3"/>
  <c r="CR112" i="3"/>
  <c r="CU112" i="3"/>
  <c r="BJ56" i="3"/>
  <c r="CW55" i="3"/>
  <c r="CV55" i="3"/>
  <c r="CS55" i="3"/>
  <c r="CZ55" i="3"/>
  <c r="CY55" i="3"/>
  <c r="CX55" i="3"/>
  <c r="CR55" i="3"/>
  <c r="CU55" i="3"/>
  <c r="CT55" i="3"/>
  <c r="CW101" i="3"/>
  <c r="CT101" i="3"/>
  <c r="CZ101" i="3"/>
  <c r="CY101" i="3"/>
  <c r="CS101" i="3"/>
  <c r="CX101" i="3"/>
  <c r="CV101" i="3"/>
  <c r="CU101" i="3"/>
  <c r="BN110" i="3"/>
  <c r="BK110" i="3"/>
  <c r="BP110" i="3"/>
  <c r="BO110" i="3"/>
  <c r="BM110" i="3"/>
  <c r="BL110" i="3"/>
  <c r="BQ110" i="3"/>
  <c r="BJ110" i="3"/>
  <c r="BI110" i="3"/>
  <c r="AE140" i="3"/>
  <c r="AC140" i="3"/>
  <c r="AB140" i="3"/>
  <c r="AH140" i="3"/>
  <c r="AG140" i="3"/>
  <c r="AF140" i="3"/>
  <c r="AD140" i="3"/>
  <c r="AA140" i="3"/>
  <c r="Z140" i="3"/>
  <c r="CW142" i="3"/>
  <c r="CU142" i="3"/>
  <c r="CT142" i="3"/>
  <c r="CZ142" i="3"/>
  <c r="CY142" i="3"/>
  <c r="CX142" i="3"/>
  <c r="CV142" i="3"/>
  <c r="CS142" i="3"/>
  <c r="CR142" i="3"/>
  <c r="AG298" i="3"/>
  <c r="AF298" i="3"/>
  <c r="AD298" i="3"/>
  <c r="AC298" i="3"/>
  <c r="AB298" i="3"/>
  <c r="AA298" i="3"/>
  <c r="AH298" i="3"/>
  <c r="AE298" i="3"/>
  <c r="Z298" i="3"/>
  <c r="AE35" i="3"/>
  <c r="Z35" i="3"/>
  <c r="AH35" i="3"/>
  <c r="AD35" i="3"/>
  <c r="AG35" i="3"/>
  <c r="AF35" i="3"/>
  <c r="AE54" i="3"/>
  <c r="AG54" i="3"/>
  <c r="AC54" i="3"/>
  <c r="AB54" i="3"/>
  <c r="AH54" i="3"/>
  <c r="AF54" i="3"/>
  <c r="AD54" i="3"/>
  <c r="CW35" i="3"/>
  <c r="CV35" i="3"/>
  <c r="CS35" i="3"/>
  <c r="CZ35" i="3"/>
  <c r="CY35" i="3"/>
  <c r="CT35" i="3"/>
  <c r="CX35" i="3"/>
  <c r="CU35" i="3"/>
  <c r="Z54" i="3"/>
  <c r="CW75" i="3"/>
  <c r="CV75" i="3"/>
  <c r="CS75" i="3"/>
  <c r="CZ75" i="3"/>
  <c r="CY75" i="3"/>
  <c r="CX75" i="3"/>
  <c r="CT75" i="3"/>
  <c r="CU75" i="3"/>
  <c r="CR75" i="3"/>
  <c r="BJ143" i="3"/>
  <c r="BN227" i="3"/>
  <c r="BP227" i="3"/>
  <c r="BO227" i="3"/>
  <c r="BM227" i="3"/>
  <c r="BL227" i="3"/>
  <c r="BJ227" i="3"/>
  <c r="BQ227" i="3"/>
  <c r="BK227" i="3"/>
  <c r="AE48" i="3"/>
  <c r="AG48" i="3"/>
  <c r="AC48" i="3"/>
  <c r="AH48" i="3"/>
  <c r="AE57" i="3"/>
  <c r="Z57" i="3"/>
  <c r="AG57" i="3"/>
  <c r="AF57" i="3"/>
  <c r="AD57" i="3"/>
  <c r="AC57" i="3"/>
  <c r="AB57" i="3"/>
  <c r="AH57" i="3"/>
  <c r="AE58" i="3"/>
  <c r="AG58" i="3"/>
  <c r="AC58" i="3"/>
  <c r="AF58" i="3"/>
  <c r="AH58" i="3"/>
  <c r="CW69" i="3"/>
  <c r="CV69" i="3"/>
  <c r="CS69" i="3"/>
  <c r="CY69" i="3"/>
  <c r="CZ69" i="3"/>
  <c r="AE71" i="3"/>
  <c r="Z71" i="3"/>
  <c r="AH71" i="3"/>
  <c r="AG71" i="3"/>
  <c r="AF71" i="3"/>
  <c r="AD71" i="3"/>
  <c r="AC71" i="3"/>
  <c r="CW88" i="3"/>
  <c r="CZ88" i="3"/>
  <c r="CY88" i="3"/>
  <c r="CX88" i="3"/>
  <c r="CV88" i="3"/>
  <c r="CU88" i="3"/>
  <c r="CW90" i="3"/>
  <c r="CZ90" i="3"/>
  <c r="CY90" i="3"/>
  <c r="CX90" i="3"/>
  <c r="CV90" i="3"/>
  <c r="CT90" i="3"/>
  <c r="CW91" i="3"/>
  <c r="CV91" i="3"/>
  <c r="CU91" i="3"/>
  <c r="CT91" i="3"/>
  <c r="CS91" i="3"/>
  <c r="CZ91" i="3"/>
  <c r="CY91" i="3"/>
  <c r="CX91" i="3"/>
  <c r="CR91" i="3"/>
  <c r="CW92" i="3"/>
  <c r="CZ92" i="3"/>
  <c r="CY92" i="3"/>
  <c r="CX92" i="3"/>
  <c r="AE118" i="3"/>
  <c r="AB118" i="3"/>
  <c r="AF118" i="3"/>
  <c r="AD118" i="3"/>
  <c r="AC118" i="3"/>
  <c r="AA118" i="3"/>
  <c r="AG118" i="3"/>
  <c r="AH118" i="3"/>
  <c r="CT159" i="3"/>
  <c r="CZ159" i="3"/>
  <c r="CY159" i="3"/>
  <c r="CS159" i="3"/>
  <c r="CX159" i="3"/>
  <c r="CW159" i="3"/>
  <c r="CV159" i="3"/>
  <c r="BP291" i="3"/>
  <c r="BO291" i="3"/>
  <c r="BQ291" i="3"/>
  <c r="BN291" i="3"/>
  <c r="BI291" i="3"/>
  <c r="BJ291" i="3"/>
  <c r="BM291" i="3"/>
  <c r="BL291" i="3"/>
  <c r="BN52" i="3"/>
  <c r="BO52" i="3"/>
  <c r="BP52" i="3"/>
  <c r="BM52" i="3"/>
  <c r="BL52" i="3"/>
  <c r="BK52" i="3"/>
  <c r="BJ52" i="3"/>
  <c r="BQ52" i="3"/>
  <c r="CS107" i="3"/>
  <c r="CW148" i="3"/>
  <c r="CV148" i="3"/>
  <c r="CU148" i="3"/>
  <c r="CT148" i="3"/>
  <c r="CY148" i="3"/>
  <c r="CX148" i="3"/>
  <c r="CS148" i="3"/>
  <c r="CR148" i="3"/>
  <c r="CZ148" i="3"/>
  <c r="AQ259" i="3"/>
  <c r="AO259" i="3"/>
  <c r="AN259" i="3"/>
  <c r="AT259" i="3"/>
  <c r="AS259" i="3"/>
  <c r="AR259" i="3"/>
  <c r="AP259" i="3"/>
  <c r="AM259" i="3"/>
  <c r="CW272" i="3"/>
  <c r="CU272" i="3"/>
  <c r="CT272" i="3"/>
  <c r="CS272" i="3"/>
  <c r="CX272" i="3"/>
  <c r="CZ272" i="3"/>
  <c r="CY272" i="3"/>
  <c r="CV272" i="3"/>
  <c r="CR272" i="3"/>
  <c r="AB35" i="3"/>
  <c r="AE41" i="3"/>
  <c r="Z41" i="3"/>
  <c r="AH41" i="3"/>
  <c r="AG41" i="3"/>
  <c r="AF41" i="3"/>
  <c r="AD41" i="3"/>
  <c r="CW41" i="3"/>
  <c r="CV41" i="3"/>
  <c r="CS41" i="3"/>
  <c r="CZ41" i="3"/>
  <c r="CT41" i="3"/>
  <c r="CY41" i="3"/>
  <c r="CX41" i="3"/>
  <c r="CU41" i="3"/>
  <c r="AE51" i="3"/>
  <c r="Z51" i="3"/>
  <c r="AH51" i="3"/>
  <c r="AF51" i="3"/>
  <c r="AG51" i="3"/>
  <c r="BI52" i="3"/>
  <c r="AA54" i="3"/>
  <c r="AA61" i="3"/>
  <c r="AB75" i="3"/>
  <c r="CR77" i="3"/>
  <c r="AE80" i="3"/>
  <c r="AG80" i="3"/>
  <c r="AD80" i="3"/>
  <c r="AC80" i="3"/>
  <c r="AH80" i="3"/>
  <c r="CW81" i="3"/>
  <c r="CV81" i="3"/>
  <c r="CT81" i="3"/>
  <c r="CS81" i="3"/>
  <c r="CZ81" i="3"/>
  <c r="CU81" i="3"/>
  <c r="CY81" i="3"/>
  <c r="CX81" i="3"/>
  <c r="CU107" i="3"/>
  <c r="CR123" i="3"/>
  <c r="CW155" i="3"/>
  <c r="CV155" i="3"/>
  <c r="CU155" i="3"/>
  <c r="CT155" i="3"/>
  <c r="CY155" i="3"/>
  <c r="CX155" i="3"/>
  <c r="CS155" i="3"/>
  <c r="CR155" i="3"/>
  <c r="CZ155" i="3"/>
  <c r="CT177" i="3"/>
  <c r="CZ177" i="3"/>
  <c r="CY177" i="3"/>
  <c r="CS177" i="3"/>
  <c r="CX177" i="3"/>
  <c r="CW177" i="3"/>
  <c r="CV177" i="3"/>
  <c r="CU177" i="3"/>
  <c r="CU183" i="3"/>
  <c r="CR199" i="3"/>
  <c r="BI227" i="3"/>
  <c r="AL259" i="3"/>
  <c r="BN264" i="3"/>
  <c r="BL264" i="3"/>
  <c r="BK264" i="3"/>
  <c r="BO264" i="3"/>
  <c r="BM264" i="3"/>
  <c r="BJ264" i="3"/>
  <c r="BI264" i="3"/>
  <c r="BQ264" i="3"/>
  <c r="CT185" i="3"/>
  <c r="CZ185" i="3"/>
  <c r="CY185" i="3"/>
  <c r="CS185" i="3"/>
  <c r="CX185" i="3"/>
  <c r="CW185" i="3"/>
  <c r="CV185" i="3"/>
  <c r="CR185" i="3"/>
  <c r="CU185" i="3"/>
  <c r="AE228" i="3"/>
  <c r="AH228" i="3"/>
  <c r="AB228" i="3"/>
  <c r="AG228" i="3"/>
  <c r="AF228" i="3"/>
  <c r="AD228" i="3"/>
  <c r="AC228" i="3"/>
  <c r="AA228" i="3"/>
  <c r="CB299" i="3"/>
  <c r="CA299" i="3"/>
  <c r="BW299" i="3"/>
  <c r="CC299" i="3"/>
  <c r="BZ299" i="3"/>
  <c r="BY299" i="3"/>
  <c r="BX299" i="3"/>
  <c r="BV299" i="3"/>
  <c r="AB462" i="3"/>
  <c r="AA462" i="3"/>
  <c r="AG462" i="3"/>
  <c r="AF462" i="3"/>
  <c r="AE462" i="3"/>
  <c r="AD462" i="3"/>
  <c r="AC462" i="3"/>
  <c r="AH462" i="3"/>
  <c r="Z462" i="3"/>
  <c r="BN42" i="3"/>
  <c r="BO42" i="3"/>
  <c r="BP42" i="3"/>
  <c r="BM42" i="3"/>
  <c r="BJ42" i="3"/>
  <c r="BL42" i="3"/>
  <c r="BK42" i="3"/>
  <c r="BQ42" i="3"/>
  <c r="CW72" i="3"/>
  <c r="CZ72" i="3"/>
  <c r="CY72" i="3"/>
  <c r="CX72" i="3"/>
  <c r="CW152" i="3"/>
  <c r="CV152" i="3"/>
  <c r="CU152" i="3"/>
  <c r="CT152" i="3"/>
  <c r="CY152" i="3"/>
  <c r="CX152" i="3"/>
  <c r="CS152" i="3"/>
  <c r="CR152" i="3"/>
  <c r="CZ152" i="3"/>
  <c r="AA35" i="3"/>
  <c r="AC35" i="3"/>
  <c r="AA41" i="3"/>
  <c r="CR41" i="3"/>
  <c r="CW48" i="3"/>
  <c r="CZ48" i="3"/>
  <c r="CY48" i="3"/>
  <c r="CX48" i="3"/>
  <c r="AA51" i="3"/>
  <c r="AB61" i="3"/>
  <c r="CW61" i="3"/>
  <c r="CV61" i="3"/>
  <c r="CS61" i="3"/>
  <c r="CY61" i="3"/>
  <c r="CX61" i="3"/>
  <c r="CR61" i="3"/>
  <c r="CU61" i="3"/>
  <c r="CT61" i="3"/>
  <c r="CZ61" i="3"/>
  <c r="AE64" i="3"/>
  <c r="AG64" i="3"/>
  <c r="AC64" i="3"/>
  <c r="AH64" i="3"/>
  <c r="AF64" i="3"/>
  <c r="AD64" i="3"/>
  <c r="AB64" i="3"/>
  <c r="AA64" i="3"/>
  <c r="CW68" i="3"/>
  <c r="CZ68" i="3"/>
  <c r="CY68" i="3"/>
  <c r="CU68" i="3"/>
  <c r="CX68" i="3"/>
  <c r="CV68" i="3"/>
  <c r="CT72" i="3"/>
  <c r="CW74" i="3"/>
  <c r="CZ74" i="3"/>
  <c r="CV74" i="3"/>
  <c r="CU74" i="3"/>
  <c r="CR74" i="3"/>
  <c r="CT74" i="3"/>
  <c r="CS74" i="3"/>
  <c r="CX74" i="3"/>
  <c r="AD75" i="3"/>
  <c r="AE77" i="3"/>
  <c r="Z77" i="3"/>
  <c r="AH77" i="3"/>
  <c r="AF77" i="3"/>
  <c r="AG77" i="3"/>
  <c r="CU77" i="3"/>
  <c r="Z80" i="3"/>
  <c r="CR81" i="3"/>
  <c r="CW82" i="3"/>
  <c r="CZ82" i="3"/>
  <c r="CX82" i="3"/>
  <c r="CV82" i="3"/>
  <c r="CU82" i="3"/>
  <c r="CT82" i="3"/>
  <c r="CY82" i="3"/>
  <c r="CS82" i="3"/>
  <c r="BN94" i="3"/>
  <c r="BQ94" i="3"/>
  <c r="BP94" i="3"/>
  <c r="BO94" i="3"/>
  <c r="BM94" i="3"/>
  <c r="BL94" i="3"/>
  <c r="CW97" i="3"/>
  <c r="CT97" i="3"/>
  <c r="CZ97" i="3"/>
  <c r="CY97" i="3"/>
  <c r="CS97" i="3"/>
  <c r="CX97" i="3"/>
  <c r="CV97" i="3"/>
  <c r="CU97" i="3"/>
  <c r="CW114" i="3"/>
  <c r="CT114" i="3"/>
  <c r="CZ114" i="3"/>
  <c r="CY114" i="3"/>
  <c r="CU114" i="3"/>
  <c r="CX114" i="3"/>
  <c r="CV114" i="3"/>
  <c r="CS114" i="3"/>
  <c r="CR114" i="3"/>
  <c r="CS123" i="3"/>
  <c r="CW135" i="3"/>
  <c r="CT135" i="3"/>
  <c r="CV135" i="3"/>
  <c r="CU135" i="3"/>
  <c r="CS135" i="3"/>
  <c r="CR135" i="3"/>
  <c r="CX135" i="3"/>
  <c r="CZ135" i="3"/>
  <c r="CY135" i="3"/>
  <c r="BN141" i="3"/>
  <c r="BL141" i="3"/>
  <c r="BK141" i="3"/>
  <c r="BQ141" i="3"/>
  <c r="BP141" i="3"/>
  <c r="BO141" i="3"/>
  <c r="BM141" i="3"/>
  <c r="BJ141" i="3"/>
  <c r="CW151" i="3"/>
  <c r="CV151" i="3"/>
  <c r="CU151" i="3"/>
  <c r="CT151" i="3"/>
  <c r="CY151" i="3"/>
  <c r="CX151" i="3"/>
  <c r="CS151" i="3"/>
  <c r="CR151" i="3"/>
  <c r="CZ151" i="3"/>
  <c r="CT175" i="3"/>
  <c r="CZ175" i="3"/>
  <c r="CY175" i="3"/>
  <c r="CS175" i="3"/>
  <c r="CX175" i="3"/>
  <c r="CW175" i="3"/>
  <c r="CV175" i="3"/>
  <c r="CR177" i="3"/>
  <c r="BP264" i="3"/>
  <c r="AS292" i="3"/>
  <c r="AR292" i="3"/>
  <c r="AT292" i="3"/>
  <c r="AQ292" i="3"/>
  <c r="AP292" i="3"/>
  <c r="AO292" i="3"/>
  <c r="AN292" i="3"/>
  <c r="AM292" i="3"/>
  <c r="AL292" i="3"/>
  <c r="BU299" i="3"/>
  <c r="AB41" i="3"/>
  <c r="AB51" i="3"/>
  <c r="CW51" i="3"/>
  <c r="CV51" i="3"/>
  <c r="CS51" i="3"/>
  <c r="CZ51" i="3"/>
  <c r="CX51" i="3"/>
  <c r="CU51" i="3"/>
  <c r="CT51" i="3"/>
  <c r="CY51" i="3"/>
  <c r="BN60" i="3"/>
  <c r="BO60" i="3"/>
  <c r="BP60" i="3"/>
  <c r="BQ60" i="3"/>
  <c r="AE72" i="3"/>
  <c r="AG72" i="3"/>
  <c r="AC72" i="3"/>
  <c r="AH72" i="3"/>
  <c r="CU72" i="3"/>
  <c r="AA80" i="3"/>
  <c r="CW84" i="3"/>
  <c r="CZ84" i="3"/>
  <c r="CY84" i="3"/>
  <c r="CX84" i="3"/>
  <c r="CT84" i="3"/>
  <c r="CV84" i="3"/>
  <c r="CU84" i="3"/>
  <c r="CW93" i="3"/>
  <c r="CV93" i="3"/>
  <c r="CU93" i="3"/>
  <c r="CT93" i="3"/>
  <c r="CS93" i="3"/>
  <c r="CX93" i="3"/>
  <c r="BI141" i="3"/>
  <c r="CW147" i="3"/>
  <c r="CV147" i="3"/>
  <c r="CU147" i="3"/>
  <c r="CT147" i="3"/>
  <c r="CY147" i="3"/>
  <c r="CX147" i="3"/>
  <c r="CS147" i="3"/>
  <c r="CR147" i="3"/>
  <c r="CZ147" i="3"/>
  <c r="CR175" i="3"/>
  <c r="CW107" i="3"/>
  <c r="CT107" i="3"/>
  <c r="CZ107" i="3"/>
  <c r="CY107" i="3"/>
  <c r="CX107" i="3"/>
  <c r="CV107" i="3"/>
  <c r="BN143" i="3"/>
  <c r="BL143" i="3"/>
  <c r="BK143" i="3"/>
  <c r="BQ143" i="3"/>
  <c r="BP143" i="3"/>
  <c r="BO143" i="3"/>
  <c r="BM143" i="3"/>
  <c r="CW64" i="3"/>
  <c r="CZ64" i="3"/>
  <c r="CX64" i="3"/>
  <c r="CV64" i="3"/>
  <c r="CU64" i="3"/>
  <c r="CT64" i="3"/>
  <c r="CS64" i="3"/>
  <c r="CY64" i="3"/>
  <c r="Z228" i="3"/>
  <c r="BI42" i="3"/>
  <c r="CR72" i="3"/>
  <c r="CT199" i="3"/>
  <c r="CZ199" i="3"/>
  <c r="CY199" i="3"/>
  <c r="CS199" i="3"/>
  <c r="CX199" i="3"/>
  <c r="CW199" i="3"/>
  <c r="CV199" i="3"/>
  <c r="CW38" i="3"/>
  <c r="CZ38" i="3"/>
  <c r="CU38" i="3"/>
  <c r="CX38" i="3"/>
  <c r="CV38" i="3"/>
  <c r="CY38" i="3"/>
  <c r="BN40" i="3"/>
  <c r="BO40" i="3"/>
  <c r="BP40" i="3"/>
  <c r="BQ40" i="3"/>
  <c r="AC41" i="3"/>
  <c r="CS48" i="3"/>
  <c r="CW50" i="3"/>
  <c r="CZ50" i="3"/>
  <c r="CV50" i="3"/>
  <c r="CU50" i="3"/>
  <c r="CT50" i="3"/>
  <c r="CS50" i="3"/>
  <c r="CR50" i="3"/>
  <c r="CX50" i="3"/>
  <c r="AC51" i="3"/>
  <c r="CR51" i="3"/>
  <c r="CW58" i="3"/>
  <c r="CZ58" i="3"/>
  <c r="CY58" i="3"/>
  <c r="CV58" i="3"/>
  <c r="CX58" i="3"/>
  <c r="BI60" i="3"/>
  <c r="AE68" i="3"/>
  <c r="AG68" i="3"/>
  <c r="AC68" i="3"/>
  <c r="AD68" i="3"/>
  <c r="AH68" i="3"/>
  <c r="AF68" i="3"/>
  <c r="CS68" i="3"/>
  <c r="Z72" i="3"/>
  <c r="CV72" i="3"/>
  <c r="AB77" i="3"/>
  <c r="CW78" i="3"/>
  <c r="CZ78" i="3"/>
  <c r="CY78" i="3"/>
  <c r="CX78" i="3"/>
  <c r="CU78" i="3"/>
  <c r="CV78" i="3"/>
  <c r="AB80" i="3"/>
  <c r="AE81" i="3"/>
  <c r="Z81" i="3"/>
  <c r="AH81" i="3"/>
  <c r="AG81" i="3"/>
  <c r="AF81" i="3"/>
  <c r="AD81" i="3"/>
  <c r="AC81" i="3"/>
  <c r="AB81" i="3"/>
  <c r="CR84" i="3"/>
  <c r="CR93" i="3"/>
  <c r="BJ94" i="3"/>
  <c r="CW96" i="3"/>
  <c r="CT96" i="3"/>
  <c r="CZ96" i="3"/>
  <c r="CY96" i="3"/>
  <c r="BN101" i="3"/>
  <c r="BK101" i="3"/>
  <c r="BP101" i="3"/>
  <c r="BO101" i="3"/>
  <c r="BM101" i="3"/>
  <c r="BL101" i="3"/>
  <c r="BQ101" i="3"/>
  <c r="BJ101" i="3"/>
  <c r="BI101" i="3"/>
  <c r="AE130" i="3"/>
  <c r="AB130" i="3"/>
  <c r="AF130" i="3"/>
  <c r="AD130" i="3"/>
  <c r="AC130" i="3"/>
  <c r="AA130" i="3"/>
  <c r="AG130" i="3"/>
  <c r="AH130" i="3"/>
  <c r="CT169" i="3"/>
  <c r="CZ169" i="3"/>
  <c r="CY169" i="3"/>
  <c r="CS169" i="3"/>
  <c r="CX169" i="3"/>
  <c r="CW169" i="3"/>
  <c r="CV169" i="3"/>
  <c r="CU169" i="3"/>
  <c r="CU175" i="3"/>
  <c r="CT193" i="3"/>
  <c r="CZ193" i="3"/>
  <c r="CY193" i="3"/>
  <c r="CS193" i="3"/>
  <c r="CX193" i="3"/>
  <c r="CW193" i="3"/>
  <c r="CV193" i="3"/>
  <c r="CR193" i="3"/>
  <c r="CU193" i="3"/>
  <c r="CW156" i="3"/>
  <c r="CV156" i="3"/>
  <c r="CU156" i="3"/>
  <c r="CT156" i="3"/>
  <c r="CY156" i="3"/>
  <c r="CX156" i="3"/>
  <c r="CS156" i="3"/>
  <c r="CR156" i="3"/>
  <c r="CZ156" i="3"/>
  <c r="AE75" i="3"/>
  <c r="Z75" i="3"/>
  <c r="AH75" i="3"/>
  <c r="AG75" i="3"/>
  <c r="AF75" i="3"/>
  <c r="AC75" i="3"/>
  <c r="CT183" i="3"/>
  <c r="CZ183" i="3"/>
  <c r="CY183" i="3"/>
  <c r="CS183" i="3"/>
  <c r="CX183" i="3"/>
  <c r="CW183" i="3"/>
  <c r="CV183" i="3"/>
  <c r="AE61" i="3"/>
  <c r="Z61" i="3"/>
  <c r="AH61" i="3"/>
  <c r="AG61" i="3"/>
  <c r="AF61" i="3"/>
  <c r="AD61" i="3"/>
  <c r="CW77" i="3"/>
  <c r="CV77" i="3"/>
  <c r="CT77" i="3"/>
  <c r="CS77" i="3"/>
  <c r="CY77" i="3"/>
  <c r="CZ77" i="3"/>
  <c r="CW123" i="3"/>
  <c r="CT123" i="3"/>
  <c r="CZ123" i="3"/>
  <c r="CY123" i="3"/>
  <c r="CX123" i="3"/>
  <c r="CV123" i="3"/>
  <c r="CU159" i="3"/>
  <c r="CR35" i="3"/>
  <c r="CR38" i="3"/>
  <c r="BI40" i="3"/>
  <c r="CW44" i="3"/>
  <c r="CZ44" i="3"/>
  <c r="CY44" i="3"/>
  <c r="CU44" i="3"/>
  <c r="CX44" i="3"/>
  <c r="CV44" i="3"/>
  <c r="CT48" i="3"/>
  <c r="AD51" i="3"/>
  <c r="CR58" i="3"/>
  <c r="BJ60" i="3"/>
  <c r="AE67" i="3"/>
  <c r="Z67" i="3"/>
  <c r="AF67" i="3"/>
  <c r="AD67" i="3"/>
  <c r="AA67" i="3"/>
  <c r="AC67" i="3"/>
  <c r="AB67" i="3"/>
  <c r="AG67" i="3"/>
  <c r="CT68" i="3"/>
  <c r="BN70" i="3"/>
  <c r="BO70" i="3"/>
  <c r="BM70" i="3"/>
  <c r="BQ70" i="3"/>
  <c r="BP70" i="3"/>
  <c r="AA72" i="3"/>
  <c r="AE74" i="3"/>
  <c r="AG74" i="3"/>
  <c r="AC74" i="3"/>
  <c r="AF74" i="3"/>
  <c r="AD74" i="3"/>
  <c r="AB74" i="3"/>
  <c r="AA74" i="3"/>
  <c r="Z74" i="3"/>
  <c r="AH74" i="3"/>
  <c r="AC77" i="3"/>
  <c r="CR78" i="3"/>
  <c r="AF80" i="3"/>
  <c r="AA81" i="3"/>
  <c r="CS84" i="3"/>
  <c r="CW86" i="3"/>
  <c r="CZ86" i="3"/>
  <c r="CY86" i="3"/>
  <c r="CX86" i="3"/>
  <c r="CV86" i="3"/>
  <c r="CU86" i="3"/>
  <c r="CT86" i="3"/>
  <c r="CS86" i="3"/>
  <c r="CY93" i="3"/>
  <c r="BK94" i="3"/>
  <c r="CR96" i="3"/>
  <c r="CW126" i="3"/>
  <c r="CT126" i="3"/>
  <c r="CZ126" i="3"/>
  <c r="CX126" i="3"/>
  <c r="CY126" i="3"/>
  <c r="CV126" i="3"/>
  <c r="CU126" i="3"/>
  <c r="CS126" i="3"/>
  <c r="CR126" i="3"/>
  <c r="Z130" i="3"/>
  <c r="AE133" i="3"/>
  <c r="AB133" i="3"/>
  <c r="AH133" i="3"/>
  <c r="AG133" i="3"/>
  <c r="AF133" i="3"/>
  <c r="AD133" i="3"/>
  <c r="AC133" i="3"/>
  <c r="AA133" i="3"/>
  <c r="CW144" i="3"/>
  <c r="CU144" i="3"/>
  <c r="CT144" i="3"/>
  <c r="CZ144" i="3"/>
  <c r="CX144" i="3"/>
  <c r="CY144" i="3"/>
  <c r="CV144" i="3"/>
  <c r="CT167" i="3"/>
  <c r="CZ167" i="3"/>
  <c r="CY167" i="3"/>
  <c r="CS167" i="3"/>
  <c r="CX167" i="3"/>
  <c r="CW167" i="3"/>
  <c r="CV167" i="3"/>
  <c r="CR169" i="3"/>
  <c r="CT191" i="3"/>
  <c r="CZ191" i="3"/>
  <c r="CY191" i="3"/>
  <c r="CS191" i="3"/>
  <c r="CX191" i="3"/>
  <c r="CW191" i="3"/>
  <c r="CV191" i="3"/>
  <c r="CW100" i="3"/>
  <c r="CT100" i="3"/>
  <c r="CZ100" i="3"/>
  <c r="CX100" i="3"/>
  <c r="CY100" i="3"/>
  <c r="CW105" i="3"/>
  <c r="CT105" i="3"/>
  <c r="CZ105" i="3"/>
  <c r="CY105" i="3"/>
  <c r="CX105" i="3"/>
  <c r="CV105" i="3"/>
  <c r="CS105" i="3"/>
  <c r="CU105" i="3"/>
  <c r="CW120" i="3"/>
  <c r="CT120" i="3"/>
  <c r="CV120" i="3"/>
  <c r="CU120" i="3"/>
  <c r="CS120" i="3"/>
  <c r="CR120" i="3"/>
  <c r="CX120" i="3"/>
  <c r="AE245" i="3"/>
  <c r="AC245" i="3"/>
  <c r="AH245" i="3"/>
  <c r="AG245" i="3"/>
  <c r="Z245" i="3"/>
  <c r="AF245" i="3"/>
  <c r="AD245" i="3"/>
  <c r="AB245" i="3"/>
  <c r="AA245" i="3"/>
  <c r="AG302" i="3"/>
  <c r="AF302" i="3"/>
  <c r="AA302" i="3"/>
  <c r="AH302" i="3"/>
  <c r="AE302" i="3"/>
  <c r="AD302" i="3"/>
  <c r="AC302" i="3"/>
  <c r="AB302" i="3"/>
  <c r="Z302" i="3"/>
  <c r="AG306" i="3"/>
  <c r="AF306" i="3"/>
  <c r="AA306" i="3"/>
  <c r="AH306" i="3"/>
  <c r="AE306" i="3"/>
  <c r="AD306" i="3"/>
  <c r="AC306" i="3"/>
  <c r="AB306" i="3"/>
  <c r="Z306" i="3"/>
  <c r="CR331" i="3"/>
  <c r="CV331" i="3"/>
  <c r="CZ331" i="3"/>
  <c r="CY331" i="3"/>
  <c r="CX331" i="3"/>
  <c r="CW331" i="3"/>
  <c r="CU331" i="3"/>
  <c r="CT331" i="3"/>
  <c r="CC355" i="3"/>
  <c r="CB355" i="3"/>
  <c r="BY355" i="3"/>
  <c r="BX355" i="3"/>
  <c r="BW355" i="3"/>
  <c r="BV355" i="3"/>
  <c r="CA355" i="3"/>
  <c r="BU355" i="3"/>
  <c r="BZ355" i="3"/>
  <c r="BN100" i="3"/>
  <c r="BK100" i="3"/>
  <c r="BP100" i="3"/>
  <c r="BO100" i="3"/>
  <c r="BM100" i="3"/>
  <c r="BL100" i="3"/>
  <c r="BQ100" i="3"/>
  <c r="BN105" i="3"/>
  <c r="BK105" i="3"/>
  <c r="BP105" i="3"/>
  <c r="BO105" i="3"/>
  <c r="BM105" i="3"/>
  <c r="BL105" i="3"/>
  <c r="BQ105" i="3"/>
  <c r="BI105" i="3"/>
  <c r="BJ105" i="3"/>
  <c r="CW146" i="3"/>
  <c r="CV146" i="3"/>
  <c r="CU146" i="3"/>
  <c r="CT146" i="3"/>
  <c r="CY146" i="3"/>
  <c r="CX146" i="3"/>
  <c r="CS146" i="3"/>
  <c r="CR146" i="3"/>
  <c r="CZ146" i="3"/>
  <c r="CW150" i="3"/>
  <c r="CV150" i="3"/>
  <c r="CU150" i="3"/>
  <c r="CT150" i="3"/>
  <c r="CY150" i="3"/>
  <c r="CX150" i="3"/>
  <c r="CS150" i="3"/>
  <c r="CR150" i="3"/>
  <c r="CZ150" i="3"/>
  <c r="CW154" i="3"/>
  <c r="CV154" i="3"/>
  <c r="CU154" i="3"/>
  <c r="CT154" i="3"/>
  <c r="CY154" i="3"/>
  <c r="CX154" i="3"/>
  <c r="CS154" i="3"/>
  <c r="CR154" i="3"/>
  <c r="CZ154" i="3"/>
  <c r="CW158" i="3"/>
  <c r="CV158" i="3"/>
  <c r="CU158" i="3"/>
  <c r="CT158" i="3"/>
  <c r="CY158" i="3"/>
  <c r="CX158" i="3"/>
  <c r="CS158" i="3"/>
  <c r="CR158" i="3"/>
  <c r="CZ158" i="3"/>
  <c r="BN112" i="3"/>
  <c r="BK112" i="3"/>
  <c r="BP112" i="3"/>
  <c r="BO112" i="3"/>
  <c r="BM112" i="3"/>
  <c r="BL112" i="3"/>
  <c r="BQ112" i="3"/>
  <c r="CW132" i="3"/>
  <c r="CT132" i="3"/>
  <c r="CV132" i="3"/>
  <c r="CU132" i="3"/>
  <c r="CS132" i="3"/>
  <c r="CR132" i="3"/>
  <c r="CX132" i="3"/>
  <c r="CW281" i="3"/>
  <c r="CV281" i="3"/>
  <c r="CU281" i="3"/>
  <c r="CT281" i="3"/>
  <c r="CR281" i="3"/>
  <c r="CX281" i="3"/>
  <c r="CZ281" i="3"/>
  <c r="CY281" i="3"/>
  <c r="CS364" i="3"/>
  <c r="CR364" i="3"/>
  <c r="CT364" i="3"/>
  <c r="CZ364" i="3"/>
  <c r="CY364" i="3"/>
  <c r="CX364" i="3"/>
  <c r="CW364" i="3"/>
  <c r="CV364" i="3"/>
  <c r="BO419" i="3"/>
  <c r="BP419" i="3"/>
  <c r="BN419" i="3"/>
  <c r="BI419" i="3"/>
  <c r="BM419" i="3"/>
  <c r="BL419" i="3"/>
  <c r="BK419" i="3"/>
  <c r="BJ419" i="3"/>
  <c r="BQ419" i="3"/>
  <c r="BN117" i="3"/>
  <c r="BK117" i="3"/>
  <c r="BQ117" i="3"/>
  <c r="BP117" i="3"/>
  <c r="BO117" i="3"/>
  <c r="BM117" i="3"/>
  <c r="BL117" i="3"/>
  <c r="BJ117" i="3"/>
  <c r="BN118" i="3"/>
  <c r="BK118" i="3"/>
  <c r="BQ118" i="3"/>
  <c r="BM118" i="3"/>
  <c r="BP118" i="3"/>
  <c r="BO118" i="3"/>
  <c r="CW124" i="3"/>
  <c r="CT124" i="3"/>
  <c r="CZ124" i="3"/>
  <c r="CY124" i="3"/>
  <c r="CX124" i="3"/>
  <c r="CV124" i="3"/>
  <c r="CU124" i="3"/>
  <c r="AE138" i="3"/>
  <c r="AC138" i="3"/>
  <c r="AB138" i="3"/>
  <c r="AH138" i="3"/>
  <c r="AG138" i="3"/>
  <c r="AF138" i="3"/>
  <c r="AD138" i="3"/>
  <c r="AA138" i="3"/>
  <c r="AE262" i="3"/>
  <c r="AC262" i="3"/>
  <c r="AB262" i="3"/>
  <c r="AA262" i="3"/>
  <c r="AF262" i="3"/>
  <c r="AH262" i="3"/>
  <c r="BZ264" i="3"/>
  <c r="BX264" i="3"/>
  <c r="BW264" i="3"/>
  <c r="CC264" i="3"/>
  <c r="CB264" i="3"/>
  <c r="CA264" i="3"/>
  <c r="BY264" i="3"/>
  <c r="BV264" i="3"/>
  <c r="BU264" i="3"/>
  <c r="CR337" i="3"/>
  <c r="CV337" i="3"/>
  <c r="CZ337" i="3"/>
  <c r="CY337" i="3"/>
  <c r="CX337" i="3"/>
  <c r="CW337" i="3"/>
  <c r="CU337" i="3"/>
  <c r="CT337" i="3"/>
  <c r="CS337" i="3"/>
  <c r="Z339" i="3"/>
  <c r="AD339" i="3"/>
  <c r="AC339" i="3"/>
  <c r="AH339" i="3"/>
  <c r="AG339" i="3"/>
  <c r="AF339" i="3"/>
  <c r="AE339" i="3"/>
  <c r="AB339" i="3"/>
  <c r="AA339" i="3"/>
  <c r="CS382" i="3"/>
  <c r="CY382" i="3"/>
  <c r="CX382" i="3"/>
  <c r="CV382" i="3"/>
  <c r="CZ382" i="3"/>
  <c r="CW382" i="3"/>
  <c r="CU382" i="3"/>
  <c r="CT382" i="3"/>
  <c r="CR382" i="3"/>
  <c r="BJ112" i="3"/>
  <c r="BN114" i="3"/>
  <c r="BK114" i="3"/>
  <c r="BP114" i="3"/>
  <c r="BO114" i="3"/>
  <c r="BM114" i="3"/>
  <c r="BL114" i="3"/>
  <c r="BQ114" i="3"/>
  <c r="BJ114" i="3"/>
  <c r="BI117" i="3"/>
  <c r="BI118" i="3"/>
  <c r="AE121" i="3"/>
  <c r="AB121" i="3"/>
  <c r="AH121" i="3"/>
  <c r="AG121" i="3"/>
  <c r="AF121" i="3"/>
  <c r="CR124" i="3"/>
  <c r="BN126" i="3"/>
  <c r="BK126" i="3"/>
  <c r="BP126" i="3"/>
  <c r="BO126" i="3"/>
  <c r="BM126" i="3"/>
  <c r="BL126" i="3"/>
  <c r="BQ126" i="3"/>
  <c r="Z138" i="3"/>
  <c r="CW145" i="3"/>
  <c r="CV145" i="3"/>
  <c r="CU145" i="3"/>
  <c r="CT145" i="3"/>
  <c r="CY145" i="3"/>
  <c r="CX145" i="3"/>
  <c r="CS145" i="3"/>
  <c r="CR145" i="3"/>
  <c r="CZ145" i="3"/>
  <c r="CW149" i="3"/>
  <c r="CV149" i="3"/>
  <c r="CU149" i="3"/>
  <c r="CT149" i="3"/>
  <c r="CY149" i="3"/>
  <c r="CX149" i="3"/>
  <c r="CS149" i="3"/>
  <c r="CR149" i="3"/>
  <c r="CZ149" i="3"/>
  <c r="CW153" i="3"/>
  <c r="CV153" i="3"/>
  <c r="CU153" i="3"/>
  <c r="CT153" i="3"/>
  <c r="CY153" i="3"/>
  <c r="CX153" i="3"/>
  <c r="CS153" i="3"/>
  <c r="CR153" i="3"/>
  <c r="CZ153" i="3"/>
  <c r="CW157" i="3"/>
  <c r="CV157" i="3"/>
  <c r="CU157" i="3"/>
  <c r="CT157" i="3"/>
  <c r="CY157" i="3"/>
  <c r="CX157" i="3"/>
  <c r="CS157" i="3"/>
  <c r="CR157" i="3"/>
  <c r="CZ157" i="3"/>
  <c r="Z262" i="3"/>
  <c r="BI329" i="3"/>
  <c r="BM329" i="3"/>
  <c r="BL329" i="3"/>
  <c r="BK329" i="3"/>
  <c r="BJ329" i="3"/>
  <c r="BQ329" i="3"/>
  <c r="BP329" i="3"/>
  <c r="BN329" i="3"/>
  <c r="BO329" i="3"/>
  <c r="Z333" i="3"/>
  <c r="AD333" i="3"/>
  <c r="AC333" i="3"/>
  <c r="AB333" i="3"/>
  <c r="AH333" i="3"/>
  <c r="AG333" i="3"/>
  <c r="AF333" i="3"/>
  <c r="AA333" i="3"/>
  <c r="AA363" i="3"/>
  <c r="AG363" i="3"/>
  <c r="AE363" i="3"/>
  <c r="AD363" i="3"/>
  <c r="AF363" i="3"/>
  <c r="AC363" i="3"/>
  <c r="AB363" i="3"/>
  <c r="Z363" i="3"/>
  <c r="AH363" i="3"/>
  <c r="AF419" i="3"/>
  <c r="AG419" i="3"/>
  <c r="AD419" i="3"/>
  <c r="AC419" i="3"/>
  <c r="AH419" i="3"/>
  <c r="AE419" i="3"/>
  <c r="AB419" i="3"/>
  <c r="AA419" i="3"/>
  <c r="Z419" i="3"/>
  <c r="BN80" i="3"/>
  <c r="BP80" i="3"/>
  <c r="BO80" i="3"/>
  <c r="BM80" i="3"/>
  <c r="BL80" i="3"/>
  <c r="BI80" i="3"/>
  <c r="BK80" i="3"/>
  <c r="BJ80" i="3"/>
  <c r="BQ80" i="3"/>
  <c r="BN82" i="3"/>
  <c r="BP82" i="3"/>
  <c r="BO82" i="3"/>
  <c r="BQ82" i="3"/>
  <c r="CW104" i="3"/>
  <c r="CT104" i="3"/>
  <c r="CZ104" i="3"/>
  <c r="CY104" i="3"/>
  <c r="CX104" i="3"/>
  <c r="CW109" i="3"/>
  <c r="CT109" i="3"/>
  <c r="CZ109" i="3"/>
  <c r="CY109" i="3"/>
  <c r="CX109" i="3"/>
  <c r="CV109" i="3"/>
  <c r="CU109" i="3"/>
  <c r="CS109" i="3"/>
  <c r="BI114" i="3"/>
  <c r="BJ118" i="3"/>
  <c r="Z121" i="3"/>
  <c r="CS124" i="3"/>
  <c r="BI126" i="3"/>
  <c r="AE135" i="3"/>
  <c r="AB135" i="3"/>
  <c r="AH135" i="3"/>
  <c r="AG135" i="3"/>
  <c r="AF135" i="3"/>
  <c r="AD135" i="3"/>
  <c r="AA135" i="3"/>
  <c r="AC135" i="3"/>
  <c r="AD262" i="3"/>
  <c r="BN262" i="3"/>
  <c r="BL262" i="3"/>
  <c r="BK262" i="3"/>
  <c r="BO262" i="3"/>
  <c r="BM262" i="3"/>
  <c r="BJ262" i="3"/>
  <c r="BI262" i="3"/>
  <c r="BQ262" i="3"/>
  <c r="BP262" i="3"/>
  <c r="AQ278" i="3"/>
  <c r="AP278" i="3"/>
  <c r="AO278" i="3"/>
  <c r="AN278" i="3"/>
  <c r="AL278" i="3"/>
  <c r="AT278" i="3"/>
  <c r="AS278" i="3"/>
  <c r="AR278" i="3"/>
  <c r="AM278" i="3"/>
  <c r="CB305" i="3"/>
  <c r="CA305" i="3"/>
  <c r="BV305" i="3"/>
  <c r="BW305" i="3"/>
  <c r="BX305" i="3"/>
  <c r="CC305" i="3"/>
  <c r="BZ305" i="3"/>
  <c r="BY305" i="3"/>
  <c r="BU305" i="3"/>
  <c r="CZ308" i="3"/>
  <c r="CY308" i="3"/>
  <c r="CX308" i="3"/>
  <c r="CS308" i="3"/>
  <c r="CT308" i="3"/>
  <c r="CV308" i="3"/>
  <c r="CW308" i="3"/>
  <c r="AH309" i="3"/>
  <c r="AG309" i="3"/>
  <c r="AF309" i="3"/>
  <c r="AA309" i="3"/>
  <c r="AE309" i="3"/>
  <c r="AD309" i="3"/>
  <c r="AC309" i="3"/>
  <c r="Z309" i="3"/>
  <c r="AE333" i="3"/>
  <c r="CB289" i="3"/>
  <c r="CA289" i="3"/>
  <c r="BW289" i="3"/>
  <c r="BX289" i="3"/>
  <c r="BU289" i="3"/>
  <c r="CC289" i="3"/>
  <c r="BZ289" i="3"/>
  <c r="BY289" i="3"/>
  <c r="BJ363" i="3"/>
  <c r="BI363" i="3"/>
  <c r="BQ363" i="3"/>
  <c r="BP363" i="3"/>
  <c r="BK363" i="3"/>
  <c r="BO363" i="3"/>
  <c r="BN363" i="3"/>
  <c r="BM363" i="3"/>
  <c r="BL363" i="3"/>
  <c r="AE37" i="3"/>
  <c r="Z37" i="3"/>
  <c r="CW47" i="3"/>
  <c r="CV47" i="3"/>
  <c r="CS47" i="3"/>
  <c r="AE129" i="3"/>
  <c r="AB129" i="3"/>
  <c r="AD129" i="3"/>
  <c r="AC129" i="3"/>
  <c r="AA129" i="3"/>
  <c r="Z129" i="3"/>
  <c r="AF129" i="3"/>
  <c r="CW134" i="3"/>
  <c r="CT134" i="3"/>
  <c r="CV134" i="3"/>
  <c r="CU134" i="3"/>
  <c r="CS134" i="3"/>
  <c r="CR134" i="3"/>
  <c r="CX134" i="3"/>
  <c r="CW137" i="3"/>
  <c r="CT137" i="3"/>
  <c r="CV137" i="3"/>
  <c r="CU137" i="3"/>
  <c r="CS137" i="3"/>
  <c r="CR137" i="3"/>
  <c r="CX137" i="3"/>
  <c r="BN139" i="3"/>
  <c r="BL139" i="3"/>
  <c r="BK139" i="3"/>
  <c r="BQ139" i="3"/>
  <c r="AC43" i="3"/>
  <c r="CW34" i="3"/>
  <c r="AF37" i="3"/>
  <c r="AF40" i="3"/>
  <c r="AF43" i="3"/>
  <c r="CY47" i="3"/>
  <c r="CW49" i="3"/>
  <c r="CV49" i="3"/>
  <c r="CS49" i="3"/>
  <c r="BN50" i="3"/>
  <c r="BO50" i="3"/>
  <c r="AF53" i="3"/>
  <c r="AE55" i="3"/>
  <c r="Z55" i="3"/>
  <c r="AF60" i="3"/>
  <c r="AE62" i="3"/>
  <c r="AG62" i="3"/>
  <c r="AC62" i="3"/>
  <c r="CW62" i="3"/>
  <c r="CZ62" i="3"/>
  <c r="CY71" i="3"/>
  <c r="BM72" i="3"/>
  <c r="CW73" i="3"/>
  <c r="CV73" i="3"/>
  <c r="CS73" i="3"/>
  <c r="BN74" i="3"/>
  <c r="BO74" i="3"/>
  <c r="AH78" i="3"/>
  <c r="BN88" i="3"/>
  <c r="BQ88" i="3"/>
  <c r="BP88" i="3"/>
  <c r="BO88" i="3"/>
  <c r="BN99" i="3"/>
  <c r="BK99" i="3"/>
  <c r="BP99" i="3"/>
  <c r="BO99" i="3"/>
  <c r="BM99" i="3"/>
  <c r="BL99" i="3"/>
  <c r="BQ99" i="3"/>
  <c r="BN103" i="3"/>
  <c r="BK103" i="3"/>
  <c r="BP103" i="3"/>
  <c r="BO103" i="3"/>
  <c r="BM103" i="3"/>
  <c r="BL103" i="3"/>
  <c r="BQ103" i="3"/>
  <c r="CW110" i="3"/>
  <c r="CT110" i="3"/>
  <c r="CZ110" i="3"/>
  <c r="CX111" i="3"/>
  <c r="CW138" i="3"/>
  <c r="CU138" i="3"/>
  <c r="CT138" i="3"/>
  <c r="CZ138" i="3"/>
  <c r="BP139" i="3"/>
  <c r="BN263" i="3"/>
  <c r="BL263" i="3"/>
  <c r="BK263" i="3"/>
  <c r="BJ263" i="3"/>
  <c r="BQ263" i="3"/>
  <c r="BP263" i="3"/>
  <c r="BO263" i="3"/>
  <c r="BM263" i="3"/>
  <c r="CW265" i="3"/>
  <c r="CU265" i="3"/>
  <c r="CT265" i="3"/>
  <c r="CX265" i="3"/>
  <c r="CV265" i="3"/>
  <c r="CS265" i="3"/>
  <c r="CR265" i="3"/>
  <c r="CZ265" i="3"/>
  <c r="CY265" i="3"/>
  <c r="AQ267" i="3"/>
  <c r="AO267" i="3"/>
  <c r="AN267" i="3"/>
  <c r="AT267" i="3"/>
  <c r="AS267" i="3"/>
  <c r="AR267" i="3"/>
  <c r="AP267" i="3"/>
  <c r="AM267" i="3"/>
  <c r="CW277" i="3"/>
  <c r="CV277" i="3"/>
  <c r="CU277" i="3"/>
  <c r="CT277" i="3"/>
  <c r="CR277" i="3"/>
  <c r="CX277" i="3"/>
  <c r="CW279" i="3"/>
  <c r="CV279" i="3"/>
  <c r="CU279" i="3"/>
  <c r="CT279" i="3"/>
  <c r="CR279" i="3"/>
  <c r="CX279" i="3"/>
  <c r="AQ281" i="3"/>
  <c r="AP281" i="3"/>
  <c r="AO281" i="3"/>
  <c r="AN281" i="3"/>
  <c r="AL281" i="3"/>
  <c r="AT281" i="3"/>
  <c r="AS281" i="3"/>
  <c r="AR281" i="3"/>
  <c r="AM281" i="3"/>
  <c r="AQ283" i="3"/>
  <c r="AP283" i="3"/>
  <c r="AO283" i="3"/>
  <c r="AN283" i="3"/>
  <c r="AL283" i="3"/>
  <c r="AT283" i="3"/>
  <c r="AS283" i="3"/>
  <c r="AR283" i="3"/>
  <c r="AM283" i="3"/>
  <c r="CB295" i="3"/>
  <c r="CA295" i="3"/>
  <c r="BW295" i="3"/>
  <c r="BX295" i="3"/>
  <c r="CC295" i="3"/>
  <c r="BZ295" i="3"/>
  <c r="BY295" i="3"/>
  <c r="BV295" i="3"/>
  <c r="BU295" i="3"/>
  <c r="CB301" i="3"/>
  <c r="CA301" i="3"/>
  <c r="BW301" i="3"/>
  <c r="BX301" i="3"/>
  <c r="CC301" i="3"/>
  <c r="BZ301" i="3"/>
  <c r="BY301" i="3"/>
  <c r="BV301" i="3"/>
  <c r="AH315" i="3"/>
  <c r="AG315" i="3"/>
  <c r="AF315" i="3"/>
  <c r="AA315" i="3"/>
  <c r="AE315" i="3"/>
  <c r="AD315" i="3"/>
  <c r="AC315" i="3"/>
  <c r="Z315" i="3"/>
  <c r="CZ316" i="3"/>
  <c r="CY316" i="3"/>
  <c r="CX316" i="3"/>
  <c r="CS316" i="3"/>
  <c r="CT316" i="3"/>
  <c r="CW316" i="3"/>
  <c r="CV316" i="3"/>
  <c r="CU316" i="3"/>
  <c r="CR316" i="3"/>
  <c r="CC323" i="3"/>
  <c r="CB323" i="3"/>
  <c r="CA323" i="3"/>
  <c r="BV323" i="3"/>
  <c r="BZ323" i="3"/>
  <c r="BY323" i="3"/>
  <c r="BX323" i="3"/>
  <c r="BW323" i="3"/>
  <c r="BN233" i="3"/>
  <c r="BP233" i="3"/>
  <c r="BO233" i="3"/>
  <c r="BM233" i="3"/>
  <c r="BL233" i="3"/>
  <c r="BQ233" i="3"/>
  <c r="BK233" i="3"/>
  <c r="BJ233" i="3"/>
  <c r="BI233" i="3"/>
  <c r="CW260" i="3"/>
  <c r="CU260" i="3"/>
  <c r="CT260" i="3"/>
  <c r="CS260" i="3"/>
  <c r="CZ260" i="3"/>
  <c r="CY260" i="3"/>
  <c r="CX260" i="3"/>
  <c r="CV260" i="3"/>
  <c r="AH321" i="3"/>
  <c r="AG321" i="3"/>
  <c r="AF321" i="3"/>
  <c r="AA321" i="3"/>
  <c r="AE321" i="3"/>
  <c r="AD321" i="3"/>
  <c r="AC321" i="3"/>
  <c r="Z321" i="3"/>
  <c r="AB321" i="3"/>
  <c r="CC344" i="3"/>
  <c r="BV344" i="3"/>
  <c r="BZ344" i="3"/>
  <c r="CB344" i="3"/>
  <c r="CA344" i="3"/>
  <c r="BY344" i="3"/>
  <c r="BW344" i="3"/>
  <c r="BX344" i="3"/>
  <c r="AD491" i="3"/>
  <c r="AC491" i="3"/>
  <c r="AB491" i="3"/>
  <c r="AA491" i="3"/>
  <c r="AH491" i="3"/>
  <c r="AG491" i="3"/>
  <c r="AF491" i="3"/>
  <c r="AE491" i="3"/>
  <c r="CW40" i="3"/>
  <c r="CZ40" i="3"/>
  <c r="BN48" i="3"/>
  <c r="BO48" i="3"/>
  <c r="CW60" i="3"/>
  <c r="CZ60" i="3"/>
  <c r="CW89" i="3"/>
  <c r="CV89" i="3"/>
  <c r="CU89" i="3"/>
  <c r="CT89" i="3"/>
  <c r="CS89" i="3"/>
  <c r="BN221" i="3"/>
  <c r="BP221" i="3"/>
  <c r="BO221" i="3"/>
  <c r="BM221" i="3"/>
  <c r="BL221" i="3"/>
  <c r="BI221" i="3"/>
  <c r="BQ221" i="3"/>
  <c r="BK221" i="3"/>
  <c r="BJ221" i="3"/>
  <c r="CR260" i="3"/>
  <c r="CW274" i="3"/>
  <c r="CV274" i="3"/>
  <c r="CU274" i="3"/>
  <c r="CT274" i="3"/>
  <c r="CR274" i="3"/>
  <c r="CX274" i="3"/>
  <c r="CZ274" i="3"/>
  <c r="AQ286" i="3"/>
  <c r="AP286" i="3"/>
  <c r="AO286" i="3"/>
  <c r="AN286" i="3"/>
  <c r="AL286" i="3"/>
  <c r="AT286" i="3"/>
  <c r="AS286" i="3"/>
  <c r="AR286" i="3"/>
  <c r="AM286" i="3"/>
  <c r="BU344" i="3"/>
  <c r="AA403" i="3"/>
  <c r="AH403" i="3"/>
  <c r="AG403" i="3"/>
  <c r="AF403" i="3"/>
  <c r="AE403" i="3"/>
  <c r="AD403" i="3"/>
  <c r="AC403" i="3"/>
  <c r="AB403" i="3"/>
  <c r="Z403" i="3"/>
  <c r="Z491" i="3"/>
  <c r="CS34" i="3"/>
  <c r="AA37" i="3"/>
  <c r="CR40" i="3"/>
  <c r="AA43" i="3"/>
  <c r="AE46" i="3"/>
  <c r="AG46" i="3"/>
  <c r="AC46" i="3"/>
  <c r="CW46" i="3"/>
  <c r="CZ46" i="3"/>
  <c r="CR47" i="3"/>
  <c r="BI48" i="3"/>
  <c r="AA53" i="3"/>
  <c r="CW57" i="3"/>
  <c r="CV57" i="3"/>
  <c r="CS57" i="3"/>
  <c r="BN58" i="3"/>
  <c r="BO58" i="3"/>
  <c r="Z60" i="3"/>
  <c r="CR60" i="3"/>
  <c r="AE63" i="3"/>
  <c r="Z63" i="3"/>
  <c r="AE70" i="3"/>
  <c r="AG70" i="3"/>
  <c r="AC70" i="3"/>
  <c r="CW70" i="3"/>
  <c r="CZ70" i="3"/>
  <c r="BI72" i="3"/>
  <c r="CW76" i="3"/>
  <c r="CZ76" i="3"/>
  <c r="Z78" i="3"/>
  <c r="CW87" i="3"/>
  <c r="CV87" i="3"/>
  <c r="CU87" i="3"/>
  <c r="CT87" i="3"/>
  <c r="CS87" i="3"/>
  <c r="CR89" i="3"/>
  <c r="AE92" i="3"/>
  <c r="AG92" i="3"/>
  <c r="AF92" i="3"/>
  <c r="AD92" i="3"/>
  <c r="AC92" i="3"/>
  <c r="CW98" i="3"/>
  <c r="CT98" i="3"/>
  <c r="CZ98" i="3"/>
  <c r="CW102" i="3"/>
  <c r="CT102" i="3"/>
  <c r="CZ102" i="3"/>
  <c r="CW106" i="3"/>
  <c r="CT106" i="3"/>
  <c r="CZ106" i="3"/>
  <c r="BN111" i="3"/>
  <c r="BK111" i="3"/>
  <c r="BP111" i="3"/>
  <c r="BO111" i="3"/>
  <c r="BM111" i="3"/>
  <c r="BL111" i="3"/>
  <c r="BQ111" i="3"/>
  <c r="AG117" i="3"/>
  <c r="AE120" i="3"/>
  <c r="AB120" i="3"/>
  <c r="AH120" i="3"/>
  <c r="AG120" i="3"/>
  <c r="AF120" i="3"/>
  <c r="AD120" i="3"/>
  <c r="AE122" i="3"/>
  <c r="AB122" i="3"/>
  <c r="AH122" i="3"/>
  <c r="AG122" i="3"/>
  <c r="CW125" i="3"/>
  <c r="CT125" i="3"/>
  <c r="CZ125" i="3"/>
  <c r="CY125" i="3"/>
  <c r="BN128" i="3"/>
  <c r="BK128" i="3"/>
  <c r="BQ128" i="3"/>
  <c r="BP128" i="3"/>
  <c r="BO128" i="3"/>
  <c r="AG129" i="3"/>
  <c r="AE132" i="3"/>
  <c r="AB132" i="3"/>
  <c r="AH132" i="3"/>
  <c r="AG132" i="3"/>
  <c r="AF132" i="3"/>
  <c r="AD132" i="3"/>
  <c r="CY134" i="3"/>
  <c r="CY137" i="3"/>
  <c r="BI139" i="3"/>
  <c r="AE144" i="3"/>
  <c r="AC144" i="3"/>
  <c r="AB144" i="3"/>
  <c r="AH144" i="3"/>
  <c r="CT163" i="3"/>
  <c r="CZ163" i="3"/>
  <c r="CY163" i="3"/>
  <c r="CS163" i="3"/>
  <c r="CX163" i="3"/>
  <c r="CW163" i="3"/>
  <c r="CV163" i="3"/>
  <c r="CT171" i="3"/>
  <c r="CZ171" i="3"/>
  <c r="CY171" i="3"/>
  <c r="CS171" i="3"/>
  <c r="CX171" i="3"/>
  <c r="CW171" i="3"/>
  <c r="CV171" i="3"/>
  <c r="CT179" i="3"/>
  <c r="CZ179" i="3"/>
  <c r="CY179" i="3"/>
  <c r="CS179" i="3"/>
  <c r="CX179" i="3"/>
  <c r="CW179" i="3"/>
  <c r="CV179" i="3"/>
  <c r="CT187" i="3"/>
  <c r="CZ187" i="3"/>
  <c r="CY187" i="3"/>
  <c r="CS187" i="3"/>
  <c r="CX187" i="3"/>
  <c r="CW187" i="3"/>
  <c r="CV187" i="3"/>
  <c r="CT195" i="3"/>
  <c r="CZ195" i="3"/>
  <c r="CY195" i="3"/>
  <c r="CS195" i="3"/>
  <c r="CX195" i="3"/>
  <c r="CW195" i="3"/>
  <c r="CV195" i="3"/>
  <c r="AE227" i="3"/>
  <c r="AD227" i="3"/>
  <c r="AC227" i="3"/>
  <c r="AB227" i="3"/>
  <c r="AA227" i="3"/>
  <c r="AG227" i="3"/>
  <c r="AH227" i="3"/>
  <c r="AF227" i="3"/>
  <c r="Z227" i="3"/>
  <c r="CW241" i="3"/>
  <c r="CZ241" i="3"/>
  <c r="CY241" i="3"/>
  <c r="CX241" i="3"/>
  <c r="CR241" i="3"/>
  <c r="CT241" i="3"/>
  <c r="CV241" i="3"/>
  <c r="CU241" i="3"/>
  <c r="CW253" i="3"/>
  <c r="CU253" i="3"/>
  <c r="CX253" i="3"/>
  <c r="CV253" i="3"/>
  <c r="CT253" i="3"/>
  <c r="CS253" i="3"/>
  <c r="CY253" i="3"/>
  <c r="BN259" i="3"/>
  <c r="BL259" i="3"/>
  <c r="BK259" i="3"/>
  <c r="BJ259" i="3"/>
  <c r="BO259" i="3"/>
  <c r="BQ259" i="3"/>
  <c r="BP259" i="3"/>
  <c r="CS274" i="3"/>
  <c r="CW276" i="3"/>
  <c r="CV276" i="3"/>
  <c r="CU276" i="3"/>
  <c r="CT276" i="3"/>
  <c r="CR276" i="3"/>
  <c r="CX276" i="3"/>
  <c r="CZ276" i="3"/>
  <c r="CY276" i="3"/>
  <c r="CS276" i="3"/>
  <c r="CS282" i="3"/>
  <c r="CW284" i="3"/>
  <c r="CV284" i="3"/>
  <c r="CU284" i="3"/>
  <c r="CT284" i="3"/>
  <c r="CR284" i="3"/>
  <c r="CX284" i="3"/>
  <c r="AQ288" i="3"/>
  <c r="AP288" i="3"/>
  <c r="AO288" i="3"/>
  <c r="AN288" i="3"/>
  <c r="AL288" i="3"/>
  <c r="AT288" i="3"/>
  <c r="AS288" i="3"/>
  <c r="AR288" i="3"/>
  <c r="AM288" i="3"/>
  <c r="AS296" i="3"/>
  <c r="AR296" i="3"/>
  <c r="AT296" i="3"/>
  <c r="AQ296" i="3"/>
  <c r="AP296" i="3"/>
  <c r="AO296" i="3"/>
  <c r="AN296" i="3"/>
  <c r="AM296" i="3"/>
  <c r="CC319" i="3"/>
  <c r="CB319" i="3"/>
  <c r="CA319" i="3"/>
  <c r="BV319" i="3"/>
  <c r="BZ319" i="3"/>
  <c r="BY319" i="3"/>
  <c r="BX319" i="3"/>
  <c r="BW319" i="3"/>
  <c r="CZ320" i="3"/>
  <c r="CY320" i="3"/>
  <c r="CX320" i="3"/>
  <c r="CS320" i="3"/>
  <c r="CT320" i="3"/>
  <c r="CV320" i="3"/>
  <c r="CW320" i="3"/>
  <c r="CU320" i="3"/>
  <c r="CR320" i="3"/>
  <c r="AA362" i="3"/>
  <c r="AE362" i="3"/>
  <c r="AG362" i="3"/>
  <c r="AF362" i="3"/>
  <c r="AH362" i="3"/>
  <c r="AD362" i="3"/>
  <c r="AC362" i="3"/>
  <c r="AB362" i="3"/>
  <c r="CS390" i="3"/>
  <c r="CY390" i="3"/>
  <c r="CX390" i="3"/>
  <c r="CV390" i="3"/>
  <c r="CZ390" i="3"/>
  <c r="CW390" i="3"/>
  <c r="CU390" i="3"/>
  <c r="CT390" i="3"/>
  <c r="CR390" i="3"/>
  <c r="CX426" i="3"/>
  <c r="CU426" i="3"/>
  <c r="CZ426" i="3"/>
  <c r="CY426" i="3"/>
  <c r="CW426" i="3"/>
  <c r="CV426" i="3"/>
  <c r="CT426" i="3"/>
  <c r="CR426" i="3"/>
  <c r="AE40" i="3"/>
  <c r="AG40" i="3"/>
  <c r="AC40" i="3"/>
  <c r="CW71" i="3"/>
  <c r="CV71" i="3"/>
  <c r="CS71" i="3"/>
  <c r="CW111" i="3"/>
  <c r="CT111" i="3"/>
  <c r="CZ111" i="3"/>
  <c r="CW261" i="3"/>
  <c r="CU261" i="3"/>
  <c r="CT261" i="3"/>
  <c r="CX261" i="3"/>
  <c r="CV261" i="3"/>
  <c r="CS261" i="3"/>
  <c r="CR261" i="3"/>
  <c r="CZ261" i="3"/>
  <c r="BP297" i="3"/>
  <c r="BO297" i="3"/>
  <c r="BQ297" i="3"/>
  <c r="BN297" i="3"/>
  <c r="BI297" i="3"/>
  <c r="BJ297" i="3"/>
  <c r="BM297" i="3"/>
  <c r="BL297" i="3"/>
  <c r="BK297" i="3"/>
  <c r="CT34" i="3"/>
  <c r="AB37" i="3"/>
  <c r="CW37" i="3"/>
  <c r="CV37" i="3"/>
  <c r="CS37" i="3"/>
  <c r="BN38" i="3"/>
  <c r="BO38" i="3"/>
  <c r="AA40" i="3"/>
  <c r="CS40" i="3"/>
  <c r="CW43" i="3"/>
  <c r="CV43" i="3"/>
  <c r="CS43" i="3"/>
  <c r="BN44" i="3"/>
  <c r="BO44" i="3"/>
  <c r="CT47" i="3"/>
  <c r="BJ48" i="3"/>
  <c r="AE49" i="3"/>
  <c r="Z49" i="3"/>
  <c r="AE56" i="3"/>
  <c r="AG56" i="3"/>
  <c r="AC56" i="3"/>
  <c r="CW56" i="3"/>
  <c r="CZ56" i="3"/>
  <c r="CS60" i="3"/>
  <c r="CW67" i="3"/>
  <c r="CV67" i="3"/>
  <c r="CS67" i="3"/>
  <c r="BN68" i="3"/>
  <c r="BO68" i="3"/>
  <c r="CT71" i="3"/>
  <c r="AE73" i="3"/>
  <c r="Z73" i="3"/>
  <c r="AE79" i="3"/>
  <c r="Z79" i="3"/>
  <c r="AE82" i="3"/>
  <c r="AG82" i="3"/>
  <c r="AD82" i="3"/>
  <c r="AC82" i="3"/>
  <c r="CW83" i="3"/>
  <c r="CV83" i="3"/>
  <c r="CU83" i="3"/>
  <c r="CT83" i="3"/>
  <c r="CS83" i="3"/>
  <c r="CW85" i="3"/>
  <c r="CV85" i="3"/>
  <c r="CU85" i="3"/>
  <c r="CT85" i="3"/>
  <c r="CS85" i="3"/>
  <c r="CX89" i="3"/>
  <c r="AE90" i="3"/>
  <c r="AG90" i="3"/>
  <c r="AF90" i="3"/>
  <c r="AD90" i="3"/>
  <c r="AC90" i="3"/>
  <c r="CW95" i="3"/>
  <c r="CT95" i="3"/>
  <c r="CZ95" i="3"/>
  <c r="BN98" i="3"/>
  <c r="BK98" i="3"/>
  <c r="BP98" i="3"/>
  <c r="BO98" i="3"/>
  <c r="BM98" i="3"/>
  <c r="BL98" i="3"/>
  <c r="BQ98" i="3"/>
  <c r="BN102" i="3"/>
  <c r="BK102" i="3"/>
  <c r="BP102" i="3"/>
  <c r="BO102" i="3"/>
  <c r="BM102" i="3"/>
  <c r="BL102" i="3"/>
  <c r="BQ102" i="3"/>
  <c r="BN106" i="3"/>
  <c r="BK106" i="3"/>
  <c r="BP106" i="3"/>
  <c r="BO106" i="3"/>
  <c r="BM106" i="3"/>
  <c r="BL106" i="3"/>
  <c r="BQ106" i="3"/>
  <c r="CS111" i="3"/>
  <c r="CW113" i="3"/>
  <c r="CT113" i="3"/>
  <c r="CZ113" i="3"/>
  <c r="BN116" i="3"/>
  <c r="BK116" i="3"/>
  <c r="BQ116" i="3"/>
  <c r="BP116" i="3"/>
  <c r="BO116" i="3"/>
  <c r="CW121" i="3"/>
  <c r="CT121" i="3"/>
  <c r="CX121" i="3"/>
  <c r="CV121" i="3"/>
  <c r="CU121" i="3"/>
  <c r="CS121" i="3"/>
  <c r="CY121" i="3"/>
  <c r="BN125" i="3"/>
  <c r="BK125" i="3"/>
  <c r="BO125" i="3"/>
  <c r="BM125" i="3"/>
  <c r="BL125" i="3"/>
  <c r="BJ125" i="3"/>
  <c r="BP125" i="3"/>
  <c r="BN127" i="3"/>
  <c r="BK127" i="3"/>
  <c r="BQ127" i="3"/>
  <c r="BP127" i="3"/>
  <c r="BO127" i="3"/>
  <c r="BM127" i="3"/>
  <c r="AH129" i="3"/>
  <c r="AE134" i="3"/>
  <c r="AB134" i="3"/>
  <c r="AH134" i="3"/>
  <c r="AG134" i="3"/>
  <c r="AF134" i="3"/>
  <c r="CZ134" i="3"/>
  <c r="AE137" i="3"/>
  <c r="AB137" i="3"/>
  <c r="AH137" i="3"/>
  <c r="AG137" i="3"/>
  <c r="AF137" i="3"/>
  <c r="CZ137" i="3"/>
  <c r="BJ139" i="3"/>
  <c r="CW140" i="3"/>
  <c r="CU140" i="3"/>
  <c r="CT140" i="3"/>
  <c r="CZ140" i="3"/>
  <c r="BZ256" i="3"/>
  <c r="BX256" i="3"/>
  <c r="BW256" i="3"/>
  <c r="CC256" i="3"/>
  <c r="CB256" i="3"/>
  <c r="CA256" i="3"/>
  <c r="BY256" i="3"/>
  <c r="BV256" i="3"/>
  <c r="BN271" i="3"/>
  <c r="BL271" i="3"/>
  <c r="BK271" i="3"/>
  <c r="BJ271" i="3"/>
  <c r="BQ271" i="3"/>
  <c r="BP271" i="3"/>
  <c r="BO271" i="3"/>
  <c r="BM271" i="3"/>
  <c r="CY274" i="3"/>
  <c r="CY282" i="3"/>
  <c r="CW286" i="3"/>
  <c r="CV286" i="3"/>
  <c r="CU286" i="3"/>
  <c r="CT286" i="3"/>
  <c r="CR286" i="3"/>
  <c r="CX286" i="3"/>
  <c r="CZ286" i="3"/>
  <c r="BP295" i="3"/>
  <c r="BO295" i="3"/>
  <c r="BQ295" i="3"/>
  <c r="BN295" i="3"/>
  <c r="BI295" i="3"/>
  <c r="BM295" i="3"/>
  <c r="BL295" i="3"/>
  <c r="BK295" i="3"/>
  <c r="CC311" i="3"/>
  <c r="CB311" i="3"/>
  <c r="CA311" i="3"/>
  <c r="BV311" i="3"/>
  <c r="BZ311" i="3"/>
  <c r="BY311" i="3"/>
  <c r="BX311" i="3"/>
  <c r="BW311" i="3"/>
  <c r="BU319" i="3"/>
  <c r="AQ284" i="3"/>
  <c r="AP284" i="3"/>
  <c r="AO284" i="3"/>
  <c r="AN284" i="3"/>
  <c r="AL284" i="3"/>
  <c r="AT284" i="3"/>
  <c r="AS284" i="3"/>
  <c r="AR284" i="3"/>
  <c r="AM284" i="3"/>
  <c r="AE43" i="3"/>
  <c r="Z43" i="3"/>
  <c r="BN72" i="3"/>
  <c r="BO72" i="3"/>
  <c r="AE78" i="3"/>
  <c r="AG78" i="3"/>
  <c r="AD78" i="3"/>
  <c r="AC78" i="3"/>
  <c r="BV289" i="3"/>
  <c r="AB40" i="3"/>
  <c r="CT40" i="3"/>
  <c r="CU47" i="3"/>
  <c r="BK48" i="3"/>
  <c r="CW53" i="3"/>
  <c r="CV53" i="3"/>
  <c r="CS53" i="3"/>
  <c r="CU71" i="3"/>
  <c r="BK72" i="3"/>
  <c r="AB78" i="3"/>
  <c r="CW79" i="3"/>
  <c r="CV79" i="3"/>
  <c r="CT79" i="3"/>
  <c r="CS79" i="3"/>
  <c r="CW80" i="3"/>
  <c r="CZ80" i="3"/>
  <c r="AE88" i="3"/>
  <c r="AG88" i="3"/>
  <c r="AF88" i="3"/>
  <c r="AD88" i="3"/>
  <c r="AC88" i="3"/>
  <c r="CY89" i="3"/>
  <c r="BN92" i="3"/>
  <c r="BQ92" i="3"/>
  <c r="BP92" i="3"/>
  <c r="BO92" i="3"/>
  <c r="BN95" i="3"/>
  <c r="BK95" i="3"/>
  <c r="BP95" i="3"/>
  <c r="BO95" i="3"/>
  <c r="BM95" i="3"/>
  <c r="BL95" i="3"/>
  <c r="BQ95" i="3"/>
  <c r="CW108" i="3"/>
  <c r="CT108" i="3"/>
  <c r="CZ108" i="3"/>
  <c r="CU111" i="3"/>
  <c r="BN113" i="3"/>
  <c r="BK113" i="3"/>
  <c r="BP113" i="3"/>
  <c r="BO113" i="3"/>
  <c r="BM113" i="3"/>
  <c r="BL113" i="3"/>
  <c r="BQ113" i="3"/>
  <c r="AE123" i="3"/>
  <c r="AB123" i="3"/>
  <c r="AH123" i="3"/>
  <c r="BM139" i="3"/>
  <c r="BN145" i="3"/>
  <c r="BL145" i="3"/>
  <c r="BK145" i="3"/>
  <c r="BQ145" i="3"/>
  <c r="CW229" i="3"/>
  <c r="CZ229" i="3"/>
  <c r="CY229" i="3"/>
  <c r="CX229" i="3"/>
  <c r="CR229" i="3"/>
  <c r="CT229" i="3"/>
  <c r="AE232" i="3"/>
  <c r="AH232" i="3"/>
  <c r="AB232" i="3"/>
  <c r="AA232" i="3"/>
  <c r="AG232" i="3"/>
  <c r="AF232" i="3"/>
  <c r="AE233" i="3"/>
  <c r="AD233" i="3"/>
  <c r="AC233" i="3"/>
  <c r="AB233" i="3"/>
  <c r="AA233" i="3"/>
  <c r="AH233" i="3"/>
  <c r="AG233" i="3"/>
  <c r="AF233" i="3"/>
  <c r="AE240" i="3"/>
  <c r="AH240" i="3"/>
  <c r="AB240" i="3"/>
  <c r="AG240" i="3"/>
  <c r="AF240" i="3"/>
  <c r="AD240" i="3"/>
  <c r="AC240" i="3"/>
  <c r="AA240" i="3"/>
  <c r="CW250" i="3"/>
  <c r="CU250" i="3"/>
  <c r="CX250" i="3"/>
  <c r="CV250" i="3"/>
  <c r="CT250" i="3"/>
  <c r="CS250" i="3"/>
  <c r="CZ250" i="3"/>
  <c r="CY250" i="3"/>
  <c r="CR250" i="3"/>
  <c r="CW251" i="3"/>
  <c r="CU251" i="3"/>
  <c r="CX251" i="3"/>
  <c r="CV251" i="3"/>
  <c r="CT251" i="3"/>
  <c r="CS251" i="3"/>
  <c r="CZ251" i="3"/>
  <c r="BZ268" i="3"/>
  <c r="BX268" i="3"/>
  <c r="BW268" i="3"/>
  <c r="CC268" i="3"/>
  <c r="CB268" i="3"/>
  <c r="CA268" i="3"/>
  <c r="BY268" i="3"/>
  <c r="BN272" i="3"/>
  <c r="BL272" i="3"/>
  <c r="BK272" i="3"/>
  <c r="BO272" i="3"/>
  <c r="BM272" i="3"/>
  <c r="BJ272" i="3"/>
  <c r="BI272" i="3"/>
  <c r="BQ272" i="3"/>
  <c r="AQ279" i="3"/>
  <c r="AP279" i="3"/>
  <c r="AO279" i="3"/>
  <c r="AN279" i="3"/>
  <c r="AL279" i="3"/>
  <c r="AT279" i="3"/>
  <c r="AS279" i="3"/>
  <c r="AR279" i="3"/>
  <c r="AM279" i="3"/>
  <c r="CW288" i="3"/>
  <c r="CV288" i="3"/>
  <c r="CU288" i="3"/>
  <c r="CT288" i="3"/>
  <c r="CR288" i="3"/>
  <c r="CX288" i="3"/>
  <c r="CZ288" i="3"/>
  <c r="CY288" i="3"/>
  <c r="CS288" i="3"/>
  <c r="BP305" i="3"/>
  <c r="BO305" i="3"/>
  <c r="BJ305" i="3"/>
  <c r="BQ305" i="3"/>
  <c r="BN305" i="3"/>
  <c r="BM305" i="3"/>
  <c r="BL305" i="3"/>
  <c r="BK305" i="3"/>
  <c r="BI305" i="3"/>
  <c r="CC308" i="3"/>
  <c r="CB308" i="3"/>
  <c r="CA308" i="3"/>
  <c r="BV308" i="3"/>
  <c r="BZ308" i="3"/>
  <c r="BY308" i="3"/>
  <c r="BX308" i="3"/>
  <c r="BW308" i="3"/>
  <c r="BU308" i="3"/>
  <c r="BU336" i="3"/>
  <c r="BY336" i="3"/>
  <c r="CA336" i="3"/>
  <c r="BZ336" i="3"/>
  <c r="BX336" i="3"/>
  <c r="BW336" i="3"/>
  <c r="CC336" i="3"/>
  <c r="BV336" i="3"/>
  <c r="Z338" i="3"/>
  <c r="AD338" i="3"/>
  <c r="AC338" i="3"/>
  <c r="AH338" i="3"/>
  <c r="AG338" i="3"/>
  <c r="AF338" i="3"/>
  <c r="AE338" i="3"/>
  <c r="AB338" i="3"/>
  <c r="AA338" i="3"/>
  <c r="AE263" i="3"/>
  <c r="AC263" i="3"/>
  <c r="AB263" i="3"/>
  <c r="AF263" i="3"/>
  <c r="AD263" i="3"/>
  <c r="AA263" i="3"/>
  <c r="Z263" i="3"/>
  <c r="AH263" i="3"/>
  <c r="AG263" i="3"/>
  <c r="AQ276" i="3"/>
  <c r="AP276" i="3"/>
  <c r="AO276" i="3"/>
  <c r="AN276" i="3"/>
  <c r="AL276" i="3"/>
  <c r="AT276" i="3"/>
  <c r="AS276" i="3"/>
  <c r="AR276" i="3"/>
  <c r="AM276" i="3"/>
  <c r="BU343" i="3"/>
  <c r="BY343" i="3"/>
  <c r="CA343" i="3"/>
  <c r="BZ343" i="3"/>
  <c r="BX343" i="3"/>
  <c r="BW343" i="3"/>
  <c r="CC343" i="3"/>
  <c r="CB343" i="3"/>
  <c r="BV343" i="3"/>
  <c r="AE53" i="3"/>
  <c r="Z53" i="3"/>
  <c r="AE60" i="3"/>
  <c r="AG60" i="3"/>
  <c r="AC60" i="3"/>
  <c r="AE117" i="3"/>
  <c r="AB117" i="3"/>
  <c r="AD117" i="3"/>
  <c r="AC117" i="3"/>
  <c r="AA117" i="3"/>
  <c r="Z117" i="3"/>
  <c r="AF117" i="3"/>
  <c r="CW282" i="3"/>
  <c r="CV282" i="3"/>
  <c r="CU282" i="3"/>
  <c r="CT282" i="3"/>
  <c r="CR282" i="3"/>
  <c r="CX282" i="3"/>
  <c r="AD34" i="3"/>
  <c r="AA34" i="3"/>
  <c r="CU34" i="3"/>
  <c r="AC37" i="3"/>
  <c r="AC53" i="3"/>
  <c r="BN54" i="3"/>
  <c r="BO54" i="3"/>
  <c r="AE59" i="3"/>
  <c r="Z59" i="3"/>
  <c r="AB60" i="3"/>
  <c r="CT60" i="3"/>
  <c r="AE66" i="3"/>
  <c r="AG66" i="3"/>
  <c r="AC66" i="3"/>
  <c r="CW66" i="3"/>
  <c r="CZ66" i="3"/>
  <c r="Z34" i="3"/>
  <c r="CV34" i="3"/>
  <c r="AE36" i="3"/>
  <c r="AG36" i="3"/>
  <c r="AC36" i="3"/>
  <c r="CW36" i="3"/>
  <c r="CZ36" i="3"/>
  <c r="AD37" i="3"/>
  <c r="CT37" i="3"/>
  <c r="BJ38" i="3"/>
  <c r="AE39" i="3"/>
  <c r="Z39" i="3"/>
  <c r="AD40" i="3"/>
  <c r="CU40" i="3"/>
  <c r="AE42" i="3"/>
  <c r="AG42" i="3"/>
  <c r="AC42" i="3"/>
  <c r="CW42" i="3"/>
  <c r="CZ42" i="3"/>
  <c r="AD43" i="3"/>
  <c r="CT43" i="3"/>
  <c r="BJ44" i="3"/>
  <c r="AE45" i="3"/>
  <c r="Z45" i="3"/>
  <c r="AB46" i="3"/>
  <c r="CT46" i="3"/>
  <c r="CX47" i="3"/>
  <c r="BL48" i="3"/>
  <c r="AB49" i="3"/>
  <c r="AE52" i="3"/>
  <c r="AG52" i="3"/>
  <c r="AC52" i="3"/>
  <c r="CW52" i="3"/>
  <c r="CZ52" i="3"/>
  <c r="AD53" i="3"/>
  <c r="CR53" i="3"/>
  <c r="BI54" i="3"/>
  <c r="AA56" i="3"/>
  <c r="CS56" i="3"/>
  <c r="CU57" i="3"/>
  <c r="BK58" i="3"/>
  <c r="AA59" i="3"/>
  <c r="AD60" i="3"/>
  <c r="CU60" i="3"/>
  <c r="AC63" i="3"/>
  <c r="CW63" i="3"/>
  <c r="CV63" i="3"/>
  <c r="CS63" i="3"/>
  <c r="BN64" i="3"/>
  <c r="BO64" i="3"/>
  <c r="Z66" i="3"/>
  <c r="CR66" i="3"/>
  <c r="CT67" i="3"/>
  <c r="BJ68" i="3"/>
  <c r="AE69" i="3"/>
  <c r="Z69" i="3"/>
  <c r="AB70" i="3"/>
  <c r="CT70" i="3"/>
  <c r="CX71" i="3"/>
  <c r="BL72" i="3"/>
  <c r="AB73" i="3"/>
  <c r="AE76" i="3"/>
  <c r="AG76" i="3"/>
  <c r="AC76" i="3"/>
  <c r="CT76" i="3"/>
  <c r="AF78" i="3"/>
  <c r="BN78" i="3"/>
  <c r="BP78" i="3"/>
  <c r="BO78" i="3"/>
  <c r="AB79" i="3"/>
  <c r="CR79" i="3"/>
  <c r="CR80" i="3"/>
  <c r="AA82" i="3"/>
  <c r="CX83" i="3"/>
  <c r="AE84" i="3"/>
  <c r="AG84" i="3"/>
  <c r="AF84" i="3"/>
  <c r="AD84" i="3"/>
  <c r="AC84" i="3"/>
  <c r="CX85" i="3"/>
  <c r="AE86" i="3"/>
  <c r="AG86" i="3"/>
  <c r="AF86" i="3"/>
  <c r="AD86" i="3"/>
  <c r="AC86" i="3"/>
  <c r="CY87" i="3"/>
  <c r="Z88" i="3"/>
  <c r="CZ89" i="3"/>
  <c r="AA90" i="3"/>
  <c r="BN90" i="3"/>
  <c r="BQ90" i="3"/>
  <c r="BP90" i="3"/>
  <c r="BO90" i="3"/>
  <c r="AB92" i="3"/>
  <c r="BI92" i="3"/>
  <c r="BI95" i="3"/>
  <c r="CS95" i="3"/>
  <c r="BJ98" i="3"/>
  <c r="CU98" i="3"/>
  <c r="CW99" i="3"/>
  <c r="CT99" i="3"/>
  <c r="CZ99" i="3"/>
  <c r="BJ102" i="3"/>
  <c r="CU102" i="3"/>
  <c r="CW103" i="3"/>
  <c r="CT103" i="3"/>
  <c r="CZ103" i="3"/>
  <c r="BJ106" i="3"/>
  <c r="BN108" i="3"/>
  <c r="BK108" i="3"/>
  <c r="BP108" i="3"/>
  <c r="BO108" i="3"/>
  <c r="BM108" i="3"/>
  <c r="BL108" i="3"/>
  <c r="BQ108" i="3"/>
  <c r="CR108" i="3"/>
  <c r="CV111" i="3"/>
  <c r="BI113" i="3"/>
  <c r="CS113" i="3"/>
  <c r="BN115" i="3"/>
  <c r="BK115" i="3"/>
  <c r="BQ115" i="3"/>
  <c r="BP115" i="3"/>
  <c r="BO115" i="3"/>
  <c r="BM115" i="3"/>
  <c r="BJ116" i="3"/>
  <c r="AE119" i="3"/>
  <c r="AB119" i="3"/>
  <c r="AG119" i="3"/>
  <c r="AF119" i="3"/>
  <c r="AD119" i="3"/>
  <c r="AC119" i="3"/>
  <c r="AH119" i="3"/>
  <c r="CZ121" i="3"/>
  <c r="CW122" i="3"/>
  <c r="CT122" i="3"/>
  <c r="CY122" i="3"/>
  <c r="CX122" i="3"/>
  <c r="CV122" i="3"/>
  <c r="CU122" i="3"/>
  <c r="CZ122" i="3"/>
  <c r="Z123" i="3"/>
  <c r="BQ125" i="3"/>
  <c r="BJ127" i="3"/>
  <c r="AE131" i="3"/>
  <c r="AB131" i="3"/>
  <c r="AG131" i="3"/>
  <c r="AF131" i="3"/>
  <c r="AD131" i="3"/>
  <c r="AC131" i="3"/>
  <c r="AH131" i="3"/>
  <c r="CW133" i="3"/>
  <c r="CT133" i="3"/>
  <c r="CV133" i="3"/>
  <c r="CU133" i="3"/>
  <c r="CS133" i="3"/>
  <c r="CR133" i="3"/>
  <c r="CX133" i="3"/>
  <c r="AA134" i="3"/>
  <c r="CW136" i="3"/>
  <c r="CT136" i="3"/>
  <c r="CV136" i="3"/>
  <c r="CU136" i="3"/>
  <c r="CS136" i="3"/>
  <c r="CR136" i="3"/>
  <c r="CX136" i="3"/>
  <c r="AA137" i="3"/>
  <c r="BO139" i="3"/>
  <c r="CS140" i="3"/>
  <c r="AE142" i="3"/>
  <c r="AC142" i="3"/>
  <c r="AB142" i="3"/>
  <c r="AH142" i="3"/>
  <c r="BI145" i="3"/>
  <c r="BN146" i="3"/>
  <c r="BM146" i="3"/>
  <c r="BL146" i="3"/>
  <c r="BK146" i="3"/>
  <c r="BQ146" i="3"/>
  <c r="BN147" i="3"/>
  <c r="BM147" i="3"/>
  <c r="BL147" i="3"/>
  <c r="BK147" i="3"/>
  <c r="BQ147" i="3"/>
  <c r="BN148" i="3"/>
  <c r="BM148" i="3"/>
  <c r="BL148" i="3"/>
  <c r="BK148" i="3"/>
  <c r="BQ148" i="3"/>
  <c r="BN149" i="3"/>
  <c r="BM149" i="3"/>
  <c r="BL149" i="3"/>
  <c r="BK149" i="3"/>
  <c r="BQ149" i="3"/>
  <c r="BN150" i="3"/>
  <c r="BM150" i="3"/>
  <c r="BL150" i="3"/>
  <c r="BK150" i="3"/>
  <c r="BQ150" i="3"/>
  <c r="BN151" i="3"/>
  <c r="BM151" i="3"/>
  <c r="BL151" i="3"/>
  <c r="BK151" i="3"/>
  <c r="BQ151" i="3"/>
  <c r="BN152" i="3"/>
  <c r="BM152" i="3"/>
  <c r="BL152" i="3"/>
  <c r="BK152" i="3"/>
  <c r="BQ152" i="3"/>
  <c r="BN153" i="3"/>
  <c r="BM153" i="3"/>
  <c r="BL153" i="3"/>
  <c r="BK153" i="3"/>
  <c r="BQ153" i="3"/>
  <c r="BN154" i="3"/>
  <c r="BM154" i="3"/>
  <c r="BL154" i="3"/>
  <c r="BK154" i="3"/>
  <c r="BQ154" i="3"/>
  <c r="BN155" i="3"/>
  <c r="BM155" i="3"/>
  <c r="BL155" i="3"/>
  <c r="BK155" i="3"/>
  <c r="BQ155" i="3"/>
  <c r="BN156" i="3"/>
  <c r="BM156" i="3"/>
  <c r="BL156" i="3"/>
  <c r="BK156" i="3"/>
  <c r="BQ156" i="3"/>
  <c r="BN157" i="3"/>
  <c r="BM157" i="3"/>
  <c r="BL157" i="3"/>
  <c r="BK157" i="3"/>
  <c r="BQ157" i="3"/>
  <c r="BN158" i="3"/>
  <c r="BM158" i="3"/>
  <c r="BL158" i="3"/>
  <c r="BK158" i="3"/>
  <c r="BQ158" i="3"/>
  <c r="CT165" i="3"/>
  <c r="CZ165" i="3"/>
  <c r="CY165" i="3"/>
  <c r="CS165" i="3"/>
  <c r="CX165" i="3"/>
  <c r="CW165" i="3"/>
  <c r="CV165" i="3"/>
  <c r="CT173" i="3"/>
  <c r="CZ173" i="3"/>
  <c r="CY173" i="3"/>
  <c r="CS173" i="3"/>
  <c r="CX173" i="3"/>
  <c r="CW173" i="3"/>
  <c r="CV173" i="3"/>
  <c r="CT181" i="3"/>
  <c r="CZ181" i="3"/>
  <c r="CY181" i="3"/>
  <c r="CS181" i="3"/>
  <c r="CX181" i="3"/>
  <c r="CW181" i="3"/>
  <c r="CV181" i="3"/>
  <c r="CT189" i="3"/>
  <c r="CZ189" i="3"/>
  <c r="CY189" i="3"/>
  <c r="CS189" i="3"/>
  <c r="CX189" i="3"/>
  <c r="CW189" i="3"/>
  <c r="CV189" i="3"/>
  <c r="CT197" i="3"/>
  <c r="CZ197" i="3"/>
  <c r="CY197" i="3"/>
  <c r="CS197" i="3"/>
  <c r="CX197" i="3"/>
  <c r="CW197" i="3"/>
  <c r="CV197" i="3"/>
  <c r="CS229" i="3"/>
  <c r="Z232" i="3"/>
  <c r="Z233" i="3"/>
  <c r="BN239" i="3"/>
  <c r="BP239" i="3"/>
  <c r="BO239" i="3"/>
  <c r="BM239" i="3"/>
  <c r="BL239" i="3"/>
  <c r="BJ239" i="3"/>
  <c r="BQ239" i="3"/>
  <c r="Z240" i="3"/>
  <c r="AE248" i="3"/>
  <c r="AC248" i="3"/>
  <c r="AH248" i="3"/>
  <c r="AG248" i="3"/>
  <c r="Z248" i="3"/>
  <c r="AB248" i="3"/>
  <c r="AF248" i="3"/>
  <c r="AD248" i="3"/>
  <c r="AA248" i="3"/>
  <c r="CR251" i="3"/>
  <c r="AE265" i="3"/>
  <c r="AC265" i="3"/>
  <c r="AB265" i="3"/>
  <c r="AF265" i="3"/>
  <c r="AD265" i="3"/>
  <c r="AA265" i="3"/>
  <c r="Z265" i="3"/>
  <c r="BU268" i="3"/>
  <c r="AE270" i="3"/>
  <c r="AC270" i="3"/>
  <c r="AB270" i="3"/>
  <c r="AA270" i="3"/>
  <c r="AF270" i="3"/>
  <c r="AH270" i="3"/>
  <c r="AG270" i="3"/>
  <c r="BP272" i="3"/>
  <c r="CZ284" i="3"/>
  <c r="CY286" i="3"/>
  <c r="AT308" i="3"/>
  <c r="AS308" i="3"/>
  <c r="AR308" i="3"/>
  <c r="AM308" i="3"/>
  <c r="AN308" i="3"/>
  <c r="AQ308" i="3"/>
  <c r="AP308" i="3"/>
  <c r="AO308" i="3"/>
  <c r="CB336" i="3"/>
  <c r="CW115" i="3"/>
  <c r="CT115" i="3"/>
  <c r="BN119" i="3"/>
  <c r="BK119" i="3"/>
  <c r="AE124" i="3"/>
  <c r="AB124" i="3"/>
  <c r="CW127" i="3"/>
  <c r="CT127" i="3"/>
  <c r="BN131" i="3"/>
  <c r="BK131" i="3"/>
  <c r="CW235" i="3"/>
  <c r="CZ235" i="3"/>
  <c r="CY235" i="3"/>
  <c r="CX235" i="3"/>
  <c r="CR235" i="3"/>
  <c r="CV235" i="3"/>
  <c r="CU235" i="3"/>
  <c r="CT235" i="3"/>
  <c r="CS235" i="3"/>
  <c r="CW237" i="3"/>
  <c r="CZ237" i="3"/>
  <c r="CY237" i="3"/>
  <c r="CX237" i="3"/>
  <c r="CR237" i="3"/>
  <c r="CV237" i="3"/>
  <c r="CU237" i="3"/>
  <c r="AE244" i="3"/>
  <c r="AH244" i="3"/>
  <c r="AB244" i="3"/>
  <c r="AG244" i="3"/>
  <c r="AF244" i="3"/>
  <c r="AD244" i="3"/>
  <c r="AC244" i="3"/>
  <c r="AE252" i="3"/>
  <c r="AC252" i="3"/>
  <c r="AH252" i="3"/>
  <c r="AG252" i="3"/>
  <c r="Z252" i="3"/>
  <c r="AF252" i="3"/>
  <c r="AD252" i="3"/>
  <c r="BN256" i="3"/>
  <c r="BL256" i="3"/>
  <c r="BK256" i="3"/>
  <c r="BO256" i="3"/>
  <c r="BM256" i="3"/>
  <c r="BJ256" i="3"/>
  <c r="BI256" i="3"/>
  <c r="BQ256" i="3"/>
  <c r="CW257" i="3"/>
  <c r="CU257" i="3"/>
  <c r="CT257" i="3"/>
  <c r="CX257" i="3"/>
  <c r="CV257" i="3"/>
  <c r="CS257" i="3"/>
  <c r="CR257" i="3"/>
  <c r="CZ257" i="3"/>
  <c r="CY257" i="3"/>
  <c r="BZ260" i="3"/>
  <c r="BX260" i="3"/>
  <c r="BW260" i="3"/>
  <c r="CC260" i="3"/>
  <c r="CB260" i="3"/>
  <c r="CA260" i="3"/>
  <c r="BY260" i="3"/>
  <c r="AE267" i="3"/>
  <c r="AC267" i="3"/>
  <c r="AB267" i="3"/>
  <c r="AF267" i="3"/>
  <c r="AD267" i="3"/>
  <c r="AA267" i="3"/>
  <c r="Z267" i="3"/>
  <c r="AH267" i="3"/>
  <c r="BN268" i="3"/>
  <c r="BL268" i="3"/>
  <c r="BK268" i="3"/>
  <c r="BO268" i="3"/>
  <c r="BM268" i="3"/>
  <c r="BJ268" i="3"/>
  <c r="BI268" i="3"/>
  <c r="BQ268" i="3"/>
  <c r="BP268" i="3"/>
  <c r="AQ271" i="3"/>
  <c r="AO271" i="3"/>
  <c r="AN271" i="3"/>
  <c r="AT271" i="3"/>
  <c r="AS271" i="3"/>
  <c r="AR271" i="3"/>
  <c r="AP271" i="3"/>
  <c r="CW275" i="3"/>
  <c r="CV275" i="3"/>
  <c r="CU275" i="3"/>
  <c r="CT275" i="3"/>
  <c r="CR275" i="3"/>
  <c r="CX275" i="3"/>
  <c r="AQ277" i="3"/>
  <c r="AP277" i="3"/>
  <c r="AO277" i="3"/>
  <c r="AN277" i="3"/>
  <c r="AL277" i="3"/>
  <c r="AT277" i="3"/>
  <c r="AS277" i="3"/>
  <c r="AR277" i="3"/>
  <c r="AM277" i="3"/>
  <c r="CW287" i="3"/>
  <c r="CV287" i="3"/>
  <c r="CU287" i="3"/>
  <c r="CT287" i="3"/>
  <c r="CR287" i="3"/>
  <c r="CX287" i="3"/>
  <c r="AS293" i="3"/>
  <c r="AR293" i="3"/>
  <c r="AT293" i="3"/>
  <c r="AQ293" i="3"/>
  <c r="AP293" i="3"/>
  <c r="AO293" i="3"/>
  <c r="BP294" i="3"/>
  <c r="BO294" i="3"/>
  <c r="BQ294" i="3"/>
  <c r="BN294" i="3"/>
  <c r="BI294" i="3"/>
  <c r="BJ294" i="3"/>
  <c r="BM294" i="3"/>
  <c r="BL294" i="3"/>
  <c r="CR329" i="3"/>
  <c r="CV329" i="3"/>
  <c r="CZ329" i="3"/>
  <c r="CY329" i="3"/>
  <c r="CX329" i="3"/>
  <c r="CW329" i="3"/>
  <c r="CU329" i="3"/>
  <c r="CR341" i="3"/>
  <c r="CV341" i="3"/>
  <c r="CZ341" i="3"/>
  <c r="CY341" i="3"/>
  <c r="CX341" i="3"/>
  <c r="CW341" i="3"/>
  <c r="CU341" i="3"/>
  <c r="CS341" i="3"/>
  <c r="Z343" i="3"/>
  <c r="AD343" i="3"/>
  <c r="AC343" i="3"/>
  <c r="AE343" i="3"/>
  <c r="AH343" i="3"/>
  <c r="AG343" i="3"/>
  <c r="AH345" i="3"/>
  <c r="AD345" i="3"/>
  <c r="AA345" i="3"/>
  <c r="AE345" i="3"/>
  <c r="AC345" i="3"/>
  <c r="AB345" i="3"/>
  <c r="Z345" i="3"/>
  <c r="AG345" i="3"/>
  <c r="CZ94" i="3"/>
  <c r="AE116" i="3"/>
  <c r="AB116" i="3"/>
  <c r="CW119" i="3"/>
  <c r="CT119" i="3"/>
  <c r="BN123" i="3"/>
  <c r="BK123" i="3"/>
  <c r="AE128" i="3"/>
  <c r="AB128" i="3"/>
  <c r="CW131" i="3"/>
  <c r="CT131" i="3"/>
  <c r="BN138" i="3"/>
  <c r="BL138" i="3"/>
  <c r="BK138" i="3"/>
  <c r="AE139" i="3"/>
  <c r="AC139" i="3"/>
  <c r="AB139" i="3"/>
  <c r="CW139" i="3"/>
  <c r="CU139" i="3"/>
  <c r="CT139" i="3"/>
  <c r="BN140" i="3"/>
  <c r="BL140" i="3"/>
  <c r="BK140" i="3"/>
  <c r="AE141" i="3"/>
  <c r="AC141" i="3"/>
  <c r="AB141" i="3"/>
  <c r="CW141" i="3"/>
  <c r="CU141" i="3"/>
  <c r="CT141" i="3"/>
  <c r="BN142" i="3"/>
  <c r="BL142" i="3"/>
  <c r="BK142" i="3"/>
  <c r="AE143" i="3"/>
  <c r="AC143" i="3"/>
  <c r="AB143" i="3"/>
  <c r="CW143" i="3"/>
  <c r="CU143" i="3"/>
  <c r="CT143" i="3"/>
  <c r="BN144" i="3"/>
  <c r="BL144" i="3"/>
  <c r="BK144" i="3"/>
  <c r="AE145" i="3"/>
  <c r="AC145" i="3"/>
  <c r="AB145" i="3"/>
  <c r="CW256" i="3"/>
  <c r="CU256" i="3"/>
  <c r="CT256" i="3"/>
  <c r="CS256" i="3"/>
  <c r="CX256" i="3"/>
  <c r="AE258" i="3"/>
  <c r="AC258" i="3"/>
  <c r="AB258" i="3"/>
  <c r="AA258" i="3"/>
  <c r="AH258" i="3"/>
  <c r="AG258" i="3"/>
  <c r="AF258" i="3"/>
  <c r="AD258" i="3"/>
  <c r="CW259" i="3"/>
  <c r="CU259" i="3"/>
  <c r="CT259" i="3"/>
  <c r="CX259" i="3"/>
  <c r="CV259" i="3"/>
  <c r="CS259" i="3"/>
  <c r="CR259" i="3"/>
  <c r="BN267" i="3"/>
  <c r="BL267" i="3"/>
  <c r="BK267" i="3"/>
  <c r="BJ267" i="3"/>
  <c r="BO267" i="3"/>
  <c r="CW268" i="3"/>
  <c r="CU268" i="3"/>
  <c r="CT268" i="3"/>
  <c r="CS268" i="3"/>
  <c r="CZ268" i="3"/>
  <c r="CY268" i="3"/>
  <c r="CX268" i="3"/>
  <c r="CV268" i="3"/>
  <c r="BN270" i="3"/>
  <c r="BL270" i="3"/>
  <c r="BK270" i="3"/>
  <c r="BO270" i="3"/>
  <c r="BM270" i="3"/>
  <c r="BJ270" i="3"/>
  <c r="BI270" i="3"/>
  <c r="AQ273" i="3"/>
  <c r="AP273" i="3"/>
  <c r="AO273" i="3"/>
  <c r="AN273" i="3"/>
  <c r="AL273" i="3"/>
  <c r="AT273" i="3"/>
  <c r="AS273" i="3"/>
  <c r="AR273" i="3"/>
  <c r="AM273" i="3"/>
  <c r="CW283" i="3"/>
  <c r="CV283" i="3"/>
  <c r="CU283" i="3"/>
  <c r="CT283" i="3"/>
  <c r="CR283" i="3"/>
  <c r="CX283" i="3"/>
  <c r="AQ285" i="3"/>
  <c r="AP285" i="3"/>
  <c r="AO285" i="3"/>
  <c r="AN285" i="3"/>
  <c r="AL285" i="3"/>
  <c r="AT285" i="3"/>
  <c r="AS285" i="3"/>
  <c r="AR285" i="3"/>
  <c r="AM285" i="3"/>
  <c r="AH317" i="3"/>
  <c r="AG317" i="3"/>
  <c r="AF317" i="3"/>
  <c r="AA317" i="3"/>
  <c r="AE317" i="3"/>
  <c r="AD317" i="3"/>
  <c r="AC317" i="3"/>
  <c r="AB317" i="3"/>
  <c r="AT318" i="3"/>
  <c r="AS318" i="3"/>
  <c r="AR318" i="3"/>
  <c r="AM318" i="3"/>
  <c r="AN318" i="3"/>
  <c r="AO318" i="3"/>
  <c r="AQ318" i="3"/>
  <c r="AH323" i="3"/>
  <c r="AG323" i="3"/>
  <c r="AF323" i="3"/>
  <c r="AA323" i="3"/>
  <c r="AE323" i="3"/>
  <c r="AD323" i="3"/>
  <c r="AC323" i="3"/>
  <c r="AB323" i="3"/>
  <c r="AT324" i="3"/>
  <c r="AS324" i="3"/>
  <c r="AR324" i="3"/>
  <c r="AM324" i="3"/>
  <c r="AN324" i="3"/>
  <c r="AO324" i="3"/>
  <c r="AP324" i="3"/>
  <c r="CR336" i="3"/>
  <c r="CV336" i="3"/>
  <c r="CZ336" i="3"/>
  <c r="CY336" i="3"/>
  <c r="CX336" i="3"/>
  <c r="CW336" i="3"/>
  <c r="CU336" i="3"/>
  <c r="CT336" i="3"/>
  <c r="CS336" i="3"/>
  <c r="BU342" i="3"/>
  <c r="BY342" i="3"/>
  <c r="CA342" i="3"/>
  <c r="BZ342" i="3"/>
  <c r="BX342" i="3"/>
  <c r="BW342" i="3"/>
  <c r="CC342" i="3"/>
  <c r="AE95" i="3"/>
  <c r="AB95" i="3"/>
  <c r="AE96" i="3"/>
  <c r="AB96" i="3"/>
  <c r="AE97" i="3"/>
  <c r="AB97" i="3"/>
  <c r="AE98" i="3"/>
  <c r="AB98" i="3"/>
  <c r="AE99" i="3"/>
  <c r="AB99" i="3"/>
  <c r="AE100" i="3"/>
  <c r="AB100" i="3"/>
  <c r="AE101" i="3"/>
  <c r="AB101" i="3"/>
  <c r="AE102" i="3"/>
  <c r="AB102" i="3"/>
  <c r="AE103" i="3"/>
  <c r="AB103" i="3"/>
  <c r="AE104" i="3"/>
  <c r="AB104" i="3"/>
  <c r="AE105" i="3"/>
  <c r="AB105" i="3"/>
  <c r="AE106" i="3"/>
  <c r="AB106" i="3"/>
  <c r="AE107" i="3"/>
  <c r="AB107" i="3"/>
  <c r="AE108" i="3"/>
  <c r="AB108" i="3"/>
  <c r="AE109" i="3"/>
  <c r="AB109" i="3"/>
  <c r="AE110" i="3"/>
  <c r="AB110" i="3"/>
  <c r="AE111" i="3"/>
  <c r="AB111" i="3"/>
  <c r="AE112" i="3"/>
  <c r="AB112" i="3"/>
  <c r="AE113" i="3"/>
  <c r="AB113" i="3"/>
  <c r="AE114" i="3"/>
  <c r="AB114" i="3"/>
  <c r="AE115" i="3"/>
  <c r="AB115" i="3"/>
  <c r="CW118" i="3"/>
  <c r="CT118" i="3"/>
  <c r="BN122" i="3"/>
  <c r="BK122" i="3"/>
  <c r="AE127" i="3"/>
  <c r="AB127" i="3"/>
  <c r="CW130" i="3"/>
  <c r="CT130" i="3"/>
  <c r="AE225" i="3"/>
  <c r="AD225" i="3"/>
  <c r="AC225" i="3"/>
  <c r="AB225" i="3"/>
  <c r="AA225" i="3"/>
  <c r="Z225" i="3"/>
  <c r="AE226" i="3"/>
  <c r="AH226" i="3"/>
  <c r="AB226" i="3"/>
  <c r="AD226" i="3"/>
  <c r="AC226" i="3"/>
  <c r="AA226" i="3"/>
  <c r="Z226" i="3"/>
  <c r="AE239" i="3"/>
  <c r="AD239" i="3"/>
  <c r="AC239" i="3"/>
  <c r="AB239" i="3"/>
  <c r="AA239" i="3"/>
  <c r="AG239" i="3"/>
  <c r="AE246" i="3"/>
  <c r="AC246" i="3"/>
  <c r="AH246" i="3"/>
  <c r="AG246" i="3"/>
  <c r="Z246" i="3"/>
  <c r="AF246" i="3"/>
  <c r="AD246" i="3"/>
  <c r="AE251" i="3"/>
  <c r="AC251" i="3"/>
  <c r="AH251" i="3"/>
  <c r="AG251" i="3"/>
  <c r="Z251" i="3"/>
  <c r="AF251" i="3"/>
  <c r="AD251" i="3"/>
  <c r="AB251" i="3"/>
  <c r="AA251" i="3"/>
  <c r="AE259" i="3"/>
  <c r="AC259" i="3"/>
  <c r="AB259" i="3"/>
  <c r="AF259" i="3"/>
  <c r="AD259" i="3"/>
  <c r="AA259" i="3"/>
  <c r="Z259" i="3"/>
  <c r="AH259" i="3"/>
  <c r="BN260" i="3"/>
  <c r="BL260" i="3"/>
  <c r="BK260" i="3"/>
  <c r="BO260" i="3"/>
  <c r="BM260" i="3"/>
  <c r="BJ260" i="3"/>
  <c r="BI260" i="3"/>
  <c r="BQ260" i="3"/>
  <c r="BP260" i="3"/>
  <c r="AQ263" i="3"/>
  <c r="AO263" i="3"/>
  <c r="AN263" i="3"/>
  <c r="AT263" i="3"/>
  <c r="AS263" i="3"/>
  <c r="AR263" i="3"/>
  <c r="AP263" i="3"/>
  <c r="CW269" i="3"/>
  <c r="CU269" i="3"/>
  <c r="CT269" i="3"/>
  <c r="CX269" i="3"/>
  <c r="CV269" i="3"/>
  <c r="CS269" i="3"/>
  <c r="CR269" i="3"/>
  <c r="CZ269" i="3"/>
  <c r="AE271" i="3"/>
  <c r="AC271" i="3"/>
  <c r="AB271" i="3"/>
  <c r="AF271" i="3"/>
  <c r="AD271" i="3"/>
  <c r="AA271" i="3"/>
  <c r="Z271" i="3"/>
  <c r="AH271" i="3"/>
  <c r="AG271" i="3"/>
  <c r="CW278" i="3"/>
  <c r="CV278" i="3"/>
  <c r="CU278" i="3"/>
  <c r="CT278" i="3"/>
  <c r="CR278" i="3"/>
  <c r="CX278" i="3"/>
  <c r="AQ280" i="3"/>
  <c r="AP280" i="3"/>
  <c r="AO280" i="3"/>
  <c r="AN280" i="3"/>
  <c r="AL280" i="3"/>
  <c r="AT280" i="3"/>
  <c r="AS280" i="3"/>
  <c r="AR280" i="3"/>
  <c r="AM280" i="3"/>
  <c r="BP292" i="3"/>
  <c r="BO292" i="3"/>
  <c r="BQ292" i="3"/>
  <c r="BN292" i="3"/>
  <c r="BI292" i="3"/>
  <c r="BM292" i="3"/>
  <c r="BL292" i="3"/>
  <c r="BK292" i="3"/>
  <c r="BP298" i="3"/>
  <c r="BO298" i="3"/>
  <c r="BQ298" i="3"/>
  <c r="BN298" i="3"/>
  <c r="BI298" i="3"/>
  <c r="BM298" i="3"/>
  <c r="BL298" i="3"/>
  <c r="BK298" i="3"/>
  <c r="BJ298" i="3"/>
  <c r="AS299" i="3"/>
  <c r="AR299" i="3"/>
  <c r="AT299" i="3"/>
  <c r="AQ299" i="3"/>
  <c r="AP299" i="3"/>
  <c r="AO299" i="3"/>
  <c r="AN299" i="3"/>
  <c r="AM299" i="3"/>
  <c r="AT315" i="3"/>
  <c r="AS315" i="3"/>
  <c r="AR315" i="3"/>
  <c r="AM315" i="3"/>
  <c r="AN315" i="3"/>
  <c r="AQ315" i="3"/>
  <c r="AP315" i="3"/>
  <c r="AO315" i="3"/>
  <c r="AL315" i="3"/>
  <c r="AH353" i="3"/>
  <c r="AD353" i="3"/>
  <c r="AC353" i="3"/>
  <c r="AB353" i="3"/>
  <c r="AA353" i="3"/>
  <c r="AG353" i="3"/>
  <c r="AF353" i="3"/>
  <c r="BQ353" i="3"/>
  <c r="BO353" i="3"/>
  <c r="BN353" i="3"/>
  <c r="BM353" i="3"/>
  <c r="BL353" i="3"/>
  <c r="BP353" i="3"/>
  <c r="BK353" i="3"/>
  <c r="BJ353" i="3"/>
  <c r="CZ355" i="3"/>
  <c r="CY355" i="3"/>
  <c r="CX355" i="3"/>
  <c r="CW355" i="3"/>
  <c r="CV355" i="3"/>
  <c r="CU355" i="3"/>
  <c r="CT355" i="3"/>
  <c r="CS355" i="3"/>
  <c r="CR355" i="3"/>
  <c r="CS365" i="3"/>
  <c r="CU365" i="3"/>
  <c r="CZ365" i="3"/>
  <c r="CW365" i="3"/>
  <c r="CV365" i="3"/>
  <c r="CT365" i="3"/>
  <c r="CR365" i="3"/>
  <c r="CX365" i="3"/>
  <c r="CY365" i="3"/>
  <c r="CW117" i="3"/>
  <c r="CT117" i="3"/>
  <c r="BN121" i="3"/>
  <c r="BK121" i="3"/>
  <c r="AE126" i="3"/>
  <c r="AB126" i="3"/>
  <c r="CW129" i="3"/>
  <c r="CT129" i="3"/>
  <c r="CT160" i="3"/>
  <c r="CV160" i="3"/>
  <c r="CU160" i="3"/>
  <c r="CS160" i="3"/>
  <c r="CR160" i="3"/>
  <c r="CZ160" i="3"/>
  <c r="CT162" i="3"/>
  <c r="CV162" i="3"/>
  <c r="CU162" i="3"/>
  <c r="CS162" i="3"/>
  <c r="CR162" i="3"/>
  <c r="CZ162" i="3"/>
  <c r="CT164" i="3"/>
  <c r="CV164" i="3"/>
  <c r="CU164" i="3"/>
  <c r="CS164" i="3"/>
  <c r="CR164" i="3"/>
  <c r="CZ164" i="3"/>
  <c r="CT166" i="3"/>
  <c r="CV166" i="3"/>
  <c r="CU166" i="3"/>
  <c r="CS166" i="3"/>
  <c r="CR166" i="3"/>
  <c r="CZ166" i="3"/>
  <c r="CT168" i="3"/>
  <c r="CV168" i="3"/>
  <c r="CU168" i="3"/>
  <c r="CS168" i="3"/>
  <c r="CR168" i="3"/>
  <c r="CZ168" i="3"/>
  <c r="CT170" i="3"/>
  <c r="CV170" i="3"/>
  <c r="CU170" i="3"/>
  <c r="CS170" i="3"/>
  <c r="CR170" i="3"/>
  <c r="CZ170" i="3"/>
  <c r="CT172" i="3"/>
  <c r="CV172" i="3"/>
  <c r="CU172" i="3"/>
  <c r="CS172" i="3"/>
  <c r="CR172" i="3"/>
  <c r="CZ172" i="3"/>
  <c r="CT174" i="3"/>
  <c r="CV174" i="3"/>
  <c r="CU174" i="3"/>
  <c r="CS174" i="3"/>
  <c r="CR174" i="3"/>
  <c r="CZ174" i="3"/>
  <c r="CT176" i="3"/>
  <c r="CV176" i="3"/>
  <c r="CU176" i="3"/>
  <c r="CS176" i="3"/>
  <c r="CR176" i="3"/>
  <c r="CZ176" i="3"/>
  <c r="CT178" i="3"/>
  <c r="CV178" i="3"/>
  <c r="CU178" i="3"/>
  <c r="CS178" i="3"/>
  <c r="CR178" i="3"/>
  <c r="CZ178" i="3"/>
  <c r="CT180" i="3"/>
  <c r="CV180" i="3"/>
  <c r="CU180" i="3"/>
  <c r="CS180" i="3"/>
  <c r="CR180" i="3"/>
  <c r="CZ180" i="3"/>
  <c r="CT182" i="3"/>
  <c r="CV182" i="3"/>
  <c r="CU182" i="3"/>
  <c r="CS182" i="3"/>
  <c r="CR182" i="3"/>
  <c r="CZ182" i="3"/>
  <c r="CT184" i="3"/>
  <c r="CV184" i="3"/>
  <c r="CU184" i="3"/>
  <c r="CS184" i="3"/>
  <c r="CR184" i="3"/>
  <c r="CZ184" i="3"/>
  <c r="CT186" i="3"/>
  <c r="CV186" i="3"/>
  <c r="CU186" i="3"/>
  <c r="CS186" i="3"/>
  <c r="CR186" i="3"/>
  <c r="CZ186" i="3"/>
  <c r="CT188" i="3"/>
  <c r="CV188" i="3"/>
  <c r="CU188" i="3"/>
  <c r="CS188" i="3"/>
  <c r="CR188" i="3"/>
  <c r="CZ188" i="3"/>
  <c r="CT190" i="3"/>
  <c r="CV190" i="3"/>
  <c r="CU190" i="3"/>
  <c r="CS190" i="3"/>
  <c r="CR190" i="3"/>
  <c r="CZ190" i="3"/>
  <c r="CT192" i="3"/>
  <c r="CV192" i="3"/>
  <c r="CU192" i="3"/>
  <c r="CS192" i="3"/>
  <c r="CR192" i="3"/>
  <c r="CZ192" i="3"/>
  <c r="CT194" i="3"/>
  <c r="CV194" i="3"/>
  <c r="CU194" i="3"/>
  <c r="CS194" i="3"/>
  <c r="CR194" i="3"/>
  <c r="CZ194" i="3"/>
  <c r="CT196" i="3"/>
  <c r="CV196" i="3"/>
  <c r="CU196" i="3"/>
  <c r="CS196" i="3"/>
  <c r="CR196" i="3"/>
  <c r="CZ196" i="3"/>
  <c r="CT198" i="3"/>
  <c r="CV198" i="3"/>
  <c r="CU198" i="3"/>
  <c r="CS198" i="3"/>
  <c r="CR198" i="3"/>
  <c r="CZ198" i="3"/>
  <c r="AE221" i="3"/>
  <c r="AD221" i="3"/>
  <c r="AC221" i="3"/>
  <c r="AB221" i="3"/>
  <c r="AA221" i="3"/>
  <c r="AG221" i="3"/>
  <c r="CW223" i="3"/>
  <c r="CZ223" i="3"/>
  <c r="CY223" i="3"/>
  <c r="CX223" i="3"/>
  <c r="CR223" i="3"/>
  <c r="CV223" i="3"/>
  <c r="CU223" i="3"/>
  <c r="CT223" i="3"/>
  <c r="CS223" i="3"/>
  <c r="AF225" i="3"/>
  <c r="CW225" i="3"/>
  <c r="CZ225" i="3"/>
  <c r="CY225" i="3"/>
  <c r="CX225" i="3"/>
  <c r="CR225" i="3"/>
  <c r="CV225" i="3"/>
  <c r="CU225" i="3"/>
  <c r="AF226" i="3"/>
  <c r="Z239" i="3"/>
  <c r="BN243" i="3"/>
  <c r="BP243" i="3"/>
  <c r="BO243" i="3"/>
  <c r="BM243" i="3"/>
  <c r="BL243" i="3"/>
  <c r="BK243" i="3"/>
  <c r="CW244" i="3"/>
  <c r="CU244" i="3"/>
  <c r="CX244" i="3"/>
  <c r="CV244" i="3"/>
  <c r="CT244" i="3"/>
  <c r="CS244" i="3"/>
  <c r="CZ244" i="3"/>
  <c r="CY244" i="3"/>
  <c r="CR244" i="3"/>
  <c r="CW245" i="3"/>
  <c r="CU245" i="3"/>
  <c r="CX245" i="3"/>
  <c r="CV245" i="3"/>
  <c r="CT245" i="3"/>
  <c r="CS245" i="3"/>
  <c r="CZ245" i="3"/>
  <c r="AA246" i="3"/>
  <c r="AE254" i="3"/>
  <c r="AC254" i="3"/>
  <c r="AH254" i="3"/>
  <c r="AG254" i="3"/>
  <c r="Z254" i="3"/>
  <c r="AB254" i="3"/>
  <c r="AG259" i="3"/>
  <c r="AL263" i="3"/>
  <c r="CY269" i="3"/>
  <c r="BZ272" i="3"/>
  <c r="BX272" i="3"/>
  <c r="BW272" i="3"/>
  <c r="CC272" i="3"/>
  <c r="CB272" i="3"/>
  <c r="CA272" i="3"/>
  <c r="BY272" i="3"/>
  <c r="BV272" i="3"/>
  <c r="CW273" i="3"/>
  <c r="CV273" i="3"/>
  <c r="CU273" i="3"/>
  <c r="CT273" i="3"/>
  <c r="CR273" i="3"/>
  <c r="CX273" i="3"/>
  <c r="AQ275" i="3"/>
  <c r="AP275" i="3"/>
  <c r="AO275" i="3"/>
  <c r="AN275" i="3"/>
  <c r="AL275" i="3"/>
  <c r="AT275" i="3"/>
  <c r="AS275" i="3"/>
  <c r="AR275" i="3"/>
  <c r="AM275" i="3"/>
  <c r="CS278" i="3"/>
  <c r="CW285" i="3"/>
  <c r="CV285" i="3"/>
  <c r="CU285" i="3"/>
  <c r="CT285" i="3"/>
  <c r="CR285" i="3"/>
  <c r="CX285" i="3"/>
  <c r="AQ287" i="3"/>
  <c r="AP287" i="3"/>
  <c r="AO287" i="3"/>
  <c r="AN287" i="3"/>
  <c r="AL287" i="3"/>
  <c r="AT287" i="3"/>
  <c r="AS287" i="3"/>
  <c r="AR287" i="3"/>
  <c r="AM287" i="3"/>
  <c r="BJ292" i="3"/>
  <c r="CB293" i="3"/>
  <c r="CA293" i="3"/>
  <c r="BW293" i="3"/>
  <c r="CC293" i="3"/>
  <c r="BZ293" i="3"/>
  <c r="BY293" i="3"/>
  <c r="BU293" i="3"/>
  <c r="AG295" i="3"/>
  <c r="AF295" i="3"/>
  <c r="AD295" i="3"/>
  <c r="AC295" i="3"/>
  <c r="AB295" i="3"/>
  <c r="AA295" i="3"/>
  <c r="AH295" i="3"/>
  <c r="AE295" i="3"/>
  <c r="Z295" i="3"/>
  <c r="AL299" i="3"/>
  <c r="CB303" i="3"/>
  <c r="CA303" i="3"/>
  <c r="BV303" i="3"/>
  <c r="BW303" i="3"/>
  <c r="BX303" i="3"/>
  <c r="CC303" i="3"/>
  <c r="BZ303" i="3"/>
  <c r="BY303" i="3"/>
  <c r="BU303" i="3"/>
  <c r="CZ315" i="3"/>
  <c r="CY315" i="3"/>
  <c r="CX315" i="3"/>
  <c r="CS315" i="3"/>
  <c r="CT315" i="3"/>
  <c r="CR315" i="3"/>
  <c r="CW315" i="3"/>
  <c r="AH316" i="3"/>
  <c r="AG316" i="3"/>
  <c r="AF316" i="3"/>
  <c r="AA316" i="3"/>
  <c r="AE316" i="3"/>
  <c r="AD316" i="3"/>
  <c r="AC316" i="3"/>
  <c r="AB316" i="3"/>
  <c r="CZ321" i="3"/>
  <c r="CY321" i="3"/>
  <c r="CX321" i="3"/>
  <c r="CS321" i="3"/>
  <c r="CT321" i="3"/>
  <c r="CR321" i="3"/>
  <c r="CW321" i="3"/>
  <c r="AH322" i="3"/>
  <c r="AG322" i="3"/>
  <c r="AF322" i="3"/>
  <c r="AA322" i="3"/>
  <c r="AE322" i="3"/>
  <c r="AD322" i="3"/>
  <c r="AC322" i="3"/>
  <c r="AB322" i="3"/>
  <c r="Z341" i="3"/>
  <c r="AD341" i="3"/>
  <c r="AC341" i="3"/>
  <c r="AH341" i="3"/>
  <c r="AA341" i="3"/>
  <c r="AG341" i="3"/>
  <c r="AF341" i="3"/>
  <c r="AE341" i="3"/>
  <c r="Z353" i="3"/>
  <c r="BI353" i="3"/>
  <c r="AH354" i="3"/>
  <c r="AG354" i="3"/>
  <c r="AB354" i="3"/>
  <c r="AA354" i="3"/>
  <c r="Z354" i="3"/>
  <c r="AF354" i="3"/>
  <c r="AE354" i="3"/>
  <c r="BK35" i="3"/>
  <c r="BK37" i="3"/>
  <c r="BK39" i="3"/>
  <c r="BK41" i="3"/>
  <c r="BK43" i="3"/>
  <c r="Z83" i="3"/>
  <c r="Z85" i="3"/>
  <c r="Z87" i="3"/>
  <c r="Z89" i="3"/>
  <c r="Z91" i="3"/>
  <c r="Z93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CW116" i="3"/>
  <c r="CT116" i="3"/>
  <c r="CR117" i="3"/>
  <c r="CS118" i="3"/>
  <c r="BN120" i="3"/>
  <c r="BK120" i="3"/>
  <c r="BI121" i="3"/>
  <c r="BJ122" i="3"/>
  <c r="AE125" i="3"/>
  <c r="AB125" i="3"/>
  <c r="Z126" i="3"/>
  <c r="AA127" i="3"/>
  <c r="CW128" i="3"/>
  <c r="CT128" i="3"/>
  <c r="CR129" i="3"/>
  <c r="CS130" i="3"/>
  <c r="BN132" i="3"/>
  <c r="BK132" i="3"/>
  <c r="BN133" i="3"/>
  <c r="BK133" i="3"/>
  <c r="BN134" i="3"/>
  <c r="BK134" i="3"/>
  <c r="BN135" i="3"/>
  <c r="BK135" i="3"/>
  <c r="BN136" i="3"/>
  <c r="BK136" i="3"/>
  <c r="BN137" i="3"/>
  <c r="BK137" i="3"/>
  <c r="AE146" i="3"/>
  <c r="AD146" i="3"/>
  <c r="AC146" i="3"/>
  <c r="AB146" i="3"/>
  <c r="AE147" i="3"/>
  <c r="AD147" i="3"/>
  <c r="AC147" i="3"/>
  <c r="AB147" i="3"/>
  <c r="AE148" i="3"/>
  <c r="AD148" i="3"/>
  <c r="AC148" i="3"/>
  <c r="AB148" i="3"/>
  <c r="AE149" i="3"/>
  <c r="AD149" i="3"/>
  <c r="AC149" i="3"/>
  <c r="AB149" i="3"/>
  <c r="AE150" i="3"/>
  <c r="AD150" i="3"/>
  <c r="AC150" i="3"/>
  <c r="AB150" i="3"/>
  <c r="AE151" i="3"/>
  <c r="AD151" i="3"/>
  <c r="AC151" i="3"/>
  <c r="AB151" i="3"/>
  <c r="AE152" i="3"/>
  <c r="AD152" i="3"/>
  <c r="AC152" i="3"/>
  <c r="AB152" i="3"/>
  <c r="AE153" i="3"/>
  <c r="AD153" i="3"/>
  <c r="AC153" i="3"/>
  <c r="AB153" i="3"/>
  <c r="AE154" i="3"/>
  <c r="AD154" i="3"/>
  <c r="AC154" i="3"/>
  <c r="AB154" i="3"/>
  <c r="AE155" i="3"/>
  <c r="AD155" i="3"/>
  <c r="AC155" i="3"/>
  <c r="AB155" i="3"/>
  <c r="AE156" i="3"/>
  <c r="AD156" i="3"/>
  <c r="AC156" i="3"/>
  <c r="AB156" i="3"/>
  <c r="AE157" i="3"/>
  <c r="AD157" i="3"/>
  <c r="AC157" i="3"/>
  <c r="AB157" i="3"/>
  <c r="AE158" i="3"/>
  <c r="AD158" i="3"/>
  <c r="AC158" i="3"/>
  <c r="AB158" i="3"/>
  <c r="AB159" i="3"/>
  <c r="AF159" i="3"/>
  <c r="AE159" i="3"/>
  <c r="AD159" i="3"/>
  <c r="AC159" i="3"/>
  <c r="CW160" i="3"/>
  <c r="AB161" i="3"/>
  <c r="AF161" i="3"/>
  <c r="AE161" i="3"/>
  <c r="AD161" i="3"/>
  <c r="AC161" i="3"/>
  <c r="CW162" i="3"/>
  <c r="AB163" i="3"/>
  <c r="AF163" i="3"/>
  <c r="AE163" i="3"/>
  <c r="AD163" i="3"/>
  <c r="AC163" i="3"/>
  <c r="CW164" i="3"/>
  <c r="AB165" i="3"/>
  <c r="AF165" i="3"/>
  <c r="AE165" i="3"/>
  <c r="AD165" i="3"/>
  <c r="AC165" i="3"/>
  <c r="CW166" i="3"/>
  <c r="AB167" i="3"/>
  <c r="AF167" i="3"/>
  <c r="AE167" i="3"/>
  <c r="AD167" i="3"/>
  <c r="AC167" i="3"/>
  <c r="CW168" i="3"/>
  <c r="AB169" i="3"/>
  <c r="AF169" i="3"/>
  <c r="AE169" i="3"/>
  <c r="AD169" i="3"/>
  <c r="AC169" i="3"/>
  <c r="CW170" i="3"/>
  <c r="AB171" i="3"/>
  <c r="AF171" i="3"/>
  <c r="AE171" i="3"/>
  <c r="AD171" i="3"/>
  <c r="AC171" i="3"/>
  <c r="CW172" i="3"/>
  <c r="AB173" i="3"/>
  <c r="AF173" i="3"/>
  <c r="AE173" i="3"/>
  <c r="AD173" i="3"/>
  <c r="AC173" i="3"/>
  <c r="CW174" i="3"/>
  <c r="AB175" i="3"/>
  <c r="AF175" i="3"/>
  <c r="AE175" i="3"/>
  <c r="AD175" i="3"/>
  <c r="AC175" i="3"/>
  <c r="CW176" i="3"/>
  <c r="AB177" i="3"/>
  <c r="AF177" i="3"/>
  <c r="AE177" i="3"/>
  <c r="AD177" i="3"/>
  <c r="AC177" i="3"/>
  <c r="CW178" i="3"/>
  <c r="AB179" i="3"/>
  <c r="AF179" i="3"/>
  <c r="AE179" i="3"/>
  <c r="AD179" i="3"/>
  <c r="AC179" i="3"/>
  <c r="CW180" i="3"/>
  <c r="AB181" i="3"/>
  <c r="AF181" i="3"/>
  <c r="AE181" i="3"/>
  <c r="AD181" i="3"/>
  <c r="AC181" i="3"/>
  <c r="CW182" i="3"/>
  <c r="AB183" i="3"/>
  <c r="AF183" i="3"/>
  <c r="AE183" i="3"/>
  <c r="AD183" i="3"/>
  <c r="AC183" i="3"/>
  <c r="CW184" i="3"/>
  <c r="AB185" i="3"/>
  <c r="AF185" i="3"/>
  <c r="AE185" i="3"/>
  <c r="AD185" i="3"/>
  <c r="AC185" i="3"/>
  <c r="CW186" i="3"/>
  <c r="AB187" i="3"/>
  <c r="AF187" i="3"/>
  <c r="AE187" i="3"/>
  <c r="AD187" i="3"/>
  <c r="AC187" i="3"/>
  <c r="CW188" i="3"/>
  <c r="AB189" i="3"/>
  <c r="AF189" i="3"/>
  <c r="AE189" i="3"/>
  <c r="AD189" i="3"/>
  <c r="AC189" i="3"/>
  <c r="CW190" i="3"/>
  <c r="AB191" i="3"/>
  <c r="AF191" i="3"/>
  <c r="AE191" i="3"/>
  <c r="AD191" i="3"/>
  <c r="AC191" i="3"/>
  <c r="CW192" i="3"/>
  <c r="AB193" i="3"/>
  <c r="AF193" i="3"/>
  <c r="AE193" i="3"/>
  <c r="AD193" i="3"/>
  <c r="AC193" i="3"/>
  <c r="CW194" i="3"/>
  <c r="AB195" i="3"/>
  <c r="AF195" i="3"/>
  <c r="AE195" i="3"/>
  <c r="AD195" i="3"/>
  <c r="AC195" i="3"/>
  <c r="CW196" i="3"/>
  <c r="AB197" i="3"/>
  <c r="AF197" i="3"/>
  <c r="AE197" i="3"/>
  <c r="AD197" i="3"/>
  <c r="AC197" i="3"/>
  <c r="CW198" i="3"/>
  <c r="AB199" i="3"/>
  <c r="AF199" i="3"/>
  <c r="AE199" i="3"/>
  <c r="AD199" i="3"/>
  <c r="AC199" i="3"/>
  <c r="Z221" i="3"/>
  <c r="BN223" i="3"/>
  <c r="BP223" i="3"/>
  <c r="BO223" i="3"/>
  <c r="BM223" i="3"/>
  <c r="BL223" i="3"/>
  <c r="BQ223" i="3"/>
  <c r="BK223" i="3"/>
  <c r="AG225" i="3"/>
  <c r="CS225" i="3"/>
  <c r="AG226" i="3"/>
  <c r="AE237" i="3"/>
  <c r="AD237" i="3"/>
  <c r="AC237" i="3"/>
  <c r="AB237" i="3"/>
  <c r="AA237" i="3"/>
  <c r="Z237" i="3"/>
  <c r="AE238" i="3"/>
  <c r="AH238" i="3"/>
  <c r="AB238" i="3"/>
  <c r="AD238" i="3"/>
  <c r="AC238" i="3"/>
  <c r="AA238" i="3"/>
  <c r="Z238" i="3"/>
  <c r="AF239" i="3"/>
  <c r="BI243" i="3"/>
  <c r="CW243" i="3"/>
  <c r="CZ243" i="3"/>
  <c r="CY243" i="3"/>
  <c r="CX243" i="3"/>
  <c r="CR243" i="3"/>
  <c r="CS243" i="3"/>
  <c r="CR245" i="3"/>
  <c r="AB246" i="3"/>
  <c r="CW247" i="3"/>
  <c r="CU247" i="3"/>
  <c r="CX247" i="3"/>
  <c r="CV247" i="3"/>
  <c r="CT247" i="3"/>
  <c r="CS247" i="3"/>
  <c r="CY247" i="3"/>
  <c r="AA254" i="3"/>
  <c r="AQ255" i="3"/>
  <c r="AO255" i="3"/>
  <c r="AN255" i="3"/>
  <c r="AS255" i="3"/>
  <c r="AR255" i="3"/>
  <c r="AP255" i="3"/>
  <c r="AM255" i="3"/>
  <c r="CY256" i="3"/>
  <c r="AE257" i="3"/>
  <c r="AC257" i="3"/>
  <c r="AB257" i="3"/>
  <c r="AF257" i="3"/>
  <c r="AD257" i="3"/>
  <c r="AA257" i="3"/>
  <c r="Z257" i="3"/>
  <c r="AM263" i="3"/>
  <c r="CW264" i="3"/>
  <c r="CU264" i="3"/>
  <c r="CT264" i="3"/>
  <c r="CS264" i="3"/>
  <c r="CX264" i="3"/>
  <c r="AE266" i="3"/>
  <c r="AC266" i="3"/>
  <c r="AB266" i="3"/>
  <c r="AA266" i="3"/>
  <c r="AH266" i="3"/>
  <c r="AG266" i="3"/>
  <c r="AF266" i="3"/>
  <c r="AD266" i="3"/>
  <c r="BP267" i="3"/>
  <c r="CW267" i="3"/>
  <c r="CU267" i="3"/>
  <c r="CT267" i="3"/>
  <c r="CX267" i="3"/>
  <c r="CV267" i="3"/>
  <c r="CS267" i="3"/>
  <c r="CR267" i="3"/>
  <c r="BU272" i="3"/>
  <c r="CS273" i="3"/>
  <c r="CY278" i="3"/>
  <c r="CW280" i="3"/>
  <c r="CV280" i="3"/>
  <c r="CU280" i="3"/>
  <c r="CT280" i="3"/>
  <c r="CR280" i="3"/>
  <c r="CX280" i="3"/>
  <c r="AQ282" i="3"/>
  <c r="AP282" i="3"/>
  <c r="AO282" i="3"/>
  <c r="AN282" i="3"/>
  <c r="AL282" i="3"/>
  <c r="AT282" i="3"/>
  <c r="AS282" i="3"/>
  <c r="AR282" i="3"/>
  <c r="AM282" i="3"/>
  <c r="CZ283" i="3"/>
  <c r="CS285" i="3"/>
  <c r="AS289" i="3"/>
  <c r="AR289" i="3"/>
  <c r="AT289" i="3"/>
  <c r="AQ289" i="3"/>
  <c r="AP289" i="3"/>
  <c r="AO289" i="3"/>
  <c r="AN289" i="3"/>
  <c r="AM289" i="3"/>
  <c r="BV293" i="3"/>
  <c r="CB298" i="3"/>
  <c r="CA298" i="3"/>
  <c r="BW298" i="3"/>
  <c r="BX298" i="3"/>
  <c r="CC298" i="3"/>
  <c r="BZ298" i="3"/>
  <c r="BY298" i="3"/>
  <c r="AG304" i="3"/>
  <c r="AF304" i="3"/>
  <c r="AA304" i="3"/>
  <c r="AH304" i="3"/>
  <c r="AE304" i="3"/>
  <c r="AD304" i="3"/>
  <c r="AC304" i="3"/>
  <c r="AB304" i="3"/>
  <c r="Z304" i="3"/>
  <c r="CU315" i="3"/>
  <c r="Z316" i="3"/>
  <c r="CU321" i="3"/>
  <c r="Z322" i="3"/>
  <c r="BU340" i="3"/>
  <c r="BY340" i="3"/>
  <c r="CA340" i="3"/>
  <c r="BZ340" i="3"/>
  <c r="BX340" i="3"/>
  <c r="BW340" i="3"/>
  <c r="CC340" i="3"/>
  <c r="CB340" i="3"/>
  <c r="BV340" i="3"/>
  <c r="AB341" i="3"/>
  <c r="AE353" i="3"/>
  <c r="AC354" i="3"/>
  <c r="BO160" i="3"/>
  <c r="BO162" i="3"/>
  <c r="BO164" i="3"/>
  <c r="BO166" i="3"/>
  <c r="BO168" i="3"/>
  <c r="BO170" i="3"/>
  <c r="BO172" i="3"/>
  <c r="BO174" i="3"/>
  <c r="BO176" i="3"/>
  <c r="BO178" i="3"/>
  <c r="BO180" i="3"/>
  <c r="BO182" i="3"/>
  <c r="BO184" i="3"/>
  <c r="BO186" i="3"/>
  <c r="BO188" i="3"/>
  <c r="BO190" i="3"/>
  <c r="BO192" i="3"/>
  <c r="BO194" i="3"/>
  <c r="BO196" i="3"/>
  <c r="BO198" i="3"/>
  <c r="AE223" i="3"/>
  <c r="AD223" i="3"/>
  <c r="AC223" i="3"/>
  <c r="AB223" i="3"/>
  <c r="AA223" i="3"/>
  <c r="BN225" i="3"/>
  <c r="BP225" i="3"/>
  <c r="BO225" i="3"/>
  <c r="BM225" i="3"/>
  <c r="BL225" i="3"/>
  <c r="CW227" i="3"/>
  <c r="CZ227" i="3"/>
  <c r="CY227" i="3"/>
  <c r="CX227" i="3"/>
  <c r="CR227" i="3"/>
  <c r="AE230" i="3"/>
  <c r="AH230" i="3"/>
  <c r="AB230" i="3"/>
  <c r="BN237" i="3"/>
  <c r="BP237" i="3"/>
  <c r="BO237" i="3"/>
  <c r="BM237" i="3"/>
  <c r="BL237" i="3"/>
  <c r="CW239" i="3"/>
  <c r="CZ239" i="3"/>
  <c r="CY239" i="3"/>
  <c r="CX239" i="3"/>
  <c r="CR239" i="3"/>
  <c r="AE242" i="3"/>
  <c r="AH242" i="3"/>
  <c r="AB242" i="3"/>
  <c r="CW246" i="3"/>
  <c r="CU246" i="3"/>
  <c r="CX246" i="3"/>
  <c r="CV246" i="3"/>
  <c r="CT246" i="3"/>
  <c r="CS246" i="3"/>
  <c r="AE247" i="3"/>
  <c r="AC247" i="3"/>
  <c r="AH247" i="3"/>
  <c r="AG247" i="3"/>
  <c r="Z247" i="3"/>
  <c r="CW252" i="3"/>
  <c r="CU252" i="3"/>
  <c r="CX252" i="3"/>
  <c r="CV252" i="3"/>
  <c r="CT252" i="3"/>
  <c r="CS252" i="3"/>
  <c r="AE253" i="3"/>
  <c r="AC253" i="3"/>
  <c r="AH253" i="3"/>
  <c r="AG253" i="3"/>
  <c r="Z253" i="3"/>
  <c r="BN257" i="3"/>
  <c r="BL257" i="3"/>
  <c r="BK257" i="3"/>
  <c r="BJ257" i="3"/>
  <c r="BZ258" i="3"/>
  <c r="BX258" i="3"/>
  <c r="BW258" i="3"/>
  <c r="CC258" i="3"/>
  <c r="CB258" i="3"/>
  <c r="CA258" i="3"/>
  <c r="AE260" i="3"/>
  <c r="AC260" i="3"/>
  <c r="AB260" i="3"/>
  <c r="AA260" i="3"/>
  <c r="AQ261" i="3"/>
  <c r="AO261" i="3"/>
  <c r="AN261" i="3"/>
  <c r="AT261" i="3"/>
  <c r="AS261" i="3"/>
  <c r="AR261" i="3"/>
  <c r="CW262" i="3"/>
  <c r="CU262" i="3"/>
  <c r="CT262" i="3"/>
  <c r="CS262" i="3"/>
  <c r="BN265" i="3"/>
  <c r="BL265" i="3"/>
  <c r="BK265" i="3"/>
  <c r="BJ265" i="3"/>
  <c r="BZ266" i="3"/>
  <c r="BX266" i="3"/>
  <c r="BW266" i="3"/>
  <c r="CC266" i="3"/>
  <c r="CB266" i="3"/>
  <c r="CA266" i="3"/>
  <c r="AE268" i="3"/>
  <c r="AC268" i="3"/>
  <c r="AB268" i="3"/>
  <c r="AA268" i="3"/>
  <c r="AQ269" i="3"/>
  <c r="AO269" i="3"/>
  <c r="AN269" i="3"/>
  <c r="AT269" i="3"/>
  <c r="AS269" i="3"/>
  <c r="AR269" i="3"/>
  <c r="CW270" i="3"/>
  <c r="CU270" i="3"/>
  <c r="CT270" i="3"/>
  <c r="CS270" i="3"/>
  <c r="AE273" i="3"/>
  <c r="AD273" i="3"/>
  <c r="AC273" i="3"/>
  <c r="AB273" i="3"/>
  <c r="AH273" i="3"/>
  <c r="AG273" i="3"/>
  <c r="AF273" i="3"/>
  <c r="AA273" i="3"/>
  <c r="AE274" i="3"/>
  <c r="AD274" i="3"/>
  <c r="AC274" i="3"/>
  <c r="AB274" i="3"/>
  <c r="AH274" i="3"/>
  <c r="AG274" i="3"/>
  <c r="AF274" i="3"/>
  <c r="AA274" i="3"/>
  <c r="AE275" i="3"/>
  <c r="AD275" i="3"/>
  <c r="AC275" i="3"/>
  <c r="AB275" i="3"/>
  <c r="AH275" i="3"/>
  <c r="AG275" i="3"/>
  <c r="AF275" i="3"/>
  <c r="AA275" i="3"/>
  <c r="AE276" i="3"/>
  <c r="AD276" i="3"/>
  <c r="AC276" i="3"/>
  <c r="AB276" i="3"/>
  <c r="AH276" i="3"/>
  <c r="AG276" i="3"/>
  <c r="AF276" i="3"/>
  <c r="AA276" i="3"/>
  <c r="AE277" i="3"/>
  <c r="AD277" i="3"/>
  <c r="AC277" i="3"/>
  <c r="AB277" i="3"/>
  <c r="AH277" i="3"/>
  <c r="AG277" i="3"/>
  <c r="AF277" i="3"/>
  <c r="AA277" i="3"/>
  <c r="AE278" i="3"/>
  <c r="AD278" i="3"/>
  <c r="AC278" i="3"/>
  <c r="AB278" i="3"/>
  <c r="AH278" i="3"/>
  <c r="AG278" i="3"/>
  <c r="AF278" i="3"/>
  <c r="AA278" i="3"/>
  <c r="AE279" i="3"/>
  <c r="AD279" i="3"/>
  <c r="AC279" i="3"/>
  <c r="AB279" i="3"/>
  <c r="AH279" i="3"/>
  <c r="AG279" i="3"/>
  <c r="AF279" i="3"/>
  <c r="AA279" i="3"/>
  <c r="AE280" i="3"/>
  <c r="AD280" i="3"/>
  <c r="AC280" i="3"/>
  <c r="AB280" i="3"/>
  <c r="AH280" i="3"/>
  <c r="AG280" i="3"/>
  <c r="AF280" i="3"/>
  <c r="AA280" i="3"/>
  <c r="AE281" i="3"/>
  <c r="AD281" i="3"/>
  <c r="AC281" i="3"/>
  <c r="AB281" i="3"/>
  <c r="AH281" i="3"/>
  <c r="AG281" i="3"/>
  <c r="AF281" i="3"/>
  <c r="AA281" i="3"/>
  <c r="AE282" i="3"/>
  <c r="AD282" i="3"/>
  <c r="AC282" i="3"/>
  <c r="AB282" i="3"/>
  <c r="AH282" i="3"/>
  <c r="AG282" i="3"/>
  <c r="AF282" i="3"/>
  <c r="AA282" i="3"/>
  <c r="AE283" i="3"/>
  <c r="AD283" i="3"/>
  <c r="AC283" i="3"/>
  <c r="AB283" i="3"/>
  <c r="AH283" i="3"/>
  <c r="AG283" i="3"/>
  <c r="AF283" i="3"/>
  <c r="AA283" i="3"/>
  <c r="AE284" i="3"/>
  <c r="AD284" i="3"/>
  <c r="AC284" i="3"/>
  <c r="AB284" i="3"/>
  <c r="AH284" i="3"/>
  <c r="AG284" i="3"/>
  <c r="AF284" i="3"/>
  <c r="AA284" i="3"/>
  <c r="AE285" i="3"/>
  <c r="AD285" i="3"/>
  <c r="AC285" i="3"/>
  <c r="AB285" i="3"/>
  <c r="AH285" i="3"/>
  <c r="AG285" i="3"/>
  <c r="AF285" i="3"/>
  <c r="AA285" i="3"/>
  <c r="AE286" i="3"/>
  <c r="AD286" i="3"/>
  <c r="AC286" i="3"/>
  <c r="AB286" i="3"/>
  <c r="AH286" i="3"/>
  <c r="AG286" i="3"/>
  <c r="AF286" i="3"/>
  <c r="AA286" i="3"/>
  <c r="AE287" i="3"/>
  <c r="AD287" i="3"/>
  <c r="AC287" i="3"/>
  <c r="AB287" i="3"/>
  <c r="AH287" i="3"/>
  <c r="AG287" i="3"/>
  <c r="AF287" i="3"/>
  <c r="AA287" i="3"/>
  <c r="AE288" i="3"/>
  <c r="AD288" i="3"/>
  <c r="AC288" i="3"/>
  <c r="AB288" i="3"/>
  <c r="AH288" i="3"/>
  <c r="AG288" i="3"/>
  <c r="AF288" i="3"/>
  <c r="AA288" i="3"/>
  <c r="AF289" i="3"/>
  <c r="AE289" i="3"/>
  <c r="AD289" i="3"/>
  <c r="AC289" i="3"/>
  <c r="AB289" i="3"/>
  <c r="AH289" i="3"/>
  <c r="AG289" i="3"/>
  <c r="AA289" i="3"/>
  <c r="AS290" i="3"/>
  <c r="AR290" i="3"/>
  <c r="AT290" i="3"/>
  <c r="AQ290" i="3"/>
  <c r="AP290" i="3"/>
  <c r="AO290" i="3"/>
  <c r="CB292" i="3"/>
  <c r="CA292" i="3"/>
  <c r="BW292" i="3"/>
  <c r="BX292" i="3"/>
  <c r="CB296" i="3"/>
  <c r="CA296" i="3"/>
  <c r="BW296" i="3"/>
  <c r="CC296" i="3"/>
  <c r="BZ296" i="3"/>
  <c r="BY296" i="3"/>
  <c r="BP301" i="3"/>
  <c r="BO301" i="3"/>
  <c r="BQ301" i="3"/>
  <c r="BN301" i="3"/>
  <c r="BI301" i="3"/>
  <c r="BM301" i="3"/>
  <c r="BL301" i="3"/>
  <c r="BK301" i="3"/>
  <c r="AS302" i="3"/>
  <c r="AR302" i="3"/>
  <c r="AM302" i="3"/>
  <c r="AN302" i="3"/>
  <c r="AO302" i="3"/>
  <c r="AS304" i="3"/>
  <c r="AR304" i="3"/>
  <c r="AM304" i="3"/>
  <c r="AN304" i="3"/>
  <c r="AO304" i="3"/>
  <c r="AT306" i="3"/>
  <c r="AS306" i="3"/>
  <c r="AR306" i="3"/>
  <c r="AM306" i="3"/>
  <c r="AN306" i="3"/>
  <c r="AO306" i="3"/>
  <c r="AH314" i="3"/>
  <c r="AG314" i="3"/>
  <c r="AF314" i="3"/>
  <c r="AA314" i="3"/>
  <c r="AE314" i="3"/>
  <c r="AD314" i="3"/>
  <c r="AC314" i="3"/>
  <c r="CZ317" i="3"/>
  <c r="CY317" i="3"/>
  <c r="CX317" i="3"/>
  <c r="CS317" i="3"/>
  <c r="CT317" i="3"/>
  <c r="CW317" i="3"/>
  <c r="CV317" i="3"/>
  <c r="CU317" i="3"/>
  <c r="AT320" i="3"/>
  <c r="AS320" i="3"/>
  <c r="AR320" i="3"/>
  <c r="AM320" i="3"/>
  <c r="AN320" i="3"/>
  <c r="AQ320" i="3"/>
  <c r="AP320" i="3"/>
  <c r="CC320" i="3"/>
  <c r="CB320" i="3"/>
  <c r="CA320" i="3"/>
  <c r="BV320" i="3"/>
  <c r="BZ320" i="3"/>
  <c r="BY320" i="3"/>
  <c r="BX320" i="3"/>
  <c r="BW320" i="3"/>
  <c r="BU320" i="3"/>
  <c r="CC346" i="3"/>
  <c r="BV346" i="3"/>
  <c r="BU346" i="3"/>
  <c r="BZ346" i="3"/>
  <c r="BW346" i="3"/>
  <c r="CB346" i="3"/>
  <c r="CA346" i="3"/>
  <c r="BQ351" i="3"/>
  <c r="BO351" i="3"/>
  <c r="BN351" i="3"/>
  <c r="BL351" i="3"/>
  <c r="BI351" i="3"/>
  <c r="BP351" i="3"/>
  <c r="BM351" i="3"/>
  <c r="BK351" i="3"/>
  <c r="BJ351" i="3"/>
  <c r="CC357" i="3"/>
  <c r="CB357" i="3"/>
  <c r="BY357" i="3"/>
  <c r="BX357" i="3"/>
  <c r="BW357" i="3"/>
  <c r="BV357" i="3"/>
  <c r="CA357" i="3"/>
  <c r="BZ357" i="3"/>
  <c r="BU357" i="3"/>
  <c r="AA387" i="3"/>
  <c r="AH387" i="3"/>
  <c r="AF387" i="3"/>
  <c r="AG387" i="3"/>
  <c r="AB387" i="3"/>
  <c r="AD387" i="3"/>
  <c r="AE387" i="3"/>
  <c r="AC387" i="3"/>
  <c r="Z387" i="3"/>
  <c r="AE222" i="3"/>
  <c r="AH222" i="3"/>
  <c r="AF230" i="3"/>
  <c r="AE231" i="3"/>
  <c r="AD231" i="3"/>
  <c r="AC231" i="3"/>
  <c r="AB231" i="3"/>
  <c r="AA231" i="3"/>
  <c r="AF242" i="3"/>
  <c r="AQ254" i="3"/>
  <c r="AO254" i="3"/>
  <c r="AN254" i="3"/>
  <c r="BQ257" i="3"/>
  <c r="AH260" i="3"/>
  <c r="CZ262" i="3"/>
  <c r="BQ265" i="3"/>
  <c r="AH268" i="3"/>
  <c r="CZ270" i="3"/>
  <c r="CC292" i="3"/>
  <c r="AS295" i="3"/>
  <c r="AR295" i="3"/>
  <c r="AT295" i="3"/>
  <c r="AQ295" i="3"/>
  <c r="AP295" i="3"/>
  <c r="AO295" i="3"/>
  <c r="AN295" i="3"/>
  <c r="BP300" i="3"/>
  <c r="BO300" i="3"/>
  <c r="BQ300" i="3"/>
  <c r="BN300" i="3"/>
  <c r="BI300" i="3"/>
  <c r="BJ300" i="3"/>
  <c r="AG301" i="3"/>
  <c r="AF301" i="3"/>
  <c r="AD301" i="3"/>
  <c r="AC301" i="3"/>
  <c r="AB301" i="3"/>
  <c r="AA301" i="3"/>
  <c r="AH301" i="3"/>
  <c r="AE301" i="3"/>
  <c r="Z301" i="3"/>
  <c r="CY302" i="3"/>
  <c r="CX302" i="3"/>
  <c r="CS302" i="3"/>
  <c r="CZ302" i="3"/>
  <c r="CW302" i="3"/>
  <c r="CV302" i="3"/>
  <c r="CU302" i="3"/>
  <c r="CT302" i="3"/>
  <c r="CR302" i="3"/>
  <c r="CY304" i="3"/>
  <c r="CX304" i="3"/>
  <c r="CS304" i="3"/>
  <c r="CZ304" i="3"/>
  <c r="CW304" i="3"/>
  <c r="CV304" i="3"/>
  <c r="CU304" i="3"/>
  <c r="CT304" i="3"/>
  <c r="CR304" i="3"/>
  <c r="AH308" i="3"/>
  <c r="AG308" i="3"/>
  <c r="AF308" i="3"/>
  <c r="AA308" i="3"/>
  <c r="AE308" i="3"/>
  <c r="AD308" i="3"/>
  <c r="AC308" i="3"/>
  <c r="CZ311" i="3"/>
  <c r="CY311" i="3"/>
  <c r="CX311" i="3"/>
  <c r="CS311" i="3"/>
  <c r="CT311" i="3"/>
  <c r="CW311" i="3"/>
  <c r="CV311" i="3"/>
  <c r="CU311" i="3"/>
  <c r="AT314" i="3"/>
  <c r="AS314" i="3"/>
  <c r="AR314" i="3"/>
  <c r="AM314" i="3"/>
  <c r="AN314" i="3"/>
  <c r="AQ314" i="3"/>
  <c r="AP314" i="3"/>
  <c r="CC314" i="3"/>
  <c r="CB314" i="3"/>
  <c r="CA314" i="3"/>
  <c r="BV314" i="3"/>
  <c r="BZ314" i="3"/>
  <c r="BY314" i="3"/>
  <c r="BX314" i="3"/>
  <c r="BW314" i="3"/>
  <c r="BU314" i="3"/>
  <c r="CR327" i="3"/>
  <c r="CX327" i="3"/>
  <c r="CW327" i="3"/>
  <c r="CV327" i="3"/>
  <c r="CU327" i="3"/>
  <c r="CZ327" i="3"/>
  <c r="CY327" i="3"/>
  <c r="CT327" i="3"/>
  <c r="AT345" i="3"/>
  <c r="AQ345" i="3"/>
  <c r="AN345" i="3"/>
  <c r="AS345" i="3"/>
  <c r="AR345" i="3"/>
  <c r="AP345" i="3"/>
  <c r="AO345" i="3"/>
  <c r="AM345" i="3"/>
  <c r="CS362" i="3"/>
  <c r="CV362" i="3"/>
  <c r="CT362" i="3"/>
  <c r="CR362" i="3"/>
  <c r="CZ362" i="3"/>
  <c r="CY362" i="3"/>
  <c r="CW362" i="3"/>
  <c r="CX362" i="3"/>
  <c r="CU362" i="3"/>
  <c r="BJ365" i="3"/>
  <c r="BI365" i="3"/>
  <c r="BP365" i="3"/>
  <c r="BN365" i="3"/>
  <c r="BM365" i="3"/>
  <c r="BQ365" i="3"/>
  <c r="BO365" i="3"/>
  <c r="BK365" i="3"/>
  <c r="AE224" i="3"/>
  <c r="AH224" i="3"/>
  <c r="AB224" i="3"/>
  <c r="BN231" i="3"/>
  <c r="BP231" i="3"/>
  <c r="BO231" i="3"/>
  <c r="BM231" i="3"/>
  <c r="BL231" i="3"/>
  <c r="CW233" i="3"/>
  <c r="CZ233" i="3"/>
  <c r="CY233" i="3"/>
  <c r="CX233" i="3"/>
  <c r="CR233" i="3"/>
  <c r="AE236" i="3"/>
  <c r="AH236" i="3"/>
  <c r="AB236" i="3"/>
  <c r="AG242" i="3"/>
  <c r="CW249" i="3"/>
  <c r="CU249" i="3"/>
  <c r="CX249" i="3"/>
  <c r="CV249" i="3"/>
  <c r="CT249" i="3"/>
  <c r="CS249" i="3"/>
  <c r="AE250" i="3"/>
  <c r="AC250" i="3"/>
  <c r="AH250" i="3"/>
  <c r="AG250" i="3"/>
  <c r="Z250" i="3"/>
  <c r="AL254" i="3"/>
  <c r="CW255" i="3"/>
  <c r="CU255" i="3"/>
  <c r="CX255" i="3"/>
  <c r="CV255" i="3"/>
  <c r="CT255" i="3"/>
  <c r="CS255" i="3"/>
  <c r="AE256" i="3"/>
  <c r="AC256" i="3"/>
  <c r="AB256" i="3"/>
  <c r="AA256" i="3"/>
  <c r="AQ257" i="3"/>
  <c r="AO257" i="3"/>
  <c r="AN257" i="3"/>
  <c r="AT257" i="3"/>
  <c r="AS257" i="3"/>
  <c r="AR257" i="3"/>
  <c r="CW258" i="3"/>
  <c r="CU258" i="3"/>
  <c r="CT258" i="3"/>
  <c r="CS258" i="3"/>
  <c r="BN261" i="3"/>
  <c r="BL261" i="3"/>
  <c r="BK261" i="3"/>
  <c r="BJ261" i="3"/>
  <c r="BZ262" i="3"/>
  <c r="BX262" i="3"/>
  <c r="BW262" i="3"/>
  <c r="CC262" i="3"/>
  <c r="CB262" i="3"/>
  <c r="CA262" i="3"/>
  <c r="AE264" i="3"/>
  <c r="AC264" i="3"/>
  <c r="AB264" i="3"/>
  <c r="AA264" i="3"/>
  <c r="AQ265" i="3"/>
  <c r="AO265" i="3"/>
  <c r="AN265" i="3"/>
  <c r="AT265" i="3"/>
  <c r="AS265" i="3"/>
  <c r="AR265" i="3"/>
  <c r="CW266" i="3"/>
  <c r="CU266" i="3"/>
  <c r="CT266" i="3"/>
  <c r="CS266" i="3"/>
  <c r="BN269" i="3"/>
  <c r="BL269" i="3"/>
  <c r="BK269" i="3"/>
  <c r="BJ269" i="3"/>
  <c r="BZ270" i="3"/>
  <c r="BX270" i="3"/>
  <c r="BW270" i="3"/>
  <c r="CC270" i="3"/>
  <c r="CB270" i="3"/>
  <c r="CA270" i="3"/>
  <c r="AE272" i="3"/>
  <c r="AC272" i="3"/>
  <c r="AB272" i="3"/>
  <c r="AA272" i="3"/>
  <c r="BZ273" i="3"/>
  <c r="BY273" i="3"/>
  <c r="BX273" i="3"/>
  <c r="BW273" i="3"/>
  <c r="CC273" i="3"/>
  <c r="CB273" i="3"/>
  <c r="CA273" i="3"/>
  <c r="BV273" i="3"/>
  <c r="BZ274" i="3"/>
  <c r="BY274" i="3"/>
  <c r="BX274" i="3"/>
  <c r="BW274" i="3"/>
  <c r="CC274" i="3"/>
  <c r="CB274" i="3"/>
  <c r="CA274" i="3"/>
  <c r="BV274" i="3"/>
  <c r="BZ275" i="3"/>
  <c r="BY275" i="3"/>
  <c r="BX275" i="3"/>
  <c r="BW275" i="3"/>
  <c r="CC275" i="3"/>
  <c r="CB275" i="3"/>
  <c r="CA275" i="3"/>
  <c r="BV275" i="3"/>
  <c r="BZ276" i="3"/>
  <c r="BY276" i="3"/>
  <c r="BX276" i="3"/>
  <c r="BW276" i="3"/>
  <c r="CC276" i="3"/>
  <c r="CB276" i="3"/>
  <c r="CA276" i="3"/>
  <c r="BV276" i="3"/>
  <c r="BZ277" i="3"/>
  <c r="BY277" i="3"/>
  <c r="BX277" i="3"/>
  <c r="BW277" i="3"/>
  <c r="CC277" i="3"/>
  <c r="CB277" i="3"/>
  <c r="CA277" i="3"/>
  <c r="BV277" i="3"/>
  <c r="BZ278" i="3"/>
  <c r="BY278" i="3"/>
  <c r="BX278" i="3"/>
  <c r="BW278" i="3"/>
  <c r="CC278" i="3"/>
  <c r="CB278" i="3"/>
  <c r="CA278" i="3"/>
  <c r="BV278" i="3"/>
  <c r="BZ279" i="3"/>
  <c r="BY279" i="3"/>
  <c r="BX279" i="3"/>
  <c r="BW279" i="3"/>
  <c r="CC279" i="3"/>
  <c r="CB279" i="3"/>
  <c r="CA279" i="3"/>
  <c r="BV279" i="3"/>
  <c r="BZ280" i="3"/>
  <c r="BY280" i="3"/>
  <c r="BX280" i="3"/>
  <c r="BW280" i="3"/>
  <c r="CC280" i="3"/>
  <c r="CB280" i="3"/>
  <c r="CA280" i="3"/>
  <c r="BV280" i="3"/>
  <c r="BZ281" i="3"/>
  <c r="BY281" i="3"/>
  <c r="BX281" i="3"/>
  <c r="BW281" i="3"/>
  <c r="CC281" i="3"/>
  <c r="CB281" i="3"/>
  <c r="CA281" i="3"/>
  <c r="BV281" i="3"/>
  <c r="BZ282" i="3"/>
  <c r="BY282" i="3"/>
  <c r="BX282" i="3"/>
  <c r="BW282" i="3"/>
  <c r="CC282" i="3"/>
  <c r="CB282" i="3"/>
  <c r="CA282" i="3"/>
  <c r="BV282" i="3"/>
  <c r="BZ283" i="3"/>
  <c r="BY283" i="3"/>
  <c r="BX283" i="3"/>
  <c r="BW283" i="3"/>
  <c r="CC283" i="3"/>
  <c r="CB283" i="3"/>
  <c r="CA283" i="3"/>
  <c r="BV283" i="3"/>
  <c r="BZ284" i="3"/>
  <c r="BY284" i="3"/>
  <c r="BX284" i="3"/>
  <c r="BW284" i="3"/>
  <c r="CC284" i="3"/>
  <c r="CB284" i="3"/>
  <c r="CA284" i="3"/>
  <c r="BV284" i="3"/>
  <c r="BZ285" i="3"/>
  <c r="BY285" i="3"/>
  <c r="BX285" i="3"/>
  <c r="BW285" i="3"/>
  <c r="CC285" i="3"/>
  <c r="CB285" i="3"/>
  <c r="CA285" i="3"/>
  <c r="BV285" i="3"/>
  <c r="BZ286" i="3"/>
  <c r="BY286" i="3"/>
  <c r="BX286" i="3"/>
  <c r="BW286" i="3"/>
  <c r="CC286" i="3"/>
  <c r="CB286" i="3"/>
  <c r="CA286" i="3"/>
  <c r="BV286" i="3"/>
  <c r="BZ287" i="3"/>
  <c r="BY287" i="3"/>
  <c r="BX287" i="3"/>
  <c r="BW287" i="3"/>
  <c r="CC287" i="3"/>
  <c r="CB287" i="3"/>
  <c r="CA287" i="3"/>
  <c r="BV287" i="3"/>
  <c r="BZ288" i="3"/>
  <c r="BY288" i="3"/>
  <c r="BX288" i="3"/>
  <c r="BW288" i="3"/>
  <c r="CC288" i="3"/>
  <c r="CB288" i="3"/>
  <c r="CA288" i="3"/>
  <c r="BV288" i="3"/>
  <c r="AL295" i="3"/>
  <c r="AS298" i="3"/>
  <c r="AR298" i="3"/>
  <c r="AT298" i="3"/>
  <c r="AQ298" i="3"/>
  <c r="AP298" i="3"/>
  <c r="AO298" i="3"/>
  <c r="AN298" i="3"/>
  <c r="BK300" i="3"/>
  <c r="Z308" i="3"/>
  <c r="AT309" i="3"/>
  <c r="AS309" i="3"/>
  <c r="AR309" i="3"/>
  <c r="AM309" i="3"/>
  <c r="AN309" i="3"/>
  <c r="AQ309" i="3"/>
  <c r="AP309" i="3"/>
  <c r="AO309" i="3"/>
  <c r="AL309" i="3"/>
  <c r="CZ310" i="3"/>
  <c r="CY310" i="3"/>
  <c r="CX310" i="3"/>
  <c r="CS310" i="3"/>
  <c r="CT310" i="3"/>
  <c r="CW310" i="3"/>
  <c r="CR311" i="3"/>
  <c r="CC313" i="3"/>
  <c r="CB313" i="3"/>
  <c r="CA313" i="3"/>
  <c r="BV313" i="3"/>
  <c r="BZ313" i="3"/>
  <c r="BY313" i="3"/>
  <c r="BX313" i="3"/>
  <c r="AL314" i="3"/>
  <c r="CS327" i="3"/>
  <c r="AL345" i="3"/>
  <c r="BL365" i="3"/>
  <c r="BJ386" i="3"/>
  <c r="BN386" i="3"/>
  <c r="BM386" i="3"/>
  <c r="BK386" i="3"/>
  <c r="BQ386" i="3"/>
  <c r="BP386" i="3"/>
  <c r="BO386" i="3"/>
  <c r="BL386" i="3"/>
  <c r="BI386" i="3"/>
  <c r="AE229" i="3"/>
  <c r="AD229" i="3"/>
  <c r="AC229" i="3"/>
  <c r="AB229" i="3"/>
  <c r="AA229" i="3"/>
  <c r="AE241" i="3"/>
  <c r="AD241" i="3"/>
  <c r="AC241" i="3"/>
  <c r="AB241" i="3"/>
  <c r="AA241" i="3"/>
  <c r="AE243" i="3"/>
  <c r="AD243" i="3"/>
  <c r="AC243" i="3"/>
  <c r="AB243" i="3"/>
  <c r="AA243" i="3"/>
  <c r="BN258" i="3"/>
  <c r="BL258" i="3"/>
  <c r="BK258" i="3"/>
  <c r="BO258" i="3"/>
  <c r="BM258" i="3"/>
  <c r="BJ258" i="3"/>
  <c r="BI258" i="3"/>
  <c r="AE261" i="3"/>
  <c r="AC261" i="3"/>
  <c r="AB261" i="3"/>
  <c r="AF261" i="3"/>
  <c r="AD261" i="3"/>
  <c r="AA261" i="3"/>
  <c r="Z261" i="3"/>
  <c r="CW263" i="3"/>
  <c r="CU263" i="3"/>
  <c r="CT263" i="3"/>
  <c r="CX263" i="3"/>
  <c r="CV263" i="3"/>
  <c r="CS263" i="3"/>
  <c r="CR263" i="3"/>
  <c r="BN266" i="3"/>
  <c r="BL266" i="3"/>
  <c r="BK266" i="3"/>
  <c r="BO266" i="3"/>
  <c r="BM266" i="3"/>
  <c r="BJ266" i="3"/>
  <c r="BI266" i="3"/>
  <c r="AE269" i="3"/>
  <c r="AC269" i="3"/>
  <c r="AB269" i="3"/>
  <c r="AF269" i="3"/>
  <c r="AD269" i="3"/>
  <c r="AA269" i="3"/>
  <c r="Z269" i="3"/>
  <c r="CW271" i="3"/>
  <c r="CU271" i="3"/>
  <c r="CT271" i="3"/>
  <c r="CX271" i="3"/>
  <c r="CV271" i="3"/>
  <c r="CS271" i="3"/>
  <c r="CR271" i="3"/>
  <c r="AS301" i="3"/>
  <c r="AR301" i="3"/>
  <c r="AT301" i="3"/>
  <c r="AQ301" i="3"/>
  <c r="AP301" i="3"/>
  <c r="AO301" i="3"/>
  <c r="AN301" i="3"/>
  <c r="AB308" i="3"/>
  <c r="CZ309" i="3"/>
  <c r="CY309" i="3"/>
  <c r="CX309" i="3"/>
  <c r="CS309" i="3"/>
  <c r="CT309" i="3"/>
  <c r="CR309" i="3"/>
  <c r="AH311" i="3"/>
  <c r="AG311" i="3"/>
  <c r="AF311" i="3"/>
  <c r="AA311" i="3"/>
  <c r="AE311" i="3"/>
  <c r="AD311" i="3"/>
  <c r="AC311" i="3"/>
  <c r="AB311" i="3"/>
  <c r="AT312" i="3"/>
  <c r="AS312" i="3"/>
  <c r="AR312" i="3"/>
  <c r="AM312" i="3"/>
  <c r="AN312" i="3"/>
  <c r="AO312" i="3"/>
  <c r="AO314" i="3"/>
  <c r="AH320" i="3"/>
  <c r="AG320" i="3"/>
  <c r="AF320" i="3"/>
  <c r="AA320" i="3"/>
  <c r="AE320" i="3"/>
  <c r="AD320" i="3"/>
  <c r="AC320" i="3"/>
  <c r="CZ323" i="3"/>
  <c r="CY323" i="3"/>
  <c r="CX323" i="3"/>
  <c r="CS323" i="3"/>
  <c r="CT323" i="3"/>
  <c r="CW323" i="3"/>
  <c r="CV323" i="3"/>
  <c r="CU323" i="3"/>
  <c r="BI325" i="3"/>
  <c r="BM325" i="3"/>
  <c r="BL325" i="3"/>
  <c r="BK325" i="3"/>
  <c r="BJ325" i="3"/>
  <c r="BQ325" i="3"/>
  <c r="BP325" i="3"/>
  <c r="BI327" i="3"/>
  <c r="BM327" i="3"/>
  <c r="BL327" i="3"/>
  <c r="BK327" i="3"/>
  <c r="BJ327" i="3"/>
  <c r="BQ327" i="3"/>
  <c r="BP327" i="3"/>
  <c r="BO327" i="3"/>
  <c r="AL328" i="3"/>
  <c r="AT328" i="3"/>
  <c r="AS328" i="3"/>
  <c r="AR328" i="3"/>
  <c r="AM328" i="3"/>
  <c r="AN328" i="3"/>
  <c r="BU328" i="3"/>
  <c r="CC328" i="3"/>
  <c r="BX328" i="3"/>
  <c r="CB328" i="3"/>
  <c r="CA328" i="3"/>
  <c r="BZ328" i="3"/>
  <c r="AA361" i="3"/>
  <c r="AH361" i="3"/>
  <c r="AG361" i="3"/>
  <c r="AC361" i="3"/>
  <c r="AE361" i="3"/>
  <c r="AD361" i="3"/>
  <c r="AB361" i="3"/>
  <c r="Z361" i="3"/>
  <c r="AF361" i="3"/>
  <c r="BQ159" i="3"/>
  <c r="BJ160" i="3"/>
  <c r="BQ161" i="3"/>
  <c r="BJ162" i="3"/>
  <c r="BQ163" i="3"/>
  <c r="BJ164" i="3"/>
  <c r="BQ165" i="3"/>
  <c r="BJ166" i="3"/>
  <c r="BQ167" i="3"/>
  <c r="BJ168" i="3"/>
  <c r="BQ169" i="3"/>
  <c r="BJ170" i="3"/>
  <c r="BQ171" i="3"/>
  <c r="BJ172" i="3"/>
  <c r="BQ173" i="3"/>
  <c r="BJ174" i="3"/>
  <c r="BQ175" i="3"/>
  <c r="BJ176" i="3"/>
  <c r="BQ177" i="3"/>
  <c r="BJ178" i="3"/>
  <c r="BQ179" i="3"/>
  <c r="BJ180" i="3"/>
  <c r="BQ181" i="3"/>
  <c r="BJ182" i="3"/>
  <c r="BQ183" i="3"/>
  <c r="BJ184" i="3"/>
  <c r="BQ185" i="3"/>
  <c r="BJ186" i="3"/>
  <c r="BQ187" i="3"/>
  <c r="BJ188" i="3"/>
  <c r="BQ189" i="3"/>
  <c r="BJ190" i="3"/>
  <c r="BQ191" i="3"/>
  <c r="BJ192" i="3"/>
  <c r="BQ193" i="3"/>
  <c r="BJ194" i="3"/>
  <c r="BQ195" i="3"/>
  <c r="BJ196" i="3"/>
  <c r="BQ197" i="3"/>
  <c r="BJ198" i="3"/>
  <c r="BQ199" i="3"/>
  <c r="AB222" i="3"/>
  <c r="AA224" i="3"/>
  <c r="Z229" i="3"/>
  <c r="BN229" i="3"/>
  <c r="BP229" i="3"/>
  <c r="BO229" i="3"/>
  <c r="BM229" i="3"/>
  <c r="BL229" i="3"/>
  <c r="AG231" i="3"/>
  <c r="BJ231" i="3"/>
  <c r="CW231" i="3"/>
  <c r="CZ231" i="3"/>
  <c r="CY231" i="3"/>
  <c r="CX231" i="3"/>
  <c r="CR231" i="3"/>
  <c r="CT233" i="3"/>
  <c r="AE234" i="3"/>
  <c r="AH234" i="3"/>
  <c r="AB234" i="3"/>
  <c r="AA236" i="3"/>
  <c r="Z241" i="3"/>
  <c r="BN241" i="3"/>
  <c r="BP241" i="3"/>
  <c r="BO241" i="3"/>
  <c r="BM241" i="3"/>
  <c r="BL241" i="3"/>
  <c r="Z243" i="3"/>
  <c r="CW248" i="3"/>
  <c r="CU248" i="3"/>
  <c r="CX248" i="3"/>
  <c r="CV248" i="3"/>
  <c r="CT248" i="3"/>
  <c r="CS248" i="3"/>
  <c r="AE249" i="3"/>
  <c r="AC249" i="3"/>
  <c r="AH249" i="3"/>
  <c r="AG249" i="3"/>
  <c r="Z249" i="3"/>
  <c r="CY249" i="3"/>
  <c r="AB250" i="3"/>
  <c r="AP254" i="3"/>
  <c r="CW254" i="3"/>
  <c r="CU254" i="3"/>
  <c r="CX254" i="3"/>
  <c r="CV254" i="3"/>
  <c r="CT254" i="3"/>
  <c r="CS254" i="3"/>
  <c r="AE255" i="3"/>
  <c r="AC255" i="3"/>
  <c r="AH255" i="3"/>
  <c r="AG255" i="3"/>
  <c r="Z255" i="3"/>
  <c r="CY255" i="3"/>
  <c r="AD256" i="3"/>
  <c r="AM257" i="3"/>
  <c r="BP258" i="3"/>
  <c r="CV258" i="3"/>
  <c r="AG261" i="3"/>
  <c r="BM261" i="3"/>
  <c r="BV262" i="3"/>
  <c r="CY263" i="3"/>
  <c r="AD264" i="3"/>
  <c r="AM265" i="3"/>
  <c r="BP266" i="3"/>
  <c r="CV266" i="3"/>
  <c r="AG269" i="3"/>
  <c r="BM269" i="3"/>
  <c r="BV270" i="3"/>
  <c r="CY271" i="3"/>
  <c r="AD272" i="3"/>
  <c r="BP289" i="3"/>
  <c r="BO289" i="3"/>
  <c r="BQ289" i="3"/>
  <c r="BN289" i="3"/>
  <c r="BI289" i="3"/>
  <c r="BM289" i="3"/>
  <c r="BL289" i="3"/>
  <c r="BK289" i="3"/>
  <c r="AM298" i="3"/>
  <c r="BM300" i="3"/>
  <c r="AL301" i="3"/>
  <c r="CU309" i="3"/>
  <c r="AH310" i="3"/>
  <c r="AG310" i="3"/>
  <c r="AF310" i="3"/>
  <c r="AA310" i="3"/>
  <c r="AE310" i="3"/>
  <c r="AD310" i="3"/>
  <c r="AC310" i="3"/>
  <c r="CU310" i="3"/>
  <c r="Z311" i="3"/>
  <c r="AL312" i="3"/>
  <c r="BW313" i="3"/>
  <c r="CZ314" i="3"/>
  <c r="CY314" i="3"/>
  <c r="CX314" i="3"/>
  <c r="CS314" i="3"/>
  <c r="CT314" i="3"/>
  <c r="CV314" i="3"/>
  <c r="CC317" i="3"/>
  <c r="CB317" i="3"/>
  <c r="CA317" i="3"/>
  <c r="BV317" i="3"/>
  <c r="BZ317" i="3"/>
  <c r="BY317" i="3"/>
  <c r="BX317" i="3"/>
  <c r="BW317" i="3"/>
  <c r="Z320" i="3"/>
  <c r="AT321" i="3"/>
  <c r="AS321" i="3"/>
  <c r="AR321" i="3"/>
  <c r="AM321" i="3"/>
  <c r="AN321" i="3"/>
  <c r="AQ321" i="3"/>
  <c r="AP321" i="3"/>
  <c r="AO321" i="3"/>
  <c r="AL321" i="3"/>
  <c r="CZ322" i="3"/>
  <c r="CY322" i="3"/>
  <c r="CX322" i="3"/>
  <c r="CS322" i="3"/>
  <c r="CT322" i="3"/>
  <c r="CW322" i="3"/>
  <c r="CR323" i="3"/>
  <c r="BN325" i="3"/>
  <c r="BN327" i="3"/>
  <c r="AO328" i="3"/>
  <c r="BV328" i="3"/>
  <c r="CR339" i="3"/>
  <c r="CV339" i="3"/>
  <c r="CZ339" i="3"/>
  <c r="CY339" i="3"/>
  <c r="CX339" i="3"/>
  <c r="CW339" i="3"/>
  <c r="CS339" i="3"/>
  <c r="AG291" i="3"/>
  <c r="AF291" i="3"/>
  <c r="AD291" i="3"/>
  <c r="AC291" i="3"/>
  <c r="AB291" i="3"/>
  <c r="AA291" i="3"/>
  <c r="AG294" i="3"/>
  <c r="AF294" i="3"/>
  <c r="AD294" i="3"/>
  <c r="AC294" i="3"/>
  <c r="AB294" i="3"/>
  <c r="AA294" i="3"/>
  <c r="AG297" i="3"/>
  <c r="AF297" i="3"/>
  <c r="AD297" i="3"/>
  <c r="AC297" i="3"/>
  <c r="AB297" i="3"/>
  <c r="AA297" i="3"/>
  <c r="AG300" i="3"/>
  <c r="AF300" i="3"/>
  <c r="AD300" i="3"/>
  <c r="AC300" i="3"/>
  <c r="AB300" i="3"/>
  <c r="AA300" i="3"/>
  <c r="CB302" i="3"/>
  <c r="CA302" i="3"/>
  <c r="BV302" i="3"/>
  <c r="BY302" i="3"/>
  <c r="BX302" i="3"/>
  <c r="BW302" i="3"/>
  <c r="BU302" i="3"/>
  <c r="AS303" i="3"/>
  <c r="AR303" i="3"/>
  <c r="AM303" i="3"/>
  <c r="AP303" i="3"/>
  <c r="AO303" i="3"/>
  <c r="AN303" i="3"/>
  <c r="AL303" i="3"/>
  <c r="CB304" i="3"/>
  <c r="CA304" i="3"/>
  <c r="BV304" i="3"/>
  <c r="BY304" i="3"/>
  <c r="BX304" i="3"/>
  <c r="BW304" i="3"/>
  <c r="BU304" i="3"/>
  <c r="AS305" i="3"/>
  <c r="AR305" i="3"/>
  <c r="AM305" i="3"/>
  <c r="AP305" i="3"/>
  <c r="AO305" i="3"/>
  <c r="AN305" i="3"/>
  <c r="AL305" i="3"/>
  <c r="CC306" i="3"/>
  <c r="CB306" i="3"/>
  <c r="CA306" i="3"/>
  <c r="BV306" i="3"/>
  <c r="BZ306" i="3"/>
  <c r="BY306" i="3"/>
  <c r="BX306" i="3"/>
  <c r="AT307" i="3"/>
  <c r="AS307" i="3"/>
  <c r="AR307" i="3"/>
  <c r="AM307" i="3"/>
  <c r="AN307" i="3"/>
  <c r="CC312" i="3"/>
  <c r="CB312" i="3"/>
  <c r="CA312" i="3"/>
  <c r="BV312" i="3"/>
  <c r="BZ312" i="3"/>
  <c r="BY312" i="3"/>
  <c r="BX312" i="3"/>
  <c r="AT313" i="3"/>
  <c r="AS313" i="3"/>
  <c r="AR313" i="3"/>
  <c r="AM313" i="3"/>
  <c r="AN313" i="3"/>
  <c r="CC318" i="3"/>
  <c r="CB318" i="3"/>
  <c r="CA318" i="3"/>
  <c r="BV318" i="3"/>
  <c r="BZ318" i="3"/>
  <c r="BY318" i="3"/>
  <c r="BX318" i="3"/>
  <c r="AT319" i="3"/>
  <c r="AS319" i="3"/>
  <c r="AR319" i="3"/>
  <c r="AM319" i="3"/>
  <c r="AN319" i="3"/>
  <c r="AL326" i="3"/>
  <c r="AT326" i="3"/>
  <c r="AS326" i="3"/>
  <c r="AR326" i="3"/>
  <c r="AM326" i="3"/>
  <c r="AN326" i="3"/>
  <c r="BU326" i="3"/>
  <c r="CC326" i="3"/>
  <c r="BX326" i="3"/>
  <c r="CB326" i="3"/>
  <c r="CA326" i="3"/>
  <c r="BZ326" i="3"/>
  <c r="Z337" i="3"/>
  <c r="AD337" i="3"/>
  <c r="AC337" i="3"/>
  <c r="AF337" i="3"/>
  <c r="AE337" i="3"/>
  <c r="AB337" i="3"/>
  <c r="AA337" i="3"/>
  <c r="CS376" i="3"/>
  <c r="CZ376" i="3"/>
  <c r="CY376" i="3"/>
  <c r="CX376" i="3"/>
  <c r="CV376" i="3"/>
  <c r="CU376" i="3"/>
  <c r="CT376" i="3"/>
  <c r="CR376" i="3"/>
  <c r="CW376" i="3"/>
  <c r="AM378" i="3"/>
  <c r="AR378" i="3"/>
  <c r="AQ378" i="3"/>
  <c r="AP378" i="3"/>
  <c r="AO378" i="3"/>
  <c r="AS378" i="3"/>
  <c r="AT378" i="3"/>
  <c r="AN378" i="3"/>
  <c r="BY225" i="3"/>
  <c r="BY227" i="3"/>
  <c r="BY229" i="3"/>
  <c r="BY231" i="3"/>
  <c r="BY233" i="3"/>
  <c r="BY235" i="3"/>
  <c r="BY237" i="3"/>
  <c r="BY239" i="3"/>
  <c r="BY241" i="3"/>
  <c r="BY243" i="3"/>
  <c r="BZ244" i="3"/>
  <c r="BX244" i="3"/>
  <c r="BZ245" i="3"/>
  <c r="BX245" i="3"/>
  <c r="BZ246" i="3"/>
  <c r="BX246" i="3"/>
  <c r="BZ247" i="3"/>
  <c r="BX247" i="3"/>
  <c r="BZ248" i="3"/>
  <c r="BX248" i="3"/>
  <c r="BZ249" i="3"/>
  <c r="BX249" i="3"/>
  <c r="BZ250" i="3"/>
  <c r="BX250" i="3"/>
  <c r="BZ251" i="3"/>
  <c r="BX251" i="3"/>
  <c r="BZ252" i="3"/>
  <c r="BX252" i="3"/>
  <c r="BZ253" i="3"/>
  <c r="BX253" i="3"/>
  <c r="BZ254" i="3"/>
  <c r="BX254" i="3"/>
  <c r="BZ255" i="3"/>
  <c r="BX255" i="3"/>
  <c r="AS291" i="3"/>
  <c r="AR291" i="3"/>
  <c r="AT291" i="3"/>
  <c r="AQ291" i="3"/>
  <c r="AP291" i="3"/>
  <c r="AO291" i="3"/>
  <c r="CB291" i="3"/>
  <c r="CA291" i="3"/>
  <c r="BW291" i="3"/>
  <c r="AS294" i="3"/>
  <c r="AR294" i="3"/>
  <c r="AT294" i="3"/>
  <c r="AQ294" i="3"/>
  <c r="AP294" i="3"/>
  <c r="AO294" i="3"/>
  <c r="CB294" i="3"/>
  <c r="CA294" i="3"/>
  <c r="BW294" i="3"/>
  <c r="AS297" i="3"/>
  <c r="AR297" i="3"/>
  <c r="AT297" i="3"/>
  <c r="AQ297" i="3"/>
  <c r="AP297" i="3"/>
  <c r="AO297" i="3"/>
  <c r="CB297" i="3"/>
  <c r="CA297" i="3"/>
  <c r="BW297" i="3"/>
  <c r="AS300" i="3"/>
  <c r="AR300" i="3"/>
  <c r="AT300" i="3"/>
  <c r="AQ300" i="3"/>
  <c r="AP300" i="3"/>
  <c r="AO300" i="3"/>
  <c r="CB300" i="3"/>
  <c r="CA300" i="3"/>
  <c r="BW300" i="3"/>
  <c r="CZ306" i="3"/>
  <c r="CY306" i="3"/>
  <c r="CX306" i="3"/>
  <c r="CS306" i="3"/>
  <c r="CT306" i="3"/>
  <c r="AH312" i="3"/>
  <c r="AG312" i="3"/>
  <c r="AF312" i="3"/>
  <c r="AA312" i="3"/>
  <c r="AE312" i="3"/>
  <c r="AD312" i="3"/>
  <c r="AC312" i="3"/>
  <c r="CZ312" i="3"/>
  <c r="CY312" i="3"/>
  <c r="CX312" i="3"/>
  <c r="CS312" i="3"/>
  <c r="CT312" i="3"/>
  <c r="AH318" i="3"/>
  <c r="AG318" i="3"/>
  <c r="AF318" i="3"/>
  <c r="AA318" i="3"/>
  <c r="AE318" i="3"/>
  <c r="AD318" i="3"/>
  <c r="AC318" i="3"/>
  <c r="CZ318" i="3"/>
  <c r="CY318" i="3"/>
  <c r="CX318" i="3"/>
  <c r="CS318" i="3"/>
  <c r="CT318" i="3"/>
  <c r="AH324" i="3"/>
  <c r="AG324" i="3"/>
  <c r="AF324" i="3"/>
  <c r="AA324" i="3"/>
  <c r="AE324" i="3"/>
  <c r="AD324" i="3"/>
  <c r="AC324" i="3"/>
  <c r="BU330" i="3"/>
  <c r="BY330" i="3"/>
  <c r="CA330" i="3"/>
  <c r="BZ330" i="3"/>
  <c r="BX330" i="3"/>
  <c r="BW330" i="3"/>
  <c r="CC330" i="3"/>
  <c r="CB330" i="3"/>
  <c r="BU341" i="3"/>
  <c r="BY341" i="3"/>
  <c r="CA341" i="3"/>
  <c r="BZ341" i="3"/>
  <c r="BX341" i="3"/>
  <c r="BW341" i="3"/>
  <c r="CC341" i="3"/>
  <c r="CB341" i="3"/>
  <c r="AA383" i="3"/>
  <c r="AH383" i="3"/>
  <c r="AF383" i="3"/>
  <c r="AE383" i="3"/>
  <c r="AD383" i="3"/>
  <c r="AC383" i="3"/>
  <c r="AB383" i="3"/>
  <c r="AG383" i="3"/>
  <c r="CA225" i="3"/>
  <c r="CA227" i="3"/>
  <c r="CA229" i="3"/>
  <c r="CA231" i="3"/>
  <c r="CA233" i="3"/>
  <c r="CA235" i="3"/>
  <c r="CA237" i="3"/>
  <c r="CA239" i="3"/>
  <c r="CA241" i="3"/>
  <c r="CA243" i="3"/>
  <c r="AL291" i="3"/>
  <c r="BU291" i="3"/>
  <c r="AL294" i="3"/>
  <c r="BU294" i="3"/>
  <c r="AL297" i="3"/>
  <c r="BU297" i="3"/>
  <c r="AL300" i="3"/>
  <c r="BU300" i="3"/>
  <c r="CR306" i="3"/>
  <c r="CC309" i="3"/>
  <c r="CB309" i="3"/>
  <c r="CA309" i="3"/>
  <c r="BV309" i="3"/>
  <c r="BZ309" i="3"/>
  <c r="BY309" i="3"/>
  <c r="BX309" i="3"/>
  <c r="AT310" i="3"/>
  <c r="AS310" i="3"/>
  <c r="AR310" i="3"/>
  <c r="AM310" i="3"/>
  <c r="AN310" i="3"/>
  <c r="Z312" i="3"/>
  <c r="CR312" i="3"/>
  <c r="CC315" i="3"/>
  <c r="CB315" i="3"/>
  <c r="CA315" i="3"/>
  <c r="BV315" i="3"/>
  <c r="BZ315" i="3"/>
  <c r="BY315" i="3"/>
  <c r="BX315" i="3"/>
  <c r="AT316" i="3"/>
  <c r="AS316" i="3"/>
  <c r="AR316" i="3"/>
  <c r="AM316" i="3"/>
  <c r="AN316" i="3"/>
  <c r="Z318" i="3"/>
  <c r="CR318" i="3"/>
  <c r="CC321" i="3"/>
  <c r="CB321" i="3"/>
  <c r="CA321" i="3"/>
  <c r="BV321" i="3"/>
  <c r="BZ321" i="3"/>
  <c r="BY321" i="3"/>
  <c r="BX321" i="3"/>
  <c r="AT322" i="3"/>
  <c r="AS322" i="3"/>
  <c r="AR322" i="3"/>
  <c r="AM322" i="3"/>
  <c r="AN322" i="3"/>
  <c r="BU331" i="3"/>
  <c r="BY331" i="3"/>
  <c r="CA331" i="3"/>
  <c r="BZ331" i="3"/>
  <c r="BX331" i="3"/>
  <c r="BW331" i="3"/>
  <c r="CB331" i="3"/>
  <c r="Z332" i="3"/>
  <c r="AD332" i="3"/>
  <c r="AC332" i="3"/>
  <c r="AG332" i="3"/>
  <c r="AF332" i="3"/>
  <c r="AE332" i="3"/>
  <c r="AB332" i="3"/>
  <c r="BV341" i="3"/>
  <c r="Z342" i="3"/>
  <c r="AD342" i="3"/>
  <c r="AC342" i="3"/>
  <c r="AB342" i="3"/>
  <c r="BQ347" i="3"/>
  <c r="BO347" i="3"/>
  <c r="BN347" i="3"/>
  <c r="BL347" i="3"/>
  <c r="BP347" i="3"/>
  <c r="BM347" i="3"/>
  <c r="BK347" i="3"/>
  <c r="BJ347" i="3"/>
  <c r="CC348" i="3"/>
  <c r="BV348" i="3"/>
  <c r="BU348" i="3"/>
  <c r="BZ348" i="3"/>
  <c r="CB348" i="3"/>
  <c r="CA348" i="3"/>
  <c r="BY348" i="3"/>
  <c r="BX348" i="3"/>
  <c r="BW348" i="3"/>
  <c r="BJ374" i="3"/>
  <c r="BP374" i="3"/>
  <c r="BO374" i="3"/>
  <c r="BN374" i="3"/>
  <c r="BM374" i="3"/>
  <c r="BQ374" i="3"/>
  <c r="BL374" i="3"/>
  <c r="BI374" i="3"/>
  <c r="Z383" i="3"/>
  <c r="CB225" i="3"/>
  <c r="BU226" i="3"/>
  <c r="CB227" i="3"/>
  <c r="BU228" i="3"/>
  <c r="CB229" i="3"/>
  <c r="BU230" i="3"/>
  <c r="CB231" i="3"/>
  <c r="BU232" i="3"/>
  <c r="CB233" i="3"/>
  <c r="BU234" i="3"/>
  <c r="CB235" i="3"/>
  <c r="BU236" i="3"/>
  <c r="CB237" i="3"/>
  <c r="BU238" i="3"/>
  <c r="CB239" i="3"/>
  <c r="BU240" i="3"/>
  <c r="CB241" i="3"/>
  <c r="BU242" i="3"/>
  <c r="CB243" i="3"/>
  <c r="BN244" i="3"/>
  <c r="BL244" i="3"/>
  <c r="BN245" i="3"/>
  <c r="BL245" i="3"/>
  <c r="BN246" i="3"/>
  <c r="BL246" i="3"/>
  <c r="BN247" i="3"/>
  <c r="BL247" i="3"/>
  <c r="BN248" i="3"/>
  <c r="BL248" i="3"/>
  <c r="BN249" i="3"/>
  <c r="BL249" i="3"/>
  <c r="BN250" i="3"/>
  <c r="BL250" i="3"/>
  <c r="BN251" i="3"/>
  <c r="BL251" i="3"/>
  <c r="BN252" i="3"/>
  <c r="BL252" i="3"/>
  <c r="BN253" i="3"/>
  <c r="BL253" i="3"/>
  <c r="BN254" i="3"/>
  <c r="BL254" i="3"/>
  <c r="BN255" i="3"/>
  <c r="BL255" i="3"/>
  <c r="AQ256" i="3"/>
  <c r="AO256" i="3"/>
  <c r="AN256" i="3"/>
  <c r="BZ257" i="3"/>
  <c r="BX257" i="3"/>
  <c r="BW257" i="3"/>
  <c r="AQ258" i="3"/>
  <c r="AO258" i="3"/>
  <c r="AN258" i="3"/>
  <c r="BZ259" i="3"/>
  <c r="BX259" i="3"/>
  <c r="BW259" i="3"/>
  <c r="AQ260" i="3"/>
  <c r="AO260" i="3"/>
  <c r="AN260" i="3"/>
  <c r="BZ261" i="3"/>
  <c r="BX261" i="3"/>
  <c r="BW261" i="3"/>
  <c r="AQ262" i="3"/>
  <c r="AO262" i="3"/>
  <c r="AN262" i="3"/>
  <c r="BZ263" i="3"/>
  <c r="BX263" i="3"/>
  <c r="BW263" i="3"/>
  <c r="AQ264" i="3"/>
  <c r="AO264" i="3"/>
  <c r="AN264" i="3"/>
  <c r="BZ265" i="3"/>
  <c r="BX265" i="3"/>
  <c r="BW265" i="3"/>
  <c r="AQ266" i="3"/>
  <c r="AO266" i="3"/>
  <c r="AN266" i="3"/>
  <c r="BZ267" i="3"/>
  <c r="BX267" i="3"/>
  <c r="BW267" i="3"/>
  <c r="AQ268" i="3"/>
  <c r="AO268" i="3"/>
  <c r="AN268" i="3"/>
  <c r="BZ269" i="3"/>
  <c r="BX269" i="3"/>
  <c r="BW269" i="3"/>
  <c r="AQ270" i="3"/>
  <c r="AO270" i="3"/>
  <c r="AN270" i="3"/>
  <c r="BZ271" i="3"/>
  <c r="BX271" i="3"/>
  <c r="BW271" i="3"/>
  <c r="AQ272" i="3"/>
  <c r="AO272" i="3"/>
  <c r="AN272" i="3"/>
  <c r="BN273" i="3"/>
  <c r="BM273" i="3"/>
  <c r="BL273" i="3"/>
  <c r="BK273" i="3"/>
  <c r="BN274" i="3"/>
  <c r="BM274" i="3"/>
  <c r="BL274" i="3"/>
  <c r="BK274" i="3"/>
  <c r="BN275" i="3"/>
  <c r="BM275" i="3"/>
  <c r="BL275" i="3"/>
  <c r="BK275" i="3"/>
  <c r="BN276" i="3"/>
  <c r="BM276" i="3"/>
  <c r="BL276" i="3"/>
  <c r="BK276" i="3"/>
  <c r="BN277" i="3"/>
  <c r="BM277" i="3"/>
  <c r="BL277" i="3"/>
  <c r="BK277" i="3"/>
  <c r="BN278" i="3"/>
  <c r="BM278" i="3"/>
  <c r="BL278" i="3"/>
  <c r="BK278" i="3"/>
  <c r="BN279" i="3"/>
  <c r="BM279" i="3"/>
  <c r="BL279" i="3"/>
  <c r="BK279" i="3"/>
  <c r="BN280" i="3"/>
  <c r="BM280" i="3"/>
  <c r="BL280" i="3"/>
  <c r="BK280" i="3"/>
  <c r="BN281" i="3"/>
  <c r="BM281" i="3"/>
  <c r="BL281" i="3"/>
  <c r="BK281" i="3"/>
  <c r="BN282" i="3"/>
  <c r="BM282" i="3"/>
  <c r="BL282" i="3"/>
  <c r="BK282" i="3"/>
  <c r="BN283" i="3"/>
  <c r="BM283" i="3"/>
  <c r="BL283" i="3"/>
  <c r="BK283" i="3"/>
  <c r="BN284" i="3"/>
  <c r="BM284" i="3"/>
  <c r="BL284" i="3"/>
  <c r="BK284" i="3"/>
  <c r="BN285" i="3"/>
  <c r="BM285" i="3"/>
  <c r="BL285" i="3"/>
  <c r="BK285" i="3"/>
  <c r="BN286" i="3"/>
  <c r="BM286" i="3"/>
  <c r="BL286" i="3"/>
  <c r="BK286" i="3"/>
  <c r="BN287" i="3"/>
  <c r="BM287" i="3"/>
  <c r="BL287" i="3"/>
  <c r="BK287" i="3"/>
  <c r="BN288" i="3"/>
  <c r="BM288" i="3"/>
  <c r="BL288" i="3"/>
  <c r="BK288" i="3"/>
  <c r="BP290" i="3"/>
  <c r="BO290" i="3"/>
  <c r="BQ290" i="3"/>
  <c r="BN290" i="3"/>
  <c r="BI290" i="3"/>
  <c r="AM291" i="3"/>
  <c r="BV291" i="3"/>
  <c r="BP293" i="3"/>
  <c r="BO293" i="3"/>
  <c r="BQ293" i="3"/>
  <c r="BN293" i="3"/>
  <c r="BI293" i="3"/>
  <c r="AM294" i="3"/>
  <c r="BV294" i="3"/>
  <c r="BP296" i="3"/>
  <c r="BO296" i="3"/>
  <c r="BQ296" i="3"/>
  <c r="BN296" i="3"/>
  <c r="BI296" i="3"/>
  <c r="AM297" i="3"/>
  <c r="BV297" i="3"/>
  <c r="BP299" i="3"/>
  <c r="BO299" i="3"/>
  <c r="BQ299" i="3"/>
  <c r="BN299" i="3"/>
  <c r="BI299" i="3"/>
  <c r="AM300" i="3"/>
  <c r="BV300" i="3"/>
  <c r="CU306" i="3"/>
  <c r="AH307" i="3"/>
  <c r="AG307" i="3"/>
  <c r="AF307" i="3"/>
  <c r="AA307" i="3"/>
  <c r="AE307" i="3"/>
  <c r="AD307" i="3"/>
  <c r="AC307" i="3"/>
  <c r="CZ307" i="3"/>
  <c r="CY307" i="3"/>
  <c r="CX307" i="3"/>
  <c r="CS307" i="3"/>
  <c r="CT307" i="3"/>
  <c r="BU309" i="3"/>
  <c r="AL310" i="3"/>
  <c r="AB312" i="3"/>
  <c r="CU312" i="3"/>
  <c r="AH313" i="3"/>
  <c r="AG313" i="3"/>
  <c r="AF313" i="3"/>
  <c r="AA313" i="3"/>
  <c r="AE313" i="3"/>
  <c r="AD313" i="3"/>
  <c r="AC313" i="3"/>
  <c r="CZ313" i="3"/>
  <c r="CY313" i="3"/>
  <c r="CX313" i="3"/>
  <c r="CS313" i="3"/>
  <c r="CT313" i="3"/>
  <c r="BU315" i="3"/>
  <c r="AL316" i="3"/>
  <c r="AB318" i="3"/>
  <c r="CU318" i="3"/>
  <c r="AH319" i="3"/>
  <c r="AG319" i="3"/>
  <c r="AF319" i="3"/>
  <c r="AA319" i="3"/>
  <c r="AE319" i="3"/>
  <c r="AD319" i="3"/>
  <c r="AC319" i="3"/>
  <c r="CZ319" i="3"/>
  <c r="CY319" i="3"/>
  <c r="CX319" i="3"/>
  <c r="CS319" i="3"/>
  <c r="CT319" i="3"/>
  <c r="BU321" i="3"/>
  <c r="AL322" i="3"/>
  <c r="AB324" i="3"/>
  <c r="Z330" i="3"/>
  <c r="AD330" i="3"/>
  <c r="AC330" i="3"/>
  <c r="AH330" i="3"/>
  <c r="AG330" i="3"/>
  <c r="AF330" i="3"/>
  <c r="BV331" i="3"/>
  <c r="AA332" i="3"/>
  <c r="CR332" i="3"/>
  <c r="CV332" i="3"/>
  <c r="CZ332" i="3"/>
  <c r="CY332" i="3"/>
  <c r="CX332" i="3"/>
  <c r="CW332" i="3"/>
  <c r="CT332" i="3"/>
  <c r="CR340" i="3"/>
  <c r="CV340" i="3"/>
  <c r="CZ340" i="3"/>
  <c r="CY340" i="3"/>
  <c r="CX340" i="3"/>
  <c r="CW340" i="3"/>
  <c r="CT340" i="3"/>
  <c r="AA342" i="3"/>
  <c r="BI347" i="3"/>
  <c r="BK374" i="3"/>
  <c r="CT220" i="3"/>
  <c r="BI222" i="3"/>
  <c r="CT222" i="3"/>
  <c r="BI224" i="3"/>
  <c r="CT224" i="3"/>
  <c r="CC225" i="3"/>
  <c r="BI226" i="3"/>
  <c r="BV226" i="3"/>
  <c r="CT226" i="3"/>
  <c r="CC227" i="3"/>
  <c r="BI228" i="3"/>
  <c r="BV228" i="3"/>
  <c r="CT228" i="3"/>
  <c r="CC229" i="3"/>
  <c r="BI230" i="3"/>
  <c r="BV230" i="3"/>
  <c r="CT230" i="3"/>
  <c r="CC231" i="3"/>
  <c r="BI232" i="3"/>
  <c r="BV232" i="3"/>
  <c r="CT232" i="3"/>
  <c r="CC233" i="3"/>
  <c r="BI234" i="3"/>
  <c r="BV234" i="3"/>
  <c r="CT234" i="3"/>
  <c r="CC235" i="3"/>
  <c r="BI236" i="3"/>
  <c r="BV236" i="3"/>
  <c r="CT236" i="3"/>
  <c r="CC237" i="3"/>
  <c r="BI238" i="3"/>
  <c r="BV238" i="3"/>
  <c r="CT238" i="3"/>
  <c r="CC239" i="3"/>
  <c r="BI240" i="3"/>
  <c r="BV240" i="3"/>
  <c r="CT240" i="3"/>
  <c r="CC241" i="3"/>
  <c r="BI242" i="3"/>
  <c r="BV242" i="3"/>
  <c r="CT242" i="3"/>
  <c r="CC243" i="3"/>
  <c r="BI244" i="3"/>
  <c r="BW244" i="3"/>
  <c r="BI245" i="3"/>
  <c r="BW245" i="3"/>
  <c r="BI246" i="3"/>
  <c r="BW246" i="3"/>
  <c r="BI247" i="3"/>
  <c r="BW247" i="3"/>
  <c r="BI248" i="3"/>
  <c r="BW248" i="3"/>
  <c r="BI249" i="3"/>
  <c r="BW249" i="3"/>
  <c r="BI250" i="3"/>
  <c r="BW250" i="3"/>
  <c r="BI251" i="3"/>
  <c r="BW251" i="3"/>
  <c r="BI252" i="3"/>
  <c r="BW252" i="3"/>
  <c r="BI253" i="3"/>
  <c r="BW253" i="3"/>
  <c r="BI254" i="3"/>
  <c r="BW254" i="3"/>
  <c r="BI255" i="3"/>
  <c r="BW255" i="3"/>
  <c r="AL256" i="3"/>
  <c r="BU257" i="3"/>
  <c r="AL258" i="3"/>
  <c r="BU259" i="3"/>
  <c r="AL260" i="3"/>
  <c r="BU261" i="3"/>
  <c r="AL262" i="3"/>
  <c r="BU263" i="3"/>
  <c r="AL264" i="3"/>
  <c r="BU265" i="3"/>
  <c r="AL266" i="3"/>
  <c r="BU267" i="3"/>
  <c r="AL268" i="3"/>
  <c r="BU269" i="3"/>
  <c r="AL270" i="3"/>
  <c r="BU271" i="3"/>
  <c r="AL272" i="3"/>
  <c r="BI273" i="3"/>
  <c r="BI274" i="3"/>
  <c r="BI275" i="3"/>
  <c r="BI276" i="3"/>
  <c r="BI277" i="3"/>
  <c r="BI278" i="3"/>
  <c r="BI279" i="3"/>
  <c r="BI280" i="3"/>
  <c r="BI281" i="3"/>
  <c r="BI282" i="3"/>
  <c r="BI283" i="3"/>
  <c r="BI284" i="3"/>
  <c r="BI285" i="3"/>
  <c r="BI286" i="3"/>
  <c r="BI287" i="3"/>
  <c r="BI288" i="3"/>
  <c r="AG290" i="3"/>
  <c r="AF290" i="3"/>
  <c r="AD290" i="3"/>
  <c r="AC290" i="3"/>
  <c r="AB290" i="3"/>
  <c r="AA290" i="3"/>
  <c r="BJ290" i="3"/>
  <c r="AN291" i="3"/>
  <c r="BX291" i="3"/>
  <c r="AG293" i="3"/>
  <c r="AF293" i="3"/>
  <c r="AD293" i="3"/>
  <c r="AC293" i="3"/>
  <c r="AB293" i="3"/>
  <c r="AA293" i="3"/>
  <c r="BJ293" i="3"/>
  <c r="AN294" i="3"/>
  <c r="BX294" i="3"/>
  <c r="AG296" i="3"/>
  <c r="AF296" i="3"/>
  <c r="AD296" i="3"/>
  <c r="AC296" i="3"/>
  <c r="AB296" i="3"/>
  <c r="AA296" i="3"/>
  <c r="BJ296" i="3"/>
  <c r="AN297" i="3"/>
  <c r="BX297" i="3"/>
  <c r="AG299" i="3"/>
  <c r="AF299" i="3"/>
  <c r="AD299" i="3"/>
  <c r="AC299" i="3"/>
  <c r="AB299" i="3"/>
  <c r="AA299" i="3"/>
  <c r="BJ299" i="3"/>
  <c r="AN300" i="3"/>
  <c r="BX300" i="3"/>
  <c r="CV306" i="3"/>
  <c r="Z307" i="3"/>
  <c r="CR307" i="3"/>
  <c r="BW309" i="3"/>
  <c r="AO310" i="3"/>
  <c r="CC310" i="3"/>
  <c r="CB310" i="3"/>
  <c r="CA310" i="3"/>
  <c r="BV310" i="3"/>
  <c r="BZ310" i="3"/>
  <c r="BY310" i="3"/>
  <c r="BX310" i="3"/>
  <c r="AT311" i="3"/>
  <c r="AS311" i="3"/>
  <c r="AR311" i="3"/>
  <c r="AM311" i="3"/>
  <c r="AN311" i="3"/>
  <c r="CV312" i="3"/>
  <c r="Z313" i="3"/>
  <c r="CR313" i="3"/>
  <c r="BW315" i="3"/>
  <c r="AO316" i="3"/>
  <c r="CC316" i="3"/>
  <c r="CB316" i="3"/>
  <c r="CA316" i="3"/>
  <c r="BV316" i="3"/>
  <c r="BZ316" i="3"/>
  <c r="BY316" i="3"/>
  <c r="BX316" i="3"/>
  <c r="AT317" i="3"/>
  <c r="AS317" i="3"/>
  <c r="AR317" i="3"/>
  <c r="AM317" i="3"/>
  <c r="AN317" i="3"/>
  <c r="CV318" i="3"/>
  <c r="Z319" i="3"/>
  <c r="CR319" i="3"/>
  <c r="BW321" i="3"/>
  <c r="AO322" i="3"/>
  <c r="CC322" i="3"/>
  <c r="CB322" i="3"/>
  <c r="CA322" i="3"/>
  <c r="BV322" i="3"/>
  <c r="BZ322" i="3"/>
  <c r="BY322" i="3"/>
  <c r="BX322" i="3"/>
  <c r="AT323" i="3"/>
  <c r="AS323" i="3"/>
  <c r="AR323" i="3"/>
  <c r="AM323" i="3"/>
  <c r="AN323" i="3"/>
  <c r="CR325" i="3"/>
  <c r="CX325" i="3"/>
  <c r="CW325" i="3"/>
  <c r="CV325" i="3"/>
  <c r="CU325" i="3"/>
  <c r="CZ325" i="3"/>
  <c r="CY325" i="3"/>
  <c r="CT325" i="3"/>
  <c r="AA330" i="3"/>
  <c r="CC331" i="3"/>
  <c r="AH332" i="3"/>
  <c r="CS332" i="3"/>
  <c r="BU335" i="3"/>
  <c r="BY335" i="3"/>
  <c r="CA335" i="3"/>
  <c r="BZ335" i="3"/>
  <c r="BX335" i="3"/>
  <c r="BW335" i="3"/>
  <c r="CC335" i="3"/>
  <c r="AE342" i="3"/>
  <c r="BV360" i="3"/>
  <c r="CC360" i="3"/>
  <c r="BZ360" i="3"/>
  <c r="BX360" i="3"/>
  <c r="BW360" i="3"/>
  <c r="BU360" i="3"/>
  <c r="BU333" i="3"/>
  <c r="BY333" i="3"/>
  <c r="CA333" i="3"/>
  <c r="BZ333" i="3"/>
  <c r="BX333" i="3"/>
  <c r="BW333" i="3"/>
  <c r="CR334" i="3"/>
  <c r="CV334" i="3"/>
  <c r="CZ334" i="3"/>
  <c r="CY334" i="3"/>
  <c r="CX334" i="3"/>
  <c r="CW334" i="3"/>
  <c r="Z335" i="3"/>
  <c r="AD335" i="3"/>
  <c r="AC335" i="3"/>
  <c r="CR338" i="3"/>
  <c r="CV338" i="3"/>
  <c r="CZ338" i="3"/>
  <c r="CY338" i="3"/>
  <c r="CX338" i="3"/>
  <c r="CW338" i="3"/>
  <c r="Z340" i="3"/>
  <c r="AD340" i="3"/>
  <c r="AC340" i="3"/>
  <c r="CZ345" i="3"/>
  <c r="CW345" i="3"/>
  <c r="CR345" i="3"/>
  <c r="CX345" i="3"/>
  <c r="CV345" i="3"/>
  <c r="CU345" i="3"/>
  <c r="CT345" i="3"/>
  <c r="AH349" i="3"/>
  <c r="AD349" i="3"/>
  <c r="AC349" i="3"/>
  <c r="AA349" i="3"/>
  <c r="AF349" i="3"/>
  <c r="AE349" i="3"/>
  <c r="AB349" i="3"/>
  <c r="Z349" i="3"/>
  <c r="AT351" i="3"/>
  <c r="AQ351" i="3"/>
  <c r="AP351" i="3"/>
  <c r="AN351" i="3"/>
  <c r="AR351" i="3"/>
  <c r="AO351" i="3"/>
  <c r="AM351" i="3"/>
  <c r="AL351" i="3"/>
  <c r="AH356" i="3"/>
  <c r="AG356" i="3"/>
  <c r="AB356" i="3"/>
  <c r="AD356" i="3"/>
  <c r="AC356" i="3"/>
  <c r="AA356" i="3"/>
  <c r="Z356" i="3"/>
  <c r="CS363" i="3"/>
  <c r="CU363" i="3"/>
  <c r="CR363" i="3"/>
  <c r="CY363" i="3"/>
  <c r="CX363" i="3"/>
  <c r="CW363" i="3"/>
  <c r="CV363" i="3"/>
  <c r="BU332" i="3"/>
  <c r="BY332" i="3"/>
  <c r="CA332" i="3"/>
  <c r="BZ332" i="3"/>
  <c r="BX332" i="3"/>
  <c r="BW332" i="3"/>
  <c r="CR333" i="3"/>
  <c r="CV333" i="3"/>
  <c r="CZ333" i="3"/>
  <c r="CY333" i="3"/>
  <c r="CX333" i="3"/>
  <c r="CW333" i="3"/>
  <c r="Z334" i="3"/>
  <c r="AD334" i="3"/>
  <c r="AC334" i="3"/>
  <c r="BU339" i="3"/>
  <c r="BY339" i="3"/>
  <c r="CA339" i="3"/>
  <c r="BZ339" i="3"/>
  <c r="BX339" i="3"/>
  <c r="BW339" i="3"/>
  <c r="AH357" i="3"/>
  <c r="AG357" i="3"/>
  <c r="AB357" i="3"/>
  <c r="AF357" i="3"/>
  <c r="AE357" i="3"/>
  <c r="AD357" i="3"/>
  <c r="AH358" i="3"/>
  <c r="AG358" i="3"/>
  <c r="AB358" i="3"/>
  <c r="AA358" i="3"/>
  <c r="BV367" i="3"/>
  <c r="BW367" i="3"/>
  <c r="CA367" i="3"/>
  <c r="BY367" i="3"/>
  <c r="BX367" i="3"/>
  <c r="CB367" i="3"/>
  <c r="CC367" i="3"/>
  <c r="AM376" i="3"/>
  <c r="AR376" i="3"/>
  <c r="AQ376" i="3"/>
  <c r="AP376" i="3"/>
  <c r="AO376" i="3"/>
  <c r="AS376" i="3"/>
  <c r="AT376" i="3"/>
  <c r="AN376" i="3"/>
  <c r="AL376" i="3"/>
  <c r="BJ404" i="3"/>
  <c r="BN404" i="3"/>
  <c r="BM404" i="3"/>
  <c r="BL404" i="3"/>
  <c r="BK404" i="3"/>
  <c r="BO404" i="3"/>
  <c r="BI404" i="3"/>
  <c r="CS412" i="3"/>
  <c r="CY412" i="3"/>
  <c r="CX412" i="3"/>
  <c r="CW412" i="3"/>
  <c r="CV412" i="3"/>
  <c r="CZ412" i="3"/>
  <c r="CT412" i="3"/>
  <c r="BQ306" i="3"/>
  <c r="BP306" i="3"/>
  <c r="BO306" i="3"/>
  <c r="BJ306" i="3"/>
  <c r="BQ307" i="3"/>
  <c r="BP307" i="3"/>
  <c r="BO307" i="3"/>
  <c r="BJ307" i="3"/>
  <c r="BQ308" i="3"/>
  <c r="BP308" i="3"/>
  <c r="BO308" i="3"/>
  <c r="BJ308" i="3"/>
  <c r="BQ309" i="3"/>
  <c r="BP309" i="3"/>
  <c r="BO309" i="3"/>
  <c r="BJ309" i="3"/>
  <c r="BQ310" i="3"/>
  <c r="BP310" i="3"/>
  <c r="BO310" i="3"/>
  <c r="BJ310" i="3"/>
  <c r="BQ311" i="3"/>
  <c r="BP311" i="3"/>
  <c r="BO311" i="3"/>
  <c r="BJ311" i="3"/>
  <c r="BQ312" i="3"/>
  <c r="BP312" i="3"/>
  <c r="BO312" i="3"/>
  <c r="BJ312" i="3"/>
  <c r="BQ313" i="3"/>
  <c r="BP313" i="3"/>
  <c r="BO313" i="3"/>
  <c r="BJ313" i="3"/>
  <c r="BQ314" i="3"/>
  <c r="BP314" i="3"/>
  <c r="BO314" i="3"/>
  <c r="BJ314" i="3"/>
  <c r="BQ315" i="3"/>
  <c r="BP315" i="3"/>
  <c r="BO315" i="3"/>
  <c r="BJ315" i="3"/>
  <c r="BQ316" i="3"/>
  <c r="BP316" i="3"/>
  <c r="BO316" i="3"/>
  <c r="BJ316" i="3"/>
  <c r="BQ317" i="3"/>
  <c r="BP317" i="3"/>
  <c r="BO317" i="3"/>
  <c r="BJ317" i="3"/>
  <c r="BQ318" i="3"/>
  <c r="BP318" i="3"/>
  <c r="BO318" i="3"/>
  <c r="BJ318" i="3"/>
  <c r="BQ319" i="3"/>
  <c r="BP319" i="3"/>
  <c r="BO319" i="3"/>
  <c r="BJ319" i="3"/>
  <c r="BQ320" i="3"/>
  <c r="BP320" i="3"/>
  <c r="BO320" i="3"/>
  <c r="BJ320" i="3"/>
  <c r="BQ321" i="3"/>
  <c r="BP321" i="3"/>
  <c r="BO321" i="3"/>
  <c r="BJ321" i="3"/>
  <c r="BQ322" i="3"/>
  <c r="BP322" i="3"/>
  <c r="BO322" i="3"/>
  <c r="BJ322" i="3"/>
  <c r="BQ323" i="3"/>
  <c r="BP323" i="3"/>
  <c r="BO323" i="3"/>
  <c r="BJ323" i="3"/>
  <c r="BI324" i="3"/>
  <c r="BQ324" i="3"/>
  <c r="BP324" i="3"/>
  <c r="BK324" i="3"/>
  <c r="BI326" i="3"/>
  <c r="BQ326" i="3"/>
  <c r="BP326" i="3"/>
  <c r="BK326" i="3"/>
  <c r="BI328" i="3"/>
  <c r="BQ328" i="3"/>
  <c r="BP328" i="3"/>
  <c r="BK328" i="3"/>
  <c r="BV332" i="3"/>
  <c r="CS333" i="3"/>
  <c r="AA334" i="3"/>
  <c r="BU338" i="3"/>
  <c r="BY338" i="3"/>
  <c r="CA338" i="3"/>
  <c r="BZ338" i="3"/>
  <c r="BX338" i="3"/>
  <c r="BW338" i="3"/>
  <c r="BV339" i="3"/>
  <c r="AH350" i="3"/>
  <c r="AG350" i="3"/>
  <c r="AB350" i="3"/>
  <c r="AD350" i="3"/>
  <c r="AC350" i="3"/>
  <c r="AA350" i="3"/>
  <c r="Z350" i="3"/>
  <c r="CZ351" i="3"/>
  <c r="CY351" i="3"/>
  <c r="CW351" i="3"/>
  <c r="CR351" i="3"/>
  <c r="CV351" i="3"/>
  <c r="CU351" i="3"/>
  <c r="CT351" i="3"/>
  <c r="CS351" i="3"/>
  <c r="Z357" i="3"/>
  <c r="Z358" i="3"/>
  <c r="BU367" i="3"/>
  <c r="AM392" i="3"/>
  <c r="AP392" i="3"/>
  <c r="AO392" i="3"/>
  <c r="AL392" i="3"/>
  <c r="AT392" i="3"/>
  <c r="AS392" i="3"/>
  <c r="AR392" i="3"/>
  <c r="AQ392" i="3"/>
  <c r="AN392" i="3"/>
  <c r="BP404" i="3"/>
  <c r="CR412" i="3"/>
  <c r="AF442" i="3"/>
  <c r="AA442" i="3"/>
  <c r="AH442" i="3"/>
  <c r="AG442" i="3"/>
  <c r="AE442" i="3"/>
  <c r="AD442" i="3"/>
  <c r="AC442" i="3"/>
  <c r="AB442" i="3"/>
  <c r="Z442" i="3"/>
  <c r="CY289" i="3"/>
  <c r="CX289" i="3"/>
  <c r="CY290" i="3"/>
  <c r="CX290" i="3"/>
  <c r="CY291" i="3"/>
  <c r="CX291" i="3"/>
  <c r="CY292" i="3"/>
  <c r="CX292" i="3"/>
  <c r="CY293" i="3"/>
  <c r="CX293" i="3"/>
  <c r="CY294" i="3"/>
  <c r="CX294" i="3"/>
  <c r="CY295" i="3"/>
  <c r="CX295" i="3"/>
  <c r="CY296" i="3"/>
  <c r="CX296" i="3"/>
  <c r="CY297" i="3"/>
  <c r="CX297" i="3"/>
  <c r="CY298" i="3"/>
  <c r="CX298" i="3"/>
  <c r="CY299" i="3"/>
  <c r="CX299" i="3"/>
  <c r="CY300" i="3"/>
  <c r="CX300" i="3"/>
  <c r="CY301" i="3"/>
  <c r="CX301" i="3"/>
  <c r="CS301" i="3"/>
  <c r="BP302" i="3"/>
  <c r="BO302" i="3"/>
  <c r="BJ302" i="3"/>
  <c r="AG303" i="3"/>
  <c r="AF303" i="3"/>
  <c r="AA303" i="3"/>
  <c r="CY303" i="3"/>
  <c r="CX303" i="3"/>
  <c r="CS303" i="3"/>
  <c r="BP304" i="3"/>
  <c r="BO304" i="3"/>
  <c r="BJ304" i="3"/>
  <c r="AG305" i="3"/>
  <c r="AF305" i="3"/>
  <c r="AA305" i="3"/>
  <c r="CY305" i="3"/>
  <c r="CX305" i="3"/>
  <c r="CS305" i="3"/>
  <c r="BU334" i="3"/>
  <c r="BY334" i="3"/>
  <c r="CA334" i="3"/>
  <c r="BZ334" i="3"/>
  <c r="BX334" i="3"/>
  <c r="BW334" i="3"/>
  <c r="CR335" i="3"/>
  <c r="CV335" i="3"/>
  <c r="CZ335" i="3"/>
  <c r="CY335" i="3"/>
  <c r="CX335" i="3"/>
  <c r="CW335" i="3"/>
  <c r="Z336" i="3"/>
  <c r="AD336" i="3"/>
  <c r="AC336" i="3"/>
  <c r="BU337" i="3"/>
  <c r="BY337" i="3"/>
  <c r="CA337" i="3"/>
  <c r="BZ337" i="3"/>
  <c r="BX337" i="3"/>
  <c r="BW337" i="3"/>
  <c r="CR343" i="3"/>
  <c r="CV343" i="3"/>
  <c r="CZ343" i="3"/>
  <c r="CY343" i="3"/>
  <c r="CX343" i="3"/>
  <c r="CW343" i="3"/>
  <c r="AA401" i="3"/>
  <c r="AH401" i="3"/>
  <c r="AG401" i="3"/>
  <c r="AF401" i="3"/>
  <c r="AD401" i="3"/>
  <c r="AC401" i="3"/>
  <c r="AB401" i="3"/>
  <c r="Z401" i="3"/>
  <c r="AE401" i="3"/>
  <c r="BQ404" i="3"/>
  <c r="CU412" i="3"/>
  <c r="CR289" i="3"/>
  <c r="CR290" i="3"/>
  <c r="CR291" i="3"/>
  <c r="CR292" i="3"/>
  <c r="CR293" i="3"/>
  <c r="CR294" i="3"/>
  <c r="CR295" i="3"/>
  <c r="CR296" i="3"/>
  <c r="CR297" i="3"/>
  <c r="CR298" i="3"/>
  <c r="CR299" i="3"/>
  <c r="CR300" i="3"/>
  <c r="CR301" i="3"/>
  <c r="BI302" i="3"/>
  <c r="Z303" i="3"/>
  <c r="CR303" i="3"/>
  <c r="BI304" i="3"/>
  <c r="Z305" i="3"/>
  <c r="CR305" i="3"/>
  <c r="BK306" i="3"/>
  <c r="BK307" i="3"/>
  <c r="BK308" i="3"/>
  <c r="BK309" i="3"/>
  <c r="BK310" i="3"/>
  <c r="BK311" i="3"/>
  <c r="BK312" i="3"/>
  <c r="BK313" i="3"/>
  <c r="BK314" i="3"/>
  <c r="BK315" i="3"/>
  <c r="BK316" i="3"/>
  <c r="BK317" i="3"/>
  <c r="BK318" i="3"/>
  <c r="BK319" i="3"/>
  <c r="BK320" i="3"/>
  <c r="BK321" i="3"/>
  <c r="BK322" i="3"/>
  <c r="BK323" i="3"/>
  <c r="BL324" i="3"/>
  <c r="BU325" i="3"/>
  <c r="BZ325" i="3"/>
  <c r="BY325" i="3"/>
  <c r="BX325" i="3"/>
  <c r="BW325" i="3"/>
  <c r="BL326" i="3"/>
  <c r="BU327" i="3"/>
  <c r="BZ327" i="3"/>
  <c r="BY327" i="3"/>
  <c r="BX327" i="3"/>
  <c r="BW327" i="3"/>
  <c r="BL328" i="3"/>
  <c r="BU329" i="3"/>
  <c r="BY329" i="3"/>
  <c r="CA329" i="3"/>
  <c r="BZ329" i="3"/>
  <c r="BX329" i="3"/>
  <c r="BW329" i="3"/>
  <c r="CR330" i="3"/>
  <c r="CV330" i="3"/>
  <c r="CZ330" i="3"/>
  <c r="CY330" i="3"/>
  <c r="CX330" i="3"/>
  <c r="CW330" i="3"/>
  <c r="Z331" i="3"/>
  <c r="AD331" i="3"/>
  <c r="AC331" i="3"/>
  <c r="CC332" i="3"/>
  <c r="CU333" i="3"/>
  <c r="AE334" i="3"/>
  <c r="BV334" i="3"/>
  <c r="CS335" i="3"/>
  <c r="AA336" i="3"/>
  <c r="BV337" i="3"/>
  <c r="CB338" i="3"/>
  <c r="CC339" i="3"/>
  <c r="CR342" i="3"/>
  <c r="CV342" i="3"/>
  <c r="CZ342" i="3"/>
  <c r="CY342" i="3"/>
  <c r="CX342" i="3"/>
  <c r="CW342" i="3"/>
  <c r="CS343" i="3"/>
  <c r="Z344" i="3"/>
  <c r="AD344" i="3"/>
  <c r="AC344" i="3"/>
  <c r="BQ345" i="3"/>
  <c r="BO345" i="3"/>
  <c r="BL345" i="3"/>
  <c r="BK345" i="3"/>
  <c r="AF350" i="3"/>
  <c r="AC357" i="3"/>
  <c r="CZ357" i="3"/>
  <c r="CY357" i="3"/>
  <c r="CX357" i="3"/>
  <c r="CW357" i="3"/>
  <c r="CV357" i="3"/>
  <c r="CU357" i="3"/>
  <c r="CT357" i="3"/>
  <c r="AD358" i="3"/>
  <c r="AA360" i="3"/>
  <c r="AE360" i="3"/>
  <c r="AC360" i="3"/>
  <c r="AG360" i="3"/>
  <c r="AF360" i="3"/>
  <c r="AD360" i="3"/>
  <c r="AB360" i="3"/>
  <c r="CS374" i="3"/>
  <c r="CZ374" i="3"/>
  <c r="CY374" i="3"/>
  <c r="CX374" i="3"/>
  <c r="CW374" i="3"/>
  <c r="CV374" i="3"/>
  <c r="CU374" i="3"/>
  <c r="CT374" i="3"/>
  <c r="CR374" i="3"/>
  <c r="AM380" i="3"/>
  <c r="AP380" i="3"/>
  <c r="AT380" i="3"/>
  <c r="AS380" i="3"/>
  <c r="AR380" i="3"/>
  <c r="AQ380" i="3"/>
  <c r="AO380" i="3"/>
  <c r="AN380" i="3"/>
  <c r="AL380" i="3"/>
  <c r="AM398" i="3"/>
  <c r="AP398" i="3"/>
  <c r="AO398" i="3"/>
  <c r="AL398" i="3"/>
  <c r="AT398" i="3"/>
  <c r="AS398" i="3"/>
  <c r="AR398" i="3"/>
  <c r="AQ398" i="3"/>
  <c r="AN398" i="3"/>
  <c r="AH347" i="3"/>
  <c r="AD347" i="3"/>
  <c r="AC347" i="3"/>
  <c r="AA347" i="3"/>
  <c r="AH348" i="3"/>
  <c r="AG348" i="3"/>
  <c r="AB348" i="3"/>
  <c r="AT349" i="3"/>
  <c r="AQ349" i="3"/>
  <c r="AP349" i="3"/>
  <c r="AN349" i="3"/>
  <c r="CZ349" i="3"/>
  <c r="CY349" i="3"/>
  <c r="CW349" i="3"/>
  <c r="CR349" i="3"/>
  <c r="CC354" i="3"/>
  <c r="CB354" i="3"/>
  <c r="BY354" i="3"/>
  <c r="BX354" i="3"/>
  <c r="BW354" i="3"/>
  <c r="BV354" i="3"/>
  <c r="CZ356" i="3"/>
  <c r="CY356" i="3"/>
  <c r="CX356" i="3"/>
  <c r="CW356" i="3"/>
  <c r="CV356" i="3"/>
  <c r="CU356" i="3"/>
  <c r="CC358" i="3"/>
  <c r="CB358" i="3"/>
  <c r="BY358" i="3"/>
  <c r="BX358" i="3"/>
  <c r="BW358" i="3"/>
  <c r="BV358" i="3"/>
  <c r="BJ364" i="3"/>
  <c r="BP364" i="3"/>
  <c r="BQ364" i="3"/>
  <c r="BO364" i="3"/>
  <c r="BL364" i="3"/>
  <c r="BJ380" i="3"/>
  <c r="BN380" i="3"/>
  <c r="BQ380" i="3"/>
  <c r="BO380" i="3"/>
  <c r="BM380" i="3"/>
  <c r="BL380" i="3"/>
  <c r="BK380" i="3"/>
  <c r="BK461" i="3"/>
  <c r="BJ461" i="3"/>
  <c r="BQ461" i="3"/>
  <c r="BL461" i="3"/>
  <c r="BP461" i="3"/>
  <c r="BO461" i="3"/>
  <c r="BN461" i="3"/>
  <c r="BM461" i="3"/>
  <c r="BI461" i="3"/>
  <c r="AE326" i="3"/>
  <c r="AE328" i="3"/>
  <c r="BI330" i="3"/>
  <c r="BM330" i="3"/>
  <c r="BI331" i="3"/>
  <c r="BM331" i="3"/>
  <c r="BI332" i="3"/>
  <c r="BM332" i="3"/>
  <c r="BI333" i="3"/>
  <c r="BM333" i="3"/>
  <c r="BI334" i="3"/>
  <c r="BM334" i="3"/>
  <c r="BI335" i="3"/>
  <c r="BM335" i="3"/>
  <c r="BI336" i="3"/>
  <c r="BM336" i="3"/>
  <c r="BI337" i="3"/>
  <c r="BM337" i="3"/>
  <c r="BI338" i="3"/>
  <c r="BM338" i="3"/>
  <c r="BI339" i="3"/>
  <c r="BM339" i="3"/>
  <c r="BI340" i="3"/>
  <c r="BM340" i="3"/>
  <c r="BI341" i="3"/>
  <c r="BM341" i="3"/>
  <c r="BI342" i="3"/>
  <c r="BM342" i="3"/>
  <c r="BI343" i="3"/>
  <c r="BM343" i="3"/>
  <c r="BQ344" i="3"/>
  <c r="BI344" i="3"/>
  <c r="BM344" i="3"/>
  <c r="AG347" i="3"/>
  <c r="AE348" i="3"/>
  <c r="AS349" i="3"/>
  <c r="CX349" i="3"/>
  <c r="CS361" i="3"/>
  <c r="CU361" i="3"/>
  <c r="CW361" i="3"/>
  <c r="CT361" i="3"/>
  <c r="CR361" i="3"/>
  <c r="CV361" i="3"/>
  <c r="AM399" i="3"/>
  <c r="AT399" i="3"/>
  <c r="AS399" i="3"/>
  <c r="AR399" i="3"/>
  <c r="AQ399" i="3"/>
  <c r="AP399" i="3"/>
  <c r="AO399" i="3"/>
  <c r="AN453" i="3"/>
  <c r="AT453" i="3"/>
  <c r="AS453" i="3"/>
  <c r="AR453" i="3"/>
  <c r="AL453" i="3"/>
  <c r="AM453" i="3"/>
  <c r="AQ453" i="3"/>
  <c r="AP453" i="3"/>
  <c r="AO453" i="3"/>
  <c r="AM325" i="3"/>
  <c r="AF326" i="3"/>
  <c r="AM327" i="3"/>
  <c r="AF328" i="3"/>
  <c r="AM329" i="3"/>
  <c r="BJ330" i="3"/>
  <c r="BJ331" i="3"/>
  <c r="BJ332" i="3"/>
  <c r="BJ333" i="3"/>
  <c r="BJ334" i="3"/>
  <c r="BJ335" i="3"/>
  <c r="BJ336" i="3"/>
  <c r="BJ337" i="3"/>
  <c r="BJ338" i="3"/>
  <c r="BJ339" i="3"/>
  <c r="BJ340" i="3"/>
  <c r="BJ341" i="3"/>
  <c r="BJ342" i="3"/>
  <c r="BJ343" i="3"/>
  <c r="BJ344" i="3"/>
  <c r="AF348" i="3"/>
  <c r="CZ354" i="3"/>
  <c r="CY354" i="3"/>
  <c r="CX354" i="3"/>
  <c r="CW354" i="3"/>
  <c r="CV354" i="3"/>
  <c r="CU354" i="3"/>
  <c r="CC356" i="3"/>
  <c r="CB356" i="3"/>
  <c r="BY356" i="3"/>
  <c r="BX356" i="3"/>
  <c r="BW356" i="3"/>
  <c r="BV356" i="3"/>
  <c r="CZ358" i="3"/>
  <c r="CY358" i="3"/>
  <c r="CX358" i="3"/>
  <c r="CW358" i="3"/>
  <c r="CV358" i="3"/>
  <c r="CU358" i="3"/>
  <c r="CX361" i="3"/>
  <c r="BJ366" i="3"/>
  <c r="BP366" i="3"/>
  <c r="BO366" i="3"/>
  <c r="BM366" i="3"/>
  <c r="BL366" i="3"/>
  <c r="BQ366" i="3"/>
  <c r="BN366" i="3"/>
  <c r="CS366" i="3"/>
  <c r="CZ366" i="3"/>
  <c r="CY366" i="3"/>
  <c r="CV366" i="3"/>
  <c r="CU366" i="3"/>
  <c r="CT366" i="3"/>
  <c r="CR366" i="3"/>
  <c r="BJ368" i="3"/>
  <c r="BP368" i="3"/>
  <c r="BO368" i="3"/>
  <c r="BQ368" i="3"/>
  <c r="BN368" i="3"/>
  <c r="BL368" i="3"/>
  <c r="BK368" i="3"/>
  <c r="CS381" i="3"/>
  <c r="CR381" i="3"/>
  <c r="CW381" i="3"/>
  <c r="CV381" i="3"/>
  <c r="CU381" i="3"/>
  <c r="CT381" i="3"/>
  <c r="CX381" i="3"/>
  <c r="AL399" i="3"/>
  <c r="BV408" i="3"/>
  <c r="CA408" i="3"/>
  <c r="BZ408" i="3"/>
  <c r="BY408" i="3"/>
  <c r="BX408" i="3"/>
  <c r="CB408" i="3"/>
  <c r="CC408" i="3"/>
  <c r="BW408" i="3"/>
  <c r="BU408" i="3"/>
  <c r="CB448" i="3"/>
  <c r="CA448" i="3"/>
  <c r="BV448" i="3"/>
  <c r="BX448" i="3"/>
  <c r="CC448" i="3"/>
  <c r="BZ448" i="3"/>
  <c r="BY448" i="3"/>
  <c r="BW448" i="3"/>
  <c r="BW449" i="3"/>
  <c r="CC449" i="3"/>
  <c r="BX449" i="3"/>
  <c r="CB449" i="3"/>
  <c r="CA449" i="3"/>
  <c r="BZ449" i="3"/>
  <c r="BY449" i="3"/>
  <c r="BV449" i="3"/>
  <c r="AG326" i="3"/>
  <c r="AG328" i="3"/>
  <c r="AL330" i="3"/>
  <c r="AP330" i="3"/>
  <c r="AL331" i="3"/>
  <c r="AP331" i="3"/>
  <c r="AL332" i="3"/>
  <c r="AP332" i="3"/>
  <c r="AL333" i="3"/>
  <c r="AP333" i="3"/>
  <c r="AL334" i="3"/>
  <c r="AP334" i="3"/>
  <c r="AL335" i="3"/>
  <c r="AP335" i="3"/>
  <c r="AL336" i="3"/>
  <c r="AP336" i="3"/>
  <c r="AL337" i="3"/>
  <c r="AP337" i="3"/>
  <c r="AL338" i="3"/>
  <c r="AP338" i="3"/>
  <c r="AL339" i="3"/>
  <c r="AP339" i="3"/>
  <c r="AL340" i="3"/>
  <c r="AP340" i="3"/>
  <c r="AL341" i="3"/>
  <c r="AP341" i="3"/>
  <c r="AL342" i="3"/>
  <c r="AP342" i="3"/>
  <c r="AL343" i="3"/>
  <c r="AP343" i="3"/>
  <c r="AL344" i="3"/>
  <c r="AP344" i="3"/>
  <c r="BQ349" i="3"/>
  <c r="BO349" i="3"/>
  <c r="BN349" i="3"/>
  <c r="BL349" i="3"/>
  <c r="CC350" i="3"/>
  <c r="BV350" i="3"/>
  <c r="BU350" i="3"/>
  <c r="BZ350" i="3"/>
  <c r="CZ353" i="3"/>
  <c r="CY353" i="3"/>
  <c r="CX353" i="3"/>
  <c r="CW353" i="3"/>
  <c r="CR353" i="3"/>
  <c r="AH355" i="3"/>
  <c r="AG355" i="3"/>
  <c r="AB355" i="3"/>
  <c r="AM364" i="3"/>
  <c r="AR364" i="3"/>
  <c r="AT364" i="3"/>
  <c r="AQ364" i="3"/>
  <c r="AP364" i="3"/>
  <c r="AS364" i="3"/>
  <c r="AO364" i="3"/>
  <c r="AM396" i="3"/>
  <c r="AP396" i="3"/>
  <c r="AO396" i="3"/>
  <c r="AL396" i="3"/>
  <c r="AS396" i="3"/>
  <c r="AR396" i="3"/>
  <c r="AQ396" i="3"/>
  <c r="AN396" i="3"/>
  <c r="AT396" i="3"/>
  <c r="AN399" i="3"/>
  <c r="AM403" i="3"/>
  <c r="AT403" i="3"/>
  <c r="AS403" i="3"/>
  <c r="AP403" i="3"/>
  <c r="AO403" i="3"/>
  <c r="AN403" i="3"/>
  <c r="AL403" i="3"/>
  <c r="AQ403" i="3"/>
  <c r="CS404" i="3"/>
  <c r="CY404" i="3"/>
  <c r="CX404" i="3"/>
  <c r="CW404" i="3"/>
  <c r="CV404" i="3"/>
  <c r="CZ404" i="3"/>
  <c r="CU404" i="3"/>
  <c r="BJ412" i="3"/>
  <c r="BN412" i="3"/>
  <c r="BM412" i="3"/>
  <c r="BL412" i="3"/>
  <c r="BK412" i="3"/>
  <c r="BO412" i="3"/>
  <c r="BQ412" i="3"/>
  <c r="BP412" i="3"/>
  <c r="BI412" i="3"/>
  <c r="BU448" i="3"/>
  <c r="BU449" i="3"/>
  <c r="AH326" i="3"/>
  <c r="AH328" i="3"/>
  <c r="AM330" i="3"/>
  <c r="AM331" i="3"/>
  <c r="AM332" i="3"/>
  <c r="AM333" i="3"/>
  <c r="AM334" i="3"/>
  <c r="AM335" i="3"/>
  <c r="AM336" i="3"/>
  <c r="AM337" i="3"/>
  <c r="AH346" i="3"/>
  <c r="AG346" i="3"/>
  <c r="AB346" i="3"/>
  <c r="AT347" i="3"/>
  <c r="AQ347" i="3"/>
  <c r="AP347" i="3"/>
  <c r="AN347" i="3"/>
  <c r="CZ347" i="3"/>
  <c r="CY347" i="3"/>
  <c r="CW347" i="3"/>
  <c r="CR347" i="3"/>
  <c r="AH351" i="3"/>
  <c r="AD351" i="3"/>
  <c r="AC351" i="3"/>
  <c r="AA351" i="3"/>
  <c r="AH352" i="3"/>
  <c r="AG352" i="3"/>
  <c r="AB352" i="3"/>
  <c r="AT353" i="3"/>
  <c r="AQ353" i="3"/>
  <c r="AP353" i="3"/>
  <c r="AO353" i="3"/>
  <c r="AN353" i="3"/>
  <c r="AM362" i="3"/>
  <c r="AR362" i="3"/>
  <c r="AT362" i="3"/>
  <c r="AO362" i="3"/>
  <c r="AA367" i="3"/>
  <c r="Z367" i="3"/>
  <c r="AB367" i="3"/>
  <c r="AD367" i="3"/>
  <c r="AA376" i="3"/>
  <c r="AE376" i="3"/>
  <c r="AD376" i="3"/>
  <c r="AC376" i="3"/>
  <c r="AB376" i="3"/>
  <c r="AF376" i="3"/>
  <c r="AG376" i="3"/>
  <c r="BV376" i="3"/>
  <c r="CC376" i="3"/>
  <c r="CB376" i="3"/>
  <c r="CA376" i="3"/>
  <c r="BZ376" i="3"/>
  <c r="BY376" i="3"/>
  <c r="BX376" i="3"/>
  <c r="BW376" i="3"/>
  <c r="BU376" i="3"/>
  <c r="AR403" i="3"/>
  <c r="CR404" i="3"/>
  <c r="AM409" i="3"/>
  <c r="AT409" i="3"/>
  <c r="AS409" i="3"/>
  <c r="AR409" i="3"/>
  <c r="AQ409" i="3"/>
  <c r="AP409" i="3"/>
  <c r="AO409" i="3"/>
  <c r="AN409" i="3"/>
  <c r="CA421" i="3"/>
  <c r="CC421" i="3"/>
  <c r="CB421" i="3"/>
  <c r="BV421" i="3"/>
  <c r="BZ421" i="3"/>
  <c r="BY421" i="3"/>
  <c r="BX421" i="3"/>
  <c r="BW421" i="3"/>
  <c r="BU421" i="3"/>
  <c r="CA429" i="3"/>
  <c r="BX429" i="3"/>
  <c r="BZ429" i="3"/>
  <c r="BY429" i="3"/>
  <c r="BW429" i="3"/>
  <c r="BV429" i="3"/>
  <c r="CC429" i="3"/>
  <c r="CB429" i="3"/>
  <c r="BU429" i="3"/>
  <c r="BM346" i="3"/>
  <c r="BM348" i="3"/>
  <c r="BM350" i="3"/>
  <c r="BM352" i="3"/>
  <c r="BZ352" i="3"/>
  <c r="BV359" i="3"/>
  <c r="BW359" i="3"/>
  <c r="CA359" i="3"/>
  <c r="BY359" i="3"/>
  <c r="BX359" i="3"/>
  <c r="AA374" i="3"/>
  <c r="AE374" i="3"/>
  <c r="AD374" i="3"/>
  <c r="AC374" i="3"/>
  <c r="AB374" i="3"/>
  <c r="AF374" i="3"/>
  <c r="AH374" i="3"/>
  <c r="BV378" i="3"/>
  <c r="CC378" i="3"/>
  <c r="CB378" i="3"/>
  <c r="CA378" i="3"/>
  <c r="BZ378" i="3"/>
  <c r="BV392" i="3"/>
  <c r="CA392" i="3"/>
  <c r="BZ392" i="3"/>
  <c r="BX392" i="3"/>
  <c r="CC392" i="3"/>
  <c r="CB392" i="3"/>
  <c r="BY392" i="3"/>
  <c r="CS400" i="3"/>
  <c r="CY400" i="3"/>
  <c r="CX400" i="3"/>
  <c r="CW400" i="3"/>
  <c r="CV400" i="3"/>
  <c r="CZ400" i="3"/>
  <c r="CU400" i="3"/>
  <c r="CT400" i="3"/>
  <c r="CR400" i="3"/>
  <c r="BW453" i="3"/>
  <c r="CC453" i="3"/>
  <c r="BX453" i="3"/>
  <c r="CB453" i="3"/>
  <c r="CA453" i="3"/>
  <c r="BZ453" i="3"/>
  <c r="BY453" i="3"/>
  <c r="BV453" i="3"/>
  <c r="BY345" i="3"/>
  <c r="BY347" i="3"/>
  <c r="BY349" i="3"/>
  <c r="BY351" i="3"/>
  <c r="BY353" i="3"/>
  <c r="BQ354" i="3"/>
  <c r="BP354" i="3"/>
  <c r="BQ355" i="3"/>
  <c r="BP355" i="3"/>
  <c r="BQ356" i="3"/>
  <c r="BP356" i="3"/>
  <c r="BQ357" i="3"/>
  <c r="BP357" i="3"/>
  <c r="BQ358" i="3"/>
  <c r="BP358" i="3"/>
  <c r="BV370" i="3"/>
  <c r="CC370" i="3"/>
  <c r="CB370" i="3"/>
  <c r="CA370" i="3"/>
  <c r="BZ370" i="3"/>
  <c r="BY370" i="3"/>
  <c r="BX370" i="3"/>
  <c r="BW370" i="3"/>
  <c r="BU370" i="3"/>
  <c r="BV372" i="3"/>
  <c r="CC372" i="3"/>
  <c r="CB372" i="3"/>
  <c r="CA372" i="3"/>
  <c r="BZ372" i="3"/>
  <c r="AA381" i="3"/>
  <c r="AF381" i="3"/>
  <c r="AH381" i="3"/>
  <c r="AG381" i="3"/>
  <c r="AE381" i="3"/>
  <c r="AD381" i="3"/>
  <c r="CS402" i="3"/>
  <c r="CY402" i="3"/>
  <c r="CX402" i="3"/>
  <c r="CW402" i="3"/>
  <c r="CV402" i="3"/>
  <c r="CZ402" i="3"/>
  <c r="BO421" i="3"/>
  <c r="BQ421" i="3"/>
  <c r="BP421" i="3"/>
  <c r="BN421" i="3"/>
  <c r="BI421" i="3"/>
  <c r="BM421" i="3"/>
  <c r="BL421" i="3"/>
  <c r="BK421" i="3"/>
  <c r="AM360" i="3"/>
  <c r="AR360" i="3"/>
  <c r="AL360" i="3"/>
  <c r="CS360" i="3"/>
  <c r="CY360" i="3"/>
  <c r="CW360" i="3"/>
  <c r="CV360" i="3"/>
  <c r="BV363" i="3"/>
  <c r="BW363" i="3"/>
  <c r="AM370" i="3"/>
  <c r="AR370" i="3"/>
  <c r="AQ370" i="3"/>
  <c r="AO370" i="3"/>
  <c r="AS370" i="3"/>
  <c r="AT370" i="3"/>
  <c r="AP370" i="3"/>
  <c r="AM372" i="3"/>
  <c r="AR372" i="3"/>
  <c r="AQ372" i="3"/>
  <c r="AP372" i="3"/>
  <c r="AO372" i="3"/>
  <c r="AS372" i="3"/>
  <c r="AA380" i="3"/>
  <c r="AC380" i="3"/>
  <c r="AG380" i="3"/>
  <c r="AF380" i="3"/>
  <c r="AE380" i="3"/>
  <c r="AD380" i="3"/>
  <c r="AH380" i="3"/>
  <c r="AA385" i="3"/>
  <c r="AH385" i="3"/>
  <c r="AF385" i="3"/>
  <c r="AG385" i="3"/>
  <c r="AE385" i="3"/>
  <c r="AD385" i="3"/>
  <c r="BJ388" i="3"/>
  <c r="BN388" i="3"/>
  <c r="BM388" i="3"/>
  <c r="BK388" i="3"/>
  <c r="BQ388" i="3"/>
  <c r="BJ389" i="3"/>
  <c r="BQ389" i="3"/>
  <c r="BO389" i="3"/>
  <c r="BN389" i="3"/>
  <c r="BM389" i="3"/>
  <c r="BL389" i="3"/>
  <c r="BP389" i="3"/>
  <c r="BJ399" i="3"/>
  <c r="BQ399" i="3"/>
  <c r="BP399" i="3"/>
  <c r="BM399" i="3"/>
  <c r="BL399" i="3"/>
  <c r="BK399" i="3"/>
  <c r="BI399" i="3"/>
  <c r="BN399" i="3"/>
  <c r="AA413" i="3"/>
  <c r="AH413" i="3"/>
  <c r="AG413" i="3"/>
  <c r="AF413" i="3"/>
  <c r="AE413" i="3"/>
  <c r="CA432" i="3"/>
  <c r="BX432" i="3"/>
  <c r="BZ432" i="3"/>
  <c r="BY432" i="3"/>
  <c r="BW432" i="3"/>
  <c r="BV432" i="3"/>
  <c r="CC432" i="3"/>
  <c r="CB432" i="3"/>
  <c r="AS444" i="3"/>
  <c r="AR444" i="3"/>
  <c r="AM444" i="3"/>
  <c r="AQ444" i="3"/>
  <c r="AP444" i="3"/>
  <c r="AO444" i="3"/>
  <c r="AN444" i="3"/>
  <c r="AT444" i="3"/>
  <c r="CB446" i="3"/>
  <c r="CA446" i="3"/>
  <c r="BV446" i="3"/>
  <c r="BX446" i="3"/>
  <c r="CC446" i="3"/>
  <c r="BZ446" i="3"/>
  <c r="BY446" i="3"/>
  <c r="BW446" i="3"/>
  <c r="BU352" i="3"/>
  <c r="AT354" i="3"/>
  <c r="AS354" i="3"/>
  <c r="AT355" i="3"/>
  <c r="AS355" i="3"/>
  <c r="AT356" i="3"/>
  <c r="AS356" i="3"/>
  <c r="AT357" i="3"/>
  <c r="AS357" i="3"/>
  <c r="AT358" i="3"/>
  <c r="AS358" i="3"/>
  <c r="CS359" i="3"/>
  <c r="CU359" i="3"/>
  <c r="CZ359" i="3"/>
  <c r="CX359" i="3"/>
  <c r="CW359" i="3"/>
  <c r="AN360" i="3"/>
  <c r="CR360" i="3"/>
  <c r="BU363" i="3"/>
  <c r="CS367" i="3"/>
  <c r="CU367" i="3"/>
  <c r="CZ367" i="3"/>
  <c r="CX367" i="3"/>
  <c r="CW367" i="3"/>
  <c r="BV368" i="3"/>
  <c r="CC368" i="3"/>
  <c r="CB368" i="3"/>
  <c r="CA368" i="3"/>
  <c r="AL370" i="3"/>
  <c r="AL372" i="3"/>
  <c r="BJ376" i="3"/>
  <c r="BP376" i="3"/>
  <c r="BO376" i="3"/>
  <c r="BN376" i="3"/>
  <c r="BM376" i="3"/>
  <c r="BQ376" i="3"/>
  <c r="Z380" i="3"/>
  <c r="Z385" i="3"/>
  <c r="BI388" i="3"/>
  <c r="BI389" i="3"/>
  <c r="AM391" i="3"/>
  <c r="AS391" i="3"/>
  <c r="AR391" i="3"/>
  <c r="AQ391" i="3"/>
  <c r="AP391" i="3"/>
  <c r="AO391" i="3"/>
  <c r="AT391" i="3"/>
  <c r="AN391" i="3"/>
  <c r="AL391" i="3"/>
  <c r="BV394" i="3"/>
  <c r="CA394" i="3"/>
  <c r="BZ394" i="3"/>
  <c r="BX394" i="3"/>
  <c r="BO399" i="3"/>
  <c r="Z413" i="3"/>
  <c r="CX428" i="3"/>
  <c r="CU428" i="3"/>
  <c r="CZ428" i="3"/>
  <c r="CY428" i="3"/>
  <c r="CW428" i="3"/>
  <c r="CV428" i="3"/>
  <c r="AF431" i="3"/>
  <c r="AC431" i="3"/>
  <c r="AB431" i="3"/>
  <c r="AE431" i="3"/>
  <c r="AD431" i="3"/>
  <c r="AA431" i="3"/>
  <c r="Z431" i="3"/>
  <c r="AG431" i="3"/>
  <c r="BU432" i="3"/>
  <c r="AL444" i="3"/>
  <c r="CB445" i="3"/>
  <c r="CA445" i="3"/>
  <c r="BV445" i="3"/>
  <c r="BZ445" i="3"/>
  <c r="BY445" i="3"/>
  <c r="BX445" i="3"/>
  <c r="BW445" i="3"/>
  <c r="BU445" i="3"/>
  <c r="CT344" i="3"/>
  <c r="CB345" i="3"/>
  <c r="BI346" i="3"/>
  <c r="CT346" i="3"/>
  <c r="CB347" i="3"/>
  <c r="BI348" i="3"/>
  <c r="CT348" i="3"/>
  <c r="CB349" i="3"/>
  <c r="BI350" i="3"/>
  <c r="CT350" i="3"/>
  <c r="CB351" i="3"/>
  <c r="BI352" i="3"/>
  <c r="BV352" i="3"/>
  <c r="CT352" i="3"/>
  <c r="CB353" i="3"/>
  <c r="AL354" i="3"/>
  <c r="BK354" i="3"/>
  <c r="AL355" i="3"/>
  <c r="BK355" i="3"/>
  <c r="AL356" i="3"/>
  <c r="BK356" i="3"/>
  <c r="AL357" i="3"/>
  <c r="BK357" i="3"/>
  <c r="AL358" i="3"/>
  <c r="BK358" i="3"/>
  <c r="AA359" i="3"/>
  <c r="Z359" i="3"/>
  <c r="CR359" i="3"/>
  <c r="AO360" i="3"/>
  <c r="CT360" i="3"/>
  <c r="BX363" i="3"/>
  <c r="AA364" i="3"/>
  <c r="AE364" i="3"/>
  <c r="AF364" i="3"/>
  <c r="AC364" i="3"/>
  <c r="AB364" i="3"/>
  <c r="AG364" i="3"/>
  <c r="AA365" i="3"/>
  <c r="AD365" i="3"/>
  <c r="AB365" i="3"/>
  <c r="Z365" i="3"/>
  <c r="AE365" i="3"/>
  <c r="BV365" i="3"/>
  <c r="BW365" i="3"/>
  <c r="CB365" i="3"/>
  <c r="CA365" i="3"/>
  <c r="AM366" i="3"/>
  <c r="AR366" i="3"/>
  <c r="AP366" i="3"/>
  <c r="AN366" i="3"/>
  <c r="AL366" i="3"/>
  <c r="AQ366" i="3"/>
  <c r="BV366" i="3"/>
  <c r="CC366" i="3"/>
  <c r="CA366" i="3"/>
  <c r="BZ366" i="3"/>
  <c r="CR367" i="3"/>
  <c r="BU368" i="3"/>
  <c r="AN370" i="3"/>
  <c r="CS370" i="3"/>
  <c r="CZ370" i="3"/>
  <c r="CY370" i="3"/>
  <c r="CX370" i="3"/>
  <c r="AN372" i="3"/>
  <c r="BX372" i="3"/>
  <c r="BI376" i="3"/>
  <c r="AB380" i="3"/>
  <c r="AC381" i="3"/>
  <c r="AB385" i="3"/>
  <c r="BL388" i="3"/>
  <c r="CS388" i="3"/>
  <c r="CY388" i="3"/>
  <c r="CX388" i="3"/>
  <c r="CV388" i="3"/>
  <c r="CW388" i="3"/>
  <c r="CU388" i="3"/>
  <c r="CT388" i="3"/>
  <c r="CR388" i="3"/>
  <c r="CZ388" i="3"/>
  <c r="BK389" i="3"/>
  <c r="AM393" i="3"/>
  <c r="AS393" i="3"/>
  <c r="AT393" i="3"/>
  <c r="AR393" i="3"/>
  <c r="BU394" i="3"/>
  <c r="BJ402" i="3"/>
  <c r="BN402" i="3"/>
  <c r="BM402" i="3"/>
  <c r="BL402" i="3"/>
  <c r="BK402" i="3"/>
  <c r="BO402" i="3"/>
  <c r="BQ402" i="3"/>
  <c r="CU402" i="3"/>
  <c r="AB413" i="3"/>
  <c r="CR428" i="3"/>
  <c r="AH431" i="3"/>
  <c r="CC445" i="3"/>
  <c r="AS446" i="3"/>
  <c r="AR446" i="3"/>
  <c r="AM446" i="3"/>
  <c r="AQ446" i="3"/>
  <c r="AP446" i="3"/>
  <c r="AO446" i="3"/>
  <c r="AN446" i="3"/>
  <c r="AT446" i="3"/>
  <c r="AL446" i="3"/>
  <c r="BV364" i="3"/>
  <c r="CC364" i="3"/>
  <c r="AA368" i="3"/>
  <c r="AE368" i="3"/>
  <c r="AD368" i="3"/>
  <c r="BJ370" i="3"/>
  <c r="BP370" i="3"/>
  <c r="BO370" i="3"/>
  <c r="BM370" i="3"/>
  <c r="BQ370" i="3"/>
  <c r="AM388" i="3"/>
  <c r="AP388" i="3"/>
  <c r="AO388" i="3"/>
  <c r="AL388" i="3"/>
  <c r="AS388" i="3"/>
  <c r="AR388" i="3"/>
  <c r="AQ388" i="3"/>
  <c r="AN388" i="3"/>
  <c r="AT388" i="3"/>
  <c r="CS396" i="3"/>
  <c r="CY396" i="3"/>
  <c r="CX396" i="3"/>
  <c r="CV396" i="3"/>
  <c r="CW396" i="3"/>
  <c r="CU396" i="3"/>
  <c r="CT396" i="3"/>
  <c r="CR396" i="3"/>
  <c r="CZ396" i="3"/>
  <c r="AM411" i="3"/>
  <c r="AT411" i="3"/>
  <c r="AS411" i="3"/>
  <c r="AR411" i="3"/>
  <c r="BO440" i="3"/>
  <c r="BJ440" i="3"/>
  <c r="BL440" i="3"/>
  <c r="BQ440" i="3"/>
  <c r="BI440" i="3"/>
  <c r="BP440" i="3"/>
  <c r="BN440" i="3"/>
  <c r="BJ359" i="3"/>
  <c r="BI359" i="3"/>
  <c r="BJ360" i="3"/>
  <c r="BP360" i="3"/>
  <c r="BJ367" i="3"/>
  <c r="BI367" i="3"/>
  <c r="AA378" i="3"/>
  <c r="AE378" i="3"/>
  <c r="AD378" i="3"/>
  <c r="AC378" i="3"/>
  <c r="AB378" i="3"/>
  <c r="AF378" i="3"/>
  <c r="BJ378" i="3"/>
  <c r="BP378" i="3"/>
  <c r="BO378" i="3"/>
  <c r="BN378" i="3"/>
  <c r="BM378" i="3"/>
  <c r="BQ378" i="3"/>
  <c r="AM383" i="3"/>
  <c r="AS383" i="3"/>
  <c r="AT383" i="3"/>
  <c r="AR383" i="3"/>
  <c r="AQ383" i="3"/>
  <c r="AM385" i="3"/>
  <c r="AS385" i="3"/>
  <c r="AT385" i="3"/>
  <c r="BV386" i="3"/>
  <c r="CA386" i="3"/>
  <c r="BZ386" i="3"/>
  <c r="BX386" i="3"/>
  <c r="AM390" i="3"/>
  <c r="AP390" i="3"/>
  <c r="AO390" i="3"/>
  <c r="AL390" i="3"/>
  <c r="AT390" i="3"/>
  <c r="AS390" i="3"/>
  <c r="CS392" i="3"/>
  <c r="CY392" i="3"/>
  <c r="CX392" i="3"/>
  <c r="CV392" i="3"/>
  <c r="AA393" i="3"/>
  <c r="AH393" i="3"/>
  <c r="AF393" i="3"/>
  <c r="AG393" i="3"/>
  <c r="AE393" i="3"/>
  <c r="AD393" i="3"/>
  <c r="AC393" i="3"/>
  <c r="AA395" i="3"/>
  <c r="AH395" i="3"/>
  <c r="AF395" i="3"/>
  <c r="AG395" i="3"/>
  <c r="AM401" i="3"/>
  <c r="AT401" i="3"/>
  <c r="AS401" i="3"/>
  <c r="AR401" i="3"/>
  <c r="AQ401" i="3"/>
  <c r="AA411" i="3"/>
  <c r="AH411" i="3"/>
  <c r="AG411" i="3"/>
  <c r="AF411" i="3"/>
  <c r="AE411" i="3"/>
  <c r="AD411" i="3"/>
  <c r="AC411" i="3"/>
  <c r="AB411" i="3"/>
  <c r="CA424" i="3"/>
  <c r="BX424" i="3"/>
  <c r="BZ424" i="3"/>
  <c r="BY424" i="3"/>
  <c r="BW424" i="3"/>
  <c r="BV424" i="3"/>
  <c r="CB447" i="3"/>
  <c r="CA447" i="3"/>
  <c r="BV447" i="3"/>
  <c r="BZ447" i="3"/>
  <c r="BY447" i="3"/>
  <c r="BX447" i="3"/>
  <c r="BW447" i="3"/>
  <c r="BU447" i="3"/>
  <c r="AS448" i="3"/>
  <c r="AR448" i="3"/>
  <c r="AM448" i="3"/>
  <c r="AQ448" i="3"/>
  <c r="AP448" i="3"/>
  <c r="AO448" i="3"/>
  <c r="AN448" i="3"/>
  <c r="AT448" i="3"/>
  <c r="AL448" i="3"/>
  <c r="BK359" i="3"/>
  <c r="BI360" i="3"/>
  <c r="BV361" i="3"/>
  <c r="BW361" i="3"/>
  <c r="BV362" i="3"/>
  <c r="CC362" i="3"/>
  <c r="AA366" i="3"/>
  <c r="AE366" i="3"/>
  <c r="BK367" i="3"/>
  <c r="AM368" i="3"/>
  <c r="AR368" i="3"/>
  <c r="AQ368" i="3"/>
  <c r="AA372" i="3"/>
  <c r="AE372" i="3"/>
  <c r="AD372" i="3"/>
  <c r="AC372" i="3"/>
  <c r="AB372" i="3"/>
  <c r="AF372" i="3"/>
  <c r="BJ372" i="3"/>
  <c r="BP372" i="3"/>
  <c r="BO372" i="3"/>
  <c r="BN372" i="3"/>
  <c r="BM372" i="3"/>
  <c r="BQ372" i="3"/>
  <c r="Z378" i="3"/>
  <c r="BI378" i="3"/>
  <c r="CS378" i="3"/>
  <c r="CZ378" i="3"/>
  <c r="CY378" i="3"/>
  <c r="CX378" i="3"/>
  <c r="AL383" i="3"/>
  <c r="BV384" i="3"/>
  <c r="CA384" i="3"/>
  <c r="BZ384" i="3"/>
  <c r="BX384" i="3"/>
  <c r="CC384" i="3"/>
  <c r="CB384" i="3"/>
  <c r="AL385" i="3"/>
  <c r="BU386" i="3"/>
  <c r="AN390" i="3"/>
  <c r="CR392" i="3"/>
  <c r="Z393" i="3"/>
  <c r="Z395" i="3"/>
  <c r="CS398" i="3"/>
  <c r="CY398" i="3"/>
  <c r="CX398" i="3"/>
  <c r="CV398" i="3"/>
  <c r="CZ398" i="3"/>
  <c r="CW398" i="3"/>
  <c r="AL401" i="3"/>
  <c r="BV406" i="3"/>
  <c r="CA406" i="3"/>
  <c r="BZ406" i="3"/>
  <c r="BY406" i="3"/>
  <c r="BX406" i="3"/>
  <c r="CB406" i="3"/>
  <c r="CC406" i="3"/>
  <c r="CS410" i="3"/>
  <c r="CY410" i="3"/>
  <c r="CX410" i="3"/>
  <c r="CW410" i="3"/>
  <c r="CV410" i="3"/>
  <c r="CZ410" i="3"/>
  <c r="CU410" i="3"/>
  <c r="Z411" i="3"/>
  <c r="BU424" i="3"/>
  <c r="CA431" i="3"/>
  <c r="BX431" i="3"/>
  <c r="BZ431" i="3"/>
  <c r="BY431" i="3"/>
  <c r="BW431" i="3"/>
  <c r="BV431" i="3"/>
  <c r="CC431" i="3"/>
  <c r="CB431" i="3"/>
  <c r="BU431" i="3"/>
  <c r="CC447" i="3"/>
  <c r="AA370" i="3"/>
  <c r="AE370" i="3"/>
  <c r="AD370" i="3"/>
  <c r="AB370" i="3"/>
  <c r="AF370" i="3"/>
  <c r="CS372" i="3"/>
  <c r="CZ372" i="3"/>
  <c r="CY372" i="3"/>
  <c r="CX372" i="3"/>
  <c r="BJ394" i="3"/>
  <c r="BN394" i="3"/>
  <c r="BM394" i="3"/>
  <c r="BK394" i="3"/>
  <c r="BQ394" i="3"/>
  <c r="BP394" i="3"/>
  <c r="BO394" i="3"/>
  <c r="BL394" i="3"/>
  <c r="BJ396" i="3"/>
  <c r="BN396" i="3"/>
  <c r="BM396" i="3"/>
  <c r="BK396" i="3"/>
  <c r="BQ396" i="3"/>
  <c r="BJ400" i="3"/>
  <c r="BN400" i="3"/>
  <c r="BM400" i="3"/>
  <c r="BL400" i="3"/>
  <c r="BK400" i="3"/>
  <c r="BO400" i="3"/>
  <c r="BQ400" i="3"/>
  <c r="BP400" i="3"/>
  <c r="AA405" i="3"/>
  <c r="AH405" i="3"/>
  <c r="AG405" i="3"/>
  <c r="AF405" i="3"/>
  <c r="AE405" i="3"/>
  <c r="AM408" i="3"/>
  <c r="AP408" i="3"/>
  <c r="AO408" i="3"/>
  <c r="AN408" i="3"/>
  <c r="AL408" i="3"/>
  <c r="AQ408" i="3"/>
  <c r="CA419" i="3"/>
  <c r="CC419" i="3"/>
  <c r="CB419" i="3"/>
  <c r="BV419" i="3"/>
  <c r="BZ419" i="3"/>
  <c r="BY419" i="3"/>
  <c r="BX419" i="3"/>
  <c r="BW419" i="3"/>
  <c r="CB424" i="3"/>
  <c r="AF425" i="3"/>
  <c r="AC425" i="3"/>
  <c r="AB425" i="3"/>
  <c r="AE425" i="3"/>
  <c r="AD425" i="3"/>
  <c r="AA425" i="3"/>
  <c r="Z425" i="3"/>
  <c r="AG425" i="3"/>
  <c r="AR442" i="3"/>
  <c r="AM442" i="3"/>
  <c r="AT442" i="3"/>
  <c r="AS442" i="3"/>
  <c r="AL442" i="3"/>
  <c r="AO442" i="3"/>
  <c r="AQ442" i="3"/>
  <c r="AP442" i="3"/>
  <c r="BM359" i="3"/>
  <c r="BL360" i="3"/>
  <c r="BJ361" i="3"/>
  <c r="BI361" i="3"/>
  <c r="BJ362" i="3"/>
  <c r="BP362" i="3"/>
  <c r="BM367" i="3"/>
  <c r="CS368" i="3"/>
  <c r="CZ368" i="3"/>
  <c r="BV369" i="3"/>
  <c r="BW369" i="3"/>
  <c r="BU369" i="3"/>
  <c r="BX369" i="3"/>
  <c r="Z370" i="3"/>
  <c r="CR372" i="3"/>
  <c r="AM374" i="3"/>
  <c r="AR374" i="3"/>
  <c r="AQ374" i="3"/>
  <c r="AP374" i="3"/>
  <c r="AO374" i="3"/>
  <c r="AS374" i="3"/>
  <c r="BV374" i="3"/>
  <c r="CC374" i="3"/>
  <c r="CB374" i="3"/>
  <c r="CA374" i="3"/>
  <c r="BZ374" i="3"/>
  <c r="AM381" i="3"/>
  <c r="AS381" i="3"/>
  <c r="AT381" i="3"/>
  <c r="BV382" i="3"/>
  <c r="CA382" i="3"/>
  <c r="BZ382" i="3"/>
  <c r="BX382" i="3"/>
  <c r="CC382" i="3"/>
  <c r="CB382" i="3"/>
  <c r="BY382" i="3"/>
  <c r="BW382" i="3"/>
  <c r="BJ391" i="3"/>
  <c r="BQ391" i="3"/>
  <c r="BP391" i="3"/>
  <c r="BO391" i="3"/>
  <c r="BI394" i="3"/>
  <c r="BI396" i="3"/>
  <c r="BJ397" i="3"/>
  <c r="BQ397" i="3"/>
  <c r="BO397" i="3"/>
  <c r="BN397" i="3"/>
  <c r="BM397" i="3"/>
  <c r="BL397" i="3"/>
  <c r="BP397" i="3"/>
  <c r="BI400" i="3"/>
  <c r="Z405" i="3"/>
  <c r="AM406" i="3"/>
  <c r="AP406" i="3"/>
  <c r="AO406" i="3"/>
  <c r="AN406" i="3"/>
  <c r="AL406" i="3"/>
  <c r="AQ406" i="3"/>
  <c r="AT406" i="3"/>
  <c r="AR408" i="3"/>
  <c r="BJ410" i="3"/>
  <c r="BN410" i="3"/>
  <c r="BM410" i="3"/>
  <c r="BL410" i="3"/>
  <c r="BK410" i="3"/>
  <c r="BO410" i="3"/>
  <c r="BQ410" i="3"/>
  <c r="CC424" i="3"/>
  <c r="AN442" i="3"/>
  <c r="BK369" i="3"/>
  <c r="CV369" i="3"/>
  <c r="BK371" i="3"/>
  <c r="BX371" i="3"/>
  <c r="CV371" i="3"/>
  <c r="BK373" i="3"/>
  <c r="BX373" i="3"/>
  <c r="CV373" i="3"/>
  <c r="BK375" i="3"/>
  <c r="BX375" i="3"/>
  <c r="CV375" i="3"/>
  <c r="BK377" i="3"/>
  <c r="BX377" i="3"/>
  <c r="CV377" i="3"/>
  <c r="BK379" i="3"/>
  <c r="BX379" i="3"/>
  <c r="CV379" i="3"/>
  <c r="AM382" i="3"/>
  <c r="AP382" i="3"/>
  <c r="AL382" i="3"/>
  <c r="BJ383" i="3"/>
  <c r="BQ383" i="3"/>
  <c r="AM384" i="3"/>
  <c r="AP384" i="3"/>
  <c r="AO384" i="3"/>
  <c r="AL384" i="3"/>
  <c r="CS384" i="3"/>
  <c r="CY384" i="3"/>
  <c r="CX384" i="3"/>
  <c r="CV384" i="3"/>
  <c r="BJ390" i="3"/>
  <c r="BN390" i="3"/>
  <c r="BM390" i="3"/>
  <c r="BK390" i="3"/>
  <c r="BJ398" i="3"/>
  <c r="BN398" i="3"/>
  <c r="BM398" i="3"/>
  <c r="BK398" i="3"/>
  <c r="AM400" i="3"/>
  <c r="AP400" i="3"/>
  <c r="AO400" i="3"/>
  <c r="AN400" i="3"/>
  <c r="AL400" i="3"/>
  <c r="AQ400" i="3"/>
  <c r="BV400" i="3"/>
  <c r="CA400" i="3"/>
  <c r="BZ400" i="3"/>
  <c r="BY400" i="3"/>
  <c r="BX400" i="3"/>
  <c r="CB400" i="3"/>
  <c r="AA407" i="3"/>
  <c r="AH407" i="3"/>
  <c r="AG407" i="3"/>
  <c r="AF407" i="3"/>
  <c r="CX420" i="3"/>
  <c r="CV420" i="3"/>
  <c r="CU420" i="3"/>
  <c r="CT420" i="3"/>
  <c r="CS420" i="3"/>
  <c r="CX423" i="3"/>
  <c r="CZ423" i="3"/>
  <c r="CT423" i="3"/>
  <c r="CW423" i="3"/>
  <c r="CV423" i="3"/>
  <c r="CU423" i="3"/>
  <c r="CS423" i="3"/>
  <c r="CY423" i="3"/>
  <c r="AF427" i="3"/>
  <c r="AC427" i="3"/>
  <c r="AB427" i="3"/>
  <c r="AH427" i="3"/>
  <c r="AG427" i="3"/>
  <c r="AE427" i="3"/>
  <c r="AD427" i="3"/>
  <c r="CX431" i="3"/>
  <c r="CU431" i="3"/>
  <c r="CZ431" i="3"/>
  <c r="CY431" i="3"/>
  <c r="CW431" i="3"/>
  <c r="CV431" i="3"/>
  <c r="CT431" i="3"/>
  <c r="CS431" i="3"/>
  <c r="AR438" i="3"/>
  <c r="AM438" i="3"/>
  <c r="AT438" i="3"/>
  <c r="AS438" i="3"/>
  <c r="AL438" i="3"/>
  <c r="AO438" i="3"/>
  <c r="AQ438" i="3"/>
  <c r="AP438" i="3"/>
  <c r="BK456" i="3"/>
  <c r="BM456" i="3"/>
  <c r="BL456" i="3"/>
  <c r="BJ456" i="3"/>
  <c r="BI456" i="3"/>
  <c r="BQ456" i="3"/>
  <c r="AN459" i="3"/>
  <c r="AT459" i="3"/>
  <c r="AS459" i="3"/>
  <c r="AR459" i="3"/>
  <c r="AL459" i="3"/>
  <c r="AM459" i="3"/>
  <c r="AQ459" i="3"/>
  <c r="AB460" i="3"/>
  <c r="AA460" i="3"/>
  <c r="AG460" i="3"/>
  <c r="AF460" i="3"/>
  <c r="AE460" i="3"/>
  <c r="AD460" i="3"/>
  <c r="AH460" i="3"/>
  <c r="AC460" i="3"/>
  <c r="BK460" i="3"/>
  <c r="BJ460" i="3"/>
  <c r="BQ460" i="3"/>
  <c r="BL460" i="3"/>
  <c r="BO460" i="3"/>
  <c r="BN460" i="3"/>
  <c r="BM460" i="3"/>
  <c r="BI460" i="3"/>
  <c r="BP460" i="3"/>
  <c r="BJ384" i="3"/>
  <c r="BN384" i="3"/>
  <c r="BM384" i="3"/>
  <c r="BK384" i="3"/>
  <c r="BJ387" i="3"/>
  <c r="BQ387" i="3"/>
  <c r="AM389" i="3"/>
  <c r="AS389" i="3"/>
  <c r="BV390" i="3"/>
  <c r="CA390" i="3"/>
  <c r="BZ390" i="3"/>
  <c r="BX390" i="3"/>
  <c r="AA391" i="3"/>
  <c r="AH391" i="3"/>
  <c r="AF391" i="3"/>
  <c r="BJ395" i="3"/>
  <c r="BQ395" i="3"/>
  <c r="AM397" i="3"/>
  <c r="AS397" i="3"/>
  <c r="BV398" i="3"/>
  <c r="CA398" i="3"/>
  <c r="BZ398" i="3"/>
  <c r="BX398" i="3"/>
  <c r="AA399" i="3"/>
  <c r="AH399" i="3"/>
  <c r="AF399" i="3"/>
  <c r="AM404" i="3"/>
  <c r="AP404" i="3"/>
  <c r="AO404" i="3"/>
  <c r="AN404" i="3"/>
  <c r="AL404" i="3"/>
  <c r="AQ404" i="3"/>
  <c r="BV404" i="3"/>
  <c r="CA404" i="3"/>
  <c r="BZ404" i="3"/>
  <c r="BY404" i="3"/>
  <c r="BX404" i="3"/>
  <c r="CB404" i="3"/>
  <c r="AM407" i="3"/>
  <c r="AT407" i="3"/>
  <c r="AS407" i="3"/>
  <c r="BJ408" i="3"/>
  <c r="BN408" i="3"/>
  <c r="BM408" i="3"/>
  <c r="BL408" i="3"/>
  <c r="BK408" i="3"/>
  <c r="BO408" i="3"/>
  <c r="CS408" i="3"/>
  <c r="CY408" i="3"/>
  <c r="CX408" i="3"/>
  <c r="CW408" i="3"/>
  <c r="CV408" i="3"/>
  <c r="CZ408" i="3"/>
  <c r="AM412" i="3"/>
  <c r="AP412" i="3"/>
  <c r="AO412" i="3"/>
  <c r="AN412" i="3"/>
  <c r="AL412" i="3"/>
  <c r="AQ412" i="3"/>
  <c r="BV412" i="3"/>
  <c r="CA412" i="3"/>
  <c r="BZ412" i="3"/>
  <c r="BY412" i="3"/>
  <c r="BX412" i="3"/>
  <c r="CB412" i="3"/>
  <c r="CA418" i="3"/>
  <c r="BX418" i="3"/>
  <c r="BV418" i="3"/>
  <c r="BU418" i="3"/>
  <c r="CC418" i="3"/>
  <c r="CB418" i="3"/>
  <c r="BZ418" i="3"/>
  <c r="CA422" i="3"/>
  <c r="BX422" i="3"/>
  <c r="BW422" i="3"/>
  <c r="BV422" i="3"/>
  <c r="BU422" i="3"/>
  <c r="CC422" i="3"/>
  <c r="CB422" i="3"/>
  <c r="BZ422" i="3"/>
  <c r="AF423" i="3"/>
  <c r="AG423" i="3"/>
  <c r="AE423" i="3"/>
  <c r="AD423" i="3"/>
  <c r="AC423" i="3"/>
  <c r="CX424" i="3"/>
  <c r="CU424" i="3"/>
  <c r="CZ424" i="3"/>
  <c r="CY424" i="3"/>
  <c r="CW424" i="3"/>
  <c r="CV424" i="3"/>
  <c r="CT424" i="3"/>
  <c r="CS424" i="3"/>
  <c r="CR424" i="3"/>
  <c r="CA427" i="3"/>
  <c r="BX427" i="3"/>
  <c r="BZ427" i="3"/>
  <c r="BY427" i="3"/>
  <c r="BW427" i="3"/>
  <c r="BV427" i="3"/>
  <c r="CC427" i="3"/>
  <c r="BO433" i="3"/>
  <c r="BL433" i="3"/>
  <c r="BM433" i="3"/>
  <c r="BK433" i="3"/>
  <c r="BJ433" i="3"/>
  <c r="BI433" i="3"/>
  <c r="AF439" i="3"/>
  <c r="AA439" i="3"/>
  <c r="AH439" i="3"/>
  <c r="AG439" i="3"/>
  <c r="AE439" i="3"/>
  <c r="AD439" i="3"/>
  <c r="BO439" i="3"/>
  <c r="BJ439" i="3"/>
  <c r="BL439" i="3"/>
  <c r="BQ439" i="3"/>
  <c r="BP439" i="3"/>
  <c r="BN439" i="3"/>
  <c r="BM439" i="3"/>
  <c r="BV486" i="3"/>
  <c r="BU486" i="3"/>
  <c r="BZ486" i="3"/>
  <c r="CC486" i="3"/>
  <c r="CB486" i="3"/>
  <c r="CA486" i="3"/>
  <c r="BX486" i="3"/>
  <c r="BY486" i="3"/>
  <c r="BW486" i="3"/>
  <c r="CR377" i="3"/>
  <c r="CR379" i="3"/>
  <c r="CS380" i="3"/>
  <c r="CY380" i="3"/>
  <c r="CV380" i="3"/>
  <c r="BJ382" i="3"/>
  <c r="BN382" i="3"/>
  <c r="BK382" i="3"/>
  <c r="BI384" i="3"/>
  <c r="BI387" i="3"/>
  <c r="AL389" i="3"/>
  <c r="BU390" i="3"/>
  <c r="Z391" i="3"/>
  <c r="BJ392" i="3"/>
  <c r="BN392" i="3"/>
  <c r="BM392" i="3"/>
  <c r="BK392" i="3"/>
  <c r="BI395" i="3"/>
  <c r="AL397" i="3"/>
  <c r="BU398" i="3"/>
  <c r="Z399" i="3"/>
  <c r="AR404" i="3"/>
  <c r="BU404" i="3"/>
  <c r="AL407" i="3"/>
  <c r="BI408" i="3"/>
  <c r="CR408" i="3"/>
  <c r="AA409" i="3"/>
  <c r="AH409" i="3"/>
  <c r="AG409" i="3"/>
  <c r="AF409" i="3"/>
  <c r="AR412" i="3"/>
  <c r="BU412" i="3"/>
  <c r="AF429" i="3"/>
  <c r="AC429" i="3"/>
  <c r="AB429" i="3"/>
  <c r="AH429" i="3"/>
  <c r="AG429" i="3"/>
  <c r="AF432" i="3"/>
  <c r="AC432" i="3"/>
  <c r="AB432" i="3"/>
  <c r="AG432" i="3"/>
  <c r="AE432" i="3"/>
  <c r="AD432" i="3"/>
  <c r="AA432" i="3"/>
  <c r="AH432" i="3"/>
  <c r="AA434" i="3"/>
  <c r="AG434" i="3"/>
  <c r="AB434" i="3"/>
  <c r="AE434" i="3"/>
  <c r="AD434" i="3"/>
  <c r="AC434" i="3"/>
  <c r="Z434" i="3"/>
  <c r="AH434" i="3"/>
  <c r="BO436" i="3"/>
  <c r="BJ436" i="3"/>
  <c r="BL436" i="3"/>
  <c r="BM436" i="3"/>
  <c r="AR437" i="3"/>
  <c r="AM437" i="3"/>
  <c r="AT437" i="3"/>
  <c r="AS437" i="3"/>
  <c r="AL437" i="3"/>
  <c r="AQ437" i="3"/>
  <c r="AF438" i="3"/>
  <c r="AA438" i="3"/>
  <c r="AH438" i="3"/>
  <c r="AG438" i="3"/>
  <c r="AE438" i="3"/>
  <c r="AD438" i="3"/>
  <c r="AC438" i="3"/>
  <c r="AB438" i="3"/>
  <c r="Z438" i="3"/>
  <c r="AF440" i="3"/>
  <c r="AA440" i="3"/>
  <c r="AH440" i="3"/>
  <c r="AG440" i="3"/>
  <c r="AE440" i="3"/>
  <c r="AD440" i="3"/>
  <c r="AB440" i="3"/>
  <c r="AL477" i="3"/>
  <c r="AR477" i="3"/>
  <c r="AQ477" i="3"/>
  <c r="AP477" i="3"/>
  <c r="AO477" i="3"/>
  <c r="AS477" i="3"/>
  <c r="AT477" i="3"/>
  <c r="AM477" i="3"/>
  <c r="AN477" i="3"/>
  <c r="CT369" i="3"/>
  <c r="BU371" i="3"/>
  <c r="CT371" i="3"/>
  <c r="BU373" i="3"/>
  <c r="CT373" i="3"/>
  <c r="BU375" i="3"/>
  <c r="CT375" i="3"/>
  <c r="BU377" i="3"/>
  <c r="CT377" i="3"/>
  <c r="BU379" i="3"/>
  <c r="CT379" i="3"/>
  <c r="CR380" i="3"/>
  <c r="BJ381" i="3"/>
  <c r="BQ381" i="3"/>
  <c r="BI382" i="3"/>
  <c r="BL384" i="3"/>
  <c r="BJ385" i="3"/>
  <c r="BQ385" i="3"/>
  <c r="AM386" i="3"/>
  <c r="AP386" i="3"/>
  <c r="AO386" i="3"/>
  <c r="AL386" i="3"/>
  <c r="CS386" i="3"/>
  <c r="CY386" i="3"/>
  <c r="CX386" i="3"/>
  <c r="CV386" i="3"/>
  <c r="BK387" i="3"/>
  <c r="AN389" i="3"/>
  <c r="BW390" i="3"/>
  <c r="AB391" i="3"/>
  <c r="BI392" i="3"/>
  <c r="AM394" i="3"/>
  <c r="AP394" i="3"/>
  <c r="AO394" i="3"/>
  <c r="AL394" i="3"/>
  <c r="CS394" i="3"/>
  <c r="CY394" i="3"/>
  <c r="CX394" i="3"/>
  <c r="CV394" i="3"/>
  <c r="BK395" i="3"/>
  <c r="AN397" i="3"/>
  <c r="BW398" i="3"/>
  <c r="AB399" i="3"/>
  <c r="AM402" i="3"/>
  <c r="AP402" i="3"/>
  <c r="AO402" i="3"/>
  <c r="AN402" i="3"/>
  <c r="AL402" i="3"/>
  <c r="AQ402" i="3"/>
  <c r="BV402" i="3"/>
  <c r="CA402" i="3"/>
  <c r="BZ402" i="3"/>
  <c r="BY402" i="3"/>
  <c r="BX402" i="3"/>
  <c r="CB402" i="3"/>
  <c r="AS404" i="3"/>
  <c r="BW404" i="3"/>
  <c r="AN407" i="3"/>
  <c r="BP408" i="3"/>
  <c r="CT408" i="3"/>
  <c r="Z409" i="3"/>
  <c r="AS412" i="3"/>
  <c r="BW412" i="3"/>
  <c r="BY418" i="3"/>
  <c r="AA423" i="3"/>
  <c r="CB427" i="3"/>
  <c r="Z429" i="3"/>
  <c r="Z432" i="3"/>
  <c r="BP433" i="3"/>
  <c r="AF434" i="3"/>
  <c r="BI436" i="3"/>
  <c r="AN437" i="3"/>
  <c r="AB439" i="3"/>
  <c r="BK439" i="3"/>
  <c r="Z440" i="3"/>
  <c r="BK458" i="3"/>
  <c r="BM458" i="3"/>
  <c r="BL458" i="3"/>
  <c r="BJ458" i="3"/>
  <c r="BI458" i="3"/>
  <c r="BQ458" i="3"/>
  <c r="BP458" i="3"/>
  <c r="BO458" i="3"/>
  <c r="BI369" i="3"/>
  <c r="CU369" i="3"/>
  <c r="BI371" i="3"/>
  <c r="BW371" i="3"/>
  <c r="CU371" i="3"/>
  <c r="BI373" i="3"/>
  <c r="BW373" i="3"/>
  <c r="CU373" i="3"/>
  <c r="BI375" i="3"/>
  <c r="BW375" i="3"/>
  <c r="CU375" i="3"/>
  <c r="BI377" i="3"/>
  <c r="BW377" i="3"/>
  <c r="CU377" i="3"/>
  <c r="BI379" i="3"/>
  <c r="BW379" i="3"/>
  <c r="CU379" i="3"/>
  <c r="BV380" i="3"/>
  <c r="CA380" i="3"/>
  <c r="CT380" i="3"/>
  <c r="BI381" i="3"/>
  <c r="BL382" i="3"/>
  <c r="BO384" i="3"/>
  <c r="BI385" i="3"/>
  <c r="AN386" i="3"/>
  <c r="CR386" i="3"/>
  <c r="AM387" i="3"/>
  <c r="AS387" i="3"/>
  <c r="BL387" i="3"/>
  <c r="BV388" i="3"/>
  <c r="CA388" i="3"/>
  <c r="BZ388" i="3"/>
  <c r="BX388" i="3"/>
  <c r="AA389" i="3"/>
  <c r="AH389" i="3"/>
  <c r="AF389" i="3"/>
  <c r="AO389" i="3"/>
  <c r="BY390" i="3"/>
  <c r="AC391" i="3"/>
  <c r="BL392" i="3"/>
  <c r="BJ393" i="3"/>
  <c r="BQ393" i="3"/>
  <c r="AN394" i="3"/>
  <c r="CR394" i="3"/>
  <c r="AM395" i="3"/>
  <c r="AS395" i="3"/>
  <c r="BL395" i="3"/>
  <c r="BV396" i="3"/>
  <c r="CA396" i="3"/>
  <c r="BZ396" i="3"/>
  <c r="BX396" i="3"/>
  <c r="AA397" i="3"/>
  <c r="AH397" i="3"/>
  <c r="AF397" i="3"/>
  <c r="AO397" i="3"/>
  <c r="BY398" i="3"/>
  <c r="AC399" i="3"/>
  <c r="AR402" i="3"/>
  <c r="BU402" i="3"/>
  <c r="AT404" i="3"/>
  <c r="CC404" i="3"/>
  <c r="AM405" i="3"/>
  <c r="AT405" i="3"/>
  <c r="AS405" i="3"/>
  <c r="BJ406" i="3"/>
  <c r="BN406" i="3"/>
  <c r="BM406" i="3"/>
  <c r="BL406" i="3"/>
  <c r="BK406" i="3"/>
  <c r="BO406" i="3"/>
  <c r="CS406" i="3"/>
  <c r="CY406" i="3"/>
  <c r="CX406" i="3"/>
  <c r="CW406" i="3"/>
  <c r="CV406" i="3"/>
  <c r="CZ406" i="3"/>
  <c r="AO407" i="3"/>
  <c r="BQ408" i="3"/>
  <c r="CU408" i="3"/>
  <c r="AB409" i="3"/>
  <c r="AM410" i="3"/>
  <c r="AP410" i="3"/>
  <c r="AO410" i="3"/>
  <c r="AN410" i="3"/>
  <c r="AL410" i="3"/>
  <c r="AQ410" i="3"/>
  <c r="BV410" i="3"/>
  <c r="CA410" i="3"/>
  <c r="BZ410" i="3"/>
  <c r="BY410" i="3"/>
  <c r="BX410" i="3"/>
  <c r="CB410" i="3"/>
  <c r="AT412" i="3"/>
  <c r="CC412" i="3"/>
  <c r="AM413" i="3"/>
  <c r="AT413" i="3"/>
  <c r="AS413" i="3"/>
  <c r="AF421" i="3"/>
  <c r="AG421" i="3"/>
  <c r="AE421" i="3"/>
  <c r="AD421" i="3"/>
  <c r="AC421" i="3"/>
  <c r="AB423" i="3"/>
  <c r="BO423" i="3"/>
  <c r="BQ423" i="3"/>
  <c r="BP423" i="3"/>
  <c r="BN423" i="3"/>
  <c r="BI423" i="3"/>
  <c r="BM423" i="3"/>
  <c r="CA425" i="3"/>
  <c r="BX425" i="3"/>
  <c r="BZ425" i="3"/>
  <c r="BY425" i="3"/>
  <c r="BW425" i="3"/>
  <c r="BV425" i="3"/>
  <c r="CC425" i="3"/>
  <c r="CB425" i="3"/>
  <c r="BU425" i="3"/>
  <c r="AA429" i="3"/>
  <c r="CX430" i="3"/>
  <c r="CU430" i="3"/>
  <c r="CZ430" i="3"/>
  <c r="CY430" i="3"/>
  <c r="CW430" i="3"/>
  <c r="CV430" i="3"/>
  <c r="BQ433" i="3"/>
  <c r="BK436" i="3"/>
  <c r="AO437" i="3"/>
  <c r="AC439" i="3"/>
  <c r="AC440" i="3"/>
  <c r="BN458" i="3"/>
  <c r="CR466" i="3"/>
  <c r="CZ466" i="3"/>
  <c r="CY466" i="3"/>
  <c r="CX466" i="3"/>
  <c r="CS466" i="3"/>
  <c r="CW466" i="3"/>
  <c r="CT466" i="3"/>
  <c r="CV466" i="3"/>
  <c r="CU466" i="3"/>
  <c r="CX418" i="3"/>
  <c r="CV418" i="3"/>
  <c r="CT418" i="3"/>
  <c r="CS418" i="3"/>
  <c r="CX422" i="3"/>
  <c r="CV422" i="3"/>
  <c r="CU422" i="3"/>
  <c r="CT422" i="3"/>
  <c r="CS422" i="3"/>
  <c r="CX425" i="3"/>
  <c r="CU425" i="3"/>
  <c r="CZ425" i="3"/>
  <c r="CY425" i="3"/>
  <c r="CW425" i="3"/>
  <c r="CV425" i="3"/>
  <c r="AF426" i="3"/>
  <c r="AC426" i="3"/>
  <c r="AB426" i="3"/>
  <c r="CA426" i="3"/>
  <c r="BX426" i="3"/>
  <c r="BZ426" i="3"/>
  <c r="BY426" i="3"/>
  <c r="BW426" i="3"/>
  <c r="BV426" i="3"/>
  <c r="AR441" i="3"/>
  <c r="AM441" i="3"/>
  <c r="AT441" i="3"/>
  <c r="AS441" i="3"/>
  <c r="AL441" i="3"/>
  <c r="AQ441" i="3"/>
  <c r="CB444" i="3"/>
  <c r="CA444" i="3"/>
  <c r="BV444" i="3"/>
  <c r="BX444" i="3"/>
  <c r="CC444" i="3"/>
  <c r="BZ444" i="3"/>
  <c r="BY444" i="3"/>
  <c r="BW444" i="3"/>
  <c r="CT450" i="3"/>
  <c r="CX450" i="3"/>
  <c r="CW450" i="3"/>
  <c r="CV450" i="3"/>
  <c r="CU450" i="3"/>
  <c r="CZ450" i="3"/>
  <c r="CY450" i="3"/>
  <c r="CS450" i="3"/>
  <c r="CR450" i="3"/>
  <c r="BQ401" i="3"/>
  <c r="BQ403" i="3"/>
  <c r="BQ405" i="3"/>
  <c r="BQ407" i="3"/>
  <c r="BQ409" i="3"/>
  <c r="BQ411" i="3"/>
  <c r="BQ413" i="3"/>
  <c r="CA420" i="3"/>
  <c r="BX420" i="3"/>
  <c r="BW420" i="3"/>
  <c r="BV420" i="3"/>
  <c r="BU420" i="3"/>
  <c r="CC420" i="3"/>
  <c r="CX421" i="3"/>
  <c r="CZ421" i="3"/>
  <c r="CT421" i="3"/>
  <c r="CX429" i="3"/>
  <c r="CU429" i="3"/>
  <c r="CZ429" i="3"/>
  <c r="CY429" i="3"/>
  <c r="CW429" i="3"/>
  <c r="CV429" i="3"/>
  <c r="AF430" i="3"/>
  <c r="AC430" i="3"/>
  <c r="AB430" i="3"/>
  <c r="CA430" i="3"/>
  <c r="BX430" i="3"/>
  <c r="BZ430" i="3"/>
  <c r="BY430" i="3"/>
  <c r="BW430" i="3"/>
  <c r="BV430" i="3"/>
  <c r="BV433" i="3"/>
  <c r="CB433" i="3"/>
  <c r="BY433" i="3"/>
  <c r="CC433" i="3"/>
  <c r="CA433" i="3"/>
  <c r="BZ433" i="3"/>
  <c r="AR435" i="3"/>
  <c r="AM435" i="3"/>
  <c r="AS435" i="3"/>
  <c r="AL435" i="3"/>
  <c r="AQ435" i="3"/>
  <c r="AP435" i="3"/>
  <c r="AO435" i="3"/>
  <c r="AN435" i="3"/>
  <c r="AR436" i="3"/>
  <c r="AM436" i="3"/>
  <c r="AT436" i="3"/>
  <c r="AS436" i="3"/>
  <c r="AL436" i="3"/>
  <c r="AQ436" i="3"/>
  <c r="AP436" i="3"/>
  <c r="CT454" i="3"/>
  <c r="CX454" i="3"/>
  <c r="CW454" i="3"/>
  <c r="CV454" i="3"/>
  <c r="CU454" i="3"/>
  <c r="CZ454" i="3"/>
  <c r="CY454" i="3"/>
  <c r="CS454" i="3"/>
  <c r="BI466" i="3"/>
  <c r="BP466" i="3"/>
  <c r="BO466" i="3"/>
  <c r="BN466" i="3"/>
  <c r="BM466" i="3"/>
  <c r="BJ466" i="3"/>
  <c r="BQ466" i="3"/>
  <c r="BV483" i="3"/>
  <c r="BU483" i="3"/>
  <c r="CA483" i="3"/>
  <c r="BZ483" i="3"/>
  <c r="BY483" i="3"/>
  <c r="BX483" i="3"/>
  <c r="CC483" i="3"/>
  <c r="CB483" i="3"/>
  <c r="BW483" i="3"/>
  <c r="AB388" i="3"/>
  <c r="AB390" i="3"/>
  <c r="AB392" i="3"/>
  <c r="AB394" i="3"/>
  <c r="AB396" i="3"/>
  <c r="AB398" i="3"/>
  <c r="AB400" i="3"/>
  <c r="AB402" i="3"/>
  <c r="AB404" i="3"/>
  <c r="AB406" i="3"/>
  <c r="AB408" i="3"/>
  <c r="AB410" i="3"/>
  <c r="AB412" i="3"/>
  <c r="CX419" i="3"/>
  <c r="CZ419" i="3"/>
  <c r="CT419" i="3"/>
  <c r="BZ420" i="3"/>
  <c r="CS421" i="3"/>
  <c r="CX427" i="3"/>
  <c r="CU427" i="3"/>
  <c r="CZ427" i="3"/>
  <c r="CY427" i="3"/>
  <c r="CW427" i="3"/>
  <c r="CV427" i="3"/>
  <c r="AF428" i="3"/>
  <c r="AC428" i="3"/>
  <c r="AB428" i="3"/>
  <c r="CA428" i="3"/>
  <c r="BX428" i="3"/>
  <c r="BZ428" i="3"/>
  <c r="BY428" i="3"/>
  <c r="BW428" i="3"/>
  <c r="BV428" i="3"/>
  <c r="CS429" i="3"/>
  <c r="AA430" i="3"/>
  <c r="CB430" i="3"/>
  <c r="BW433" i="3"/>
  <c r="AN436" i="3"/>
  <c r="AR440" i="3"/>
  <c r="AM440" i="3"/>
  <c r="AT440" i="3"/>
  <c r="AS440" i="3"/>
  <c r="AL440" i="3"/>
  <c r="AQ440" i="3"/>
  <c r="AP440" i="3"/>
  <c r="AO440" i="3"/>
  <c r="AN440" i="3"/>
  <c r="CR454" i="3"/>
  <c r="BK466" i="3"/>
  <c r="AC382" i="3"/>
  <c r="CR383" i="3"/>
  <c r="AC384" i="3"/>
  <c r="CR385" i="3"/>
  <c r="AC386" i="3"/>
  <c r="CR387" i="3"/>
  <c r="AC388" i="3"/>
  <c r="CR389" i="3"/>
  <c r="AC390" i="3"/>
  <c r="CR391" i="3"/>
  <c r="AC392" i="3"/>
  <c r="CR393" i="3"/>
  <c r="AC394" i="3"/>
  <c r="CR395" i="3"/>
  <c r="AC396" i="3"/>
  <c r="CR397" i="3"/>
  <c r="AC398" i="3"/>
  <c r="CR399" i="3"/>
  <c r="AC400" i="3"/>
  <c r="CR401" i="3"/>
  <c r="AC402" i="3"/>
  <c r="CR403" i="3"/>
  <c r="AC404" i="3"/>
  <c r="CR405" i="3"/>
  <c r="AC406" i="3"/>
  <c r="CR407" i="3"/>
  <c r="AC408" i="3"/>
  <c r="CR409" i="3"/>
  <c r="AC410" i="3"/>
  <c r="CR411" i="3"/>
  <c r="AC412" i="3"/>
  <c r="CR413" i="3"/>
  <c r="CR419" i="3"/>
  <c r="CB420" i="3"/>
  <c r="CU421" i="3"/>
  <c r="CA423" i="3"/>
  <c r="CC423" i="3"/>
  <c r="CB423" i="3"/>
  <c r="BV423" i="3"/>
  <c r="CR427" i="3"/>
  <c r="Z428" i="3"/>
  <c r="BU428" i="3"/>
  <c r="CT429" i="3"/>
  <c r="AD430" i="3"/>
  <c r="CC430" i="3"/>
  <c r="CX432" i="3"/>
  <c r="CU432" i="3"/>
  <c r="CZ432" i="3"/>
  <c r="CY432" i="3"/>
  <c r="CW432" i="3"/>
  <c r="CV432" i="3"/>
  <c r="AF433" i="3"/>
  <c r="AC433" i="3"/>
  <c r="AB433" i="3"/>
  <c r="BX433" i="3"/>
  <c r="BO435" i="3"/>
  <c r="BJ435" i="3"/>
  <c r="BL435" i="3"/>
  <c r="BQ435" i="3"/>
  <c r="BI435" i="3"/>
  <c r="AO436" i="3"/>
  <c r="CB443" i="3"/>
  <c r="CA443" i="3"/>
  <c r="BV443" i="3"/>
  <c r="BZ443" i="3"/>
  <c r="BY443" i="3"/>
  <c r="BX443" i="3"/>
  <c r="BW443" i="3"/>
  <c r="BU443" i="3"/>
  <c r="BK454" i="3"/>
  <c r="BM454" i="3"/>
  <c r="BL454" i="3"/>
  <c r="BJ454" i="3"/>
  <c r="BI454" i="3"/>
  <c r="BQ454" i="3"/>
  <c r="BN454" i="3"/>
  <c r="CT458" i="3"/>
  <c r="CX458" i="3"/>
  <c r="CW458" i="3"/>
  <c r="CV458" i="3"/>
  <c r="CU458" i="3"/>
  <c r="CZ458" i="3"/>
  <c r="CY458" i="3"/>
  <c r="BL466" i="3"/>
  <c r="AD420" i="3"/>
  <c r="AD422" i="3"/>
  <c r="AM434" i="3"/>
  <c r="AT434" i="3"/>
  <c r="AO434" i="3"/>
  <c r="AN451" i="3"/>
  <c r="AT451" i="3"/>
  <c r="AS451" i="3"/>
  <c r="AR451" i="3"/>
  <c r="AL451" i="3"/>
  <c r="AM451" i="3"/>
  <c r="BW451" i="3"/>
  <c r="CC451" i="3"/>
  <c r="BX451" i="3"/>
  <c r="CB451" i="3"/>
  <c r="CA451" i="3"/>
  <c r="BZ451" i="3"/>
  <c r="CT456" i="3"/>
  <c r="CX456" i="3"/>
  <c r="CW456" i="3"/>
  <c r="CV456" i="3"/>
  <c r="CU456" i="3"/>
  <c r="CZ456" i="3"/>
  <c r="CY456" i="3"/>
  <c r="Z467" i="3"/>
  <c r="AH467" i="3"/>
  <c r="AC467" i="3"/>
  <c r="AF467" i="3"/>
  <c r="AE467" i="3"/>
  <c r="AD467" i="3"/>
  <c r="AB467" i="3"/>
  <c r="AP419" i="3"/>
  <c r="AP421" i="3"/>
  <c r="AP423" i="3"/>
  <c r="BO424" i="3"/>
  <c r="BL424" i="3"/>
  <c r="BO425" i="3"/>
  <c r="BL425" i="3"/>
  <c r="BO426" i="3"/>
  <c r="BL426" i="3"/>
  <c r="BO427" i="3"/>
  <c r="BL427" i="3"/>
  <c r="BO428" i="3"/>
  <c r="BL428" i="3"/>
  <c r="BO429" i="3"/>
  <c r="BL429" i="3"/>
  <c r="BO430" i="3"/>
  <c r="BL430" i="3"/>
  <c r="BO431" i="3"/>
  <c r="BL431" i="3"/>
  <c r="BO432" i="3"/>
  <c r="BL432" i="3"/>
  <c r="AR434" i="3"/>
  <c r="BO438" i="3"/>
  <c r="BJ438" i="3"/>
  <c r="BL438" i="3"/>
  <c r="BO442" i="3"/>
  <c r="BJ442" i="3"/>
  <c r="BL442" i="3"/>
  <c r="AN455" i="3"/>
  <c r="AT455" i="3"/>
  <c r="AS455" i="3"/>
  <c r="AR455" i="3"/>
  <c r="AL455" i="3"/>
  <c r="AM455" i="3"/>
  <c r="BW455" i="3"/>
  <c r="CC455" i="3"/>
  <c r="BX455" i="3"/>
  <c r="CB455" i="3"/>
  <c r="CA455" i="3"/>
  <c r="BZ455" i="3"/>
  <c r="Z470" i="3"/>
  <c r="AE470" i="3"/>
  <c r="AD470" i="3"/>
  <c r="AC470" i="3"/>
  <c r="AB470" i="3"/>
  <c r="AH470" i="3"/>
  <c r="AG470" i="3"/>
  <c r="AF470" i="3"/>
  <c r="AA470" i="3"/>
  <c r="BI418" i="3"/>
  <c r="AQ419" i="3"/>
  <c r="BI420" i="3"/>
  <c r="AQ421" i="3"/>
  <c r="BI422" i="3"/>
  <c r="AQ423" i="3"/>
  <c r="BI424" i="3"/>
  <c r="BI425" i="3"/>
  <c r="BI426" i="3"/>
  <c r="BI427" i="3"/>
  <c r="BI428" i="3"/>
  <c r="BI429" i="3"/>
  <c r="BI430" i="3"/>
  <c r="BI431" i="3"/>
  <c r="BI432" i="3"/>
  <c r="AS434" i="3"/>
  <c r="CA436" i="3"/>
  <c r="BV436" i="3"/>
  <c r="BU436" i="3"/>
  <c r="BZ436" i="3"/>
  <c r="AF437" i="3"/>
  <c r="AA437" i="3"/>
  <c r="AH437" i="3"/>
  <c r="AE437" i="3"/>
  <c r="AD437" i="3"/>
  <c r="BI438" i="3"/>
  <c r="BI442" i="3"/>
  <c r="AO455" i="3"/>
  <c r="BU455" i="3"/>
  <c r="BK462" i="3"/>
  <c r="BJ462" i="3"/>
  <c r="BQ462" i="3"/>
  <c r="BL462" i="3"/>
  <c r="BP462" i="3"/>
  <c r="BO462" i="3"/>
  <c r="Z466" i="3"/>
  <c r="AE466" i="3"/>
  <c r="AD466" i="3"/>
  <c r="AC466" i="3"/>
  <c r="AB466" i="3"/>
  <c r="AF466" i="3"/>
  <c r="AH466" i="3"/>
  <c r="AG466" i="3"/>
  <c r="AA466" i="3"/>
  <c r="BJ424" i="3"/>
  <c r="AR425" i="3"/>
  <c r="AO425" i="3"/>
  <c r="BJ425" i="3"/>
  <c r="AR426" i="3"/>
  <c r="AO426" i="3"/>
  <c r="BJ426" i="3"/>
  <c r="AR427" i="3"/>
  <c r="AO427" i="3"/>
  <c r="BJ427" i="3"/>
  <c r="AR428" i="3"/>
  <c r="AO428" i="3"/>
  <c r="BJ428" i="3"/>
  <c r="AR429" i="3"/>
  <c r="AO429" i="3"/>
  <c r="BJ429" i="3"/>
  <c r="AR430" i="3"/>
  <c r="AO430" i="3"/>
  <c r="BJ430" i="3"/>
  <c r="AR431" i="3"/>
  <c r="AO431" i="3"/>
  <c r="BJ431" i="3"/>
  <c r="AR432" i="3"/>
  <c r="AO432" i="3"/>
  <c r="BJ432" i="3"/>
  <c r="AR433" i="3"/>
  <c r="AO433" i="3"/>
  <c r="AF436" i="3"/>
  <c r="AA436" i="3"/>
  <c r="AH436" i="3"/>
  <c r="AE436" i="3"/>
  <c r="AD436" i="3"/>
  <c r="BK438" i="3"/>
  <c r="AR439" i="3"/>
  <c r="AM439" i="3"/>
  <c r="AT439" i="3"/>
  <c r="AS439" i="3"/>
  <c r="AL439" i="3"/>
  <c r="AF441" i="3"/>
  <c r="AA441" i="3"/>
  <c r="AH441" i="3"/>
  <c r="AG441" i="3"/>
  <c r="AE441" i="3"/>
  <c r="AD441" i="3"/>
  <c r="BK442" i="3"/>
  <c r="AS443" i="3"/>
  <c r="AR443" i="3"/>
  <c r="AM443" i="3"/>
  <c r="AO443" i="3"/>
  <c r="AS445" i="3"/>
  <c r="AR445" i="3"/>
  <c r="AM445" i="3"/>
  <c r="AO445" i="3"/>
  <c r="AS447" i="3"/>
  <c r="AR447" i="3"/>
  <c r="AM447" i="3"/>
  <c r="AO447" i="3"/>
  <c r="AS449" i="3"/>
  <c r="AR449" i="3"/>
  <c r="AM449" i="3"/>
  <c r="AO449" i="3"/>
  <c r="CT452" i="3"/>
  <c r="CX452" i="3"/>
  <c r="CW452" i="3"/>
  <c r="CV452" i="3"/>
  <c r="CU452" i="3"/>
  <c r="CZ452" i="3"/>
  <c r="AP455" i="3"/>
  <c r="BV455" i="3"/>
  <c r="AN457" i="3"/>
  <c r="AT457" i="3"/>
  <c r="AS457" i="3"/>
  <c r="AR457" i="3"/>
  <c r="AL457" i="3"/>
  <c r="AM457" i="3"/>
  <c r="BW457" i="3"/>
  <c r="CC457" i="3"/>
  <c r="BX457" i="3"/>
  <c r="CB457" i="3"/>
  <c r="CA457" i="3"/>
  <c r="BZ457" i="3"/>
  <c r="BI462" i="3"/>
  <c r="Z475" i="3"/>
  <c r="AE475" i="3"/>
  <c r="AD475" i="3"/>
  <c r="AC475" i="3"/>
  <c r="AB475" i="3"/>
  <c r="AH475" i="3"/>
  <c r="AG475" i="3"/>
  <c r="AF475" i="3"/>
  <c r="AA475" i="3"/>
  <c r="AM418" i="3"/>
  <c r="BK418" i="3"/>
  <c r="AT419" i="3"/>
  <c r="Z420" i="3"/>
  <c r="AM420" i="3"/>
  <c r="BK420" i="3"/>
  <c r="AT421" i="3"/>
  <c r="Z422" i="3"/>
  <c r="AM422" i="3"/>
  <c r="BK422" i="3"/>
  <c r="AT423" i="3"/>
  <c r="Z424" i="3"/>
  <c r="AM424" i="3"/>
  <c r="BK424" i="3"/>
  <c r="AL425" i="3"/>
  <c r="BK425" i="3"/>
  <c r="AL426" i="3"/>
  <c r="BK426" i="3"/>
  <c r="AL427" i="3"/>
  <c r="BK427" i="3"/>
  <c r="AL428" i="3"/>
  <c r="BK428" i="3"/>
  <c r="AL429" i="3"/>
  <c r="BK429" i="3"/>
  <c r="AL430" i="3"/>
  <c r="BK430" i="3"/>
  <c r="AL431" i="3"/>
  <c r="BK431" i="3"/>
  <c r="AL432" i="3"/>
  <c r="BK432" i="3"/>
  <c r="AL433" i="3"/>
  <c r="CA434" i="3"/>
  <c r="BV434" i="3"/>
  <c r="BU434" i="3"/>
  <c r="BZ434" i="3"/>
  <c r="AF435" i="3"/>
  <c r="AA435" i="3"/>
  <c r="AH435" i="3"/>
  <c r="AD435" i="3"/>
  <c r="CA435" i="3"/>
  <c r="BV435" i="3"/>
  <c r="BU435" i="3"/>
  <c r="BZ435" i="3"/>
  <c r="Z436" i="3"/>
  <c r="BX436" i="3"/>
  <c r="AB437" i="3"/>
  <c r="BO437" i="3"/>
  <c r="BJ437" i="3"/>
  <c r="BL437" i="3"/>
  <c r="BM438" i="3"/>
  <c r="AN439" i="3"/>
  <c r="Z441" i="3"/>
  <c r="BO441" i="3"/>
  <c r="BJ441" i="3"/>
  <c r="BL441" i="3"/>
  <c r="BM442" i="3"/>
  <c r="AL443" i="3"/>
  <c r="AL445" i="3"/>
  <c r="AL447" i="3"/>
  <c r="AL449" i="3"/>
  <c r="CR452" i="3"/>
  <c r="AQ455" i="3"/>
  <c r="BY455" i="3"/>
  <c r="AO457" i="3"/>
  <c r="BU457" i="3"/>
  <c r="BM462" i="3"/>
  <c r="AL470" i="3"/>
  <c r="AR470" i="3"/>
  <c r="AQ470" i="3"/>
  <c r="AP470" i="3"/>
  <c r="AO470" i="3"/>
  <c r="AM470" i="3"/>
  <c r="AG443" i="3"/>
  <c r="AF443" i="3"/>
  <c r="AA443" i="3"/>
  <c r="CY443" i="3"/>
  <c r="CX443" i="3"/>
  <c r="CS443" i="3"/>
  <c r="BP444" i="3"/>
  <c r="BO444" i="3"/>
  <c r="BJ444" i="3"/>
  <c r="AG445" i="3"/>
  <c r="AF445" i="3"/>
  <c r="AA445" i="3"/>
  <c r="CY445" i="3"/>
  <c r="CX445" i="3"/>
  <c r="CS445" i="3"/>
  <c r="BP446" i="3"/>
  <c r="BO446" i="3"/>
  <c r="BJ446" i="3"/>
  <c r="AG447" i="3"/>
  <c r="AF447" i="3"/>
  <c r="AA447" i="3"/>
  <c r="CY447" i="3"/>
  <c r="CX447" i="3"/>
  <c r="CS447" i="3"/>
  <c r="BP448" i="3"/>
  <c r="BO448" i="3"/>
  <c r="BJ448" i="3"/>
  <c r="AG449" i="3"/>
  <c r="AF449" i="3"/>
  <c r="AA449" i="3"/>
  <c r="BK450" i="3"/>
  <c r="BM450" i="3"/>
  <c r="BL450" i="3"/>
  <c r="BJ450" i="3"/>
  <c r="BI450" i="3"/>
  <c r="BQ450" i="3"/>
  <c r="BK452" i="3"/>
  <c r="BM452" i="3"/>
  <c r="BL452" i="3"/>
  <c r="BJ452" i="3"/>
  <c r="BI452" i="3"/>
  <c r="BQ452" i="3"/>
  <c r="AB461" i="3"/>
  <c r="AA461" i="3"/>
  <c r="AG461" i="3"/>
  <c r="AF461" i="3"/>
  <c r="AE461" i="3"/>
  <c r="AD461" i="3"/>
  <c r="CR468" i="3"/>
  <c r="CZ468" i="3"/>
  <c r="CY468" i="3"/>
  <c r="CX468" i="3"/>
  <c r="CS468" i="3"/>
  <c r="CU468" i="3"/>
  <c r="Z474" i="3"/>
  <c r="AH474" i="3"/>
  <c r="AC474" i="3"/>
  <c r="AG474" i="3"/>
  <c r="AA474" i="3"/>
  <c r="AF474" i="3"/>
  <c r="AE474" i="3"/>
  <c r="AD474" i="3"/>
  <c r="AB474" i="3"/>
  <c r="CW433" i="3"/>
  <c r="CX434" i="3"/>
  <c r="CS434" i="3"/>
  <c r="CX435" i="3"/>
  <c r="CS435" i="3"/>
  <c r="CX436" i="3"/>
  <c r="CS436" i="3"/>
  <c r="CX437" i="3"/>
  <c r="CS437" i="3"/>
  <c r="CX438" i="3"/>
  <c r="CS438" i="3"/>
  <c r="CX439" i="3"/>
  <c r="CS439" i="3"/>
  <c r="CX440" i="3"/>
  <c r="CS440" i="3"/>
  <c r="CX441" i="3"/>
  <c r="CS441" i="3"/>
  <c r="CX442" i="3"/>
  <c r="CS442" i="3"/>
  <c r="AE443" i="3"/>
  <c r="CW443" i="3"/>
  <c r="BN444" i="3"/>
  <c r="AE445" i="3"/>
  <c r="CW445" i="3"/>
  <c r="BN446" i="3"/>
  <c r="AE447" i="3"/>
  <c r="CW447" i="3"/>
  <c r="BN448" i="3"/>
  <c r="AE449" i="3"/>
  <c r="AH443" i="3"/>
  <c r="BP443" i="3"/>
  <c r="BO443" i="3"/>
  <c r="BJ443" i="3"/>
  <c r="CZ443" i="3"/>
  <c r="AG444" i="3"/>
  <c r="AF444" i="3"/>
  <c r="AA444" i="3"/>
  <c r="BQ444" i="3"/>
  <c r="CY444" i="3"/>
  <c r="CX444" i="3"/>
  <c r="CS444" i="3"/>
  <c r="AH445" i="3"/>
  <c r="BP445" i="3"/>
  <c r="BO445" i="3"/>
  <c r="BJ445" i="3"/>
  <c r="CZ445" i="3"/>
  <c r="AG446" i="3"/>
  <c r="AF446" i="3"/>
  <c r="AA446" i="3"/>
  <c r="BQ446" i="3"/>
  <c r="CY446" i="3"/>
  <c r="CX446" i="3"/>
  <c r="CS446" i="3"/>
  <c r="AH447" i="3"/>
  <c r="BP447" i="3"/>
  <c r="BO447" i="3"/>
  <c r="BJ447" i="3"/>
  <c r="CZ447" i="3"/>
  <c r="AG448" i="3"/>
  <c r="AF448" i="3"/>
  <c r="AA448" i="3"/>
  <c r="BQ448" i="3"/>
  <c r="CY448" i="3"/>
  <c r="CX448" i="3"/>
  <c r="CS448" i="3"/>
  <c r="AH449" i="3"/>
  <c r="BK449" i="3"/>
  <c r="BQ449" i="3"/>
  <c r="BP449" i="3"/>
  <c r="BJ449" i="3"/>
  <c r="BW450" i="3"/>
  <c r="BZ450" i="3"/>
  <c r="BY450" i="3"/>
  <c r="BX450" i="3"/>
  <c r="BV450" i="3"/>
  <c r="BK451" i="3"/>
  <c r="BQ451" i="3"/>
  <c r="BP451" i="3"/>
  <c r="BJ451" i="3"/>
  <c r="BW452" i="3"/>
  <c r="BZ452" i="3"/>
  <c r="BY452" i="3"/>
  <c r="BX452" i="3"/>
  <c r="BV452" i="3"/>
  <c r="BK453" i="3"/>
  <c r="BQ453" i="3"/>
  <c r="BP453" i="3"/>
  <c r="BJ453" i="3"/>
  <c r="BK455" i="3"/>
  <c r="BQ455" i="3"/>
  <c r="BP455" i="3"/>
  <c r="BJ455" i="3"/>
  <c r="BK457" i="3"/>
  <c r="BQ457" i="3"/>
  <c r="BP457" i="3"/>
  <c r="BJ457" i="3"/>
  <c r="BK459" i="3"/>
  <c r="BJ459" i="3"/>
  <c r="BQ459" i="3"/>
  <c r="BL459" i="3"/>
  <c r="AL468" i="3"/>
  <c r="AR468" i="3"/>
  <c r="AQ468" i="3"/>
  <c r="AP468" i="3"/>
  <c r="AO468" i="3"/>
  <c r="AT468" i="3"/>
  <c r="AS468" i="3"/>
  <c r="BU472" i="3"/>
  <c r="BW472" i="3"/>
  <c r="BV472" i="3"/>
  <c r="BY472" i="3"/>
  <c r="CB472" i="3"/>
  <c r="CA472" i="3"/>
  <c r="BZ472" i="3"/>
  <c r="BX472" i="3"/>
  <c r="AL475" i="3"/>
  <c r="AR475" i="3"/>
  <c r="AQ475" i="3"/>
  <c r="AP475" i="3"/>
  <c r="AO475" i="3"/>
  <c r="AM475" i="3"/>
  <c r="AT475" i="3"/>
  <c r="AS475" i="3"/>
  <c r="AN475" i="3"/>
  <c r="Z477" i="3"/>
  <c r="AE477" i="3"/>
  <c r="AD477" i="3"/>
  <c r="AC477" i="3"/>
  <c r="AB477" i="3"/>
  <c r="AH477" i="3"/>
  <c r="AG477" i="3"/>
  <c r="BM488" i="3"/>
  <c r="BL488" i="3"/>
  <c r="BK488" i="3"/>
  <c r="BJ488" i="3"/>
  <c r="BQ488" i="3"/>
  <c r="BI488" i="3"/>
  <c r="BO488" i="3"/>
  <c r="BP488" i="3"/>
  <c r="CA437" i="3"/>
  <c r="BV437" i="3"/>
  <c r="CA438" i="3"/>
  <c r="BV438" i="3"/>
  <c r="CA439" i="3"/>
  <c r="BV439" i="3"/>
  <c r="CA440" i="3"/>
  <c r="BV440" i="3"/>
  <c r="CA441" i="3"/>
  <c r="BV441" i="3"/>
  <c r="CA442" i="3"/>
  <c r="BV442" i="3"/>
  <c r="BW454" i="3"/>
  <c r="BZ454" i="3"/>
  <c r="BY454" i="3"/>
  <c r="BX454" i="3"/>
  <c r="BV454" i="3"/>
  <c r="BW456" i="3"/>
  <c r="BZ456" i="3"/>
  <c r="BY456" i="3"/>
  <c r="BX456" i="3"/>
  <c r="BV456" i="3"/>
  <c r="BW458" i="3"/>
  <c r="BZ458" i="3"/>
  <c r="BY458" i="3"/>
  <c r="BX458" i="3"/>
  <c r="BV458" i="3"/>
  <c r="Z471" i="3"/>
  <c r="AH471" i="3"/>
  <c r="AC471" i="3"/>
  <c r="AG471" i="3"/>
  <c r="AA471" i="3"/>
  <c r="AM482" i="3"/>
  <c r="AL482" i="3"/>
  <c r="AR482" i="3"/>
  <c r="AQ482" i="3"/>
  <c r="AP482" i="3"/>
  <c r="AO482" i="3"/>
  <c r="AT482" i="3"/>
  <c r="AS482" i="3"/>
  <c r="AN482" i="3"/>
  <c r="CZ433" i="3"/>
  <c r="CU434" i="3"/>
  <c r="CU435" i="3"/>
  <c r="CU436" i="3"/>
  <c r="BU437" i="3"/>
  <c r="CU437" i="3"/>
  <c r="BU438" i="3"/>
  <c r="CU438" i="3"/>
  <c r="BU439" i="3"/>
  <c r="CU439" i="3"/>
  <c r="BU440" i="3"/>
  <c r="CU440" i="3"/>
  <c r="BU441" i="3"/>
  <c r="CU441" i="3"/>
  <c r="BU442" i="3"/>
  <c r="CU442" i="3"/>
  <c r="BK443" i="3"/>
  <c r="AB444" i="3"/>
  <c r="CT444" i="3"/>
  <c r="BK445" i="3"/>
  <c r="AB446" i="3"/>
  <c r="CT446" i="3"/>
  <c r="BK447" i="3"/>
  <c r="AB448" i="3"/>
  <c r="CT448" i="3"/>
  <c r="BL449" i="3"/>
  <c r="CA450" i="3"/>
  <c r="BL451" i="3"/>
  <c r="CA452" i="3"/>
  <c r="BL453" i="3"/>
  <c r="BU454" i="3"/>
  <c r="BL455" i="3"/>
  <c r="BU456" i="3"/>
  <c r="BL457" i="3"/>
  <c r="BU458" i="3"/>
  <c r="BM459" i="3"/>
  <c r="AN468" i="3"/>
  <c r="AB471" i="3"/>
  <c r="AF477" i="3"/>
  <c r="AM481" i="3"/>
  <c r="AL481" i="3"/>
  <c r="AR481" i="3"/>
  <c r="AQ481" i="3"/>
  <c r="AP481" i="3"/>
  <c r="AO481" i="3"/>
  <c r="AT481" i="3"/>
  <c r="AS481" i="3"/>
  <c r="AF450" i="3"/>
  <c r="AF452" i="3"/>
  <c r="AN460" i="3"/>
  <c r="AM460" i="3"/>
  <c r="AN461" i="3"/>
  <c r="AM461" i="3"/>
  <c r="AN462" i="3"/>
  <c r="AM462" i="3"/>
  <c r="Z469" i="3"/>
  <c r="AH469" i="3"/>
  <c r="AC469" i="3"/>
  <c r="AL472" i="3"/>
  <c r="AR472" i="3"/>
  <c r="AQ472" i="3"/>
  <c r="AP472" i="3"/>
  <c r="AO472" i="3"/>
  <c r="BV485" i="3"/>
  <c r="BU485" i="3"/>
  <c r="BZ485" i="3"/>
  <c r="CC485" i="3"/>
  <c r="CB485" i="3"/>
  <c r="CA485" i="3"/>
  <c r="AE451" i="3"/>
  <c r="AE453" i="3"/>
  <c r="AE455" i="3"/>
  <c r="AE457" i="3"/>
  <c r="AE459" i="3"/>
  <c r="AR460" i="3"/>
  <c r="AR461" i="3"/>
  <c r="AL466" i="3"/>
  <c r="AR466" i="3"/>
  <c r="AQ466" i="3"/>
  <c r="AP466" i="3"/>
  <c r="AO466" i="3"/>
  <c r="AF469" i="3"/>
  <c r="Z472" i="3"/>
  <c r="AE472" i="3"/>
  <c r="AD472" i="3"/>
  <c r="AC472" i="3"/>
  <c r="AB472" i="3"/>
  <c r="BI473" i="3"/>
  <c r="BP473" i="3"/>
  <c r="BO473" i="3"/>
  <c r="BM473" i="3"/>
  <c r="BQ473" i="3"/>
  <c r="BN473" i="3"/>
  <c r="BL473" i="3"/>
  <c r="BK473" i="3"/>
  <c r="AP492" i="3"/>
  <c r="AO492" i="3"/>
  <c r="AN492" i="3"/>
  <c r="AM492" i="3"/>
  <c r="AT492" i="3"/>
  <c r="AS492" i="3"/>
  <c r="AR492" i="3"/>
  <c r="AQ492" i="3"/>
  <c r="AL492" i="3"/>
  <c r="AP493" i="3"/>
  <c r="AO493" i="3"/>
  <c r="AN493" i="3"/>
  <c r="AM493" i="3"/>
  <c r="AT493" i="3"/>
  <c r="AQ493" i="3"/>
  <c r="AS493" i="3"/>
  <c r="AR493" i="3"/>
  <c r="CV494" i="3"/>
  <c r="CU494" i="3"/>
  <c r="CT494" i="3"/>
  <c r="CS494" i="3"/>
  <c r="CZ494" i="3"/>
  <c r="CY494" i="3"/>
  <c r="CR494" i="3"/>
  <c r="CX494" i="3"/>
  <c r="AD499" i="3"/>
  <c r="AC499" i="3"/>
  <c r="AB499" i="3"/>
  <c r="AA499" i="3"/>
  <c r="AH499" i="3"/>
  <c r="AG499" i="3"/>
  <c r="AF499" i="3"/>
  <c r="AE499" i="3"/>
  <c r="Z499" i="3"/>
  <c r="AF455" i="3"/>
  <c r="AF457" i="3"/>
  <c r="AF459" i="3"/>
  <c r="CT459" i="3"/>
  <c r="CS459" i="3"/>
  <c r="AS460" i="3"/>
  <c r="CT460" i="3"/>
  <c r="CS460" i="3"/>
  <c r="AS461" i="3"/>
  <c r="CT461" i="3"/>
  <c r="CS461" i="3"/>
  <c r="AS462" i="3"/>
  <c r="AM466" i="3"/>
  <c r="AG469" i="3"/>
  <c r="BI470" i="3"/>
  <c r="BP470" i="3"/>
  <c r="BO470" i="3"/>
  <c r="BN470" i="3"/>
  <c r="BM470" i="3"/>
  <c r="AA472" i="3"/>
  <c r="BJ473" i="3"/>
  <c r="BU474" i="3"/>
  <c r="BW474" i="3"/>
  <c r="BV474" i="3"/>
  <c r="CA474" i="3"/>
  <c r="CC474" i="3"/>
  <c r="CB474" i="3"/>
  <c r="BZ474" i="3"/>
  <c r="BY474" i="3"/>
  <c r="AL493" i="3"/>
  <c r="CW494" i="3"/>
  <c r="AD500" i="3"/>
  <c r="AC500" i="3"/>
  <c r="AB500" i="3"/>
  <c r="AA500" i="3"/>
  <c r="AH500" i="3"/>
  <c r="AF500" i="3"/>
  <c r="AG500" i="3"/>
  <c r="AE500" i="3"/>
  <c r="Z500" i="3"/>
  <c r="Z468" i="3"/>
  <c r="AE468" i="3"/>
  <c r="AD468" i="3"/>
  <c r="AC468" i="3"/>
  <c r="AB468" i="3"/>
  <c r="AF472" i="3"/>
  <c r="Z476" i="3"/>
  <c r="AH476" i="3"/>
  <c r="AC476" i="3"/>
  <c r="AB476" i="3"/>
  <c r="BI477" i="3"/>
  <c r="BP477" i="3"/>
  <c r="BO477" i="3"/>
  <c r="BN477" i="3"/>
  <c r="BM477" i="3"/>
  <c r="BQ477" i="3"/>
  <c r="BL477" i="3"/>
  <c r="BK477" i="3"/>
  <c r="CS479" i="3"/>
  <c r="CY479" i="3"/>
  <c r="CX479" i="3"/>
  <c r="CW479" i="3"/>
  <c r="CV479" i="3"/>
  <c r="CU479" i="3"/>
  <c r="CT479" i="3"/>
  <c r="CZ479" i="3"/>
  <c r="AD498" i="3"/>
  <c r="AC498" i="3"/>
  <c r="AB498" i="3"/>
  <c r="AA498" i="3"/>
  <c r="AH498" i="3"/>
  <c r="AF498" i="3"/>
  <c r="AG498" i="3"/>
  <c r="AE498" i="3"/>
  <c r="AA450" i="3"/>
  <c r="AO450" i="3"/>
  <c r="AH451" i="3"/>
  <c r="AA452" i="3"/>
  <c r="AO452" i="3"/>
  <c r="AH453" i="3"/>
  <c r="AA454" i="3"/>
  <c r="AO454" i="3"/>
  <c r="AH455" i="3"/>
  <c r="AA456" i="3"/>
  <c r="AO456" i="3"/>
  <c r="AH457" i="3"/>
  <c r="AA458" i="3"/>
  <c r="AO458" i="3"/>
  <c r="AH459" i="3"/>
  <c r="BW459" i="3"/>
  <c r="BV459" i="3"/>
  <c r="CU459" i="3"/>
  <c r="BW460" i="3"/>
  <c r="BV460" i="3"/>
  <c r="CU460" i="3"/>
  <c r="BW461" i="3"/>
  <c r="BV461" i="3"/>
  <c r="CU461" i="3"/>
  <c r="BW462" i="3"/>
  <c r="BV462" i="3"/>
  <c r="AS466" i="3"/>
  <c r="AA468" i="3"/>
  <c r="BI468" i="3"/>
  <c r="BP468" i="3"/>
  <c r="BO468" i="3"/>
  <c r="BN468" i="3"/>
  <c r="BM468" i="3"/>
  <c r="BK470" i="3"/>
  <c r="CR470" i="3"/>
  <c r="CZ470" i="3"/>
  <c r="CY470" i="3"/>
  <c r="CX470" i="3"/>
  <c r="CS470" i="3"/>
  <c r="AG472" i="3"/>
  <c r="AA476" i="3"/>
  <c r="BJ477" i="3"/>
  <c r="BJ479" i="3"/>
  <c r="BL479" i="3"/>
  <c r="BK479" i="3"/>
  <c r="BQ479" i="3"/>
  <c r="BI479" i="3"/>
  <c r="BP479" i="3"/>
  <c r="BO479" i="3"/>
  <c r="AP494" i="3"/>
  <c r="AO494" i="3"/>
  <c r="AN494" i="3"/>
  <c r="AM494" i="3"/>
  <c r="AT494" i="3"/>
  <c r="AS494" i="3"/>
  <c r="AR494" i="3"/>
  <c r="AQ494" i="3"/>
  <c r="AL494" i="3"/>
  <c r="Z498" i="3"/>
  <c r="CV498" i="3"/>
  <c r="CU498" i="3"/>
  <c r="CT498" i="3"/>
  <c r="CS498" i="3"/>
  <c r="CZ498" i="3"/>
  <c r="CY498" i="3"/>
  <c r="CX498" i="3"/>
  <c r="CW498" i="3"/>
  <c r="CR498" i="3"/>
  <c r="Z473" i="3"/>
  <c r="AE473" i="3"/>
  <c r="AD473" i="3"/>
  <c r="AB473" i="3"/>
  <c r="AD490" i="3"/>
  <c r="AC490" i="3"/>
  <c r="AB490" i="3"/>
  <c r="AA490" i="3"/>
  <c r="AH490" i="3"/>
  <c r="AF490" i="3"/>
  <c r="AG490" i="3"/>
  <c r="AE490" i="3"/>
  <c r="BZ466" i="3"/>
  <c r="BZ468" i="3"/>
  <c r="BZ470" i="3"/>
  <c r="AH473" i="3"/>
  <c r="BI475" i="3"/>
  <c r="BP475" i="3"/>
  <c r="BO475" i="3"/>
  <c r="BN475" i="3"/>
  <c r="BM475" i="3"/>
  <c r="BV481" i="3"/>
  <c r="BU481" i="3"/>
  <c r="BY481" i="3"/>
  <c r="BX481" i="3"/>
  <c r="CA481" i="3"/>
  <c r="AP491" i="3"/>
  <c r="AO491" i="3"/>
  <c r="AN491" i="3"/>
  <c r="AM491" i="3"/>
  <c r="AT491" i="3"/>
  <c r="AQ491" i="3"/>
  <c r="AS491" i="3"/>
  <c r="AP496" i="3"/>
  <c r="AO496" i="3"/>
  <c r="AN496" i="3"/>
  <c r="AM496" i="3"/>
  <c r="AT496" i="3"/>
  <c r="AS496" i="3"/>
  <c r="AR496" i="3"/>
  <c r="AQ496" i="3"/>
  <c r="AL496" i="3"/>
  <c r="CA466" i="3"/>
  <c r="CA468" i="3"/>
  <c r="CA470" i="3"/>
  <c r="CR477" i="3"/>
  <c r="CZ477" i="3"/>
  <c r="CY477" i="3"/>
  <c r="CX477" i="3"/>
  <c r="CS477" i="3"/>
  <c r="BW481" i="3"/>
  <c r="BV482" i="3"/>
  <c r="BU482" i="3"/>
  <c r="BY482" i="3"/>
  <c r="CA482" i="3"/>
  <c r="BZ482" i="3"/>
  <c r="BX482" i="3"/>
  <c r="BW482" i="3"/>
  <c r="AM483" i="3"/>
  <c r="AL483" i="3"/>
  <c r="AP483" i="3"/>
  <c r="AQ483" i="3"/>
  <c r="AP498" i="3"/>
  <c r="AO498" i="3"/>
  <c r="AN498" i="3"/>
  <c r="AM498" i="3"/>
  <c r="AT498" i="3"/>
  <c r="AS498" i="3"/>
  <c r="AR498" i="3"/>
  <c r="AQ498" i="3"/>
  <c r="AL498" i="3"/>
  <c r="CS462" i="3"/>
  <c r="AA463" i="3"/>
  <c r="AM463" i="3"/>
  <c r="BJ463" i="3"/>
  <c r="BV463" i="3"/>
  <c r="CS463" i="3"/>
  <c r="AA464" i="3"/>
  <c r="AM464" i="3"/>
  <c r="BJ464" i="3"/>
  <c r="BV464" i="3"/>
  <c r="CS464" i="3"/>
  <c r="AA465" i="3"/>
  <c r="AM465" i="3"/>
  <c r="BJ465" i="3"/>
  <c r="BV465" i="3"/>
  <c r="CB466" i="3"/>
  <c r="BV467" i="3"/>
  <c r="CT467" i="3"/>
  <c r="CB468" i="3"/>
  <c r="BV469" i="3"/>
  <c r="CT469" i="3"/>
  <c r="CB470" i="3"/>
  <c r="BV471" i="3"/>
  <c r="CT471" i="3"/>
  <c r="CR473" i="3"/>
  <c r="CZ473" i="3"/>
  <c r="CX473" i="3"/>
  <c r="CS473" i="3"/>
  <c r="BK475" i="3"/>
  <c r="CT477" i="3"/>
  <c r="BZ481" i="3"/>
  <c r="CB482" i="3"/>
  <c r="AN483" i="3"/>
  <c r="AR491" i="3"/>
  <c r="CU465" i="3"/>
  <c r="CC466" i="3"/>
  <c r="BJ467" i="3"/>
  <c r="BW467" i="3"/>
  <c r="CU467" i="3"/>
  <c r="CC468" i="3"/>
  <c r="BJ469" i="3"/>
  <c r="BW469" i="3"/>
  <c r="CU469" i="3"/>
  <c r="CC470" i="3"/>
  <c r="BJ471" i="3"/>
  <c r="BW471" i="3"/>
  <c r="CU471" i="3"/>
  <c r="AL473" i="3"/>
  <c r="AR473" i="3"/>
  <c r="AQ473" i="3"/>
  <c r="AO473" i="3"/>
  <c r="CT473" i="3"/>
  <c r="BL475" i="3"/>
  <c r="CR475" i="3"/>
  <c r="CZ475" i="3"/>
  <c r="CY475" i="3"/>
  <c r="CX475" i="3"/>
  <c r="CS475" i="3"/>
  <c r="CU477" i="3"/>
  <c r="Z478" i="3"/>
  <c r="AH478" i="3"/>
  <c r="AC478" i="3"/>
  <c r="CB481" i="3"/>
  <c r="CC482" i="3"/>
  <c r="AO483" i="3"/>
  <c r="AD488" i="3"/>
  <c r="AC488" i="3"/>
  <c r="AB488" i="3"/>
  <c r="AA488" i="3"/>
  <c r="AH488" i="3"/>
  <c r="AF488" i="3"/>
  <c r="AG488" i="3"/>
  <c r="AD495" i="3"/>
  <c r="AC495" i="3"/>
  <c r="AB495" i="3"/>
  <c r="AA495" i="3"/>
  <c r="AH495" i="3"/>
  <c r="AG495" i="3"/>
  <c r="AF495" i="3"/>
  <c r="AE495" i="3"/>
  <c r="CA476" i="3"/>
  <c r="CA478" i="3"/>
  <c r="BJ480" i="3"/>
  <c r="BI480" i="3"/>
  <c r="BP480" i="3"/>
  <c r="BO480" i="3"/>
  <c r="AM485" i="3"/>
  <c r="AL485" i="3"/>
  <c r="AQ485" i="3"/>
  <c r="AP485" i="3"/>
  <c r="AM486" i="3"/>
  <c r="AL486" i="3"/>
  <c r="AQ486" i="3"/>
  <c r="AP486" i="3"/>
  <c r="AP490" i="3"/>
  <c r="AO490" i="3"/>
  <c r="AN490" i="3"/>
  <c r="AM490" i="3"/>
  <c r="AT490" i="3"/>
  <c r="AS490" i="3"/>
  <c r="AR490" i="3"/>
  <c r="AQ490" i="3"/>
  <c r="AL490" i="3"/>
  <c r="CV490" i="3"/>
  <c r="CU490" i="3"/>
  <c r="CT490" i="3"/>
  <c r="CS490" i="3"/>
  <c r="CZ490" i="3"/>
  <c r="CY490" i="3"/>
  <c r="CX490" i="3"/>
  <c r="BM492" i="3"/>
  <c r="BL492" i="3"/>
  <c r="BK492" i="3"/>
  <c r="BJ492" i="3"/>
  <c r="BQ492" i="3"/>
  <c r="BI492" i="3"/>
  <c r="BP492" i="3"/>
  <c r="BZ473" i="3"/>
  <c r="BZ475" i="3"/>
  <c r="BZ477" i="3"/>
  <c r="AM480" i="3"/>
  <c r="AL480" i="3"/>
  <c r="AP480" i="3"/>
  <c r="AO480" i="3"/>
  <c r="BQ480" i="3"/>
  <c r="AT485" i="3"/>
  <c r="AT486" i="3"/>
  <c r="BM494" i="3"/>
  <c r="BL494" i="3"/>
  <c r="BK494" i="3"/>
  <c r="BJ494" i="3"/>
  <c r="BQ494" i="3"/>
  <c r="BI494" i="3"/>
  <c r="BP494" i="3"/>
  <c r="BO494" i="3"/>
  <c r="BN494" i="3"/>
  <c r="AD496" i="3"/>
  <c r="AC496" i="3"/>
  <c r="AB496" i="3"/>
  <c r="AA496" i="3"/>
  <c r="AH496" i="3"/>
  <c r="AF496" i="3"/>
  <c r="AG496" i="3"/>
  <c r="CV500" i="3"/>
  <c r="CU500" i="3"/>
  <c r="CT500" i="3"/>
  <c r="CS500" i="3"/>
  <c r="CZ500" i="3"/>
  <c r="CY500" i="3"/>
  <c r="CX500" i="3"/>
  <c r="CW500" i="3"/>
  <c r="CS485" i="3"/>
  <c r="CR485" i="3"/>
  <c r="CW485" i="3"/>
  <c r="CV485" i="3"/>
  <c r="CS486" i="3"/>
  <c r="CR486" i="3"/>
  <c r="CW486" i="3"/>
  <c r="CV486" i="3"/>
  <c r="Z496" i="3"/>
  <c r="AD497" i="3"/>
  <c r="AC497" i="3"/>
  <c r="AB497" i="3"/>
  <c r="AA497" i="3"/>
  <c r="AH497" i="3"/>
  <c r="AG497" i="3"/>
  <c r="AF497" i="3"/>
  <c r="AE497" i="3"/>
  <c r="CR500" i="3"/>
  <c r="CB473" i="3"/>
  <c r="CB475" i="3"/>
  <c r="BV476" i="3"/>
  <c r="CB477" i="3"/>
  <c r="BV478" i="3"/>
  <c r="BV479" i="3"/>
  <c r="BZ479" i="3"/>
  <c r="BY479" i="3"/>
  <c r="BV480" i="3"/>
  <c r="BU480" i="3"/>
  <c r="AM484" i="3"/>
  <c r="AL484" i="3"/>
  <c r="AR484" i="3"/>
  <c r="AQ484" i="3"/>
  <c r="AP484" i="3"/>
  <c r="AO484" i="3"/>
  <c r="BV484" i="3"/>
  <c r="BU484" i="3"/>
  <c r="BY484" i="3"/>
  <c r="AA486" i="3"/>
  <c r="Z486" i="3"/>
  <c r="AE486" i="3"/>
  <c r="AH486" i="3"/>
  <c r="AG486" i="3"/>
  <c r="AF486" i="3"/>
  <c r="CV487" i="3"/>
  <c r="CS487" i="3"/>
  <c r="CZ487" i="3"/>
  <c r="CW487" i="3"/>
  <c r="CU487" i="3"/>
  <c r="CT487" i="3"/>
  <c r="CR487" i="3"/>
  <c r="CY487" i="3"/>
  <c r="CX487" i="3"/>
  <c r="AP489" i="3"/>
  <c r="AO489" i="3"/>
  <c r="AN489" i="3"/>
  <c r="AM489" i="3"/>
  <c r="AT489" i="3"/>
  <c r="AQ489" i="3"/>
  <c r="AL489" i="3"/>
  <c r="AD493" i="3"/>
  <c r="AC493" i="3"/>
  <c r="AB493" i="3"/>
  <c r="AA493" i="3"/>
  <c r="AH493" i="3"/>
  <c r="AG493" i="3"/>
  <c r="AF493" i="3"/>
  <c r="AE493" i="3"/>
  <c r="Z493" i="3"/>
  <c r="AE496" i="3"/>
  <c r="Z497" i="3"/>
  <c r="AP500" i="3"/>
  <c r="AO500" i="3"/>
  <c r="AN500" i="3"/>
  <c r="AM500" i="3"/>
  <c r="AT500" i="3"/>
  <c r="AS500" i="3"/>
  <c r="AR500" i="3"/>
  <c r="AQ500" i="3"/>
  <c r="AL500" i="3"/>
  <c r="BJ472" i="3"/>
  <c r="CU472" i="3"/>
  <c r="CC473" i="3"/>
  <c r="BJ474" i="3"/>
  <c r="CU474" i="3"/>
  <c r="CC475" i="3"/>
  <c r="BJ476" i="3"/>
  <c r="BW476" i="3"/>
  <c r="CU476" i="3"/>
  <c r="CC477" i="3"/>
  <c r="BJ478" i="3"/>
  <c r="BW478" i="3"/>
  <c r="BU479" i="3"/>
  <c r="AR480" i="3"/>
  <c r="BW480" i="3"/>
  <c r="AA481" i="3"/>
  <c r="Z481" i="3"/>
  <c r="AG481" i="3"/>
  <c r="AF481" i="3"/>
  <c r="AN484" i="3"/>
  <c r="BW484" i="3"/>
  <c r="CU485" i="3"/>
  <c r="AB486" i="3"/>
  <c r="CU486" i="3"/>
  <c r="AR489" i="3"/>
  <c r="CV492" i="3"/>
  <c r="CU492" i="3"/>
  <c r="CT492" i="3"/>
  <c r="CS492" i="3"/>
  <c r="CZ492" i="3"/>
  <c r="CY492" i="3"/>
  <c r="CR492" i="3"/>
  <c r="CV496" i="3"/>
  <c r="CU496" i="3"/>
  <c r="CT496" i="3"/>
  <c r="CS496" i="3"/>
  <c r="CZ496" i="3"/>
  <c r="CY496" i="3"/>
  <c r="CX496" i="3"/>
  <c r="CW496" i="3"/>
  <c r="CS481" i="3"/>
  <c r="CR481" i="3"/>
  <c r="BJ482" i="3"/>
  <c r="BI482" i="3"/>
  <c r="AA483" i="3"/>
  <c r="Z483" i="3"/>
  <c r="CS483" i="3"/>
  <c r="CR483" i="3"/>
  <c r="BJ484" i="3"/>
  <c r="BI484" i="3"/>
  <c r="AA485" i="3"/>
  <c r="Z485" i="3"/>
  <c r="AD487" i="3"/>
  <c r="AA487" i="3"/>
  <c r="AH487" i="3"/>
  <c r="AE487" i="3"/>
  <c r="AC487" i="3"/>
  <c r="Z487" i="3"/>
  <c r="BM487" i="3"/>
  <c r="BJ487" i="3"/>
  <c r="BQ487" i="3"/>
  <c r="BK487" i="3"/>
  <c r="BM490" i="3"/>
  <c r="BL490" i="3"/>
  <c r="BK490" i="3"/>
  <c r="BJ490" i="3"/>
  <c r="BQ490" i="3"/>
  <c r="BI490" i="3"/>
  <c r="CX481" i="3"/>
  <c r="BO482" i="3"/>
  <c r="AF483" i="3"/>
  <c r="CX483" i="3"/>
  <c r="BO484" i="3"/>
  <c r="AF485" i="3"/>
  <c r="BJ485" i="3"/>
  <c r="BI485" i="3"/>
  <c r="BN485" i="3"/>
  <c r="BJ486" i="3"/>
  <c r="BI486" i="3"/>
  <c r="BN486" i="3"/>
  <c r="AP487" i="3"/>
  <c r="AM487" i="3"/>
  <c r="AT487" i="3"/>
  <c r="AS487" i="3"/>
  <c r="AQ487" i="3"/>
  <c r="BP487" i="3"/>
  <c r="AD492" i="3"/>
  <c r="AC492" i="3"/>
  <c r="AB492" i="3"/>
  <c r="AA492" i="3"/>
  <c r="AH492" i="3"/>
  <c r="AF492" i="3"/>
  <c r="AP495" i="3"/>
  <c r="AO495" i="3"/>
  <c r="AN495" i="3"/>
  <c r="AM495" i="3"/>
  <c r="AT495" i="3"/>
  <c r="AQ495" i="3"/>
  <c r="AL479" i="3"/>
  <c r="AA480" i="3"/>
  <c r="Z480" i="3"/>
  <c r="CS480" i="3"/>
  <c r="CR480" i="3"/>
  <c r="BJ481" i="3"/>
  <c r="BI481" i="3"/>
  <c r="CY481" i="3"/>
  <c r="AA482" i="3"/>
  <c r="Z482" i="3"/>
  <c r="BP482" i="3"/>
  <c r="CS482" i="3"/>
  <c r="CR482" i="3"/>
  <c r="AG483" i="3"/>
  <c r="BJ483" i="3"/>
  <c r="BI483" i="3"/>
  <c r="CY483" i="3"/>
  <c r="AA484" i="3"/>
  <c r="Z484" i="3"/>
  <c r="BP484" i="3"/>
  <c r="CS484" i="3"/>
  <c r="CR484" i="3"/>
  <c r="AG485" i="3"/>
  <c r="BK485" i="3"/>
  <c r="BK486" i="3"/>
  <c r="AL487" i="3"/>
  <c r="Z492" i="3"/>
  <c r="BM496" i="3"/>
  <c r="BL496" i="3"/>
  <c r="BK496" i="3"/>
  <c r="BJ496" i="3"/>
  <c r="BQ496" i="3"/>
  <c r="BI496" i="3"/>
  <c r="BM498" i="3"/>
  <c r="BL498" i="3"/>
  <c r="BK498" i="3"/>
  <c r="BJ498" i="3"/>
  <c r="BQ498" i="3"/>
  <c r="BI498" i="3"/>
  <c r="BM500" i="3"/>
  <c r="BL500" i="3"/>
  <c r="BK500" i="3"/>
  <c r="BJ500" i="3"/>
  <c r="BQ500" i="3"/>
  <c r="BI500" i="3"/>
  <c r="AP488" i="3"/>
  <c r="AO488" i="3"/>
  <c r="AN488" i="3"/>
  <c r="AM488" i="3"/>
  <c r="AT488" i="3"/>
  <c r="AS488" i="3"/>
  <c r="AR488" i="3"/>
  <c r="AQ488" i="3"/>
  <c r="AL488" i="3"/>
  <c r="CV488" i="3"/>
  <c r="CU488" i="3"/>
  <c r="CT488" i="3"/>
  <c r="CS488" i="3"/>
  <c r="CZ488" i="3"/>
  <c r="CY488" i="3"/>
  <c r="AD489" i="3"/>
  <c r="AC489" i="3"/>
  <c r="AB489" i="3"/>
  <c r="AA489" i="3"/>
  <c r="AH489" i="3"/>
  <c r="AG489" i="3"/>
  <c r="AF489" i="3"/>
  <c r="AE489" i="3"/>
  <c r="AD494" i="3"/>
  <c r="AC494" i="3"/>
  <c r="AB494" i="3"/>
  <c r="AA494" i="3"/>
  <c r="AH494" i="3"/>
  <c r="AF494" i="3"/>
  <c r="AP497" i="3"/>
  <c r="AO497" i="3"/>
  <c r="AN497" i="3"/>
  <c r="AM497" i="3"/>
  <c r="AT497" i="3"/>
  <c r="AQ497" i="3"/>
  <c r="AP499" i="3"/>
  <c r="AO499" i="3"/>
  <c r="AN499" i="3"/>
  <c r="AM499" i="3"/>
  <c r="AT499" i="3"/>
  <c r="AQ499" i="3"/>
  <c r="BM485" i="3"/>
  <c r="BM486" i="3"/>
  <c r="AO487" i="3"/>
  <c r="CR488" i="3"/>
  <c r="Z489" i="3"/>
  <c r="AG492" i="3"/>
  <c r="Z494" i="3"/>
  <c r="AS495" i="3"/>
  <c r="BO496" i="3"/>
  <c r="AL497" i="3"/>
  <c r="BO498" i="3"/>
  <c r="AL499" i="3"/>
  <c r="BO500" i="3"/>
  <c r="BY489" i="3"/>
  <c r="BX489" i="3"/>
  <c r="BW489" i="3"/>
  <c r="BV489" i="3"/>
  <c r="CC489" i="3"/>
  <c r="BY491" i="3"/>
  <c r="BX491" i="3"/>
  <c r="BW491" i="3"/>
  <c r="BV491" i="3"/>
  <c r="CC491" i="3"/>
  <c r="BY493" i="3"/>
  <c r="BX493" i="3"/>
  <c r="BW493" i="3"/>
  <c r="BV493" i="3"/>
  <c r="CC493" i="3"/>
  <c r="BY495" i="3"/>
  <c r="BX495" i="3"/>
  <c r="BW495" i="3"/>
  <c r="BV495" i="3"/>
  <c r="CC495" i="3"/>
  <c r="BY497" i="3"/>
  <c r="BX497" i="3"/>
  <c r="BW497" i="3"/>
  <c r="BV497" i="3"/>
  <c r="CC497" i="3"/>
  <c r="BY499" i="3"/>
  <c r="BX499" i="3"/>
  <c r="BW499" i="3"/>
  <c r="BV499" i="3"/>
  <c r="CC499" i="3"/>
  <c r="BM489" i="3"/>
  <c r="BL489" i="3"/>
  <c r="BK489" i="3"/>
  <c r="BJ489" i="3"/>
  <c r="BQ489" i="3"/>
  <c r="BM491" i="3"/>
  <c r="BL491" i="3"/>
  <c r="BK491" i="3"/>
  <c r="BJ491" i="3"/>
  <c r="BQ491" i="3"/>
  <c r="BM493" i="3"/>
  <c r="BL493" i="3"/>
  <c r="BK493" i="3"/>
  <c r="BJ493" i="3"/>
  <c r="BQ493" i="3"/>
  <c r="BM495" i="3"/>
  <c r="BL495" i="3"/>
  <c r="BK495" i="3"/>
  <c r="BJ495" i="3"/>
  <c r="BQ495" i="3"/>
  <c r="BM497" i="3"/>
  <c r="BL497" i="3"/>
  <c r="BK497" i="3"/>
  <c r="BJ497" i="3"/>
  <c r="BQ497" i="3"/>
  <c r="BM499" i="3"/>
  <c r="BL499" i="3"/>
  <c r="BK499" i="3"/>
  <c r="BJ499" i="3"/>
  <c r="BQ499" i="3"/>
  <c r="BY488" i="3"/>
  <c r="BX488" i="3"/>
  <c r="BW488" i="3"/>
  <c r="BV488" i="3"/>
  <c r="CC488" i="3"/>
  <c r="BY490" i="3"/>
  <c r="BX490" i="3"/>
  <c r="BW490" i="3"/>
  <c r="BV490" i="3"/>
  <c r="CC490" i="3"/>
  <c r="BY492" i="3"/>
  <c r="BX492" i="3"/>
  <c r="BW492" i="3"/>
  <c r="BV492" i="3"/>
  <c r="CC492" i="3"/>
  <c r="BY494" i="3"/>
  <c r="BX494" i="3"/>
  <c r="BW494" i="3"/>
  <c r="BV494" i="3"/>
  <c r="CC494" i="3"/>
  <c r="BY496" i="3"/>
  <c r="BX496" i="3"/>
  <c r="BW496" i="3"/>
  <c r="BV496" i="3"/>
  <c r="CC496" i="3"/>
  <c r="BI497" i="3"/>
  <c r="BY498" i="3"/>
  <c r="BX498" i="3"/>
  <c r="BW498" i="3"/>
  <c r="BV498" i="3"/>
  <c r="CC498" i="3"/>
  <c r="BI499" i="3"/>
  <c r="BY500" i="3"/>
  <c r="BX500" i="3"/>
  <c r="BW500" i="3"/>
  <c r="BV500" i="3"/>
  <c r="CC500" i="3"/>
  <c r="BY487" i="3"/>
  <c r="BV487" i="3"/>
  <c r="CC487" i="3"/>
  <c r="BU488" i="3"/>
  <c r="BN489" i="3"/>
  <c r="CV489" i="3"/>
  <c r="CU489" i="3"/>
  <c r="CT489" i="3"/>
  <c r="CS489" i="3"/>
  <c r="CZ489" i="3"/>
  <c r="BU490" i="3"/>
  <c r="BN491" i="3"/>
  <c r="CV491" i="3"/>
  <c r="CU491" i="3"/>
  <c r="CT491" i="3"/>
  <c r="CS491" i="3"/>
  <c r="CZ491" i="3"/>
  <c r="BU492" i="3"/>
  <c r="BN493" i="3"/>
  <c r="CV493" i="3"/>
  <c r="CU493" i="3"/>
  <c r="CT493" i="3"/>
  <c r="CS493" i="3"/>
  <c r="CZ493" i="3"/>
  <c r="BU494" i="3"/>
  <c r="BN495" i="3"/>
  <c r="CV495" i="3"/>
  <c r="CU495" i="3"/>
  <c r="CT495" i="3"/>
  <c r="CS495" i="3"/>
  <c r="CZ495" i="3"/>
  <c r="BU496" i="3"/>
  <c r="BN497" i="3"/>
  <c r="CV497" i="3"/>
  <c r="CU497" i="3"/>
  <c r="CT497" i="3"/>
  <c r="CS497" i="3"/>
  <c r="CZ497" i="3"/>
  <c r="BU498" i="3"/>
  <c r="BN499" i="3"/>
  <c r="CV499" i="3"/>
  <c r="CU499" i="3"/>
  <c r="CT499" i="3"/>
  <c r="CS499" i="3"/>
  <c r="CZ499" i="3"/>
  <c r="BU500" i="3"/>
  <c r="BU487" i="3"/>
  <c r="BZ488" i="3"/>
  <c r="BO489" i="3"/>
  <c r="CR489" i="3"/>
  <c r="BZ490" i="3"/>
  <c r="BO491" i="3"/>
  <c r="CR491" i="3"/>
  <c r="BZ492" i="3"/>
  <c r="BO493" i="3"/>
  <c r="CR493" i="3"/>
  <c r="BZ494" i="3"/>
  <c r="BO495" i="3"/>
  <c r="CR495" i="3"/>
  <c r="BZ496" i="3"/>
  <c r="BO497" i="3"/>
  <c r="CR497" i="3"/>
  <c r="BZ498" i="3"/>
  <c r="BO499" i="3"/>
  <c r="CR499" i="3"/>
  <c r="BZ500" i="3"/>
  <c r="FC141" i="3" l="1"/>
  <c r="FD141" i="3"/>
  <c r="FB142" i="3"/>
  <c r="BM30" i="3"/>
  <c r="BP30" i="3"/>
  <c r="BJ30" i="3"/>
  <c r="EE30" i="3"/>
  <c r="EC28" i="3"/>
  <c r="EB28" i="3" s="1"/>
  <c r="EH30" i="3"/>
  <c r="EB30" i="3"/>
  <c r="CS30" i="3"/>
  <c r="BK28" i="3"/>
  <c r="AA30" i="3"/>
  <c r="CY30" i="3"/>
  <c r="CT28" i="3"/>
  <c r="CS28" i="3" s="1"/>
  <c r="AB28" i="3"/>
  <c r="AA28" i="3" s="1"/>
  <c r="AG30" i="3"/>
  <c r="CV30" i="3"/>
  <c r="E2" i="6" l="1"/>
  <c r="H19" i="7" s="1"/>
  <c r="E2" i="8"/>
  <c r="E7" i="6"/>
  <c r="H29" i="7" s="1"/>
  <c r="E7" i="8"/>
  <c r="E5" i="8" s="1"/>
  <c r="D2" i="8"/>
  <c r="D7" i="6"/>
  <c r="D5" i="6" s="1"/>
  <c r="D7" i="8"/>
  <c r="D5" i="8" s="1"/>
  <c r="C7" i="8"/>
  <c r="C5" i="8" s="1"/>
  <c r="C2" i="8"/>
  <c r="B7" i="6"/>
  <c r="E29" i="7" s="1"/>
  <c r="B7" i="8"/>
  <c r="B2" i="6"/>
  <c r="B2" i="8"/>
  <c r="E3" i="6"/>
  <c r="E4" i="6" s="1"/>
  <c r="H23" i="7" s="1"/>
  <c r="E3" i="8"/>
  <c r="E4" i="8" s="1"/>
  <c r="D3" i="6"/>
  <c r="D3" i="8"/>
  <c r="C7" i="6"/>
  <c r="F29" i="7" s="1"/>
  <c r="C2" i="6"/>
  <c r="F19" i="7" s="1"/>
  <c r="F23" i="7" s="1"/>
  <c r="E5" i="6"/>
  <c r="D2" i="6"/>
  <c r="G19" i="7" s="1"/>
  <c r="G23" i="7" s="1"/>
  <c r="FD142" i="3"/>
  <c r="FC142" i="3"/>
  <c r="FB143" i="3"/>
  <c r="DC46" i="3"/>
  <c r="DD46" i="3" s="1"/>
  <c r="DC58" i="3"/>
  <c r="DD58" i="3" s="1"/>
  <c r="DC70" i="3"/>
  <c r="DL70" i="3" s="1"/>
  <c r="DC82" i="3"/>
  <c r="DG82" i="3" s="1"/>
  <c r="DC94" i="3"/>
  <c r="DI94" i="3" s="1"/>
  <c r="DC106" i="3"/>
  <c r="DC118" i="3"/>
  <c r="DC130" i="3"/>
  <c r="DC142" i="3"/>
  <c r="DC154" i="3"/>
  <c r="DC166" i="3"/>
  <c r="DC178" i="3"/>
  <c r="DC190" i="3"/>
  <c r="DC202" i="3"/>
  <c r="DC214" i="3"/>
  <c r="DC226" i="3"/>
  <c r="DC238" i="3"/>
  <c r="DC250" i="3"/>
  <c r="DC262" i="3"/>
  <c r="DC274" i="3"/>
  <c r="DC286" i="3"/>
  <c r="DC298" i="3"/>
  <c r="DC310" i="3"/>
  <c r="DC322" i="3"/>
  <c r="DC334" i="3"/>
  <c r="DC346" i="3"/>
  <c r="DC358" i="3"/>
  <c r="DC370" i="3"/>
  <c r="DC382" i="3"/>
  <c r="DC394" i="3"/>
  <c r="DC406" i="3"/>
  <c r="DC418" i="3"/>
  <c r="DC430" i="3"/>
  <c r="DC442" i="3"/>
  <c r="DC454" i="3"/>
  <c r="DC466" i="3"/>
  <c r="DC478" i="3"/>
  <c r="DC490" i="3"/>
  <c r="DA35" i="3"/>
  <c r="DA47" i="3"/>
  <c r="DA59" i="3"/>
  <c r="DA71" i="3"/>
  <c r="DA83" i="3"/>
  <c r="DA95" i="3"/>
  <c r="DA107" i="3"/>
  <c r="DA119" i="3"/>
  <c r="DA131" i="3"/>
  <c r="DB131" i="3" s="1"/>
  <c r="DA143" i="3"/>
  <c r="DB143" i="3" s="1"/>
  <c r="DA155" i="3"/>
  <c r="DB155" i="3" s="1"/>
  <c r="DA167" i="3"/>
  <c r="DB167" i="3" s="1"/>
  <c r="DA179" i="3"/>
  <c r="DB179" i="3" s="1"/>
  <c r="DA191" i="3"/>
  <c r="DB191" i="3" s="1"/>
  <c r="DA203" i="3"/>
  <c r="DB203" i="3" s="1"/>
  <c r="DA215" i="3"/>
  <c r="DB215" i="3" s="1"/>
  <c r="DA227" i="3"/>
  <c r="DB227" i="3" s="1"/>
  <c r="DA239" i="3"/>
  <c r="DB239" i="3" s="1"/>
  <c r="DA251" i="3"/>
  <c r="DB251" i="3" s="1"/>
  <c r="DA263" i="3"/>
  <c r="DB263" i="3" s="1"/>
  <c r="DA275" i="3"/>
  <c r="DB275" i="3" s="1"/>
  <c r="DA287" i="3"/>
  <c r="DB287" i="3" s="1"/>
  <c r="DA299" i="3"/>
  <c r="DB299" i="3" s="1"/>
  <c r="DA311" i="3"/>
  <c r="DB311" i="3" s="1"/>
  <c r="DA323" i="3"/>
  <c r="DB323" i="3" s="1"/>
  <c r="DA335" i="3"/>
  <c r="DB335" i="3" s="1"/>
  <c r="DA347" i="3"/>
  <c r="DB347" i="3" s="1"/>
  <c r="DA359" i="3"/>
  <c r="DB359" i="3" s="1"/>
  <c r="DA371" i="3"/>
  <c r="DB371" i="3" s="1"/>
  <c r="DA383" i="3"/>
  <c r="DB383" i="3" s="1"/>
  <c r="DA395" i="3"/>
  <c r="DB395" i="3" s="1"/>
  <c r="DA407" i="3"/>
  <c r="DB407" i="3" s="1"/>
  <c r="DA419" i="3"/>
  <c r="DB419" i="3" s="1"/>
  <c r="DA431" i="3"/>
  <c r="DB431" i="3" s="1"/>
  <c r="DA443" i="3"/>
  <c r="DB443" i="3" s="1"/>
  <c r="DA455" i="3"/>
  <c r="DB455" i="3" s="1"/>
  <c r="DA467" i="3"/>
  <c r="DB467" i="3" s="1"/>
  <c r="DA479" i="3"/>
  <c r="DB479" i="3" s="1"/>
  <c r="DA491" i="3"/>
  <c r="DB491" i="3" s="1"/>
  <c r="DC35" i="3"/>
  <c r="DD35" i="3" s="1"/>
  <c r="DC47" i="3"/>
  <c r="DJ47" i="3" s="1"/>
  <c r="DC59" i="3"/>
  <c r="DF59" i="3" s="1"/>
  <c r="DC71" i="3"/>
  <c r="DK71" i="3" s="1"/>
  <c r="DC83" i="3"/>
  <c r="DL83" i="3" s="1"/>
  <c r="DC95" i="3"/>
  <c r="DK95" i="3" s="1"/>
  <c r="DC107" i="3"/>
  <c r="DC119" i="3"/>
  <c r="DC131" i="3"/>
  <c r="DC143" i="3"/>
  <c r="DC155" i="3"/>
  <c r="DC167" i="3"/>
  <c r="DC179" i="3"/>
  <c r="DC191" i="3"/>
  <c r="DC203" i="3"/>
  <c r="DC215" i="3"/>
  <c r="DC227" i="3"/>
  <c r="DC239" i="3"/>
  <c r="DC251" i="3"/>
  <c r="DC263" i="3"/>
  <c r="DC275" i="3"/>
  <c r="DC287" i="3"/>
  <c r="DC299" i="3"/>
  <c r="DC311" i="3"/>
  <c r="DC323" i="3"/>
  <c r="DC335" i="3"/>
  <c r="DC347" i="3"/>
  <c r="DC359" i="3"/>
  <c r="DC371" i="3"/>
  <c r="DC383" i="3"/>
  <c r="DC395" i="3"/>
  <c r="DC407" i="3"/>
  <c r="DC419" i="3"/>
  <c r="DC431" i="3"/>
  <c r="DC443" i="3"/>
  <c r="DC455" i="3"/>
  <c r="DC467" i="3"/>
  <c r="DC479" i="3"/>
  <c r="DC491" i="3"/>
  <c r="DA36" i="3"/>
  <c r="DO36" i="3" s="1"/>
  <c r="L7" i="5" s="1"/>
  <c r="DA48" i="3"/>
  <c r="DA60" i="3"/>
  <c r="DA72" i="3"/>
  <c r="DA84" i="3"/>
  <c r="DA96" i="3"/>
  <c r="DA108" i="3"/>
  <c r="DA120" i="3"/>
  <c r="DA132" i="3"/>
  <c r="DB132" i="3" s="1"/>
  <c r="DA144" i="3"/>
  <c r="DB144" i="3" s="1"/>
  <c r="DA156" i="3"/>
  <c r="DB156" i="3" s="1"/>
  <c r="DA168" i="3"/>
  <c r="DB168" i="3" s="1"/>
  <c r="DA180" i="3"/>
  <c r="DB180" i="3" s="1"/>
  <c r="DA192" i="3"/>
  <c r="DB192" i="3" s="1"/>
  <c r="DA204" i="3"/>
  <c r="DB204" i="3" s="1"/>
  <c r="DA216" i="3"/>
  <c r="DB216" i="3" s="1"/>
  <c r="DA228" i="3"/>
  <c r="DB228" i="3" s="1"/>
  <c r="DA240" i="3"/>
  <c r="DB240" i="3" s="1"/>
  <c r="DA252" i="3"/>
  <c r="DB252" i="3" s="1"/>
  <c r="DA264" i="3"/>
  <c r="DB264" i="3" s="1"/>
  <c r="DA276" i="3"/>
  <c r="DB276" i="3" s="1"/>
  <c r="DA288" i="3"/>
  <c r="DB288" i="3" s="1"/>
  <c r="DA300" i="3"/>
  <c r="DB300" i="3" s="1"/>
  <c r="DA312" i="3"/>
  <c r="DB312" i="3" s="1"/>
  <c r="DA324" i="3"/>
  <c r="DB324" i="3" s="1"/>
  <c r="DA336" i="3"/>
  <c r="DB336" i="3" s="1"/>
  <c r="DA348" i="3"/>
  <c r="DB348" i="3" s="1"/>
  <c r="DA360" i="3"/>
  <c r="DB360" i="3" s="1"/>
  <c r="DA372" i="3"/>
  <c r="DB372" i="3" s="1"/>
  <c r="DA384" i="3"/>
  <c r="DB384" i="3" s="1"/>
  <c r="DA396" i="3"/>
  <c r="DB396" i="3" s="1"/>
  <c r="DA408" i="3"/>
  <c r="DB408" i="3" s="1"/>
  <c r="DA420" i="3"/>
  <c r="DB420" i="3" s="1"/>
  <c r="DA432" i="3"/>
  <c r="DB432" i="3" s="1"/>
  <c r="DA444" i="3"/>
  <c r="DB444" i="3" s="1"/>
  <c r="DA456" i="3"/>
  <c r="DB456" i="3" s="1"/>
  <c r="DA468" i="3"/>
  <c r="DB468" i="3" s="1"/>
  <c r="DA480" i="3"/>
  <c r="DB480" i="3" s="1"/>
  <c r="DA492" i="3"/>
  <c r="DB492" i="3" s="1"/>
  <c r="DC36" i="3"/>
  <c r="DD36" i="3" s="1"/>
  <c r="DC60" i="3"/>
  <c r="DJ60" i="3" s="1"/>
  <c r="DC72" i="3"/>
  <c r="DC84" i="3"/>
  <c r="DJ84" i="3" s="1"/>
  <c r="DC96" i="3"/>
  <c r="DK96" i="3" s="1"/>
  <c r="DC108" i="3"/>
  <c r="DC120" i="3"/>
  <c r="DC38" i="3"/>
  <c r="DG38" i="3" s="1"/>
  <c r="DC50" i="3"/>
  <c r="DK50" i="3" s="1"/>
  <c r="DC62" i="3"/>
  <c r="DG62" i="3" s="1"/>
  <c r="DC74" i="3"/>
  <c r="DD74" i="3" s="1"/>
  <c r="DC86" i="3"/>
  <c r="DD86" i="3" s="1"/>
  <c r="DC98" i="3"/>
  <c r="DG98" i="3" s="1"/>
  <c r="DC110" i="3"/>
  <c r="DC122" i="3"/>
  <c r="DC134" i="3"/>
  <c r="DC146" i="3"/>
  <c r="DC158" i="3"/>
  <c r="DC170" i="3"/>
  <c r="DC182" i="3"/>
  <c r="DC194" i="3"/>
  <c r="DC206" i="3"/>
  <c r="DC218" i="3"/>
  <c r="DC230" i="3"/>
  <c r="DC242" i="3"/>
  <c r="DC254" i="3"/>
  <c r="DC266" i="3"/>
  <c r="DC278" i="3"/>
  <c r="DC290" i="3"/>
  <c r="DC302" i="3"/>
  <c r="DC314" i="3"/>
  <c r="DC326" i="3"/>
  <c r="DC338" i="3"/>
  <c r="DC350" i="3"/>
  <c r="DC362" i="3"/>
  <c r="DC374" i="3"/>
  <c r="DC386" i="3"/>
  <c r="DC398" i="3"/>
  <c r="DC410" i="3"/>
  <c r="DC422" i="3"/>
  <c r="DC434" i="3"/>
  <c r="DC446" i="3"/>
  <c r="DC458" i="3"/>
  <c r="DC470" i="3"/>
  <c r="DC482" i="3"/>
  <c r="DC494" i="3"/>
  <c r="DA39" i="3"/>
  <c r="DA51" i="3"/>
  <c r="DA63" i="3"/>
  <c r="DA75" i="3"/>
  <c r="DA87" i="3"/>
  <c r="DA99" i="3"/>
  <c r="DA111" i="3"/>
  <c r="DB111" i="3" s="1"/>
  <c r="DA123" i="3"/>
  <c r="DB123" i="3" s="1"/>
  <c r="DA135" i="3"/>
  <c r="DB135" i="3" s="1"/>
  <c r="DA147" i="3"/>
  <c r="DB147" i="3" s="1"/>
  <c r="DA159" i="3"/>
  <c r="DB159" i="3" s="1"/>
  <c r="DA171" i="3"/>
  <c r="DB171" i="3" s="1"/>
  <c r="DA183" i="3"/>
  <c r="DB183" i="3" s="1"/>
  <c r="DA195" i="3"/>
  <c r="DB195" i="3" s="1"/>
  <c r="DA207" i="3"/>
  <c r="DB207" i="3" s="1"/>
  <c r="DA219" i="3"/>
  <c r="DB219" i="3" s="1"/>
  <c r="DA231" i="3"/>
  <c r="DB231" i="3" s="1"/>
  <c r="DA243" i="3"/>
  <c r="DB243" i="3" s="1"/>
  <c r="DA255" i="3"/>
  <c r="DB255" i="3" s="1"/>
  <c r="DA267" i="3"/>
  <c r="DB267" i="3" s="1"/>
  <c r="DA279" i="3"/>
  <c r="DB279" i="3" s="1"/>
  <c r="DA291" i="3"/>
  <c r="DB291" i="3" s="1"/>
  <c r="DA303" i="3"/>
  <c r="DB303" i="3" s="1"/>
  <c r="DA315" i="3"/>
  <c r="DB315" i="3" s="1"/>
  <c r="DA327" i="3"/>
  <c r="DB327" i="3" s="1"/>
  <c r="DA339" i="3"/>
  <c r="DB339" i="3" s="1"/>
  <c r="DA351" i="3"/>
  <c r="DB351" i="3" s="1"/>
  <c r="DA363" i="3"/>
  <c r="DB363" i="3" s="1"/>
  <c r="DA375" i="3"/>
  <c r="DB375" i="3" s="1"/>
  <c r="DA387" i="3"/>
  <c r="DB387" i="3" s="1"/>
  <c r="DA399" i="3"/>
  <c r="DB399" i="3" s="1"/>
  <c r="DA411" i="3"/>
  <c r="DB411" i="3" s="1"/>
  <c r="DA423" i="3"/>
  <c r="DB423" i="3" s="1"/>
  <c r="DA435" i="3"/>
  <c r="DB435" i="3" s="1"/>
  <c r="DA447" i="3"/>
  <c r="DB447" i="3" s="1"/>
  <c r="DA459" i="3"/>
  <c r="DB459" i="3" s="1"/>
  <c r="DA471" i="3"/>
  <c r="DB471" i="3" s="1"/>
  <c r="DA483" i="3"/>
  <c r="DB483" i="3" s="1"/>
  <c r="DA495" i="3"/>
  <c r="DB495" i="3" s="1"/>
  <c r="DC39" i="3"/>
  <c r="DD39" i="3" s="1"/>
  <c r="DC51" i="3"/>
  <c r="DF51" i="3" s="1"/>
  <c r="DC63" i="3"/>
  <c r="DI63" i="3" s="1"/>
  <c r="DC75" i="3"/>
  <c r="DD75" i="3" s="1"/>
  <c r="DC87" i="3"/>
  <c r="DF87" i="3" s="1"/>
  <c r="DC99" i="3"/>
  <c r="DG99" i="3" s="1"/>
  <c r="DC111" i="3"/>
  <c r="DC37" i="3"/>
  <c r="DL37" i="3" s="1"/>
  <c r="DC55" i="3"/>
  <c r="DE55" i="3" s="1"/>
  <c r="DC77" i="3"/>
  <c r="DJ77" i="3" s="1"/>
  <c r="DC97" i="3"/>
  <c r="DH97" i="3" s="1"/>
  <c r="DC116" i="3"/>
  <c r="DC135" i="3"/>
  <c r="DC150" i="3"/>
  <c r="DC165" i="3"/>
  <c r="DC183" i="3"/>
  <c r="DC198" i="3"/>
  <c r="DC213" i="3"/>
  <c r="DC231" i="3"/>
  <c r="DC246" i="3"/>
  <c r="DC261" i="3"/>
  <c r="DC279" i="3"/>
  <c r="DC294" i="3"/>
  <c r="DC309" i="3"/>
  <c r="DC327" i="3"/>
  <c r="DC342" i="3"/>
  <c r="DC357" i="3"/>
  <c r="DC375" i="3"/>
  <c r="DC390" i="3"/>
  <c r="DC405" i="3"/>
  <c r="DC423" i="3"/>
  <c r="DC438" i="3"/>
  <c r="DC453" i="3"/>
  <c r="DC471" i="3"/>
  <c r="DC486" i="3"/>
  <c r="DC34" i="3"/>
  <c r="DK34" i="3" s="1"/>
  <c r="DA52" i="3"/>
  <c r="DA67" i="3"/>
  <c r="DA82" i="3"/>
  <c r="DA100" i="3"/>
  <c r="DA115" i="3"/>
  <c r="DA130" i="3"/>
  <c r="DB130" i="3" s="1"/>
  <c r="DA148" i="3"/>
  <c r="DB148" i="3" s="1"/>
  <c r="DA163" i="3"/>
  <c r="DB163" i="3" s="1"/>
  <c r="DA178" i="3"/>
  <c r="DB178" i="3" s="1"/>
  <c r="DA196" i="3"/>
  <c r="DB196" i="3" s="1"/>
  <c r="DA211" i="3"/>
  <c r="DA226" i="3"/>
  <c r="DB226" i="3" s="1"/>
  <c r="DA244" i="3"/>
  <c r="DB244" i="3" s="1"/>
  <c r="DA259" i="3"/>
  <c r="DB259" i="3" s="1"/>
  <c r="DA274" i="3"/>
  <c r="DB274" i="3" s="1"/>
  <c r="DA292" i="3"/>
  <c r="DB292" i="3" s="1"/>
  <c r="DA307" i="3"/>
  <c r="DB307" i="3" s="1"/>
  <c r="DA322" i="3"/>
  <c r="DB322" i="3" s="1"/>
  <c r="DA340" i="3"/>
  <c r="DB340" i="3" s="1"/>
  <c r="DA355" i="3"/>
  <c r="DB355" i="3" s="1"/>
  <c r="DA370" i="3"/>
  <c r="DB370" i="3" s="1"/>
  <c r="DA388" i="3"/>
  <c r="DB388" i="3" s="1"/>
  <c r="DA403" i="3"/>
  <c r="DB403" i="3" s="1"/>
  <c r="DA418" i="3"/>
  <c r="DB418" i="3" s="1"/>
  <c r="DA436" i="3"/>
  <c r="DB436" i="3" s="1"/>
  <c r="DA451" i="3"/>
  <c r="DB451" i="3" s="1"/>
  <c r="DA466" i="3"/>
  <c r="DB466" i="3" s="1"/>
  <c r="DA484" i="3"/>
  <c r="DB484" i="3" s="1"/>
  <c r="DA499" i="3"/>
  <c r="DB499" i="3" s="1"/>
  <c r="DC57" i="3"/>
  <c r="DF57" i="3" s="1"/>
  <c r="DC121" i="3"/>
  <c r="DC169" i="3"/>
  <c r="DC200" i="3"/>
  <c r="DC233" i="3"/>
  <c r="DC265" i="3"/>
  <c r="DC296" i="3"/>
  <c r="DC329" i="3"/>
  <c r="DC361" i="3"/>
  <c r="DC392" i="3"/>
  <c r="DC425" i="3"/>
  <c r="DC457" i="3"/>
  <c r="DC488" i="3"/>
  <c r="DA54" i="3"/>
  <c r="DA86" i="3"/>
  <c r="DA117" i="3"/>
  <c r="DA150" i="3"/>
  <c r="DB150" i="3" s="1"/>
  <c r="DA182" i="3"/>
  <c r="DB182" i="3" s="1"/>
  <c r="DA213" i="3"/>
  <c r="DA246" i="3"/>
  <c r="DB246" i="3" s="1"/>
  <c r="DA278" i="3"/>
  <c r="DB278" i="3" s="1"/>
  <c r="DA309" i="3"/>
  <c r="DB309" i="3" s="1"/>
  <c r="DA342" i="3"/>
  <c r="DB342" i="3" s="1"/>
  <c r="DA374" i="3"/>
  <c r="DB374" i="3" s="1"/>
  <c r="DA405" i="3"/>
  <c r="DB405" i="3" s="1"/>
  <c r="DC40" i="3"/>
  <c r="DE40" i="3" s="1"/>
  <c r="DC56" i="3"/>
  <c r="DD56" i="3" s="1"/>
  <c r="DC78" i="3"/>
  <c r="DE78" i="3" s="1"/>
  <c r="DC100" i="3"/>
  <c r="DK100" i="3" s="1"/>
  <c r="DC117" i="3"/>
  <c r="DC136" i="3"/>
  <c r="DC151" i="3"/>
  <c r="DC168" i="3"/>
  <c r="DC184" i="3"/>
  <c r="DC199" i="3"/>
  <c r="DC216" i="3"/>
  <c r="DC232" i="3"/>
  <c r="DC247" i="3"/>
  <c r="DC264" i="3"/>
  <c r="DC280" i="3"/>
  <c r="DC295" i="3"/>
  <c r="DC312" i="3"/>
  <c r="DC328" i="3"/>
  <c r="DC343" i="3"/>
  <c r="DC360" i="3"/>
  <c r="DC376" i="3"/>
  <c r="DC391" i="3"/>
  <c r="DC408" i="3"/>
  <c r="DC424" i="3"/>
  <c r="DC439" i="3"/>
  <c r="DC456" i="3"/>
  <c r="DC472" i="3"/>
  <c r="DC487" i="3"/>
  <c r="DA37" i="3"/>
  <c r="DA53" i="3"/>
  <c r="DA68" i="3"/>
  <c r="DA85" i="3"/>
  <c r="DA101" i="3"/>
  <c r="DA116" i="3"/>
  <c r="DA133" i="3"/>
  <c r="DB133" i="3" s="1"/>
  <c r="DA149" i="3"/>
  <c r="DB149" i="3" s="1"/>
  <c r="DA164" i="3"/>
  <c r="DB164" i="3" s="1"/>
  <c r="DA181" i="3"/>
  <c r="DB181" i="3" s="1"/>
  <c r="DA197" i="3"/>
  <c r="DB197" i="3" s="1"/>
  <c r="DA212" i="3"/>
  <c r="DA229" i="3"/>
  <c r="DB229" i="3" s="1"/>
  <c r="DA245" i="3"/>
  <c r="DB245" i="3" s="1"/>
  <c r="DA260" i="3"/>
  <c r="DB260" i="3" s="1"/>
  <c r="DA277" i="3"/>
  <c r="DB277" i="3" s="1"/>
  <c r="DA293" i="3"/>
  <c r="DB293" i="3" s="1"/>
  <c r="DA308" i="3"/>
  <c r="DB308" i="3" s="1"/>
  <c r="DA325" i="3"/>
  <c r="DB325" i="3" s="1"/>
  <c r="DA341" i="3"/>
  <c r="DB341" i="3" s="1"/>
  <c r="DA356" i="3"/>
  <c r="DB356" i="3" s="1"/>
  <c r="DA373" i="3"/>
  <c r="DB373" i="3" s="1"/>
  <c r="DA389" i="3"/>
  <c r="DB389" i="3" s="1"/>
  <c r="DA404" i="3"/>
  <c r="DB404" i="3" s="1"/>
  <c r="DA421" i="3"/>
  <c r="DB421" i="3" s="1"/>
  <c r="DA437" i="3"/>
  <c r="DB437" i="3" s="1"/>
  <c r="DA452" i="3"/>
  <c r="DB452" i="3" s="1"/>
  <c r="DA469" i="3"/>
  <c r="DB469" i="3" s="1"/>
  <c r="DA485" i="3"/>
  <c r="DB485" i="3" s="1"/>
  <c r="DA500" i="3"/>
  <c r="DB500" i="3" s="1"/>
  <c r="DC41" i="3"/>
  <c r="DF41" i="3" s="1"/>
  <c r="DC79" i="3"/>
  <c r="DG79" i="3" s="1"/>
  <c r="DC101" i="3"/>
  <c r="DI101" i="3" s="1"/>
  <c r="DC137" i="3"/>
  <c r="DC152" i="3"/>
  <c r="DC185" i="3"/>
  <c r="DC217" i="3"/>
  <c r="DC248" i="3"/>
  <c r="DC281" i="3"/>
  <c r="DC313" i="3"/>
  <c r="DC344" i="3"/>
  <c r="DC377" i="3"/>
  <c r="DC409" i="3"/>
  <c r="DC440" i="3"/>
  <c r="DC473" i="3"/>
  <c r="DA38" i="3"/>
  <c r="DA69" i="3"/>
  <c r="DA102" i="3"/>
  <c r="DA134" i="3"/>
  <c r="DB134" i="3" s="1"/>
  <c r="DA165" i="3"/>
  <c r="DB165" i="3" s="1"/>
  <c r="DA198" i="3"/>
  <c r="DB198" i="3" s="1"/>
  <c r="DA230" i="3"/>
  <c r="DB230" i="3" s="1"/>
  <c r="DA261" i="3"/>
  <c r="DB261" i="3" s="1"/>
  <c r="DA294" i="3"/>
  <c r="DB294" i="3" s="1"/>
  <c r="DA326" i="3"/>
  <c r="DB326" i="3" s="1"/>
  <c r="DA357" i="3"/>
  <c r="DB357" i="3" s="1"/>
  <c r="DA390" i="3"/>
  <c r="DB390" i="3" s="1"/>
  <c r="DC43" i="3"/>
  <c r="DG43" i="3" s="1"/>
  <c r="DC64" i="3"/>
  <c r="DL64" i="3" s="1"/>
  <c r="DC81" i="3"/>
  <c r="DL81" i="3" s="1"/>
  <c r="DC103" i="3"/>
  <c r="DL103" i="3" s="1"/>
  <c r="DC124" i="3"/>
  <c r="DC139" i="3"/>
  <c r="DC156" i="3"/>
  <c r="DC172" i="3"/>
  <c r="DC187" i="3"/>
  <c r="DC204" i="3"/>
  <c r="DC220" i="3"/>
  <c r="DC235" i="3"/>
  <c r="DC252" i="3"/>
  <c r="DC268" i="3"/>
  <c r="DC283" i="3"/>
  <c r="DC300" i="3"/>
  <c r="DC316" i="3"/>
  <c r="DC331" i="3"/>
  <c r="DC348" i="3"/>
  <c r="DC364" i="3"/>
  <c r="DC379" i="3"/>
  <c r="DC396" i="3"/>
  <c r="DC412" i="3"/>
  <c r="DC427" i="3"/>
  <c r="DC444" i="3"/>
  <c r="DC460" i="3"/>
  <c r="DC475" i="3"/>
  <c r="DC492" i="3"/>
  <c r="DA41" i="3"/>
  <c r="DA56" i="3"/>
  <c r="DA73" i="3"/>
  <c r="DA89" i="3"/>
  <c r="DA104" i="3"/>
  <c r="DA121" i="3"/>
  <c r="DA137" i="3"/>
  <c r="DB137" i="3" s="1"/>
  <c r="DA152" i="3"/>
  <c r="DA169" i="3"/>
  <c r="DB169" i="3" s="1"/>
  <c r="DA185" i="3"/>
  <c r="DB185" i="3" s="1"/>
  <c r="DA200" i="3"/>
  <c r="DB200" i="3" s="1"/>
  <c r="DA217" i="3"/>
  <c r="DA233" i="3"/>
  <c r="DB233" i="3" s="1"/>
  <c r="DA248" i="3"/>
  <c r="DB248" i="3" s="1"/>
  <c r="DA265" i="3"/>
  <c r="DB265" i="3" s="1"/>
  <c r="DA281" i="3"/>
  <c r="DB281" i="3" s="1"/>
  <c r="DA296" i="3"/>
  <c r="DB296" i="3" s="1"/>
  <c r="DA313" i="3"/>
  <c r="DB313" i="3" s="1"/>
  <c r="DA329" i="3"/>
  <c r="DB329" i="3" s="1"/>
  <c r="DA344" i="3"/>
  <c r="DB344" i="3" s="1"/>
  <c r="DA361" i="3"/>
  <c r="DB361" i="3" s="1"/>
  <c r="DA377" i="3"/>
  <c r="DB377" i="3" s="1"/>
  <c r="DA392" i="3"/>
  <c r="DB392" i="3" s="1"/>
  <c r="DA409" i="3"/>
  <c r="DB409" i="3" s="1"/>
  <c r="DA425" i="3"/>
  <c r="DB425" i="3" s="1"/>
  <c r="DA440" i="3"/>
  <c r="DB440" i="3" s="1"/>
  <c r="DA457" i="3"/>
  <c r="DB457" i="3" s="1"/>
  <c r="DA473" i="3"/>
  <c r="DB473" i="3" s="1"/>
  <c r="DA488" i="3"/>
  <c r="DB488" i="3" s="1"/>
  <c r="DC44" i="3"/>
  <c r="DE44" i="3" s="1"/>
  <c r="DC65" i="3"/>
  <c r="DK65" i="3" s="1"/>
  <c r="DC53" i="3"/>
  <c r="DF53" i="3" s="1"/>
  <c r="DC73" i="3"/>
  <c r="DF73" i="3" s="1"/>
  <c r="DC92" i="3"/>
  <c r="DG92" i="3" s="1"/>
  <c r="DC114" i="3"/>
  <c r="DC132" i="3"/>
  <c r="DC148" i="3"/>
  <c r="DC163" i="3"/>
  <c r="DC180" i="3"/>
  <c r="DC196" i="3"/>
  <c r="DC211" i="3"/>
  <c r="DC228" i="3"/>
  <c r="DC244" i="3"/>
  <c r="DC259" i="3"/>
  <c r="DC276" i="3"/>
  <c r="DC292" i="3"/>
  <c r="DC307" i="3"/>
  <c r="DC324" i="3"/>
  <c r="DC340" i="3"/>
  <c r="DC355" i="3"/>
  <c r="DC372" i="3"/>
  <c r="DC388" i="3"/>
  <c r="DC403" i="3"/>
  <c r="DC420" i="3"/>
  <c r="DC436" i="3"/>
  <c r="DC451" i="3"/>
  <c r="DC468" i="3"/>
  <c r="DC484" i="3"/>
  <c r="DC499" i="3"/>
  <c r="DA49" i="3"/>
  <c r="DA65" i="3"/>
  <c r="DA80" i="3"/>
  <c r="DA97" i="3"/>
  <c r="DA113" i="3"/>
  <c r="DC42" i="3"/>
  <c r="DI42" i="3" s="1"/>
  <c r="DC80" i="3"/>
  <c r="DI80" i="3" s="1"/>
  <c r="DC113" i="3"/>
  <c r="DC144" i="3"/>
  <c r="DC173" i="3"/>
  <c r="DC197" i="3"/>
  <c r="DC224" i="3"/>
  <c r="DC255" i="3"/>
  <c r="DC282" i="3"/>
  <c r="DC306" i="3"/>
  <c r="DC336" i="3"/>
  <c r="DC365" i="3"/>
  <c r="DC389" i="3"/>
  <c r="DC416" i="3"/>
  <c r="DC447" i="3"/>
  <c r="DC474" i="3"/>
  <c r="DC498" i="3"/>
  <c r="DA61" i="3"/>
  <c r="DA90" i="3"/>
  <c r="DA114" i="3"/>
  <c r="DA140" i="3"/>
  <c r="DB140" i="3" s="1"/>
  <c r="DA162" i="3"/>
  <c r="DB162" i="3" s="1"/>
  <c r="DA188" i="3"/>
  <c r="DB188" i="3" s="1"/>
  <c r="DA210" i="3"/>
  <c r="DB210" i="3" s="1"/>
  <c r="DA236" i="3"/>
  <c r="DB236" i="3" s="1"/>
  <c r="DA258" i="3"/>
  <c r="DB258" i="3" s="1"/>
  <c r="DA284" i="3"/>
  <c r="DB284" i="3" s="1"/>
  <c r="DA306" i="3"/>
  <c r="DB306" i="3" s="1"/>
  <c r="DA332" i="3"/>
  <c r="DB332" i="3" s="1"/>
  <c r="DA354" i="3"/>
  <c r="DB354" i="3" s="1"/>
  <c r="DA380" i="3"/>
  <c r="DB380" i="3" s="1"/>
  <c r="DA402" i="3"/>
  <c r="DB402" i="3" s="1"/>
  <c r="DA427" i="3"/>
  <c r="DB427" i="3" s="1"/>
  <c r="DA448" i="3"/>
  <c r="DB448" i="3" s="1"/>
  <c r="DA470" i="3"/>
  <c r="DB470" i="3" s="1"/>
  <c r="DA490" i="3"/>
  <c r="DB490" i="3" s="1"/>
  <c r="DA493" i="3"/>
  <c r="DB493" i="3" s="1"/>
  <c r="DC48" i="3"/>
  <c r="DH48" i="3" s="1"/>
  <c r="DC123" i="3"/>
  <c r="DC147" i="3"/>
  <c r="DC175" i="3"/>
  <c r="DC229" i="3"/>
  <c r="DC257" i="3"/>
  <c r="DC315" i="3"/>
  <c r="DC367" i="3"/>
  <c r="DC421" i="3"/>
  <c r="DC477" i="3"/>
  <c r="DA64" i="3"/>
  <c r="DA122" i="3"/>
  <c r="DB122" i="3" s="1"/>
  <c r="DA170" i="3"/>
  <c r="DB170" i="3" s="1"/>
  <c r="DA218" i="3"/>
  <c r="DB218" i="3" s="1"/>
  <c r="DA266" i="3"/>
  <c r="DB266" i="3" s="1"/>
  <c r="DA314" i="3"/>
  <c r="DB314" i="3" s="1"/>
  <c r="DA362" i="3"/>
  <c r="DB362" i="3" s="1"/>
  <c r="DA410" i="3"/>
  <c r="DB410" i="3" s="1"/>
  <c r="DA450" i="3"/>
  <c r="DB450" i="3" s="1"/>
  <c r="DA494" i="3"/>
  <c r="DB494" i="3" s="1"/>
  <c r="DC89" i="3"/>
  <c r="DE89" i="3" s="1"/>
  <c r="DC149" i="3"/>
  <c r="DC207" i="3"/>
  <c r="DC258" i="3"/>
  <c r="DC317" i="3"/>
  <c r="DC368" i="3"/>
  <c r="DC426" i="3"/>
  <c r="DC480" i="3"/>
  <c r="DA66" i="3"/>
  <c r="DA124" i="3"/>
  <c r="DB124" i="3" s="1"/>
  <c r="DA172" i="3"/>
  <c r="DB172" i="3" s="1"/>
  <c r="DA220" i="3"/>
  <c r="DB220" i="3" s="1"/>
  <c r="DA268" i="3"/>
  <c r="DB268" i="3" s="1"/>
  <c r="DA316" i="3"/>
  <c r="DB316" i="3" s="1"/>
  <c r="DA364" i="3"/>
  <c r="DB364" i="3" s="1"/>
  <c r="DA412" i="3"/>
  <c r="DB412" i="3" s="1"/>
  <c r="DA453" i="3"/>
  <c r="DB453" i="3" s="1"/>
  <c r="DA496" i="3"/>
  <c r="DB496" i="3" s="1"/>
  <c r="DA454" i="3"/>
  <c r="DB454" i="3" s="1"/>
  <c r="DA497" i="3"/>
  <c r="DB497" i="3" s="1"/>
  <c r="DC91" i="3"/>
  <c r="DI91" i="3" s="1"/>
  <c r="DC157" i="3"/>
  <c r="DC209" i="3"/>
  <c r="DC267" i="3"/>
  <c r="DC349" i="3"/>
  <c r="DC429" i="3"/>
  <c r="DC483" i="3"/>
  <c r="DA98" i="3"/>
  <c r="DC45" i="3"/>
  <c r="DL45" i="3" s="1"/>
  <c r="DC85" i="3"/>
  <c r="DK85" i="3" s="1"/>
  <c r="DC115" i="3"/>
  <c r="DC145" i="3"/>
  <c r="DC174" i="3"/>
  <c r="DC201" i="3"/>
  <c r="DC225" i="3"/>
  <c r="DC256" i="3"/>
  <c r="DC284" i="3"/>
  <c r="DC308" i="3"/>
  <c r="DC337" i="3"/>
  <c r="DC366" i="3"/>
  <c r="DC393" i="3"/>
  <c r="DC417" i="3"/>
  <c r="DC448" i="3"/>
  <c r="DC476" i="3"/>
  <c r="DC500" i="3"/>
  <c r="DA62" i="3"/>
  <c r="DA91" i="3"/>
  <c r="DA118" i="3"/>
  <c r="DB118" i="3" s="1"/>
  <c r="DA141" i="3"/>
  <c r="DB141" i="3" s="1"/>
  <c r="DA166" i="3"/>
  <c r="DB166" i="3" s="1"/>
  <c r="DA189" i="3"/>
  <c r="DB189" i="3" s="1"/>
  <c r="DA214" i="3"/>
  <c r="DA237" i="3"/>
  <c r="DB237" i="3" s="1"/>
  <c r="DA262" i="3"/>
  <c r="DB262" i="3" s="1"/>
  <c r="DA285" i="3"/>
  <c r="DB285" i="3" s="1"/>
  <c r="DA310" i="3"/>
  <c r="DB310" i="3" s="1"/>
  <c r="DA333" i="3"/>
  <c r="DB333" i="3" s="1"/>
  <c r="DA358" i="3"/>
  <c r="DB358" i="3" s="1"/>
  <c r="DA381" i="3"/>
  <c r="DB381" i="3" s="1"/>
  <c r="DA406" i="3"/>
  <c r="DB406" i="3" s="1"/>
  <c r="DA428" i="3"/>
  <c r="DB428" i="3" s="1"/>
  <c r="DA449" i="3"/>
  <c r="DB449" i="3" s="1"/>
  <c r="DA472" i="3"/>
  <c r="DB472" i="3" s="1"/>
  <c r="DC88" i="3"/>
  <c r="DD88" i="3" s="1"/>
  <c r="DC205" i="3"/>
  <c r="DC285" i="3"/>
  <c r="DC339" i="3"/>
  <c r="DC397" i="3"/>
  <c r="DC449" i="3"/>
  <c r="DA40" i="3"/>
  <c r="DA92" i="3"/>
  <c r="DA142" i="3"/>
  <c r="DB142" i="3" s="1"/>
  <c r="DA190" i="3"/>
  <c r="DB190" i="3" s="1"/>
  <c r="DA238" i="3"/>
  <c r="DB238" i="3" s="1"/>
  <c r="DA286" i="3"/>
  <c r="DB286" i="3" s="1"/>
  <c r="DA334" i="3"/>
  <c r="DB334" i="3" s="1"/>
  <c r="DA382" i="3"/>
  <c r="DB382" i="3" s="1"/>
  <c r="DA429" i="3"/>
  <c r="DB429" i="3" s="1"/>
  <c r="DA474" i="3"/>
  <c r="DB474" i="3" s="1"/>
  <c r="DC49" i="3"/>
  <c r="DG49" i="3" s="1"/>
  <c r="DC125" i="3"/>
  <c r="DC176" i="3"/>
  <c r="DC234" i="3"/>
  <c r="DC288" i="3"/>
  <c r="DC341" i="3"/>
  <c r="DC399" i="3"/>
  <c r="DC450" i="3"/>
  <c r="DA42" i="3"/>
  <c r="DA93" i="3"/>
  <c r="DA145" i="3"/>
  <c r="DB145" i="3" s="1"/>
  <c r="DA193" i="3"/>
  <c r="DB193" i="3" s="1"/>
  <c r="DA241" i="3"/>
  <c r="DB241" i="3" s="1"/>
  <c r="DA289" i="3"/>
  <c r="DB289" i="3" s="1"/>
  <c r="DA337" i="3"/>
  <c r="DB337" i="3" s="1"/>
  <c r="DA385" i="3"/>
  <c r="DB385" i="3" s="1"/>
  <c r="DA430" i="3"/>
  <c r="DB430" i="3" s="1"/>
  <c r="DA475" i="3"/>
  <c r="DB475" i="3" s="1"/>
  <c r="DA476" i="3"/>
  <c r="DB476" i="3" s="1"/>
  <c r="DC54" i="3"/>
  <c r="DI54" i="3" s="1"/>
  <c r="DC181" i="3"/>
  <c r="DC237" i="3"/>
  <c r="DC319" i="3"/>
  <c r="DC373" i="3"/>
  <c r="DC459" i="3"/>
  <c r="DA74" i="3"/>
  <c r="DA151" i="3"/>
  <c r="DC52" i="3"/>
  <c r="DH52" i="3" s="1"/>
  <c r="DC90" i="3"/>
  <c r="DJ90" i="3" s="1"/>
  <c r="DC126" i="3"/>
  <c r="DC153" i="3"/>
  <c r="DC177" i="3"/>
  <c r="DC208" i="3"/>
  <c r="DC236" i="3"/>
  <c r="DC260" i="3"/>
  <c r="DC289" i="3"/>
  <c r="DC318" i="3"/>
  <c r="DC345" i="3"/>
  <c r="DC369" i="3"/>
  <c r="DC400" i="3"/>
  <c r="DC428" i="3"/>
  <c r="DC452" i="3"/>
  <c r="DC481" i="3"/>
  <c r="DA43" i="3"/>
  <c r="DA70" i="3"/>
  <c r="DA94" i="3"/>
  <c r="DA125" i="3"/>
  <c r="DB125" i="3" s="1"/>
  <c r="DA146" i="3"/>
  <c r="DB146" i="3" s="1"/>
  <c r="DA173" i="3"/>
  <c r="DB173" i="3" s="1"/>
  <c r="DA194" i="3"/>
  <c r="DB194" i="3" s="1"/>
  <c r="DA221" i="3"/>
  <c r="DA242" i="3"/>
  <c r="DB242" i="3" s="1"/>
  <c r="DA269" i="3"/>
  <c r="DB269" i="3" s="1"/>
  <c r="DA290" i="3"/>
  <c r="DB290" i="3" s="1"/>
  <c r="DA317" i="3"/>
  <c r="DB317" i="3" s="1"/>
  <c r="DA338" i="3"/>
  <c r="DB338" i="3" s="1"/>
  <c r="DA365" i="3"/>
  <c r="DB365" i="3" s="1"/>
  <c r="DA386" i="3"/>
  <c r="DB386" i="3" s="1"/>
  <c r="DA413" i="3"/>
  <c r="DB413" i="3" s="1"/>
  <c r="DA433" i="3"/>
  <c r="DB433" i="3" s="1"/>
  <c r="DC127" i="3"/>
  <c r="DC291" i="3"/>
  <c r="DC401" i="3"/>
  <c r="DA44" i="3"/>
  <c r="DA126" i="3"/>
  <c r="DB126" i="3" s="1"/>
  <c r="DC66" i="3"/>
  <c r="DF66" i="3" s="1"/>
  <c r="DC102" i="3"/>
  <c r="DE102" i="3" s="1"/>
  <c r="DC129" i="3"/>
  <c r="DC160" i="3"/>
  <c r="DC188" i="3"/>
  <c r="DC212" i="3"/>
  <c r="DC241" i="3"/>
  <c r="DC270" i="3"/>
  <c r="DC297" i="3"/>
  <c r="DC321" i="3"/>
  <c r="DC352" i="3"/>
  <c r="DC380" i="3"/>
  <c r="DC404" i="3"/>
  <c r="DC433" i="3"/>
  <c r="DC462" i="3"/>
  <c r="DC489" i="3"/>
  <c r="DA46" i="3"/>
  <c r="DA77" i="3"/>
  <c r="DA105" i="3"/>
  <c r="DA128" i="3"/>
  <c r="DB128" i="3" s="1"/>
  <c r="DA154" i="3"/>
  <c r="DB154" i="3" s="1"/>
  <c r="DA176" i="3"/>
  <c r="DB176" i="3" s="1"/>
  <c r="DA202" i="3"/>
  <c r="DB202" i="3" s="1"/>
  <c r="DA224" i="3"/>
  <c r="DA250" i="3"/>
  <c r="DB250" i="3" s="1"/>
  <c r="DA272" i="3"/>
  <c r="DB272" i="3" s="1"/>
  <c r="DA298" i="3"/>
  <c r="DB298" i="3" s="1"/>
  <c r="DA320" i="3"/>
  <c r="DB320" i="3" s="1"/>
  <c r="DA346" i="3"/>
  <c r="DB346" i="3" s="1"/>
  <c r="DA368" i="3"/>
  <c r="DB368" i="3" s="1"/>
  <c r="DA394" i="3"/>
  <c r="DB394" i="3" s="1"/>
  <c r="DA416" i="3"/>
  <c r="DB416" i="3" s="1"/>
  <c r="DA439" i="3"/>
  <c r="DB439" i="3" s="1"/>
  <c r="DA461" i="3"/>
  <c r="DB461" i="3" s="1"/>
  <c r="DA481" i="3"/>
  <c r="DB481" i="3" s="1"/>
  <c r="DC67" i="3"/>
  <c r="DI67" i="3" s="1"/>
  <c r="DC104" i="3"/>
  <c r="DF104" i="3" s="1"/>
  <c r="DC133" i="3"/>
  <c r="DC161" i="3"/>
  <c r="DC189" i="3"/>
  <c r="DC219" i="3"/>
  <c r="DC243" i="3"/>
  <c r="DC271" i="3"/>
  <c r="DC301" i="3"/>
  <c r="DC325" i="3"/>
  <c r="DC353" i="3"/>
  <c r="DC381" i="3"/>
  <c r="DC411" i="3"/>
  <c r="DC435" i="3"/>
  <c r="DC463" i="3"/>
  <c r="DC493" i="3"/>
  <c r="DA50" i="3"/>
  <c r="DA78" i="3"/>
  <c r="DA106" i="3"/>
  <c r="DA129" i="3"/>
  <c r="DB129" i="3" s="1"/>
  <c r="DA157" i="3"/>
  <c r="DB157" i="3" s="1"/>
  <c r="DA177" i="3"/>
  <c r="DB177" i="3" s="1"/>
  <c r="DA205" i="3"/>
  <c r="DB205" i="3" s="1"/>
  <c r="DA225" i="3"/>
  <c r="DA253" i="3"/>
  <c r="DB253" i="3" s="1"/>
  <c r="DA273" i="3"/>
  <c r="DB273" i="3" s="1"/>
  <c r="DA301" i="3"/>
  <c r="DB301" i="3" s="1"/>
  <c r="DA321" i="3"/>
  <c r="DB321" i="3" s="1"/>
  <c r="DA349" i="3"/>
  <c r="DB349" i="3" s="1"/>
  <c r="DC61" i="3"/>
  <c r="DD61" i="3" s="1"/>
  <c r="DC159" i="3"/>
  <c r="DC240" i="3"/>
  <c r="DC320" i="3"/>
  <c r="DC402" i="3"/>
  <c r="DC485" i="3"/>
  <c r="DA103" i="3"/>
  <c r="DA174" i="3"/>
  <c r="DB174" i="3" s="1"/>
  <c r="DA232" i="3"/>
  <c r="DB232" i="3" s="1"/>
  <c r="DA283" i="3"/>
  <c r="DB283" i="3" s="1"/>
  <c r="DA345" i="3"/>
  <c r="DB345" i="3" s="1"/>
  <c r="DA397" i="3"/>
  <c r="DB397" i="3" s="1"/>
  <c r="DA441" i="3"/>
  <c r="DB441" i="3" s="1"/>
  <c r="DA482" i="3"/>
  <c r="DB482" i="3" s="1"/>
  <c r="DC164" i="3"/>
  <c r="DC249" i="3"/>
  <c r="DC414" i="3"/>
  <c r="DA110" i="3"/>
  <c r="DA235" i="3"/>
  <c r="DB235" i="3" s="1"/>
  <c r="DA352" i="3"/>
  <c r="DB352" i="3" s="1"/>
  <c r="DA445" i="3"/>
  <c r="DB445" i="3" s="1"/>
  <c r="DC76" i="3"/>
  <c r="DE76" i="3" s="1"/>
  <c r="DC253" i="3"/>
  <c r="DC415" i="3"/>
  <c r="DA112" i="3"/>
  <c r="DA247" i="3"/>
  <c r="DB247" i="3" s="1"/>
  <c r="DA353" i="3"/>
  <c r="DB353" i="3" s="1"/>
  <c r="DA446" i="3"/>
  <c r="DB446" i="3" s="1"/>
  <c r="DC186" i="3"/>
  <c r="DC269" i="3"/>
  <c r="DC432" i="3"/>
  <c r="DA127" i="3"/>
  <c r="DB127" i="3" s="1"/>
  <c r="DA249" i="3"/>
  <c r="DB249" i="3" s="1"/>
  <c r="DA366" i="3"/>
  <c r="DB366" i="3" s="1"/>
  <c r="DA458" i="3"/>
  <c r="DB458" i="3" s="1"/>
  <c r="DC192" i="3"/>
  <c r="DC354" i="3"/>
  <c r="DA55" i="3"/>
  <c r="DA199" i="3"/>
  <c r="DB199" i="3" s="1"/>
  <c r="DA305" i="3"/>
  <c r="DB305" i="3" s="1"/>
  <c r="DA415" i="3"/>
  <c r="DB415" i="3" s="1"/>
  <c r="DA34" i="3"/>
  <c r="DB34" i="3" s="1"/>
  <c r="DC193" i="3"/>
  <c r="DC356" i="3"/>
  <c r="DA57" i="3"/>
  <c r="DA201" i="3"/>
  <c r="DB201" i="3" s="1"/>
  <c r="DA369" i="3"/>
  <c r="DB369" i="3" s="1"/>
  <c r="DA462" i="3"/>
  <c r="DB462" i="3" s="1"/>
  <c r="DC461" i="3"/>
  <c r="DA270" i="3"/>
  <c r="DB270" i="3" s="1"/>
  <c r="DA464" i="3"/>
  <c r="DB464" i="3" s="1"/>
  <c r="DC221" i="3"/>
  <c r="DA79" i="3"/>
  <c r="DA330" i="3"/>
  <c r="DB330" i="3" s="1"/>
  <c r="DC304" i="3"/>
  <c r="DC465" i="3"/>
  <c r="DA280" i="3"/>
  <c r="DB280" i="3" s="1"/>
  <c r="DA434" i="3"/>
  <c r="DB434" i="3" s="1"/>
  <c r="DC305" i="3"/>
  <c r="DA161" i="3"/>
  <c r="DB161" i="3" s="1"/>
  <c r="DA393" i="3"/>
  <c r="DB393" i="3" s="1"/>
  <c r="DC68" i="3"/>
  <c r="DE68" i="3" s="1"/>
  <c r="DC162" i="3"/>
  <c r="DC245" i="3"/>
  <c r="DC330" i="3"/>
  <c r="DC413" i="3"/>
  <c r="DC495" i="3"/>
  <c r="DA109" i="3"/>
  <c r="DA175" i="3"/>
  <c r="DB175" i="3" s="1"/>
  <c r="DA234" i="3"/>
  <c r="DB234" i="3" s="1"/>
  <c r="DA295" i="3"/>
  <c r="DB295" i="3" s="1"/>
  <c r="DA350" i="3"/>
  <c r="DB350" i="3" s="1"/>
  <c r="DA398" i="3"/>
  <c r="DB398" i="3" s="1"/>
  <c r="DA442" i="3"/>
  <c r="DB442" i="3" s="1"/>
  <c r="DA486" i="3"/>
  <c r="DB486" i="3" s="1"/>
  <c r="DC69" i="3"/>
  <c r="DI69" i="3" s="1"/>
  <c r="DC332" i="3"/>
  <c r="DC496" i="3"/>
  <c r="DA184" i="3"/>
  <c r="DB184" i="3" s="1"/>
  <c r="DA297" i="3"/>
  <c r="DB297" i="3" s="1"/>
  <c r="DA400" i="3"/>
  <c r="DB400" i="3" s="1"/>
  <c r="DA487" i="3"/>
  <c r="DB487" i="3" s="1"/>
  <c r="DC171" i="3"/>
  <c r="DC333" i="3"/>
  <c r="DC497" i="3"/>
  <c r="DA186" i="3"/>
  <c r="DB186" i="3" s="1"/>
  <c r="DA302" i="3"/>
  <c r="DB302" i="3" s="1"/>
  <c r="DA401" i="3"/>
  <c r="DB401" i="3" s="1"/>
  <c r="DA489" i="3"/>
  <c r="DB489" i="3" s="1"/>
  <c r="DC93" i="3"/>
  <c r="DH93" i="3" s="1"/>
  <c r="DC351" i="3"/>
  <c r="DA45" i="3"/>
  <c r="DA187" i="3"/>
  <c r="DB187" i="3" s="1"/>
  <c r="DA304" i="3"/>
  <c r="DB304" i="3" s="1"/>
  <c r="DA414" i="3"/>
  <c r="DB414" i="3" s="1"/>
  <c r="DA498" i="3"/>
  <c r="DB498" i="3" s="1"/>
  <c r="DC105" i="3"/>
  <c r="DK105" i="3" s="1"/>
  <c r="DC272" i="3"/>
  <c r="DC437" i="3"/>
  <c r="DA136" i="3"/>
  <c r="DB136" i="3" s="1"/>
  <c r="DA254" i="3"/>
  <c r="DB254" i="3" s="1"/>
  <c r="DA367" i="3"/>
  <c r="DB367" i="3" s="1"/>
  <c r="DA460" i="3"/>
  <c r="DB460" i="3" s="1"/>
  <c r="DC109" i="3"/>
  <c r="DC441" i="3"/>
  <c r="DA138" i="3"/>
  <c r="DA318" i="3"/>
  <c r="DB318" i="3" s="1"/>
  <c r="DA417" i="3"/>
  <c r="DB417" i="3" s="1"/>
  <c r="DC378" i="3"/>
  <c r="DA208" i="3"/>
  <c r="DB208" i="3" s="1"/>
  <c r="DA424" i="3"/>
  <c r="DB424" i="3" s="1"/>
  <c r="DC384" i="3"/>
  <c r="DA209" i="3"/>
  <c r="DA426" i="3"/>
  <c r="DB426" i="3" s="1"/>
  <c r="DC140" i="3"/>
  <c r="DA222" i="3"/>
  <c r="DA477" i="3"/>
  <c r="DB477" i="3" s="1"/>
  <c r="DC387" i="3"/>
  <c r="DA223" i="3"/>
  <c r="DA438" i="3"/>
  <c r="DB438" i="3" s="1"/>
  <c r="DC273" i="3"/>
  <c r="DA256" i="3"/>
  <c r="DB256" i="3" s="1"/>
  <c r="DA153" i="3"/>
  <c r="DB153" i="3" s="1"/>
  <c r="DA378" i="3"/>
  <c r="DB378" i="3" s="1"/>
  <c r="DC303" i="3"/>
  <c r="DA158" i="3"/>
  <c r="DB158" i="3" s="1"/>
  <c r="DA379" i="3"/>
  <c r="DB379" i="3" s="1"/>
  <c r="DC222" i="3"/>
  <c r="DA160" i="3"/>
  <c r="DB160" i="3" s="1"/>
  <c r="DA391" i="3"/>
  <c r="DB391" i="3" s="1"/>
  <c r="DC223" i="3"/>
  <c r="DA88" i="3"/>
  <c r="DA343" i="3"/>
  <c r="DB343" i="3" s="1"/>
  <c r="DC112" i="3"/>
  <c r="DC195" i="3"/>
  <c r="DC277" i="3"/>
  <c r="DC363" i="3"/>
  <c r="DC445" i="3"/>
  <c r="DA58" i="3"/>
  <c r="DA139" i="3"/>
  <c r="DB139" i="3" s="1"/>
  <c r="DA206" i="3"/>
  <c r="DB206" i="3" s="1"/>
  <c r="DA257" i="3"/>
  <c r="DB257" i="3" s="1"/>
  <c r="DA319" i="3"/>
  <c r="DB319" i="3" s="1"/>
  <c r="DA376" i="3"/>
  <c r="DB376" i="3" s="1"/>
  <c r="DA422" i="3"/>
  <c r="DB422" i="3" s="1"/>
  <c r="DA463" i="3"/>
  <c r="DB463" i="3" s="1"/>
  <c r="DC128" i="3"/>
  <c r="DC210" i="3"/>
  <c r="DC293" i="3"/>
  <c r="DA76" i="3"/>
  <c r="DA328" i="3"/>
  <c r="DB328" i="3" s="1"/>
  <c r="DC138" i="3"/>
  <c r="DC464" i="3"/>
  <c r="DA271" i="3"/>
  <c r="DB271" i="3" s="1"/>
  <c r="DA465" i="3"/>
  <c r="DB465" i="3" s="1"/>
  <c r="DC385" i="3"/>
  <c r="DA81" i="3"/>
  <c r="DA331" i="3"/>
  <c r="DB331" i="3" s="1"/>
  <c r="DC141" i="3"/>
  <c r="DC469" i="3"/>
  <c r="DA282" i="3"/>
  <c r="DB282" i="3" s="1"/>
  <c r="DA478" i="3"/>
  <c r="DB478" i="3" s="1"/>
  <c r="BT211" i="3"/>
  <c r="BT212" i="3"/>
  <c r="BT213" i="3"/>
  <c r="BT214" i="3"/>
  <c r="BT215" i="3"/>
  <c r="BT216" i="3"/>
  <c r="BT217" i="3"/>
  <c r="BT218" i="3"/>
  <c r="BT219" i="3"/>
  <c r="BT220" i="3"/>
  <c r="BT221" i="3"/>
  <c r="BT222" i="3"/>
  <c r="BT223" i="3"/>
  <c r="BT224" i="3"/>
  <c r="EL35" i="3"/>
  <c r="EL47" i="3"/>
  <c r="EL59" i="3"/>
  <c r="EL71" i="3"/>
  <c r="EL83" i="3"/>
  <c r="EL95" i="3"/>
  <c r="EL107" i="3"/>
  <c r="EL119" i="3"/>
  <c r="EL131" i="3"/>
  <c r="EL143" i="3"/>
  <c r="EL155" i="3"/>
  <c r="EL167" i="3"/>
  <c r="EL179" i="3"/>
  <c r="EL191" i="3"/>
  <c r="EL203" i="3"/>
  <c r="EL215" i="3"/>
  <c r="EL227" i="3"/>
  <c r="EL239" i="3"/>
  <c r="EL251" i="3"/>
  <c r="EL263" i="3"/>
  <c r="EL275" i="3"/>
  <c r="EL287" i="3"/>
  <c r="EL299" i="3"/>
  <c r="EL311" i="3"/>
  <c r="EL323" i="3"/>
  <c r="EL335" i="3"/>
  <c r="EL347" i="3"/>
  <c r="EL359" i="3"/>
  <c r="EL371" i="3"/>
  <c r="EL383" i="3"/>
  <c r="EL395" i="3"/>
  <c r="EL407" i="3"/>
  <c r="EL419" i="3"/>
  <c r="EL431" i="3"/>
  <c r="EL443" i="3"/>
  <c r="EL455" i="3"/>
  <c r="EL467" i="3"/>
  <c r="EL479" i="3"/>
  <c r="EL491" i="3"/>
  <c r="EJ36" i="3"/>
  <c r="EJ48" i="3"/>
  <c r="EJ60" i="3"/>
  <c r="EJ72" i="3"/>
  <c r="EK72" i="3" s="1"/>
  <c r="EJ84" i="3"/>
  <c r="EJ96" i="3"/>
  <c r="EX96" i="3" s="1"/>
  <c r="M67" i="5" s="1"/>
  <c r="N67" i="5" s="1"/>
  <c r="EJ108" i="3"/>
  <c r="EK108" i="3" s="1"/>
  <c r="EJ120" i="3"/>
  <c r="EK120" i="3" s="1"/>
  <c r="EJ132" i="3"/>
  <c r="EK132" i="3" s="1"/>
  <c r="EJ144" i="3"/>
  <c r="EK144" i="3" s="1"/>
  <c r="EJ156" i="3"/>
  <c r="EJ168" i="3"/>
  <c r="EK168" i="3" s="1"/>
  <c r="EJ180" i="3"/>
  <c r="EK180" i="3" s="1"/>
  <c r="EJ192" i="3"/>
  <c r="EK192" i="3" s="1"/>
  <c r="EJ204" i="3"/>
  <c r="EK204" i="3" s="1"/>
  <c r="EJ216" i="3"/>
  <c r="EJ228" i="3"/>
  <c r="EK228" i="3" s="1"/>
  <c r="EJ240" i="3"/>
  <c r="EK240" i="3" s="1"/>
  <c r="EJ252" i="3"/>
  <c r="EK252" i="3" s="1"/>
  <c r="EJ264" i="3"/>
  <c r="EK264" i="3" s="1"/>
  <c r="EJ276" i="3"/>
  <c r="EK276" i="3" s="1"/>
  <c r="EJ288" i="3"/>
  <c r="EK288" i="3" s="1"/>
  <c r="EJ300" i="3"/>
  <c r="EK300" i="3" s="1"/>
  <c r="EJ312" i="3"/>
  <c r="EK312" i="3" s="1"/>
  <c r="EJ324" i="3"/>
  <c r="EK324" i="3" s="1"/>
  <c r="EJ336" i="3"/>
  <c r="EK336" i="3" s="1"/>
  <c r="EJ348" i="3"/>
  <c r="EK348" i="3" s="1"/>
  <c r="EJ360" i="3"/>
  <c r="EK360" i="3" s="1"/>
  <c r="EJ372" i="3"/>
  <c r="EK372" i="3" s="1"/>
  <c r="EJ384" i="3"/>
  <c r="EK384" i="3" s="1"/>
  <c r="EJ396" i="3"/>
  <c r="EK396" i="3" s="1"/>
  <c r="EJ408" i="3"/>
  <c r="EK408" i="3" s="1"/>
  <c r="EJ420" i="3"/>
  <c r="EK420" i="3" s="1"/>
  <c r="EJ432" i="3"/>
  <c r="EK432" i="3" s="1"/>
  <c r="EJ444" i="3"/>
  <c r="EK444" i="3" s="1"/>
  <c r="EJ456" i="3"/>
  <c r="EK456" i="3" s="1"/>
  <c r="EJ468" i="3"/>
  <c r="EK468" i="3" s="1"/>
  <c r="EJ480" i="3"/>
  <c r="EK480" i="3" s="1"/>
  <c r="EJ492" i="3"/>
  <c r="EK492" i="3" s="1"/>
  <c r="EL49" i="3"/>
  <c r="EL61" i="3"/>
  <c r="EL73" i="3"/>
  <c r="EL97" i="3"/>
  <c r="EL121" i="3"/>
  <c r="EL145" i="3"/>
  <c r="EL36" i="3"/>
  <c r="EL48" i="3"/>
  <c r="EL60" i="3"/>
  <c r="EL72" i="3"/>
  <c r="EL84" i="3"/>
  <c r="EL96" i="3"/>
  <c r="EL108" i="3"/>
  <c r="EL120" i="3"/>
  <c r="EL132" i="3"/>
  <c r="EL144" i="3"/>
  <c r="EL156" i="3"/>
  <c r="EL168" i="3"/>
  <c r="EL180" i="3"/>
  <c r="EL192" i="3"/>
  <c r="EL204" i="3"/>
  <c r="EL216" i="3"/>
  <c r="EL228" i="3"/>
  <c r="EL240" i="3"/>
  <c r="EL252" i="3"/>
  <c r="EL264" i="3"/>
  <c r="EL276" i="3"/>
  <c r="EL288" i="3"/>
  <c r="EL300" i="3"/>
  <c r="EL312" i="3"/>
  <c r="EL324" i="3"/>
  <c r="EL336" i="3"/>
  <c r="EL348" i="3"/>
  <c r="EL360" i="3"/>
  <c r="EL372" i="3"/>
  <c r="EL384" i="3"/>
  <c r="EL396" i="3"/>
  <c r="EL408" i="3"/>
  <c r="EL420" i="3"/>
  <c r="EL432" i="3"/>
  <c r="EL444" i="3"/>
  <c r="EL456" i="3"/>
  <c r="EL468" i="3"/>
  <c r="EL480" i="3"/>
  <c r="EL492" i="3"/>
  <c r="EJ37" i="3"/>
  <c r="EJ49" i="3"/>
  <c r="EJ61" i="3"/>
  <c r="EJ73" i="3"/>
  <c r="EJ85" i="3"/>
  <c r="EJ97" i="3"/>
  <c r="EJ109" i="3"/>
  <c r="EK109" i="3" s="1"/>
  <c r="EJ121" i="3"/>
  <c r="EK121" i="3" s="1"/>
  <c r="EJ133" i="3"/>
  <c r="EK133" i="3" s="1"/>
  <c r="EJ145" i="3"/>
  <c r="EK145" i="3" s="1"/>
  <c r="EJ157" i="3"/>
  <c r="EK157" i="3" s="1"/>
  <c r="EJ169" i="3"/>
  <c r="EK169" i="3" s="1"/>
  <c r="EJ181" i="3"/>
  <c r="EK181" i="3" s="1"/>
  <c r="EJ193" i="3"/>
  <c r="EK193" i="3" s="1"/>
  <c r="EJ205" i="3"/>
  <c r="EJ217" i="3"/>
  <c r="EJ229" i="3"/>
  <c r="EK229" i="3" s="1"/>
  <c r="EJ241" i="3"/>
  <c r="EK241" i="3" s="1"/>
  <c r="EJ253" i="3"/>
  <c r="EK253" i="3" s="1"/>
  <c r="EJ265" i="3"/>
  <c r="EK265" i="3" s="1"/>
  <c r="EJ277" i="3"/>
  <c r="EK277" i="3" s="1"/>
  <c r="EJ289" i="3"/>
  <c r="EK289" i="3" s="1"/>
  <c r="EJ301" i="3"/>
  <c r="EK301" i="3" s="1"/>
  <c r="EJ313" i="3"/>
  <c r="EK313" i="3" s="1"/>
  <c r="EJ325" i="3"/>
  <c r="EK325" i="3" s="1"/>
  <c r="EJ337" i="3"/>
  <c r="EK337" i="3" s="1"/>
  <c r="EJ349" i="3"/>
  <c r="EK349" i="3" s="1"/>
  <c r="EJ361" i="3"/>
  <c r="EK361" i="3" s="1"/>
  <c r="EJ373" i="3"/>
  <c r="EK373" i="3" s="1"/>
  <c r="EJ385" i="3"/>
  <c r="EK385" i="3" s="1"/>
  <c r="EJ397" i="3"/>
  <c r="EK397" i="3" s="1"/>
  <c r="EJ409" i="3"/>
  <c r="EK409" i="3" s="1"/>
  <c r="EJ421" i="3"/>
  <c r="EK421" i="3" s="1"/>
  <c r="EJ433" i="3"/>
  <c r="EK433" i="3" s="1"/>
  <c r="EJ445" i="3"/>
  <c r="EK445" i="3" s="1"/>
  <c r="EJ457" i="3"/>
  <c r="EK457" i="3" s="1"/>
  <c r="EJ469" i="3"/>
  <c r="EK469" i="3" s="1"/>
  <c r="EJ481" i="3"/>
  <c r="EK481" i="3" s="1"/>
  <c r="EJ493" i="3"/>
  <c r="EK493" i="3" s="1"/>
  <c r="EL37" i="3"/>
  <c r="EL85" i="3"/>
  <c r="EL109" i="3"/>
  <c r="EL133" i="3"/>
  <c r="EL39" i="3"/>
  <c r="EL51" i="3"/>
  <c r="EL63" i="3"/>
  <c r="EL75" i="3"/>
  <c r="EL87" i="3"/>
  <c r="EL99" i="3"/>
  <c r="EL111" i="3"/>
  <c r="EL123" i="3"/>
  <c r="EL135" i="3"/>
  <c r="EL147" i="3"/>
  <c r="EL159" i="3"/>
  <c r="EL171" i="3"/>
  <c r="EL183" i="3"/>
  <c r="EL195" i="3"/>
  <c r="EL207" i="3"/>
  <c r="EL219" i="3"/>
  <c r="EL231" i="3"/>
  <c r="EL243" i="3"/>
  <c r="EL255" i="3"/>
  <c r="EL267" i="3"/>
  <c r="EL279" i="3"/>
  <c r="EL291" i="3"/>
  <c r="EL303" i="3"/>
  <c r="EL315" i="3"/>
  <c r="EL327" i="3"/>
  <c r="EL339" i="3"/>
  <c r="EL351" i="3"/>
  <c r="EL363" i="3"/>
  <c r="EL375" i="3"/>
  <c r="EL387" i="3"/>
  <c r="EL399" i="3"/>
  <c r="EL411" i="3"/>
  <c r="EL423" i="3"/>
  <c r="EL435" i="3"/>
  <c r="EL447" i="3"/>
  <c r="EL459" i="3"/>
  <c r="EL471" i="3"/>
  <c r="EL483" i="3"/>
  <c r="EL495" i="3"/>
  <c r="EJ40" i="3"/>
  <c r="EJ52" i="3"/>
  <c r="EJ64" i="3"/>
  <c r="EK64" i="3" s="1"/>
  <c r="EJ76" i="3"/>
  <c r="EJ88" i="3"/>
  <c r="EJ100" i="3"/>
  <c r="EJ112" i="3"/>
  <c r="EK112" i="3" s="1"/>
  <c r="EJ124" i="3"/>
  <c r="EJ136" i="3"/>
  <c r="EK136" i="3" s="1"/>
  <c r="EJ148" i="3"/>
  <c r="EJ160" i="3"/>
  <c r="EK160" i="3" s="1"/>
  <c r="EJ172" i="3"/>
  <c r="EJ184" i="3"/>
  <c r="EK184" i="3" s="1"/>
  <c r="EJ196" i="3"/>
  <c r="EK196" i="3" s="1"/>
  <c r="EJ208" i="3"/>
  <c r="EK208" i="3" s="1"/>
  <c r="EJ220" i="3"/>
  <c r="EJ232" i="3"/>
  <c r="EK232" i="3" s="1"/>
  <c r="EJ244" i="3"/>
  <c r="EK244" i="3" s="1"/>
  <c r="EJ256" i="3"/>
  <c r="EK256" i="3" s="1"/>
  <c r="EJ268" i="3"/>
  <c r="EK268" i="3" s="1"/>
  <c r="EJ280" i="3"/>
  <c r="EK280" i="3" s="1"/>
  <c r="EJ292" i="3"/>
  <c r="EK292" i="3" s="1"/>
  <c r="EJ304" i="3"/>
  <c r="EK304" i="3" s="1"/>
  <c r="EJ316" i="3"/>
  <c r="EK316" i="3" s="1"/>
  <c r="EJ328" i="3"/>
  <c r="EK328" i="3" s="1"/>
  <c r="EJ340" i="3"/>
  <c r="EK340" i="3" s="1"/>
  <c r="EJ352" i="3"/>
  <c r="EK352" i="3" s="1"/>
  <c r="EJ364" i="3"/>
  <c r="EK364" i="3" s="1"/>
  <c r="EJ376" i="3"/>
  <c r="EK376" i="3" s="1"/>
  <c r="EJ388" i="3"/>
  <c r="EK388" i="3" s="1"/>
  <c r="EJ400" i="3"/>
  <c r="EK400" i="3" s="1"/>
  <c r="EJ412" i="3"/>
  <c r="EK412" i="3" s="1"/>
  <c r="EJ424" i="3"/>
  <c r="EK424" i="3" s="1"/>
  <c r="EJ436" i="3"/>
  <c r="EK436" i="3" s="1"/>
  <c r="EJ448" i="3"/>
  <c r="EK448" i="3" s="1"/>
  <c r="EJ460" i="3"/>
  <c r="EK460" i="3" s="1"/>
  <c r="EJ472" i="3"/>
  <c r="EK472" i="3" s="1"/>
  <c r="EJ484" i="3"/>
  <c r="EK484" i="3" s="1"/>
  <c r="EJ496" i="3"/>
  <c r="EK496" i="3" s="1"/>
  <c r="EL40" i="3"/>
  <c r="EL52" i="3"/>
  <c r="EL64" i="3"/>
  <c r="EL76" i="3"/>
  <c r="EL88" i="3"/>
  <c r="EL100" i="3"/>
  <c r="EL112" i="3"/>
  <c r="EL41" i="3"/>
  <c r="EL53" i="3"/>
  <c r="EL65" i="3"/>
  <c r="EL77" i="3"/>
  <c r="EL89" i="3"/>
  <c r="EL101" i="3"/>
  <c r="EL113" i="3"/>
  <c r="EL125" i="3"/>
  <c r="EL137" i="3"/>
  <c r="EL149" i="3"/>
  <c r="EL161" i="3"/>
  <c r="EL173" i="3"/>
  <c r="EL185" i="3"/>
  <c r="EL197" i="3"/>
  <c r="EL209" i="3"/>
  <c r="EL221" i="3"/>
  <c r="EL233" i="3"/>
  <c r="EL245" i="3"/>
  <c r="EL257" i="3"/>
  <c r="EL269" i="3"/>
  <c r="EL281" i="3"/>
  <c r="EL293" i="3"/>
  <c r="EL305" i="3"/>
  <c r="EL317" i="3"/>
  <c r="EL329" i="3"/>
  <c r="EL341" i="3"/>
  <c r="EL353" i="3"/>
  <c r="EL365" i="3"/>
  <c r="EL377" i="3"/>
  <c r="EL389" i="3"/>
  <c r="EL401" i="3"/>
  <c r="EL413" i="3"/>
  <c r="EL425" i="3"/>
  <c r="EL437" i="3"/>
  <c r="EL449" i="3"/>
  <c r="EL461" i="3"/>
  <c r="EL473" i="3"/>
  <c r="EL485" i="3"/>
  <c r="EL497" i="3"/>
  <c r="EJ42" i="3"/>
  <c r="EJ54" i="3"/>
  <c r="EJ66" i="3"/>
  <c r="EJ78" i="3"/>
  <c r="EJ90" i="3"/>
  <c r="EJ102" i="3"/>
  <c r="EJ114" i="3"/>
  <c r="EK114" i="3" s="1"/>
  <c r="EJ126" i="3"/>
  <c r="EK126" i="3" s="1"/>
  <c r="EJ138" i="3"/>
  <c r="EJ150" i="3"/>
  <c r="EJ162" i="3"/>
  <c r="EK162" i="3" s="1"/>
  <c r="EJ174" i="3"/>
  <c r="EJ186" i="3"/>
  <c r="EK186" i="3" s="1"/>
  <c r="EJ198" i="3"/>
  <c r="EK198" i="3" s="1"/>
  <c r="EJ210" i="3"/>
  <c r="EK210" i="3" s="1"/>
  <c r="EJ222" i="3"/>
  <c r="EJ234" i="3"/>
  <c r="EK234" i="3" s="1"/>
  <c r="EJ246" i="3"/>
  <c r="EK246" i="3" s="1"/>
  <c r="EJ258" i="3"/>
  <c r="EK258" i="3" s="1"/>
  <c r="EJ270" i="3"/>
  <c r="EK270" i="3" s="1"/>
  <c r="EJ282" i="3"/>
  <c r="EK282" i="3" s="1"/>
  <c r="EJ294" i="3"/>
  <c r="EK294" i="3" s="1"/>
  <c r="EJ306" i="3"/>
  <c r="EK306" i="3" s="1"/>
  <c r="EJ318" i="3"/>
  <c r="EK318" i="3" s="1"/>
  <c r="EJ330" i="3"/>
  <c r="EK330" i="3" s="1"/>
  <c r="EJ342" i="3"/>
  <c r="EK342" i="3" s="1"/>
  <c r="EJ354" i="3"/>
  <c r="EK354" i="3" s="1"/>
  <c r="EJ366" i="3"/>
  <c r="EK366" i="3" s="1"/>
  <c r="EJ378" i="3"/>
  <c r="EK378" i="3" s="1"/>
  <c r="EJ390" i="3"/>
  <c r="EK390" i="3" s="1"/>
  <c r="EJ402" i="3"/>
  <c r="EK402" i="3" s="1"/>
  <c r="EJ414" i="3"/>
  <c r="EK414" i="3" s="1"/>
  <c r="EJ426" i="3"/>
  <c r="EK426" i="3" s="1"/>
  <c r="EJ438" i="3"/>
  <c r="EK438" i="3" s="1"/>
  <c r="EJ450" i="3"/>
  <c r="EK450" i="3" s="1"/>
  <c r="EJ462" i="3"/>
  <c r="EK462" i="3" s="1"/>
  <c r="EJ474" i="3"/>
  <c r="EK474" i="3" s="1"/>
  <c r="EJ486" i="3"/>
  <c r="EK486" i="3" s="1"/>
  <c r="EJ498" i="3"/>
  <c r="EK498" i="3" s="1"/>
  <c r="EL42" i="3"/>
  <c r="EL54" i="3"/>
  <c r="EL66" i="3"/>
  <c r="EL78" i="3"/>
  <c r="EL90" i="3"/>
  <c r="EL102" i="3"/>
  <c r="EL114" i="3"/>
  <c r="EL38" i="3"/>
  <c r="EL68" i="3"/>
  <c r="EL94" i="3"/>
  <c r="EL124" i="3"/>
  <c r="EL142" i="3"/>
  <c r="EL163" i="3"/>
  <c r="EL181" i="3"/>
  <c r="EL199" i="3"/>
  <c r="EL217" i="3"/>
  <c r="EL235" i="3"/>
  <c r="EL253" i="3"/>
  <c r="EL271" i="3"/>
  <c r="EL289" i="3"/>
  <c r="EL307" i="3"/>
  <c r="EL325" i="3"/>
  <c r="EL343" i="3"/>
  <c r="EL361" i="3"/>
  <c r="EL379" i="3"/>
  <c r="EL397" i="3"/>
  <c r="EL415" i="3"/>
  <c r="EL433" i="3"/>
  <c r="EL451" i="3"/>
  <c r="EL469" i="3"/>
  <c r="EL487" i="3"/>
  <c r="EJ38" i="3"/>
  <c r="EX38" i="3" s="1"/>
  <c r="M9" i="5" s="1"/>
  <c r="N9" i="5" s="1"/>
  <c r="EJ56" i="3"/>
  <c r="EK56" i="3" s="1"/>
  <c r="EJ74" i="3"/>
  <c r="EJ92" i="3"/>
  <c r="EK92" i="3" s="1"/>
  <c r="EJ110" i="3"/>
  <c r="EK110" i="3" s="1"/>
  <c r="EJ128" i="3"/>
  <c r="EK128" i="3" s="1"/>
  <c r="EJ146" i="3"/>
  <c r="EK146" i="3" s="1"/>
  <c r="EJ164" i="3"/>
  <c r="EJ182" i="3"/>
  <c r="EK182" i="3" s="1"/>
  <c r="EJ200" i="3"/>
  <c r="EJ218" i="3"/>
  <c r="EJ236" i="3"/>
  <c r="EK236" i="3" s="1"/>
  <c r="EJ254" i="3"/>
  <c r="EK254" i="3" s="1"/>
  <c r="EJ272" i="3"/>
  <c r="EK272" i="3" s="1"/>
  <c r="EJ290" i="3"/>
  <c r="EK290" i="3" s="1"/>
  <c r="EJ308" i="3"/>
  <c r="EK308" i="3" s="1"/>
  <c r="EJ326" i="3"/>
  <c r="EK326" i="3" s="1"/>
  <c r="EJ344" i="3"/>
  <c r="EK344" i="3" s="1"/>
  <c r="EJ362" i="3"/>
  <c r="EK362" i="3" s="1"/>
  <c r="EJ380" i="3"/>
  <c r="EK380" i="3" s="1"/>
  <c r="EJ398" i="3"/>
  <c r="EK398" i="3" s="1"/>
  <c r="EJ416" i="3"/>
  <c r="EK416" i="3" s="1"/>
  <c r="EJ434" i="3"/>
  <c r="EK434" i="3" s="1"/>
  <c r="EJ452" i="3"/>
  <c r="EK452" i="3" s="1"/>
  <c r="EJ470" i="3"/>
  <c r="EK470" i="3" s="1"/>
  <c r="EJ488" i="3"/>
  <c r="EK488" i="3" s="1"/>
  <c r="EL104" i="3"/>
  <c r="EL128" i="3"/>
  <c r="EL186" i="3"/>
  <c r="EL43" i="3"/>
  <c r="EL69" i="3"/>
  <c r="EL98" i="3"/>
  <c r="EL126" i="3"/>
  <c r="EL146" i="3"/>
  <c r="EL164" i="3"/>
  <c r="EL182" i="3"/>
  <c r="EL200" i="3"/>
  <c r="EL218" i="3"/>
  <c r="EL236" i="3"/>
  <c r="EL254" i="3"/>
  <c r="EL272" i="3"/>
  <c r="EL290" i="3"/>
  <c r="EL308" i="3"/>
  <c r="EL326" i="3"/>
  <c r="EL344" i="3"/>
  <c r="EL362" i="3"/>
  <c r="EL380" i="3"/>
  <c r="EL398" i="3"/>
  <c r="EL416" i="3"/>
  <c r="EL434" i="3"/>
  <c r="EL452" i="3"/>
  <c r="EL470" i="3"/>
  <c r="EL488" i="3"/>
  <c r="EJ39" i="3"/>
  <c r="EX39" i="3" s="1"/>
  <c r="M10" i="5" s="1"/>
  <c r="N10" i="5" s="1"/>
  <c r="EJ57" i="3"/>
  <c r="EJ75" i="3"/>
  <c r="EJ93" i="3"/>
  <c r="EJ111" i="3"/>
  <c r="EJ129" i="3"/>
  <c r="EJ147" i="3"/>
  <c r="EJ165" i="3"/>
  <c r="EK165" i="3" s="1"/>
  <c r="EJ183" i="3"/>
  <c r="EK183" i="3" s="1"/>
  <c r="EJ201" i="3"/>
  <c r="EK201" i="3" s="1"/>
  <c r="EJ219" i="3"/>
  <c r="EJ237" i="3"/>
  <c r="EK237" i="3" s="1"/>
  <c r="EJ255" i="3"/>
  <c r="EK255" i="3" s="1"/>
  <c r="EJ273" i="3"/>
  <c r="EK273" i="3" s="1"/>
  <c r="EJ291" i="3"/>
  <c r="EK291" i="3" s="1"/>
  <c r="EJ309" i="3"/>
  <c r="EK309" i="3" s="1"/>
  <c r="EJ327" i="3"/>
  <c r="EK327" i="3" s="1"/>
  <c r="EJ345" i="3"/>
  <c r="EK345" i="3" s="1"/>
  <c r="EJ363" i="3"/>
  <c r="EK363" i="3" s="1"/>
  <c r="EJ381" i="3"/>
  <c r="EK381" i="3" s="1"/>
  <c r="EJ399" i="3"/>
  <c r="EK399" i="3" s="1"/>
  <c r="EJ417" i="3"/>
  <c r="EK417" i="3" s="1"/>
  <c r="EJ435" i="3"/>
  <c r="EK435" i="3" s="1"/>
  <c r="EJ453" i="3"/>
  <c r="EK453" i="3" s="1"/>
  <c r="EJ471" i="3"/>
  <c r="EK471" i="3" s="1"/>
  <c r="EJ489" i="3"/>
  <c r="EK489" i="3" s="1"/>
  <c r="EL74" i="3"/>
  <c r="EL150" i="3"/>
  <c r="EL202" i="3"/>
  <c r="EL44" i="3"/>
  <c r="EL70" i="3"/>
  <c r="EL103" i="3"/>
  <c r="EL127" i="3"/>
  <c r="EL148" i="3"/>
  <c r="EL165" i="3"/>
  <c r="EL184" i="3"/>
  <c r="EL201" i="3"/>
  <c r="EL220" i="3"/>
  <c r="EL237" i="3"/>
  <c r="EL256" i="3"/>
  <c r="EL273" i="3"/>
  <c r="EL292" i="3"/>
  <c r="EL309" i="3"/>
  <c r="EL328" i="3"/>
  <c r="EL345" i="3"/>
  <c r="EL364" i="3"/>
  <c r="EL381" i="3"/>
  <c r="EL400" i="3"/>
  <c r="EL417" i="3"/>
  <c r="EL436" i="3"/>
  <c r="EL453" i="3"/>
  <c r="EL472" i="3"/>
  <c r="EL489" i="3"/>
  <c r="EJ41" i="3"/>
  <c r="EJ58" i="3"/>
  <c r="EK58" i="3" s="1"/>
  <c r="EJ77" i="3"/>
  <c r="EK77" i="3" s="1"/>
  <c r="EJ94" i="3"/>
  <c r="EJ113" i="3"/>
  <c r="EK113" i="3" s="1"/>
  <c r="EJ130" i="3"/>
  <c r="EK130" i="3" s="1"/>
  <c r="EJ149" i="3"/>
  <c r="EK149" i="3" s="1"/>
  <c r="EJ166" i="3"/>
  <c r="EK166" i="3" s="1"/>
  <c r="EJ185" i="3"/>
  <c r="EJ202" i="3"/>
  <c r="EK202" i="3" s="1"/>
  <c r="EJ221" i="3"/>
  <c r="EJ238" i="3"/>
  <c r="EK238" i="3" s="1"/>
  <c r="EJ257" i="3"/>
  <c r="EK257" i="3" s="1"/>
  <c r="EJ274" i="3"/>
  <c r="EK274" i="3" s="1"/>
  <c r="EJ293" i="3"/>
  <c r="EK293" i="3" s="1"/>
  <c r="EJ310" i="3"/>
  <c r="EK310" i="3" s="1"/>
  <c r="EJ329" i="3"/>
  <c r="EK329" i="3" s="1"/>
  <c r="EJ346" i="3"/>
  <c r="EK346" i="3" s="1"/>
  <c r="EJ365" i="3"/>
  <c r="EK365" i="3" s="1"/>
  <c r="EJ382" i="3"/>
  <c r="EK382" i="3" s="1"/>
  <c r="EJ401" i="3"/>
  <c r="EK401" i="3" s="1"/>
  <c r="EJ418" i="3"/>
  <c r="EK418" i="3" s="1"/>
  <c r="EJ437" i="3"/>
  <c r="EK437" i="3" s="1"/>
  <c r="EJ454" i="3"/>
  <c r="EK454" i="3" s="1"/>
  <c r="EJ473" i="3"/>
  <c r="EK473" i="3" s="1"/>
  <c r="EJ490" i="3"/>
  <c r="EK490" i="3" s="1"/>
  <c r="EL45" i="3"/>
  <c r="EL166" i="3"/>
  <c r="EL50" i="3"/>
  <c r="EL80" i="3"/>
  <c r="EL106" i="3"/>
  <c r="EL130" i="3"/>
  <c r="EL152" i="3"/>
  <c r="EL170" i="3"/>
  <c r="EL188" i="3"/>
  <c r="EL206" i="3"/>
  <c r="EL224" i="3"/>
  <c r="EL242" i="3"/>
  <c r="EL260" i="3"/>
  <c r="EL278" i="3"/>
  <c r="EL296" i="3"/>
  <c r="EL314" i="3"/>
  <c r="EL332" i="3"/>
  <c r="EL350" i="3"/>
  <c r="EL368" i="3"/>
  <c r="EL386" i="3"/>
  <c r="EL404" i="3"/>
  <c r="EL422" i="3"/>
  <c r="EL440" i="3"/>
  <c r="EL458" i="3"/>
  <c r="EL476" i="3"/>
  <c r="EL494" i="3"/>
  <c r="EJ45" i="3"/>
  <c r="EJ63" i="3"/>
  <c r="EK63" i="3" s="1"/>
  <c r="EJ81" i="3"/>
  <c r="EK81" i="3" s="1"/>
  <c r="EJ99" i="3"/>
  <c r="EJ117" i="3"/>
  <c r="EK117" i="3" s="1"/>
  <c r="EJ135" i="3"/>
  <c r="EJ153" i="3"/>
  <c r="EK153" i="3" s="1"/>
  <c r="EJ171" i="3"/>
  <c r="EK171" i="3" s="1"/>
  <c r="EJ189" i="3"/>
  <c r="EJ207" i="3"/>
  <c r="EK207" i="3" s="1"/>
  <c r="EJ225" i="3"/>
  <c r="EK225" i="3" s="1"/>
  <c r="EJ243" i="3"/>
  <c r="EK243" i="3" s="1"/>
  <c r="EJ261" i="3"/>
  <c r="EK261" i="3" s="1"/>
  <c r="EJ279" i="3"/>
  <c r="EK279" i="3" s="1"/>
  <c r="EJ297" i="3"/>
  <c r="EK297" i="3" s="1"/>
  <c r="EJ315" i="3"/>
  <c r="EK315" i="3" s="1"/>
  <c r="EJ333" i="3"/>
  <c r="EK333" i="3" s="1"/>
  <c r="EJ351" i="3"/>
  <c r="EK351" i="3" s="1"/>
  <c r="EJ369" i="3"/>
  <c r="EK369" i="3" s="1"/>
  <c r="EJ387" i="3"/>
  <c r="EK387" i="3" s="1"/>
  <c r="EJ405" i="3"/>
  <c r="EK405" i="3" s="1"/>
  <c r="EJ423" i="3"/>
  <c r="EK423" i="3" s="1"/>
  <c r="EJ441" i="3"/>
  <c r="EK441" i="3" s="1"/>
  <c r="EJ459" i="3"/>
  <c r="EK459" i="3" s="1"/>
  <c r="EJ477" i="3"/>
  <c r="EK477" i="3" s="1"/>
  <c r="EJ495" i="3"/>
  <c r="EK495" i="3" s="1"/>
  <c r="EL55" i="3"/>
  <c r="EL81" i="3"/>
  <c r="EL110" i="3"/>
  <c r="EL134" i="3"/>
  <c r="EL153" i="3"/>
  <c r="EL172" i="3"/>
  <c r="EL189" i="3"/>
  <c r="EL208" i="3"/>
  <c r="EL225" i="3"/>
  <c r="EL244" i="3"/>
  <c r="EL261" i="3"/>
  <c r="EL280" i="3"/>
  <c r="EL297" i="3"/>
  <c r="EL316" i="3"/>
  <c r="EL333" i="3"/>
  <c r="EL352" i="3"/>
  <c r="EL369" i="3"/>
  <c r="EL388" i="3"/>
  <c r="EL405" i="3"/>
  <c r="EL424" i="3"/>
  <c r="EL441" i="3"/>
  <c r="EL460" i="3"/>
  <c r="EL477" i="3"/>
  <c r="EL496" i="3"/>
  <c r="EJ46" i="3"/>
  <c r="EJ65" i="3"/>
  <c r="EJ82" i="3"/>
  <c r="EJ101" i="3"/>
  <c r="EJ118" i="3"/>
  <c r="EK118" i="3" s="1"/>
  <c r="EJ137" i="3"/>
  <c r="EK137" i="3" s="1"/>
  <c r="EJ154" i="3"/>
  <c r="EK154" i="3" s="1"/>
  <c r="EJ173" i="3"/>
  <c r="EK173" i="3" s="1"/>
  <c r="EJ190" i="3"/>
  <c r="EJ209" i="3"/>
  <c r="EJ226" i="3"/>
  <c r="EK226" i="3" s="1"/>
  <c r="EL46" i="3"/>
  <c r="EL105" i="3"/>
  <c r="EL151" i="3"/>
  <c r="EL187" i="3"/>
  <c r="EL222" i="3"/>
  <c r="EL249" i="3"/>
  <c r="EL283" i="3"/>
  <c r="EL313" i="3"/>
  <c r="EL342" i="3"/>
  <c r="EL374" i="3"/>
  <c r="EL406" i="3"/>
  <c r="EL438" i="3"/>
  <c r="EL465" i="3"/>
  <c r="EL499" i="3"/>
  <c r="EJ62" i="3"/>
  <c r="EK62" i="3" s="1"/>
  <c r="EJ91" i="3"/>
  <c r="EX91" i="3" s="1"/>
  <c r="M62" i="5" s="1"/>
  <c r="N62" i="5" s="1"/>
  <c r="EJ123" i="3"/>
  <c r="EK123" i="3" s="1"/>
  <c r="EJ155" i="3"/>
  <c r="EJ187" i="3"/>
  <c r="EK187" i="3" s="1"/>
  <c r="EJ214" i="3"/>
  <c r="EJ247" i="3"/>
  <c r="EK247" i="3" s="1"/>
  <c r="EJ271" i="3"/>
  <c r="EK271" i="3" s="1"/>
  <c r="EJ299" i="3"/>
  <c r="EK299" i="3" s="1"/>
  <c r="EJ323" i="3"/>
  <c r="EK323" i="3" s="1"/>
  <c r="EJ355" i="3"/>
  <c r="EK355" i="3" s="1"/>
  <c r="EJ379" i="3"/>
  <c r="EK379" i="3" s="1"/>
  <c r="EJ407" i="3"/>
  <c r="EK407" i="3" s="1"/>
  <c r="EJ431" i="3"/>
  <c r="EK431" i="3" s="1"/>
  <c r="EJ463" i="3"/>
  <c r="EK463" i="3" s="1"/>
  <c r="EJ487" i="3"/>
  <c r="EK487" i="3" s="1"/>
  <c r="EL158" i="3"/>
  <c r="EL229" i="3"/>
  <c r="EL320" i="3"/>
  <c r="EL412" i="3"/>
  <c r="EJ35" i="3"/>
  <c r="EX35" i="3" s="1"/>
  <c r="M6" i="5" s="1"/>
  <c r="N6" i="5" s="1"/>
  <c r="EJ131" i="3"/>
  <c r="EK131" i="3" s="1"/>
  <c r="EJ224" i="3"/>
  <c r="EJ305" i="3"/>
  <c r="EK305" i="3" s="1"/>
  <c r="EJ389" i="3"/>
  <c r="EK389" i="3" s="1"/>
  <c r="EJ497" i="3"/>
  <c r="EK497" i="3" s="1"/>
  <c r="EL160" i="3"/>
  <c r="EL196" i="3"/>
  <c r="EL294" i="3"/>
  <c r="EL355" i="3"/>
  <c r="EL446" i="3"/>
  <c r="EJ70" i="3"/>
  <c r="EK70" i="3" s="1"/>
  <c r="EJ163" i="3"/>
  <c r="EK163" i="3" s="1"/>
  <c r="EJ251" i="3"/>
  <c r="EK251" i="3" s="1"/>
  <c r="EJ335" i="3"/>
  <c r="EK335" i="3" s="1"/>
  <c r="EJ415" i="3"/>
  <c r="EK415" i="3" s="1"/>
  <c r="EJ499" i="3"/>
  <c r="EK499" i="3" s="1"/>
  <c r="EJ233" i="3"/>
  <c r="EK233" i="3" s="1"/>
  <c r="EJ370" i="3"/>
  <c r="EK370" i="3" s="1"/>
  <c r="EJ478" i="3"/>
  <c r="EK478" i="3" s="1"/>
  <c r="EL175" i="3"/>
  <c r="EL334" i="3"/>
  <c r="EL457" i="3"/>
  <c r="EJ115" i="3"/>
  <c r="EK115" i="3" s="1"/>
  <c r="EJ235" i="3"/>
  <c r="EK235" i="3" s="1"/>
  <c r="EJ343" i="3"/>
  <c r="EK343" i="3" s="1"/>
  <c r="EJ479" i="3"/>
  <c r="EK479" i="3" s="1"/>
  <c r="EL212" i="3"/>
  <c r="EL337" i="3"/>
  <c r="EL462" i="3"/>
  <c r="EJ116" i="3"/>
  <c r="EJ266" i="3"/>
  <c r="EK266" i="3" s="1"/>
  <c r="EJ374" i="3"/>
  <c r="EK374" i="3" s="1"/>
  <c r="EJ482" i="3"/>
  <c r="EK482" i="3" s="1"/>
  <c r="EL177" i="3"/>
  <c r="EL338" i="3"/>
  <c r="EL493" i="3"/>
  <c r="EJ212" i="3"/>
  <c r="EJ350" i="3"/>
  <c r="EK350" i="3" s="1"/>
  <c r="EJ483" i="3"/>
  <c r="EK483" i="3" s="1"/>
  <c r="EL178" i="3"/>
  <c r="EL282" i="3"/>
  <c r="EL403" i="3"/>
  <c r="EJ59" i="3"/>
  <c r="EK59" i="3" s="1"/>
  <c r="EJ179" i="3"/>
  <c r="EK179" i="3" s="1"/>
  <c r="EJ298" i="3"/>
  <c r="EK298" i="3" s="1"/>
  <c r="EJ406" i="3"/>
  <c r="EK406" i="3" s="1"/>
  <c r="EL56" i="3"/>
  <c r="EL115" i="3"/>
  <c r="EL154" i="3"/>
  <c r="EL190" i="3"/>
  <c r="EL223" i="3"/>
  <c r="EL250" i="3"/>
  <c r="EL284" i="3"/>
  <c r="EL318" i="3"/>
  <c r="EL346" i="3"/>
  <c r="EL376" i="3"/>
  <c r="EL409" i="3"/>
  <c r="EL439" i="3"/>
  <c r="EL466" i="3"/>
  <c r="EL500" i="3"/>
  <c r="EJ67" i="3"/>
  <c r="EJ95" i="3"/>
  <c r="EJ125" i="3"/>
  <c r="EJ158" i="3"/>
  <c r="EK158" i="3" s="1"/>
  <c r="EJ188" i="3"/>
  <c r="EK188" i="3" s="1"/>
  <c r="EJ215" i="3"/>
  <c r="EJ248" i="3"/>
  <c r="EK248" i="3" s="1"/>
  <c r="EJ275" i="3"/>
  <c r="EK275" i="3" s="1"/>
  <c r="EJ302" i="3"/>
  <c r="EK302" i="3" s="1"/>
  <c r="EJ331" i="3"/>
  <c r="EK331" i="3" s="1"/>
  <c r="EJ356" i="3"/>
  <c r="EK356" i="3" s="1"/>
  <c r="EJ383" i="3"/>
  <c r="EK383" i="3" s="1"/>
  <c r="EJ410" i="3"/>
  <c r="EK410" i="3" s="1"/>
  <c r="EJ439" i="3"/>
  <c r="EK439" i="3" s="1"/>
  <c r="EJ464" i="3"/>
  <c r="EK464" i="3" s="1"/>
  <c r="EJ491" i="3"/>
  <c r="EK491" i="3" s="1"/>
  <c r="EL117" i="3"/>
  <c r="EL259" i="3"/>
  <c r="EL354" i="3"/>
  <c r="EL445" i="3"/>
  <c r="EJ69" i="3"/>
  <c r="EK69" i="3" s="1"/>
  <c r="EJ161" i="3"/>
  <c r="EK161" i="3" s="1"/>
  <c r="EJ281" i="3"/>
  <c r="EK281" i="3" s="1"/>
  <c r="EJ358" i="3"/>
  <c r="EK358" i="3" s="1"/>
  <c r="EJ442" i="3"/>
  <c r="EK442" i="3" s="1"/>
  <c r="EL118" i="3"/>
  <c r="EL262" i="3"/>
  <c r="EL385" i="3"/>
  <c r="EL478" i="3"/>
  <c r="EJ104" i="3"/>
  <c r="EJ195" i="3"/>
  <c r="EK195" i="3" s="1"/>
  <c r="EJ283" i="3"/>
  <c r="EK283" i="3" s="1"/>
  <c r="EJ359" i="3"/>
  <c r="EK359" i="3" s="1"/>
  <c r="EJ443" i="3"/>
  <c r="EK443" i="3" s="1"/>
  <c r="EJ203" i="3"/>
  <c r="EK203" i="3" s="1"/>
  <c r="EJ317" i="3"/>
  <c r="EK317" i="3" s="1"/>
  <c r="EJ425" i="3"/>
  <c r="EK425" i="3" s="1"/>
  <c r="EL138" i="3"/>
  <c r="EL241" i="3"/>
  <c r="EL366" i="3"/>
  <c r="EJ51" i="3"/>
  <c r="EJ176" i="3"/>
  <c r="EK176" i="3" s="1"/>
  <c r="EJ287" i="3"/>
  <c r="EK287" i="3" s="1"/>
  <c r="EJ395" i="3"/>
  <c r="EK395" i="3" s="1"/>
  <c r="EL139" i="3"/>
  <c r="EL304" i="3"/>
  <c r="EL428" i="3"/>
  <c r="EJ86" i="3"/>
  <c r="EJ211" i="3"/>
  <c r="EK211" i="3" s="1"/>
  <c r="EJ320" i="3"/>
  <c r="EK320" i="3" s="1"/>
  <c r="EJ428" i="3"/>
  <c r="EK428" i="3" s="1"/>
  <c r="EL140" i="3"/>
  <c r="EL247" i="3"/>
  <c r="EL463" i="3"/>
  <c r="EJ151" i="3"/>
  <c r="EK151" i="3" s="1"/>
  <c r="EJ296" i="3"/>
  <c r="EK296" i="3" s="1"/>
  <c r="EJ429" i="3"/>
  <c r="EK429" i="3" s="1"/>
  <c r="EL214" i="3"/>
  <c r="EL248" i="3"/>
  <c r="EL373" i="3"/>
  <c r="EL498" i="3"/>
  <c r="EJ152" i="3"/>
  <c r="EK152" i="3" s="1"/>
  <c r="EJ245" i="3"/>
  <c r="EK245" i="3" s="1"/>
  <c r="EJ353" i="3"/>
  <c r="EK353" i="3" s="1"/>
  <c r="EJ461" i="3"/>
  <c r="EK461" i="3" s="1"/>
  <c r="EL57" i="3"/>
  <c r="EL116" i="3"/>
  <c r="EL157" i="3"/>
  <c r="EL193" i="3"/>
  <c r="EL226" i="3"/>
  <c r="EL258" i="3"/>
  <c r="EL285" i="3"/>
  <c r="EL319" i="3"/>
  <c r="EL349" i="3"/>
  <c r="EL378" i="3"/>
  <c r="EL410" i="3"/>
  <c r="EL442" i="3"/>
  <c r="EL474" i="3"/>
  <c r="EL34" i="3"/>
  <c r="EJ68" i="3"/>
  <c r="EK68" i="3" s="1"/>
  <c r="EJ98" i="3"/>
  <c r="EJ127" i="3"/>
  <c r="EJ159" i="3"/>
  <c r="EJ191" i="3"/>
  <c r="EJ223" i="3"/>
  <c r="EJ249" i="3"/>
  <c r="EK249" i="3" s="1"/>
  <c r="EJ278" i="3"/>
  <c r="EK278" i="3" s="1"/>
  <c r="EJ303" i="3"/>
  <c r="EK303" i="3" s="1"/>
  <c r="EJ332" i="3"/>
  <c r="EK332" i="3" s="1"/>
  <c r="EJ357" i="3"/>
  <c r="EK357" i="3" s="1"/>
  <c r="EJ386" i="3"/>
  <c r="EK386" i="3" s="1"/>
  <c r="EJ411" i="3"/>
  <c r="EK411" i="3" s="1"/>
  <c r="EJ440" i="3"/>
  <c r="EK440" i="3" s="1"/>
  <c r="EJ465" i="3"/>
  <c r="EK465" i="3" s="1"/>
  <c r="EJ494" i="3"/>
  <c r="EK494" i="3" s="1"/>
  <c r="EL58" i="3"/>
  <c r="EL194" i="3"/>
  <c r="EL286" i="3"/>
  <c r="EL382" i="3"/>
  <c r="EL475" i="3"/>
  <c r="EJ103" i="3"/>
  <c r="EK103" i="3" s="1"/>
  <c r="EJ194" i="3"/>
  <c r="EJ250" i="3"/>
  <c r="EK250" i="3" s="1"/>
  <c r="EJ334" i="3"/>
  <c r="EK334" i="3" s="1"/>
  <c r="EJ413" i="3"/>
  <c r="EK413" i="3" s="1"/>
  <c r="EJ466" i="3"/>
  <c r="EK466" i="3" s="1"/>
  <c r="EL62" i="3"/>
  <c r="EL230" i="3"/>
  <c r="EL321" i="3"/>
  <c r="EL414" i="3"/>
  <c r="EJ43" i="3"/>
  <c r="EJ134" i="3"/>
  <c r="EK134" i="3" s="1"/>
  <c r="EJ227" i="3"/>
  <c r="EK227" i="3" s="1"/>
  <c r="EJ307" i="3"/>
  <c r="EK307" i="3" s="1"/>
  <c r="EJ391" i="3"/>
  <c r="EK391" i="3" s="1"/>
  <c r="EJ467" i="3"/>
  <c r="EK467" i="3" s="1"/>
  <c r="EJ141" i="3"/>
  <c r="EK141" i="3" s="1"/>
  <c r="EJ286" i="3"/>
  <c r="EK286" i="3" s="1"/>
  <c r="EJ394" i="3"/>
  <c r="EK394" i="3" s="1"/>
  <c r="EL86" i="3"/>
  <c r="EL302" i="3"/>
  <c r="EL427" i="3"/>
  <c r="EJ83" i="3"/>
  <c r="EJ206" i="3"/>
  <c r="EJ319" i="3"/>
  <c r="EK319" i="3" s="1"/>
  <c r="EJ427" i="3"/>
  <c r="EK427" i="3" s="1"/>
  <c r="EL176" i="3"/>
  <c r="EL246" i="3"/>
  <c r="EL367" i="3"/>
  <c r="EL490" i="3"/>
  <c r="EJ143" i="3"/>
  <c r="EK143" i="3" s="1"/>
  <c r="EJ239" i="3"/>
  <c r="EK239" i="3" s="1"/>
  <c r="EJ347" i="3"/>
  <c r="EK347" i="3" s="1"/>
  <c r="EJ455" i="3"/>
  <c r="EK455" i="3" s="1"/>
  <c r="EL92" i="3"/>
  <c r="EL277" i="3"/>
  <c r="EL402" i="3"/>
  <c r="EJ87" i="3"/>
  <c r="EJ242" i="3"/>
  <c r="EK242" i="3" s="1"/>
  <c r="EJ321" i="3"/>
  <c r="EK321" i="3" s="1"/>
  <c r="EJ404" i="3"/>
  <c r="EK404" i="3" s="1"/>
  <c r="EL93" i="3"/>
  <c r="EL310" i="3"/>
  <c r="EL430" i="3"/>
  <c r="EJ89" i="3"/>
  <c r="EX89" i="3" s="1"/>
  <c r="M60" i="5" s="1"/>
  <c r="N60" i="5" s="1"/>
  <c r="EJ213" i="3"/>
  <c r="EJ322" i="3"/>
  <c r="EK322" i="3" s="1"/>
  <c r="EJ430" i="3"/>
  <c r="EK430" i="3" s="1"/>
  <c r="EL67" i="3"/>
  <c r="EL122" i="3"/>
  <c r="EL162" i="3"/>
  <c r="EL198" i="3"/>
  <c r="EL232" i="3"/>
  <c r="EL265" i="3"/>
  <c r="EL295" i="3"/>
  <c r="EL322" i="3"/>
  <c r="EL356" i="3"/>
  <c r="EL390" i="3"/>
  <c r="EL418" i="3"/>
  <c r="EL448" i="3"/>
  <c r="EL481" i="3"/>
  <c r="EJ44" i="3"/>
  <c r="EJ71" i="3"/>
  <c r="EK71" i="3" s="1"/>
  <c r="EJ105" i="3"/>
  <c r="EJ139" i="3"/>
  <c r="EK139" i="3" s="1"/>
  <c r="EJ167" i="3"/>
  <c r="EK167" i="3" s="1"/>
  <c r="EJ197" i="3"/>
  <c r="EK197" i="3" s="1"/>
  <c r="EJ230" i="3"/>
  <c r="EK230" i="3" s="1"/>
  <c r="EJ259" i="3"/>
  <c r="EK259" i="3" s="1"/>
  <c r="EJ284" i="3"/>
  <c r="EK284" i="3" s="1"/>
  <c r="EJ311" i="3"/>
  <c r="EK311" i="3" s="1"/>
  <c r="EJ338" i="3"/>
  <c r="EK338" i="3" s="1"/>
  <c r="EJ367" i="3"/>
  <c r="EK367" i="3" s="1"/>
  <c r="EJ392" i="3"/>
  <c r="EK392" i="3" s="1"/>
  <c r="EJ419" i="3"/>
  <c r="EK419" i="3" s="1"/>
  <c r="EJ446" i="3"/>
  <c r="EK446" i="3" s="1"/>
  <c r="EJ475" i="3"/>
  <c r="EK475" i="3" s="1"/>
  <c r="EJ500" i="3"/>
  <c r="EK500" i="3" s="1"/>
  <c r="EL79" i="3"/>
  <c r="EL129" i="3"/>
  <c r="EL169" i="3"/>
  <c r="EL205" i="3"/>
  <c r="EL234" i="3"/>
  <c r="EL266" i="3"/>
  <c r="EL298" i="3"/>
  <c r="EL330" i="3"/>
  <c r="EL357" i="3"/>
  <c r="EL391" i="3"/>
  <c r="EL421" i="3"/>
  <c r="EL450" i="3"/>
  <c r="EL482" i="3"/>
  <c r="EJ47" i="3"/>
  <c r="EJ79" i="3"/>
  <c r="EK79" i="3" s="1"/>
  <c r="EJ106" i="3"/>
  <c r="EK106" i="3" s="1"/>
  <c r="EJ140" i="3"/>
  <c r="EK140" i="3" s="1"/>
  <c r="EJ170" i="3"/>
  <c r="EJ199" i="3"/>
  <c r="EJ231" i="3"/>
  <c r="EK231" i="3" s="1"/>
  <c r="EJ260" i="3"/>
  <c r="EK260" i="3" s="1"/>
  <c r="EJ285" i="3"/>
  <c r="EK285" i="3" s="1"/>
  <c r="EJ314" i="3"/>
  <c r="EK314" i="3" s="1"/>
  <c r="EJ339" i="3"/>
  <c r="EK339" i="3" s="1"/>
  <c r="EJ368" i="3"/>
  <c r="EK368" i="3" s="1"/>
  <c r="EJ393" i="3"/>
  <c r="EK393" i="3" s="1"/>
  <c r="EJ422" i="3"/>
  <c r="EK422" i="3" s="1"/>
  <c r="EJ447" i="3"/>
  <c r="EK447" i="3" s="1"/>
  <c r="EJ476" i="3"/>
  <c r="EK476" i="3" s="1"/>
  <c r="EJ34" i="3"/>
  <c r="EL82" i="3"/>
  <c r="EL136" i="3"/>
  <c r="EL174" i="3"/>
  <c r="EL210" i="3"/>
  <c r="EL238" i="3"/>
  <c r="EL268" i="3"/>
  <c r="EL301" i="3"/>
  <c r="EL331" i="3"/>
  <c r="EL358" i="3"/>
  <c r="EL392" i="3"/>
  <c r="EL426" i="3"/>
  <c r="EL454" i="3"/>
  <c r="EL484" i="3"/>
  <c r="EJ50" i="3"/>
  <c r="EJ80" i="3"/>
  <c r="EK80" i="3" s="1"/>
  <c r="EJ107" i="3"/>
  <c r="EK107" i="3" s="1"/>
  <c r="EJ175" i="3"/>
  <c r="EK175" i="3" s="1"/>
  <c r="EJ262" i="3"/>
  <c r="EK262" i="3" s="1"/>
  <c r="EJ341" i="3"/>
  <c r="EK341" i="3" s="1"/>
  <c r="EJ449" i="3"/>
  <c r="EK449" i="3" s="1"/>
  <c r="EL211" i="3"/>
  <c r="EL270" i="3"/>
  <c r="EL393" i="3"/>
  <c r="EL486" i="3"/>
  <c r="EJ142" i="3"/>
  <c r="EK142" i="3" s="1"/>
  <c r="EJ263" i="3"/>
  <c r="EK263" i="3" s="1"/>
  <c r="EJ371" i="3"/>
  <c r="EK371" i="3" s="1"/>
  <c r="EJ451" i="3"/>
  <c r="EK451" i="3" s="1"/>
  <c r="EL91" i="3"/>
  <c r="EL274" i="3"/>
  <c r="EL394" i="3"/>
  <c r="EJ53" i="3"/>
  <c r="EJ177" i="3"/>
  <c r="EK177" i="3" s="1"/>
  <c r="EJ295" i="3"/>
  <c r="EK295" i="3" s="1"/>
  <c r="EJ403" i="3"/>
  <c r="EK403" i="3" s="1"/>
  <c r="EL213" i="3"/>
  <c r="EL306" i="3"/>
  <c r="EL370" i="3"/>
  <c r="EL429" i="3"/>
  <c r="EJ55" i="3"/>
  <c r="EJ119" i="3"/>
  <c r="EK119" i="3" s="1"/>
  <c r="EJ178" i="3"/>
  <c r="EK178" i="3" s="1"/>
  <c r="EJ267" i="3"/>
  <c r="EK267" i="3" s="1"/>
  <c r="EJ375" i="3"/>
  <c r="EK375" i="3" s="1"/>
  <c r="EJ458" i="3"/>
  <c r="EK458" i="3" s="1"/>
  <c r="EL141" i="3"/>
  <c r="EL340" i="3"/>
  <c r="EL464" i="3"/>
  <c r="EJ122" i="3"/>
  <c r="EK122" i="3" s="1"/>
  <c r="EJ269" i="3"/>
  <c r="EK269" i="3" s="1"/>
  <c r="EJ377" i="3"/>
  <c r="EK377" i="3" s="1"/>
  <c r="EJ485" i="3"/>
  <c r="EK485" i="3" s="1"/>
  <c r="BT178" i="3"/>
  <c r="BT179" i="3"/>
  <c r="BT180" i="3"/>
  <c r="BT181" i="3"/>
  <c r="BT182" i="3"/>
  <c r="BT183" i="3"/>
  <c r="BT184" i="3"/>
  <c r="BT185" i="3"/>
  <c r="BT186" i="3"/>
  <c r="BT187" i="3"/>
  <c r="BT188" i="3"/>
  <c r="BT189" i="3"/>
  <c r="BT190" i="3"/>
  <c r="BT191" i="3"/>
  <c r="BT192" i="3"/>
  <c r="BT193" i="3"/>
  <c r="BT194" i="3"/>
  <c r="BT195" i="3"/>
  <c r="BT196" i="3"/>
  <c r="BT197" i="3"/>
  <c r="BT198" i="3"/>
  <c r="BT199" i="3"/>
  <c r="BT200" i="3"/>
  <c r="BT201" i="3"/>
  <c r="BT202" i="3"/>
  <c r="BT203" i="3"/>
  <c r="BT204" i="3"/>
  <c r="BT205" i="3"/>
  <c r="BT206" i="3"/>
  <c r="BT207" i="3"/>
  <c r="BT208" i="3"/>
  <c r="BT209" i="3"/>
  <c r="BT210" i="3"/>
  <c r="AI208" i="3"/>
  <c r="AJ208" i="3" s="1"/>
  <c r="AK208" i="3"/>
  <c r="AI209" i="3"/>
  <c r="AJ209" i="3" s="1"/>
  <c r="AK209" i="3"/>
  <c r="AK210" i="3"/>
  <c r="AI210" i="3"/>
  <c r="AK211" i="3"/>
  <c r="AI211" i="3"/>
  <c r="AK212" i="3"/>
  <c r="AI212" i="3"/>
  <c r="AK213" i="3"/>
  <c r="AI213" i="3"/>
  <c r="AK214" i="3"/>
  <c r="AI214" i="3"/>
  <c r="AK215" i="3"/>
  <c r="AI215" i="3"/>
  <c r="AI216" i="3"/>
  <c r="AK216" i="3"/>
  <c r="AK217" i="3"/>
  <c r="AI217" i="3"/>
  <c r="AK218" i="3"/>
  <c r="AI218" i="3"/>
  <c r="AK219" i="3"/>
  <c r="AI219" i="3"/>
  <c r="AI220" i="3"/>
  <c r="AK220" i="3"/>
  <c r="AK221" i="3"/>
  <c r="AI221" i="3"/>
  <c r="AK222" i="3"/>
  <c r="AI222" i="3"/>
  <c r="AK223" i="3"/>
  <c r="AI223" i="3"/>
  <c r="AK224" i="3"/>
  <c r="AI224" i="3"/>
  <c r="AK225" i="3"/>
  <c r="AI225" i="3"/>
  <c r="AK226" i="3"/>
  <c r="AI226" i="3"/>
  <c r="AK227" i="3"/>
  <c r="AI227" i="3"/>
  <c r="AI228" i="3"/>
  <c r="AK228" i="3"/>
  <c r="AK229" i="3"/>
  <c r="AI229" i="3"/>
  <c r="AI230" i="3"/>
  <c r="AK230" i="3"/>
  <c r="AK231" i="3"/>
  <c r="AI231" i="3"/>
  <c r="AK232" i="3"/>
  <c r="AI232" i="3"/>
  <c r="AK233" i="3"/>
  <c r="AI233" i="3"/>
  <c r="AK234" i="3"/>
  <c r="AI234" i="3"/>
  <c r="AK235" i="3"/>
  <c r="AI235" i="3"/>
  <c r="AK236" i="3"/>
  <c r="AI236" i="3"/>
  <c r="AK237" i="3"/>
  <c r="AI237" i="3"/>
  <c r="AK238" i="3"/>
  <c r="AI238" i="3"/>
  <c r="AK239" i="3"/>
  <c r="AI239" i="3"/>
  <c r="AK240" i="3"/>
  <c r="AI240" i="3"/>
  <c r="AI241" i="3"/>
  <c r="AK241" i="3"/>
  <c r="AK242" i="3"/>
  <c r="AI242" i="3"/>
  <c r="AK243" i="3"/>
  <c r="AI243" i="3"/>
  <c r="AK244" i="3"/>
  <c r="AI244" i="3"/>
  <c r="AK245" i="3"/>
  <c r="AI245" i="3"/>
  <c r="AK246" i="3"/>
  <c r="AI246" i="3"/>
  <c r="AI247" i="3"/>
  <c r="AK247" i="3"/>
  <c r="AK248" i="3"/>
  <c r="AI248" i="3"/>
  <c r="AK249" i="3"/>
  <c r="AI249" i="3"/>
  <c r="AK250" i="3"/>
  <c r="AI250" i="3"/>
  <c r="AK251" i="3"/>
  <c r="AI251" i="3"/>
  <c r="AK252" i="3"/>
  <c r="AI252" i="3"/>
  <c r="AK253" i="3"/>
  <c r="AI253" i="3"/>
  <c r="BT173" i="3"/>
  <c r="BT174" i="3"/>
  <c r="BT175" i="3"/>
  <c r="BT176" i="3"/>
  <c r="BT177" i="3"/>
  <c r="AK191" i="3"/>
  <c r="AI191" i="3"/>
  <c r="AK192" i="3"/>
  <c r="AI192" i="3"/>
  <c r="AJ192" i="3" s="1"/>
  <c r="AK193" i="3"/>
  <c r="AI193" i="3"/>
  <c r="AJ193" i="3" s="1"/>
  <c r="AK194" i="3"/>
  <c r="AI194" i="3"/>
  <c r="AJ194" i="3" s="1"/>
  <c r="AK195" i="3"/>
  <c r="AI195" i="3"/>
  <c r="AJ195" i="3" s="1"/>
  <c r="AK196" i="3"/>
  <c r="AI196" i="3"/>
  <c r="AK197" i="3"/>
  <c r="AI197" i="3"/>
  <c r="AJ197" i="3" s="1"/>
  <c r="AI198" i="3"/>
  <c r="AJ198" i="3" s="1"/>
  <c r="AK198" i="3"/>
  <c r="AK199" i="3"/>
  <c r="AI199" i="3"/>
  <c r="AJ199" i="3" s="1"/>
  <c r="AI200" i="3"/>
  <c r="AJ200" i="3" s="1"/>
  <c r="AK200" i="3"/>
  <c r="AK201" i="3"/>
  <c r="AI201" i="3"/>
  <c r="AJ201" i="3" s="1"/>
  <c r="AK202" i="3"/>
  <c r="AI202" i="3"/>
  <c r="AK203" i="3"/>
  <c r="AI203" i="3"/>
  <c r="AJ203" i="3" s="1"/>
  <c r="AK204" i="3"/>
  <c r="AI204" i="3"/>
  <c r="AJ204" i="3" s="1"/>
  <c r="AK205" i="3"/>
  <c r="AI205" i="3"/>
  <c r="AJ205" i="3" s="1"/>
  <c r="AK206" i="3"/>
  <c r="AI206" i="3"/>
  <c r="AK207" i="3"/>
  <c r="AI207" i="3"/>
  <c r="AJ207" i="3" s="1"/>
  <c r="BT111" i="3"/>
  <c r="BT112" i="3"/>
  <c r="BT113" i="3"/>
  <c r="BT114" i="3"/>
  <c r="BT115" i="3"/>
  <c r="BT116" i="3"/>
  <c r="BT117" i="3"/>
  <c r="BT118" i="3"/>
  <c r="BT119" i="3"/>
  <c r="BT120" i="3"/>
  <c r="BT121" i="3"/>
  <c r="BT122" i="3"/>
  <c r="BT123" i="3"/>
  <c r="BT124" i="3"/>
  <c r="BT125" i="3"/>
  <c r="BT126" i="3"/>
  <c r="BT127" i="3"/>
  <c r="BT128" i="3"/>
  <c r="BT129" i="3"/>
  <c r="BT130" i="3"/>
  <c r="BT131" i="3"/>
  <c r="BT132" i="3"/>
  <c r="BT133" i="3"/>
  <c r="BT134" i="3"/>
  <c r="BT135" i="3"/>
  <c r="BT136" i="3"/>
  <c r="BT137" i="3"/>
  <c r="BT138" i="3"/>
  <c r="BT139" i="3"/>
  <c r="BT140" i="3"/>
  <c r="BT141" i="3"/>
  <c r="BT142" i="3"/>
  <c r="BT143" i="3"/>
  <c r="BT144" i="3"/>
  <c r="BT145" i="3"/>
  <c r="BT146" i="3"/>
  <c r="BT147" i="3"/>
  <c r="BT148" i="3"/>
  <c r="BT149" i="3"/>
  <c r="BT150" i="3"/>
  <c r="BT151" i="3"/>
  <c r="BT152" i="3"/>
  <c r="BT153" i="3"/>
  <c r="BT154" i="3"/>
  <c r="BT155" i="3"/>
  <c r="BT156" i="3"/>
  <c r="BT157" i="3"/>
  <c r="BT158" i="3"/>
  <c r="BT159" i="3"/>
  <c r="BT160" i="3"/>
  <c r="BT161" i="3"/>
  <c r="BT162" i="3"/>
  <c r="BT163" i="3"/>
  <c r="BT164" i="3"/>
  <c r="BT165" i="3"/>
  <c r="BT166" i="3"/>
  <c r="BT167" i="3"/>
  <c r="BT168" i="3"/>
  <c r="BT169" i="3"/>
  <c r="BT170" i="3"/>
  <c r="BT171" i="3"/>
  <c r="BT172" i="3"/>
  <c r="AI133" i="3"/>
  <c r="AK133" i="3"/>
  <c r="AK134" i="3"/>
  <c r="AI134" i="3"/>
  <c r="AK135" i="3"/>
  <c r="AI135" i="3"/>
  <c r="AK136" i="3"/>
  <c r="AI136" i="3"/>
  <c r="AK137" i="3"/>
  <c r="AI137" i="3"/>
  <c r="AK138" i="3"/>
  <c r="AI138" i="3"/>
  <c r="AK139" i="3"/>
  <c r="AI139" i="3"/>
  <c r="AK140" i="3"/>
  <c r="AI140" i="3"/>
  <c r="AK141" i="3"/>
  <c r="AI141" i="3"/>
  <c r="AK142" i="3"/>
  <c r="AI142" i="3"/>
  <c r="AK143" i="3"/>
  <c r="AI143" i="3"/>
  <c r="AK144" i="3"/>
  <c r="AI144" i="3"/>
  <c r="AK145" i="3"/>
  <c r="AI145" i="3"/>
  <c r="AK146" i="3"/>
  <c r="AI146" i="3"/>
  <c r="AK147" i="3"/>
  <c r="AI147" i="3"/>
  <c r="AK148" i="3"/>
  <c r="AI148" i="3"/>
  <c r="AI149" i="3"/>
  <c r="AK149" i="3"/>
  <c r="AK150" i="3"/>
  <c r="AI150" i="3"/>
  <c r="AK151" i="3"/>
  <c r="AI151" i="3"/>
  <c r="AK152" i="3"/>
  <c r="AI152" i="3"/>
  <c r="AK153" i="3"/>
  <c r="AI153" i="3"/>
  <c r="AK154" i="3"/>
  <c r="AI154" i="3"/>
  <c r="AK155" i="3"/>
  <c r="AI155" i="3"/>
  <c r="AK156" i="3"/>
  <c r="AI156" i="3"/>
  <c r="AK157" i="3"/>
  <c r="AI157" i="3"/>
  <c r="AK158" i="3"/>
  <c r="AI158" i="3"/>
  <c r="AI159" i="3"/>
  <c r="AK159" i="3"/>
  <c r="AI160" i="3"/>
  <c r="AK160" i="3"/>
  <c r="AI161" i="3"/>
  <c r="AK161" i="3"/>
  <c r="AK162" i="3"/>
  <c r="AI162" i="3"/>
  <c r="AK163" i="3"/>
  <c r="AI163" i="3"/>
  <c r="AK164" i="3"/>
  <c r="AI164" i="3"/>
  <c r="AK165" i="3"/>
  <c r="AI165" i="3"/>
  <c r="AK166" i="3"/>
  <c r="AI166" i="3"/>
  <c r="AK167" i="3"/>
  <c r="AI167" i="3"/>
  <c r="AK168" i="3"/>
  <c r="AI168" i="3"/>
  <c r="AK169" i="3"/>
  <c r="AI169" i="3"/>
  <c r="AI170" i="3"/>
  <c r="AK170" i="3"/>
  <c r="AI171" i="3"/>
  <c r="AK171" i="3"/>
  <c r="AK172" i="3"/>
  <c r="AI172" i="3"/>
  <c r="AK173" i="3"/>
  <c r="AI173" i="3"/>
  <c r="AK174" i="3"/>
  <c r="AI174" i="3"/>
  <c r="AI175" i="3"/>
  <c r="AK175" i="3"/>
  <c r="AK176" i="3"/>
  <c r="AI176" i="3"/>
  <c r="AI177" i="3"/>
  <c r="AK177" i="3"/>
  <c r="AK178" i="3"/>
  <c r="AI178" i="3"/>
  <c r="AK179" i="3"/>
  <c r="AI179" i="3"/>
  <c r="AI180" i="3"/>
  <c r="AK180" i="3"/>
  <c r="AI181" i="3"/>
  <c r="AK181" i="3"/>
  <c r="AI182" i="3"/>
  <c r="AK182" i="3"/>
  <c r="AK183" i="3"/>
  <c r="AI183" i="3"/>
  <c r="AK184" i="3"/>
  <c r="AI184" i="3"/>
  <c r="AK185" i="3"/>
  <c r="AI185" i="3"/>
  <c r="AI186" i="3"/>
  <c r="AK186" i="3"/>
  <c r="AK187" i="3"/>
  <c r="AI187" i="3"/>
  <c r="AI188" i="3"/>
  <c r="AK188" i="3"/>
  <c r="AK189" i="3"/>
  <c r="AI189" i="3"/>
  <c r="AK190" i="3"/>
  <c r="AI190" i="3"/>
  <c r="BT35" i="3"/>
  <c r="BT47" i="3"/>
  <c r="BT59" i="3"/>
  <c r="BT71" i="3"/>
  <c r="BT83" i="3"/>
  <c r="BU83" i="3" s="1"/>
  <c r="BT95" i="3"/>
  <c r="CA95" i="3" s="1"/>
  <c r="BT107" i="3"/>
  <c r="BT63" i="3"/>
  <c r="BT78" i="3"/>
  <c r="BY78" i="3" s="1"/>
  <c r="BT55" i="3"/>
  <c r="BT68" i="3"/>
  <c r="BT104" i="3"/>
  <c r="BT69" i="3"/>
  <c r="BT105" i="3"/>
  <c r="BT46" i="3"/>
  <c r="BX46" i="3" s="1"/>
  <c r="BT106" i="3"/>
  <c r="BT36" i="3"/>
  <c r="CA36" i="3" s="1"/>
  <c r="BT48" i="3"/>
  <c r="BY48" i="3" s="1"/>
  <c r="BT60" i="3"/>
  <c r="CB60" i="3" s="1"/>
  <c r="BT72" i="3"/>
  <c r="BY72" i="3" s="1"/>
  <c r="BT84" i="3"/>
  <c r="BT96" i="3"/>
  <c r="BT108" i="3"/>
  <c r="BT75" i="3"/>
  <c r="BT66" i="3"/>
  <c r="BX66" i="3" s="1"/>
  <c r="BT43" i="3"/>
  <c r="BT103" i="3"/>
  <c r="BY103" i="3" s="1"/>
  <c r="BT56" i="3"/>
  <c r="CC56" i="3" s="1"/>
  <c r="BT93" i="3"/>
  <c r="BU93" i="3" s="1"/>
  <c r="BT58" i="3"/>
  <c r="BT37" i="3"/>
  <c r="BT49" i="3"/>
  <c r="BT61" i="3"/>
  <c r="BT73" i="3"/>
  <c r="BT85" i="3"/>
  <c r="BU85" i="3" s="1"/>
  <c r="BT97" i="3"/>
  <c r="BT109" i="3"/>
  <c r="BT51" i="3"/>
  <c r="BT99" i="3"/>
  <c r="BZ99" i="3" s="1"/>
  <c r="BT42" i="3"/>
  <c r="BV42" i="3" s="1"/>
  <c r="BT102" i="3"/>
  <c r="BT67" i="3"/>
  <c r="BT80" i="3"/>
  <c r="BW80" i="3" s="1"/>
  <c r="BT81" i="3"/>
  <c r="BT82" i="3"/>
  <c r="BT38" i="3"/>
  <c r="CB38" i="3" s="1"/>
  <c r="BT50" i="3"/>
  <c r="BT62" i="3"/>
  <c r="BW62" i="3" s="1"/>
  <c r="BT74" i="3"/>
  <c r="BT86" i="3"/>
  <c r="BT98" i="3"/>
  <c r="BT110" i="3"/>
  <c r="BT39" i="3"/>
  <c r="BT87" i="3"/>
  <c r="BT90" i="3"/>
  <c r="BT91" i="3"/>
  <c r="BT92" i="3"/>
  <c r="BT45" i="3"/>
  <c r="BT94" i="3"/>
  <c r="BT40" i="3"/>
  <c r="BW40" i="3" s="1"/>
  <c r="BT52" i="3"/>
  <c r="CB52" i="3" s="1"/>
  <c r="BT64" i="3"/>
  <c r="BT76" i="3"/>
  <c r="BT88" i="3"/>
  <c r="BT100" i="3"/>
  <c r="BT41" i="3"/>
  <c r="BT53" i="3"/>
  <c r="BT65" i="3"/>
  <c r="BT77" i="3"/>
  <c r="BT89" i="3"/>
  <c r="BT101" i="3"/>
  <c r="BT54" i="3"/>
  <c r="BW54" i="3" s="1"/>
  <c r="BT79" i="3"/>
  <c r="BT44" i="3"/>
  <c r="BZ44" i="3" s="1"/>
  <c r="BT57" i="3"/>
  <c r="BT34" i="3"/>
  <c r="BZ34" i="3" s="1"/>
  <c r="BT70" i="3"/>
  <c r="AI37" i="3"/>
  <c r="AJ37" i="3" s="1"/>
  <c r="EC30" i="3"/>
  <c r="AI36" i="3"/>
  <c r="AJ36" i="3" s="1"/>
  <c r="AI39" i="3"/>
  <c r="AJ39" i="3" s="1"/>
  <c r="AK35" i="3"/>
  <c r="AM35" i="3" s="1"/>
  <c r="AK34" i="3"/>
  <c r="AI35" i="3"/>
  <c r="AK37" i="3"/>
  <c r="AT37" i="3" s="1"/>
  <c r="AK36" i="3"/>
  <c r="AK39" i="3"/>
  <c r="AQ39" i="3" s="1"/>
  <c r="AK38" i="3"/>
  <c r="AK41" i="3"/>
  <c r="AL41" i="3" s="1"/>
  <c r="AK40" i="3"/>
  <c r="AK43" i="3"/>
  <c r="AQ43" i="3" s="1"/>
  <c r="AK42" i="3"/>
  <c r="AI43" i="3"/>
  <c r="AJ43" i="3" s="1"/>
  <c r="AI47" i="3"/>
  <c r="AJ47" i="3" s="1"/>
  <c r="AK45" i="3"/>
  <c r="AM45" i="3" s="1"/>
  <c r="AK44" i="3"/>
  <c r="AI46" i="3"/>
  <c r="AK47" i="3"/>
  <c r="AT47" i="3" s="1"/>
  <c r="AK46" i="3"/>
  <c r="AI48" i="3"/>
  <c r="AJ48" i="3" s="1"/>
  <c r="AK49" i="3"/>
  <c r="AT49" i="3" s="1"/>
  <c r="AK48" i="3"/>
  <c r="AI50" i="3"/>
  <c r="AJ50" i="3" s="1"/>
  <c r="AK52" i="3"/>
  <c r="AS52" i="3" s="1"/>
  <c r="AK51" i="3"/>
  <c r="AK54" i="3"/>
  <c r="AQ54" i="3" s="1"/>
  <c r="AK53" i="3"/>
  <c r="AI54" i="3"/>
  <c r="AI55" i="3"/>
  <c r="AJ55" i="3" s="1"/>
  <c r="AI57" i="3"/>
  <c r="AK56" i="3"/>
  <c r="AM56" i="3" s="1"/>
  <c r="AK55" i="3"/>
  <c r="AI64" i="3"/>
  <c r="AK57" i="3"/>
  <c r="AK59" i="3"/>
  <c r="AS59" i="3" s="1"/>
  <c r="AK58" i="3"/>
  <c r="AI59" i="3"/>
  <c r="AJ59" i="3" s="1"/>
  <c r="AK61" i="3"/>
  <c r="AQ61" i="3" s="1"/>
  <c r="AK60" i="3"/>
  <c r="AI60" i="3"/>
  <c r="AK63" i="3"/>
  <c r="AO63" i="3" s="1"/>
  <c r="AK62" i="3"/>
  <c r="AK65" i="3"/>
  <c r="AQ65" i="3" s="1"/>
  <c r="AK64" i="3"/>
  <c r="AI65" i="3"/>
  <c r="AJ65" i="3" s="1"/>
  <c r="AI67" i="3"/>
  <c r="AJ67" i="3" s="1"/>
  <c r="AK66" i="3"/>
  <c r="AI66" i="3"/>
  <c r="AJ66" i="3" s="1"/>
  <c r="AK68" i="3"/>
  <c r="AM68" i="3" s="1"/>
  <c r="AK67" i="3"/>
  <c r="AI68" i="3"/>
  <c r="AJ68" i="3" s="1"/>
  <c r="AI70" i="3"/>
  <c r="AJ70" i="3" s="1"/>
  <c r="AK69" i="3"/>
  <c r="AI69" i="3"/>
  <c r="AK71" i="3"/>
  <c r="AL71" i="3" s="1"/>
  <c r="AK70" i="3"/>
  <c r="AK73" i="3"/>
  <c r="AN73" i="3" s="1"/>
  <c r="AK72" i="3"/>
  <c r="AI76" i="3"/>
  <c r="AJ76" i="3" s="1"/>
  <c r="AI73" i="3"/>
  <c r="AK75" i="3"/>
  <c r="AK74" i="3"/>
  <c r="AI74" i="3"/>
  <c r="AJ74" i="3" s="1"/>
  <c r="AI81" i="3"/>
  <c r="AK76" i="3"/>
  <c r="AI83" i="3"/>
  <c r="AI84" i="3"/>
  <c r="AJ84" i="3" s="1"/>
  <c r="AI79" i="3"/>
  <c r="AJ79" i="3" s="1"/>
  <c r="AK128" i="3"/>
  <c r="AL128" i="3" s="1"/>
  <c r="AK78" i="3"/>
  <c r="AK77" i="3"/>
  <c r="AI96" i="3"/>
  <c r="AJ96" i="3" s="1"/>
  <c r="AI77" i="3"/>
  <c r="AJ77" i="3" s="1"/>
  <c r="AK80" i="3"/>
  <c r="AK79" i="3"/>
  <c r="AI82" i="3"/>
  <c r="AJ82" i="3" s="1"/>
  <c r="AK81" i="3"/>
  <c r="AK83" i="3"/>
  <c r="AK82" i="3"/>
  <c r="AI85" i="3"/>
  <c r="AK85" i="3"/>
  <c r="AK84" i="3"/>
  <c r="AI88" i="3"/>
  <c r="AI101" i="3"/>
  <c r="AI86" i="3"/>
  <c r="AJ86" i="3" s="1"/>
  <c r="AK87" i="3"/>
  <c r="AK86" i="3"/>
  <c r="AK89" i="3"/>
  <c r="AK88" i="3"/>
  <c r="AI89" i="3"/>
  <c r="AK91" i="3"/>
  <c r="AK90" i="3"/>
  <c r="AI97" i="3"/>
  <c r="AJ97" i="3" s="1"/>
  <c r="AK93" i="3"/>
  <c r="AK92" i="3"/>
  <c r="AI93" i="3"/>
  <c r="AJ93" i="3" s="1"/>
  <c r="AI95" i="3"/>
  <c r="AJ95" i="3" s="1"/>
  <c r="AK94" i="3"/>
  <c r="AK96" i="3"/>
  <c r="AK95" i="3"/>
  <c r="AK97" i="3"/>
  <c r="AK98" i="3"/>
  <c r="AK99" i="3"/>
  <c r="AI99" i="3"/>
  <c r="AJ99" i="3" s="1"/>
  <c r="AI100" i="3"/>
  <c r="AK101" i="3"/>
  <c r="AK100" i="3"/>
  <c r="AI102" i="3"/>
  <c r="AJ102" i="3" s="1"/>
  <c r="AI103" i="3"/>
  <c r="AK50" i="3"/>
  <c r="AL50" i="3" s="1"/>
  <c r="AK102" i="3"/>
  <c r="AI105" i="3"/>
  <c r="AI109" i="3"/>
  <c r="AJ109" i="3" s="1"/>
  <c r="AK103" i="3"/>
  <c r="AO103" i="3" s="1"/>
  <c r="AK106" i="3"/>
  <c r="AP106" i="3" s="1"/>
  <c r="AK104" i="3"/>
  <c r="AQ104" i="3" s="1"/>
  <c r="AK107" i="3"/>
  <c r="AQ107" i="3" s="1"/>
  <c r="AK105" i="3"/>
  <c r="AN105" i="3" s="1"/>
  <c r="AI106" i="3"/>
  <c r="AK111" i="3"/>
  <c r="AM111" i="3" s="1"/>
  <c r="AK109" i="3"/>
  <c r="AM109" i="3" s="1"/>
  <c r="AK113" i="3"/>
  <c r="AP113" i="3" s="1"/>
  <c r="AI107" i="3"/>
  <c r="AJ107" i="3" s="1"/>
  <c r="AI108" i="3"/>
  <c r="AK108" i="3"/>
  <c r="AQ108" i="3" s="1"/>
  <c r="AK110" i="3"/>
  <c r="AR110" i="3" s="1"/>
  <c r="AI111" i="3"/>
  <c r="AJ111" i="3" s="1"/>
  <c r="AK112" i="3"/>
  <c r="AL112" i="3" s="1"/>
  <c r="AI112" i="3"/>
  <c r="AJ112" i="3" s="1"/>
  <c r="AK114" i="3"/>
  <c r="AM114" i="3" s="1"/>
  <c r="AK116" i="3"/>
  <c r="AP116" i="3" s="1"/>
  <c r="AK115" i="3"/>
  <c r="AR115" i="3" s="1"/>
  <c r="AK120" i="3"/>
  <c r="AQ120" i="3" s="1"/>
  <c r="AI115" i="3"/>
  <c r="AI119" i="3"/>
  <c r="AI121" i="3"/>
  <c r="AJ121" i="3" s="1"/>
  <c r="AK121" i="3"/>
  <c r="AQ121" i="3" s="1"/>
  <c r="AI117" i="3"/>
  <c r="AK117" i="3"/>
  <c r="AM117" i="3" s="1"/>
  <c r="AK118" i="3"/>
  <c r="AN118" i="3" s="1"/>
  <c r="AK119" i="3"/>
  <c r="AQ119" i="3" s="1"/>
  <c r="AI120" i="3"/>
  <c r="AJ120" i="3" s="1"/>
  <c r="AK126" i="3"/>
  <c r="AN126" i="3" s="1"/>
  <c r="AI128" i="3"/>
  <c r="AK127" i="3"/>
  <c r="AR127" i="3" s="1"/>
  <c r="AI122" i="3"/>
  <c r="AJ122" i="3" s="1"/>
  <c r="AK122" i="3"/>
  <c r="AQ122" i="3" s="1"/>
  <c r="AK123" i="3"/>
  <c r="AQ123" i="3" s="1"/>
  <c r="AI123" i="3"/>
  <c r="AJ123" i="3" s="1"/>
  <c r="AK124" i="3"/>
  <c r="AS124" i="3" s="1"/>
  <c r="AI125" i="3"/>
  <c r="AK125" i="3"/>
  <c r="AP125" i="3" s="1"/>
  <c r="AK131" i="3"/>
  <c r="AN131" i="3" s="1"/>
  <c r="AK132" i="3"/>
  <c r="AR132" i="3" s="1"/>
  <c r="AK129" i="3"/>
  <c r="AS129" i="3" s="1"/>
  <c r="AK130" i="3"/>
  <c r="AP130" i="3" s="1"/>
  <c r="AI131" i="3"/>
  <c r="AI132" i="3"/>
  <c r="DO239" i="3"/>
  <c r="L210" i="5" s="1"/>
  <c r="DO248" i="3"/>
  <c r="L219" i="5" s="1"/>
  <c r="DO246" i="3"/>
  <c r="L217" i="5" s="1"/>
  <c r="DO250" i="3"/>
  <c r="L221" i="5" s="1"/>
  <c r="DO249" i="3"/>
  <c r="L220" i="5" s="1"/>
  <c r="DO241" i="3"/>
  <c r="L212" i="5" s="1"/>
  <c r="DO242" i="3"/>
  <c r="L213" i="5" s="1"/>
  <c r="DO245" i="3"/>
  <c r="L216" i="5" s="1"/>
  <c r="DO238" i="3"/>
  <c r="L209" i="5" s="1"/>
  <c r="CT30" i="3"/>
  <c r="DO240" i="3"/>
  <c r="L211" i="5" s="1"/>
  <c r="DK72" i="3"/>
  <c r="DO247" i="3"/>
  <c r="L218" i="5" s="1"/>
  <c r="AI94" i="3"/>
  <c r="AJ94" i="3" s="1"/>
  <c r="AI58" i="3"/>
  <c r="AJ58" i="3" s="1"/>
  <c r="AI40" i="3"/>
  <c r="AI42" i="3"/>
  <c r="AJ42" i="3" s="1"/>
  <c r="AI56" i="3"/>
  <c r="AJ56" i="3" s="1"/>
  <c r="AI52" i="3"/>
  <c r="AI104" i="3"/>
  <c r="AJ104" i="3" s="1"/>
  <c r="AI113" i="3"/>
  <c r="AJ113" i="3" s="1"/>
  <c r="AI41" i="3"/>
  <c r="AJ41" i="3" s="1"/>
  <c r="AI92" i="3"/>
  <c r="AJ92" i="3" s="1"/>
  <c r="AI45" i="3"/>
  <c r="AJ45" i="3" s="1"/>
  <c r="AI34" i="3"/>
  <c r="AJ34" i="3" s="1"/>
  <c r="AI44" i="3"/>
  <c r="AJ44" i="3" s="1"/>
  <c r="AB30" i="3"/>
  <c r="AI126" i="3"/>
  <c r="AJ126" i="3" s="1"/>
  <c r="AI129" i="3"/>
  <c r="AJ129" i="3" s="1"/>
  <c r="AI114" i="3"/>
  <c r="AJ114" i="3" s="1"/>
  <c r="AI116" i="3"/>
  <c r="AJ116" i="3" s="1"/>
  <c r="AI53" i="3"/>
  <c r="AJ53" i="3" s="1"/>
  <c r="AI71" i="3"/>
  <c r="AJ71" i="3" s="1"/>
  <c r="AI51" i="3"/>
  <c r="AJ51" i="3" s="1"/>
  <c r="AI98" i="3"/>
  <c r="AI62" i="3"/>
  <c r="AJ62" i="3" s="1"/>
  <c r="AI118" i="3"/>
  <c r="AJ118" i="3" s="1"/>
  <c r="AI90" i="3"/>
  <c r="AI61" i="3"/>
  <c r="AI91" i="3"/>
  <c r="AJ91" i="3" s="1"/>
  <c r="AI38" i="3"/>
  <c r="AJ38" i="3" s="1"/>
  <c r="AI75" i="3"/>
  <c r="AJ75" i="3" s="1"/>
  <c r="AI110" i="3"/>
  <c r="AJ110" i="3" s="1"/>
  <c r="AI130" i="3"/>
  <c r="AJ130" i="3" s="1"/>
  <c r="AI78" i="3"/>
  <c r="AJ78" i="3" s="1"/>
  <c r="AI72" i="3"/>
  <c r="AJ72" i="3" s="1"/>
  <c r="AI63" i="3"/>
  <c r="AJ63" i="3" s="1"/>
  <c r="AI80" i="3"/>
  <c r="AJ80" i="3" s="1"/>
  <c r="AI87" i="3"/>
  <c r="AJ87" i="3" s="1"/>
  <c r="AI49" i="3"/>
  <c r="AJ49" i="3" s="1"/>
  <c r="AI124" i="3"/>
  <c r="AJ124" i="3" s="1"/>
  <c r="AI127" i="3"/>
  <c r="AJ127" i="3" s="1"/>
  <c r="C107" i="8" l="1"/>
  <c r="C105" i="8"/>
  <c r="C106" i="8"/>
  <c r="EX99" i="3"/>
  <c r="M70" i="5" s="1"/>
  <c r="N70" i="5" s="1"/>
  <c r="EX60" i="3"/>
  <c r="M31" i="5" s="1"/>
  <c r="N31" i="5" s="1"/>
  <c r="H21" i="7"/>
  <c r="B53" i="6"/>
  <c r="R53" i="6" s="1"/>
  <c r="T53" i="6" s="1"/>
  <c r="B44" i="6"/>
  <c r="R44" i="6" s="1"/>
  <c r="T44" i="6" s="1"/>
  <c r="B45" i="6"/>
  <c r="R45" i="6" s="1"/>
  <c r="T45" i="6" s="1"/>
  <c r="B86" i="6"/>
  <c r="R86" i="6" s="1"/>
  <c r="T86" i="6" s="1"/>
  <c r="B67" i="6"/>
  <c r="R67" i="6" s="1"/>
  <c r="T67" i="6" s="1"/>
  <c r="B107" i="6"/>
  <c r="R107" i="6" s="1"/>
  <c r="T107" i="6" s="1"/>
  <c r="B98" i="6"/>
  <c r="R98" i="6" s="1"/>
  <c r="T98" i="6" s="1"/>
  <c r="B94" i="6"/>
  <c r="R94" i="6" s="1"/>
  <c r="T94" i="6" s="1"/>
  <c r="B79" i="6"/>
  <c r="R79" i="6" s="1"/>
  <c r="T79" i="6" s="1"/>
  <c r="E25" i="7"/>
  <c r="B27" i="6"/>
  <c r="R27" i="6" s="1"/>
  <c r="T27" i="6" s="1"/>
  <c r="C111" i="8"/>
  <c r="B85" i="6"/>
  <c r="R85" i="6" s="1"/>
  <c r="T85" i="6" s="1"/>
  <c r="B73" i="6"/>
  <c r="R73" i="6" s="1"/>
  <c r="T73" i="6" s="1"/>
  <c r="B68" i="6"/>
  <c r="R68" i="6" s="1"/>
  <c r="T68" i="6" s="1"/>
  <c r="B112" i="6"/>
  <c r="R112" i="6" s="1"/>
  <c r="T112" i="6" s="1"/>
  <c r="B111" i="6"/>
  <c r="R111" i="6" s="1"/>
  <c r="T111" i="6" s="1"/>
  <c r="B48" i="6"/>
  <c r="R48" i="6" s="1"/>
  <c r="T48" i="6" s="1"/>
  <c r="B39" i="6"/>
  <c r="R39" i="6" s="1"/>
  <c r="T39" i="6" s="1"/>
  <c r="B30" i="6"/>
  <c r="R30" i="6" s="1"/>
  <c r="T30" i="6" s="1"/>
  <c r="C112" i="8"/>
  <c r="B32" i="6"/>
  <c r="R32" i="6" s="1"/>
  <c r="T32" i="6" s="1"/>
  <c r="B54" i="6"/>
  <c r="R54" i="6" s="1"/>
  <c r="T54" i="6" s="1"/>
  <c r="B49" i="6"/>
  <c r="R49" i="6" s="1"/>
  <c r="T49" i="6" s="1"/>
  <c r="B77" i="6"/>
  <c r="R77" i="6" s="1"/>
  <c r="T77" i="6" s="1"/>
  <c r="B50" i="6"/>
  <c r="R50" i="6" s="1"/>
  <c r="T50" i="6" s="1"/>
  <c r="B28" i="6"/>
  <c r="R28" i="6" s="1"/>
  <c r="T28" i="6" s="1"/>
  <c r="G29" i="7"/>
  <c r="G31" i="7" s="1"/>
  <c r="B33" i="6"/>
  <c r="R33" i="6" s="1"/>
  <c r="T33" i="6" s="1"/>
  <c r="B38" i="6"/>
  <c r="R38" i="6" s="1"/>
  <c r="T38" i="6" s="1"/>
  <c r="B25" i="6"/>
  <c r="R25" i="6" s="1"/>
  <c r="T25" i="6" s="1"/>
  <c r="B72" i="6"/>
  <c r="R72" i="6" s="1"/>
  <c r="T72" i="6" s="1"/>
  <c r="B74" i="6"/>
  <c r="R74" i="6" s="1"/>
  <c r="T74" i="6" s="1"/>
  <c r="B108" i="6"/>
  <c r="R108" i="6" s="1"/>
  <c r="T108" i="6" s="1"/>
  <c r="B110" i="6"/>
  <c r="R110" i="6" s="1"/>
  <c r="T110" i="6" s="1"/>
  <c r="B62" i="6"/>
  <c r="R62" i="6" s="1"/>
  <c r="T62" i="6" s="1"/>
  <c r="B96" i="6"/>
  <c r="R96" i="6" s="1"/>
  <c r="T96" i="6" s="1"/>
  <c r="B76" i="6"/>
  <c r="R76" i="6" s="1"/>
  <c r="T76" i="6" s="1"/>
  <c r="B66" i="6"/>
  <c r="R66" i="6" s="1"/>
  <c r="T66" i="6" s="1"/>
  <c r="B105" i="6"/>
  <c r="R105" i="6" s="1"/>
  <c r="T105" i="6" s="1"/>
  <c r="B37" i="6"/>
  <c r="R37" i="6" s="1"/>
  <c r="T37" i="6" s="1"/>
  <c r="B84" i="6"/>
  <c r="R84" i="6" s="1"/>
  <c r="T84" i="6" s="1"/>
  <c r="B89" i="6"/>
  <c r="R89" i="6" s="1"/>
  <c r="T89" i="6" s="1"/>
  <c r="B64" i="6"/>
  <c r="R64" i="6" s="1"/>
  <c r="T64" i="6" s="1"/>
  <c r="B92" i="6"/>
  <c r="R92" i="6" s="1"/>
  <c r="T92" i="6" s="1"/>
  <c r="B26" i="6"/>
  <c r="R26" i="6" s="1"/>
  <c r="T26" i="6" s="1"/>
  <c r="B81" i="6"/>
  <c r="R81" i="6" s="1"/>
  <c r="T81" i="6" s="1"/>
  <c r="B60" i="6"/>
  <c r="R60" i="6" s="1"/>
  <c r="T60" i="6" s="1"/>
  <c r="B109" i="6"/>
  <c r="R109" i="6" s="1"/>
  <c r="T109" i="6" s="1"/>
  <c r="B106" i="6"/>
  <c r="R106" i="6" s="1"/>
  <c r="T106" i="6" s="1"/>
  <c r="B91" i="6"/>
  <c r="R91" i="6" s="1"/>
  <c r="T91" i="6" s="1"/>
  <c r="B36" i="6"/>
  <c r="R36" i="6" s="1"/>
  <c r="T36" i="6" s="1"/>
  <c r="B24" i="6"/>
  <c r="R24" i="6" s="1"/>
  <c r="T24" i="6" s="1"/>
  <c r="B75" i="6"/>
  <c r="R75" i="6" s="1"/>
  <c r="T75" i="6" s="1"/>
  <c r="B78" i="6"/>
  <c r="R78" i="6" s="1"/>
  <c r="T78" i="6" s="1"/>
  <c r="B42" i="6"/>
  <c r="R42" i="6" s="1"/>
  <c r="T42" i="6" s="1"/>
  <c r="B93" i="6"/>
  <c r="R93" i="6" s="1"/>
  <c r="T93" i="6" s="1"/>
  <c r="B47" i="6"/>
  <c r="R47" i="6" s="1"/>
  <c r="T47" i="6" s="1"/>
  <c r="C110" i="8"/>
  <c r="B99" i="6"/>
  <c r="R99" i="6" s="1"/>
  <c r="T99" i="6" s="1"/>
  <c r="B31" i="6"/>
  <c r="R31" i="6" s="1"/>
  <c r="T31" i="6" s="1"/>
  <c r="B82" i="6"/>
  <c r="R82" i="6" s="1"/>
  <c r="T82" i="6" s="1"/>
  <c r="B102" i="6"/>
  <c r="R102" i="6" s="1"/>
  <c r="T102" i="6" s="1"/>
  <c r="B69" i="6"/>
  <c r="R69" i="6" s="1"/>
  <c r="T69" i="6" s="1"/>
  <c r="B63" i="6"/>
  <c r="R63" i="6" s="1"/>
  <c r="T63" i="6" s="1"/>
  <c r="B41" i="6"/>
  <c r="R41" i="6" s="1"/>
  <c r="T41" i="6" s="1"/>
  <c r="B65" i="6"/>
  <c r="R65" i="6" s="1"/>
  <c r="T65" i="6" s="1"/>
  <c r="B101" i="6"/>
  <c r="R101" i="6" s="1"/>
  <c r="T101" i="6" s="1"/>
  <c r="B23" i="6"/>
  <c r="R23" i="6" s="1"/>
  <c r="T23" i="6" s="1"/>
  <c r="C109" i="8"/>
  <c r="B56" i="6"/>
  <c r="R56" i="6" s="1"/>
  <c r="T56" i="6" s="1"/>
  <c r="B95" i="6"/>
  <c r="R95" i="6" s="1"/>
  <c r="T95" i="6" s="1"/>
  <c r="B87" i="6"/>
  <c r="R87" i="6" s="1"/>
  <c r="T87" i="6" s="1"/>
  <c r="B43" i="6"/>
  <c r="R43" i="6" s="1"/>
  <c r="T43" i="6" s="1"/>
  <c r="B83" i="6"/>
  <c r="R83" i="6" s="1"/>
  <c r="T83" i="6" s="1"/>
  <c r="B104" i="6"/>
  <c r="R104" i="6" s="1"/>
  <c r="T104" i="6" s="1"/>
  <c r="B51" i="6"/>
  <c r="R51" i="6" s="1"/>
  <c r="T51" i="6" s="1"/>
  <c r="B88" i="6"/>
  <c r="R88" i="6" s="1"/>
  <c r="T88" i="6" s="1"/>
  <c r="B97" i="6"/>
  <c r="R97" i="6" s="1"/>
  <c r="T97" i="6" s="1"/>
  <c r="B29" i="6"/>
  <c r="R29" i="6" s="1"/>
  <c r="T29" i="6" s="1"/>
  <c r="B90" i="6"/>
  <c r="R90" i="6" s="1"/>
  <c r="T90" i="6" s="1"/>
  <c r="B57" i="6"/>
  <c r="R57" i="6" s="1"/>
  <c r="T57" i="6" s="1"/>
  <c r="C108" i="8"/>
  <c r="E13" i="8"/>
  <c r="E17" i="8"/>
  <c r="E14" i="8"/>
  <c r="E16" i="8"/>
  <c r="E12" i="8"/>
  <c r="E15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B70" i="6"/>
  <c r="R70" i="6" s="1"/>
  <c r="T70" i="6" s="1"/>
  <c r="B35" i="6"/>
  <c r="R35" i="6" s="1"/>
  <c r="T35" i="6" s="1"/>
  <c r="B58" i="6"/>
  <c r="R58" i="6" s="1"/>
  <c r="T58" i="6" s="1"/>
  <c r="B34" i="6"/>
  <c r="R34" i="6" s="1"/>
  <c r="T34" i="6" s="1"/>
  <c r="B80" i="6"/>
  <c r="R80" i="6" s="1"/>
  <c r="T80" i="6" s="1"/>
  <c r="B46" i="6"/>
  <c r="R46" i="6" s="1"/>
  <c r="T46" i="6" s="1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00" i="6"/>
  <c r="R100" i="6" s="1"/>
  <c r="T100" i="6" s="1"/>
  <c r="B3" i="6"/>
  <c r="B14" i="6" s="1"/>
  <c r="R14" i="6" s="1"/>
  <c r="T14" i="6" s="1"/>
  <c r="B3" i="8"/>
  <c r="B12" i="8" s="1"/>
  <c r="B103" i="6"/>
  <c r="R103" i="6" s="1"/>
  <c r="T103" i="6" s="1"/>
  <c r="B71" i="6"/>
  <c r="R71" i="6" s="1"/>
  <c r="T71" i="6" s="1"/>
  <c r="B52" i="6"/>
  <c r="R52" i="6" s="1"/>
  <c r="T52" i="6" s="1"/>
  <c r="E19" i="7"/>
  <c r="B61" i="6"/>
  <c r="R61" i="6" s="1"/>
  <c r="T61" i="6" s="1"/>
  <c r="B40" i="6"/>
  <c r="R40" i="6" s="1"/>
  <c r="T40" i="6" s="1"/>
  <c r="B55" i="6"/>
  <c r="R55" i="6" s="1"/>
  <c r="T55" i="6" s="1"/>
  <c r="B59" i="6"/>
  <c r="R59" i="6" s="1"/>
  <c r="T59" i="6" s="1"/>
  <c r="D14" i="8"/>
  <c r="D15" i="8"/>
  <c r="D13" i="8"/>
  <c r="D12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H33" i="7"/>
  <c r="H31" i="7"/>
  <c r="F31" i="7"/>
  <c r="F33" i="7"/>
  <c r="E33" i="7"/>
  <c r="E31" i="7"/>
  <c r="G21" i="7"/>
  <c r="C5" i="6"/>
  <c r="F25" i="7" s="1"/>
  <c r="G25" i="7"/>
  <c r="G27" i="7" s="1"/>
  <c r="DO37" i="3"/>
  <c r="L8" i="5" s="1"/>
  <c r="D13" i="6"/>
  <c r="N13" i="6" s="1"/>
  <c r="D51" i="6"/>
  <c r="N51" i="6" s="1"/>
  <c r="D97" i="6"/>
  <c r="N97" i="6" s="1"/>
  <c r="D50" i="6"/>
  <c r="N50" i="6" s="1"/>
  <c r="D23" i="6"/>
  <c r="N23" i="6" s="1"/>
  <c r="D86" i="6"/>
  <c r="N86" i="6" s="1"/>
  <c r="D96" i="6"/>
  <c r="N96" i="6" s="1"/>
  <c r="D92" i="6"/>
  <c r="N92" i="6" s="1"/>
  <c r="D66" i="6"/>
  <c r="N66" i="6" s="1"/>
  <c r="D70" i="6"/>
  <c r="N70" i="6" s="1"/>
  <c r="D42" i="6"/>
  <c r="N42" i="6" s="1"/>
  <c r="D108" i="6"/>
  <c r="N108" i="6" s="1"/>
  <c r="D78" i="6"/>
  <c r="N78" i="6" s="1"/>
  <c r="D36" i="6"/>
  <c r="N36" i="6" s="1"/>
  <c r="D35" i="6"/>
  <c r="N35" i="6" s="1"/>
  <c r="D71" i="6"/>
  <c r="N71" i="6" s="1"/>
  <c r="D104" i="6"/>
  <c r="N104" i="6" s="1"/>
  <c r="D64" i="6"/>
  <c r="N64" i="6" s="1"/>
  <c r="D65" i="6"/>
  <c r="N65" i="6" s="1"/>
  <c r="D34" i="6"/>
  <c r="N34" i="6" s="1"/>
  <c r="D59" i="6"/>
  <c r="N59" i="6" s="1"/>
  <c r="D112" i="6"/>
  <c r="N112" i="6" s="1"/>
  <c r="D31" i="6"/>
  <c r="N31" i="6" s="1"/>
  <c r="D87" i="6"/>
  <c r="N87" i="6" s="1"/>
  <c r="D25" i="6"/>
  <c r="N25" i="6" s="1"/>
  <c r="D21" i="6"/>
  <c r="N21" i="6" s="1"/>
  <c r="D82" i="6"/>
  <c r="N82" i="6" s="1"/>
  <c r="D17" i="6"/>
  <c r="N17" i="6" s="1"/>
  <c r="D49" i="6"/>
  <c r="N49" i="6" s="1"/>
  <c r="D88" i="6"/>
  <c r="N88" i="6" s="1"/>
  <c r="D69" i="6"/>
  <c r="N69" i="6" s="1"/>
  <c r="D99" i="6"/>
  <c r="N99" i="6" s="1"/>
  <c r="D14" i="6"/>
  <c r="N14" i="6" s="1"/>
  <c r="D60" i="6"/>
  <c r="N60" i="6" s="1"/>
  <c r="D55" i="6"/>
  <c r="N55" i="6" s="1"/>
  <c r="D72" i="6"/>
  <c r="N72" i="6" s="1"/>
  <c r="D26" i="6"/>
  <c r="N26" i="6" s="1"/>
  <c r="D18" i="6"/>
  <c r="N18" i="6" s="1"/>
  <c r="D79" i="6"/>
  <c r="N79" i="6" s="1"/>
  <c r="D98" i="6"/>
  <c r="N98" i="6" s="1"/>
  <c r="D38" i="6"/>
  <c r="N38" i="6" s="1"/>
  <c r="D100" i="6"/>
  <c r="N100" i="6" s="1"/>
  <c r="D52" i="6"/>
  <c r="N52" i="6" s="1"/>
  <c r="D62" i="6"/>
  <c r="N62" i="6" s="1"/>
  <c r="D90" i="6"/>
  <c r="N90" i="6" s="1"/>
  <c r="D58" i="6"/>
  <c r="N58" i="6" s="1"/>
  <c r="D27" i="6"/>
  <c r="N27" i="6" s="1"/>
  <c r="D102" i="6"/>
  <c r="N102" i="6" s="1"/>
  <c r="D43" i="6"/>
  <c r="N43" i="6" s="1"/>
  <c r="D56" i="6"/>
  <c r="N56" i="6" s="1"/>
  <c r="D37" i="6"/>
  <c r="N37" i="6" s="1"/>
  <c r="D93" i="6"/>
  <c r="N93" i="6" s="1"/>
  <c r="D20" i="6"/>
  <c r="N20" i="6" s="1"/>
  <c r="D110" i="6"/>
  <c r="N110" i="6" s="1"/>
  <c r="D106" i="6"/>
  <c r="N106" i="6" s="1"/>
  <c r="D76" i="6"/>
  <c r="N76" i="6" s="1"/>
  <c r="D15" i="6"/>
  <c r="N15" i="6" s="1"/>
  <c r="D73" i="6"/>
  <c r="N73" i="6" s="1"/>
  <c r="D91" i="6"/>
  <c r="N91" i="6" s="1"/>
  <c r="D63" i="6"/>
  <c r="N63" i="6" s="1"/>
  <c r="D84" i="6"/>
  <c r="N84" i="6" s="1"/>
  <c r="D67" i="6"/>
  <c r="N67" i="6" s="1"/>
  <c r="D47" i="6"/>
  <c r="N47" i="6" s="1"/>
  <c r="D109" i="6"/>
  <c r="N109" i="6" s="1"/>
  <c r="D85" i="6"/>
  <c r="N85" i="6" s="1"/>
  <c r="D80" i="6"/>
  <c r="N80" i="6" s="1"/>
  <c r="D33" i="6"/>
  <c r="N33" i="6" s="1"/>
  <c r="D57" i="6"/>
  <c r="N57" i="6" s="1"/>
  <c r="D39" i="6"/>
  <c r="N39" i="6" s="1"/>
  <c r="D75" i="6"/>
  <c r="N75" i="6" s="1"/>
  <c r="D40" i="6"/>
  <c r="N40" i="6" s="1"/>
  <c r="D61" i="6"/>
  <c r="N61" i="6" s="1"/>
  <c r="D53" i="6"/>
  <c r="N53" i="6" s="1"/>
  <c r="D12" i="6"/>
  <c r="N12" i="6" s="1"/>
  <c r="D29" i="6"/>
  <c r="N29" i="6" s="1"/>
  <c r="D105" i="6"/>
  <c r="N105" i="6" s="1"/>
  <c r="D46" i="6"/>
  <c r="N46" i="6" s="1"/>
  <c r="D24" i="6"/>
  <c r="N24" i="6" s="1"/>
  <c r="E12" i="6"/>
  <c r="Q12" i="6" s="1"/>
  <c r="E20" i="6"/>
  <c r="E32" i="6"/>
  <c r="E44" i="6"/>
  <c r="E56" i="6"/>
  <c r="E68" i="6"/>
  <c r="E80" i="6"/>
  <c r="E92" i="6"/>
  <c r="E104" i="6"/>
  <c r="E70" i="6"/>
  <c r="E47" i="6"/>
  <c r="E83" i="6"/>
  <c r="E36" i="6"/>
  <c r="E84" i="6"/>
  <c r="E49" i="6"/>
  <c r="E97" i="6"/>
  <c r="E26" i="6"/>
  <c r="E74" i="6"/>
  <c r="E110" i="6"/>
  <c r="E27" i="6"/>
  <c r="E87" i="6"/>
  <c r="E16" i="6"/>
  <c r="E52" i="6"/>
  <c r="E76" i="6"/>
  <c r="E66" i="6"/>
  <c r="E55" i="6"/>
  <c r="E21" i="6"/>
  <c r="E33" i="6"/>
  <c r="E45" i="6"/>
  <c r="E57" i="6"/>
  <c r="E69" i="6"/>
  <c r="E81" i="6"/>
  <c r="E93" i="6"/>
  <c r="E105" i="6"/>
  <c r="E82" i="6"/>
  <c r="E106" i="6"/>
  <c r="E59" i="6"/>
  <c r="E107" i="6"/>
  <c r="E48" i="6"/>
  <c r="E96" i="6"/>
  <c r="E13" i="6"/>
  <c r="E85" i="6"/>
  <c r="E38" i="6"/>
  <c r="E98" i="6"/>
  <c r="E39" i="6"/>
  <c r="E75" i="6"/>
  <c r="E111" i="6"/>
  <c r="E28" i="6"/>
  <c r="E64" i="6"/>
  <c r="E100" i="6"/>
  <c r="E29" i="6"/>
  <c r="E77" i="6"/>
  <c r="E101" i="6"/>
  <c r="E42" i="6"/>
  <c r="E78" i="6"/>
  <c r="E19" i="6"/>
  <c r="E103" i="6"/>
  <c r="E22" i="6"/>
  <c r="E34" i="6"/>
  <c r="E46" i="6"/>
  <c r="E58" i="6"/>
  <c r="E94" i="6"/>
  <c r="E95" i="6"/>
  <c r="E60" i="6"/>
  <c r="E37" i="6"/>
  <c r="E109" i="6"/>
  <c r="E62" i="6"/>
  <c r="E112" i="6"/>
  <c r="E41" i="6"/>
  <c r="E30" i="6"/>
  <c r="E102" i="6"/>
  <c r="E67" i="6"/>
  <c r="E23" i="6"/>
  <c r="E35" i="6"/>
  <c r="E71" i="6"/>
  <c r="E72" i="6"/>
  <c r="E108" i="6"/>
  <c r="E25" i="6"/>
  <c r="E73" i="6"/>
  <c r="E40" i="6"/>
  <c r="E88" i="6"/>
  <c r="E17" i="6"/>
  <c r="E65" i="6"/>
  <c r="E43" i="6"/>
  <c r="E79" i="6"/>
  <c r="E24" i="6"/>
  <c r="E61" i="6"/>
  <c r="E14" i="6"/>
  <c r="E50" i="6"/>
  <c r="E86" i="6"/>
  <c r="E15" i="6"/>
  <c r="E51" i="6"/>
  <c r="E63" i="6"/>
  <c r="E99" i="6"/>
  <c r="H25" i="7"/>
  <c r="E53" i="6"/>
  <c r="E89" i="6"/>
  <c r="E18" i="6"/>
  <c r="E54" i="6"/>
  <c r="E90" i="6"/>
  <c r="E31" i="6"/>
  <c r="E91" i="6"/>
  <c r="D83" i="6"/>
  <c r="N83" i="6" s="1"/>
  <c r="D32" i="6"/>
  <c r="N32" i="6" s="1"/>
  <c r="D103" i="6"/>
  <c r="N103" i="6" s="1"/>
  <c r="D74" i="6"/>
  <c r="N74" i="6" s="1"/>
  <c r="D107" i="6"/>
  <c r="N107" i="6" s="1"/>
  <c r="D54" i="6"/>
  <c r="N54" i="6" s="1"/>
  <c r="D28" i="6"/>
  <c r="N28" i="6" s="1"/>
  <c r="D89" i="6"/>
  <c r="N89" i="6" s="1"/>
  <c r="D30" i="6"/>
  <c r="N30" i="6" s="1"/>
  <c r="D41" i="6"/>
  <c r="N41" i="6" s="1"/>
  <c r="D77" i="6"/>
  <c r="N77" i="6" s="1"/>
  <c r="D45" i="6"/>
  <c r="N45" i="6" s="1"/>
  <c r="D81" i="6"/>
  <c r="N81" i="6" s="1"/>
  <c r="D94" i="6"/>
  <c r="N94" i="6" s="1"/>
  <c r="D19" i="6"/>
  <c r="N19" i="6" s="1"/>
  <c r="D44" i="6"/>
  <c r="N44" i="6" s="1"/>
  <c r="D68" i="6"/>
  <c r="N68" i="6" s="1"/>
  <c r="D48" i="6"/>
  <c r="N48" i="6" s="1"/>
  <c r="D111" i="6"/>
  <c r="N111" i="6" s="1"/>
  <c r="D95" i="6"/>
  <c r="N95" i="6" s="1"/>
  <c r="D22" i="6"/>
  <c r="N22" i="6" s="1"/>
  <c r="D101" i="6"/>
  <c r="N101" i="6" s="1"/>
  <c r="D16" i="6"/>
  <c r="N16" i="6" s="1"/>
  <c r="FC143" i="3"/>
  <c r="FD143" i="3"/>
  <c r="FB144" i="3"/>
  <c r="DD496" i="3"/>
  <c r="DJ496" i="3"/>
  <c r="DG496" i="3"/>
  <c r="DK496" i="3"/>
  <c r="DL496" i="3"/>
  <c r="DI496" i="3"/>
  <c r="DH496" i="3"/>
  <c r="DE496" i="3"/>
  <c r="DF496" i="3"/>
  <c r="DE369" i="3"/>
  <c r="DL369" i="3"/>
  <c r="DG369" i="3"/>
  <c r="DF369" i="3"/>
  <c r="DJ369" i="3"/>
  <c r="DK369" i="3"/>
  <c r="DD369" i="3"/>
  <c r="DI369" i="3"/>
  <c r="DH369" i="3"/>
  <c r="DF307" i="3"/>
  <c r="DJ307" i="3"/>
  <c r="DI307" i="3"/>
  <c r="DG307" i="3"/>
  <c r="DK307" i="3"/>
  <c r="DD307" i="3"/>
  <c r="DH307" i="3"/>
  <c r="DL307" i="3"/>
  <c r="DE307" i="3"/>
  <c r="DG475" i="3"/>
  <c r="DE475" i="3"/>
  <c r="DK475" i="3"/>
  <c r="DJ475" i="3"/>
  <c r="DH475" i="3"/>
  <c r="DI475" i="3"/>
  <c r="DD475" i="3"/>
  <c r="DL475" i="3"/>
  <c r="DF475" i="3"/>
  <c r="DL283" i="3"/>
  <c r="DH283" i="3"/>
  <c r="DG283" i="3"/>
  <c r="DJ283" i="3"/>
  <c r="DE283" i="3"/>
  <c r="DF283" i="3"/>
  <c r="DI283" i="3"/>
  <c r="DK283" i="3"/>
  <c r="DD283" i="3"/>
  <c r="DG295" i="3"/>
  <c r="DK295" i="3"/>
  <c r="DL295" i="3"/>
  <c r="DJ295" i="3"/>
  <c r="DI295" i="3"/>
  <c r="DD295" i="3"/>
  <c r="DH295" i="3"/>
  <c r="DE295" i="3"/>
  <c r="DF295" i="3"/>
  <c r="DE279" i="3"/>
  <c r="DK279" i="3"/>
  <c r="DD279" i="3"/>
  <c r="DH279" i="3"/>
  <c r="DF279" i="3"/>
  <c r="DI279" i="3"/>
  <c r="DG279" i="3"/>
  <c r="DJ279" i="3"/>
  <c r="DL279" i="3"/>
  <c r="DL442" i="3"/>
  <c r="DD442" i="3"/>
  <c r="DJ442" i="3"/>
  <c r="DH442" i="3"/>
  <c r="DK442" i="3"/>
  <c r="DI442" i="3"/>
  <c r="DF442" i="3"/>
  <c r="DG442" i="3"/>
  <c r="DE442" i="3"/>
  <c r="DJ272" i="3"/>
  <c r="DD272" i="3"/>
  <c r="DE272" i="3"/>
  <c r="DI272" i="3"/>
  <c r="DF272" i="3"/>
  <c r="DK272" i="3"/>
  <c r="DG272" i="3"/>
  <c r="DL272" i="3"/>
  <c r="DH272" i="3"/>
  <c r="DD417" i="3"/>
  <c r="DH417" i="3"/>
  <c r="DJ417" i="3"/>
  <c r="DF417" i="3"/>
  <c r="DK417" i="3"/>
  <c r="DL417" i="3"/>
  <c r="DI417" i="3"/>
  <c r="DG417" i="3"/>
  <c r="DE417" i="3"/>
  <c r="DL465" i="3"/>
  <c r="DK465" i="3"/>
  <c r="DD465" i="3"/>
  <c r="DH465" i="3"/>
  <c r="DG465" i="3"/>
  <c r="DF465" i="3"/>
  <c r="DJ465" i="3"/>
  <c r="DE465" i="3"/>
  <c r="DI465" i="3"/>
  <c r="DH356" i="3"/>
  <c r="DI356" i="3"/>
  <c r="DF356" i="3"/>
  <c r="DD356" i="3"/>
  <c r="DE356" i="3"/>
  <c r="DJ356" i="3"/>
  <c r="DG356" i="3"/>
  <c r="DL356" i="3"/>
  <c r="DK356" i="3"/>
  <c r="DH411" i="3"/>
  <c r="DI411" i="3"/>
  <c r="DD411" i="3"/>
  <c r="DE411" i="3"/>
  <c r="DK411" i="3"/>
  <c r="DF411" i="3"/>
  <c r="DJ411" i="3"/>
  <c r="DL411" i="3"/>
  <c r="DG411" i="3"/>
  <c r="DD380" i="3"/>
  <c r="DG380" i="3"/>
  <c r="DF380" i="3"/>
  <c r="DE380" i="3"/>
  <c r="DI380" i="3"/>
  <c r="DJ380" i="3"/>
  <c r="DH380" i="3"/>
  <c r="DK380" i="3"/>
  <c r="DL380" i="3"/>
  <c r="DJ428" i="3"/>
  <c r="DG428" i="3"/>
  <c r="DE428" i="3"/>
  <c r="DH428" i="3"/>
  <c r="DK428" i="3"/>
  <c r="DL428" i="3"/>
  <c r="DI428" i="3"/>
  <c r="DD428" i="3"/>
  <c r="DF428" i="3"/>
  <c r="DE288" i="3"/>
  <c r="DJ288" i="3"/>
  <c r="DK288" i="3"/>
  <c r="DF288" i="3"/>
  <c r="DI288" i="3"/>
  <c r="DL288" i="3"/>
  <c r="DD288" i="3"/>
  <c r="DH288" i="3"/>
  <c r="DG288" i="3"/>
  <c r="DD256" i="3"/>
  <c r="DI256" i="3"/>
  <c r="DF256" i="3"/>
  <c r="DK256" i="3"/>
  <c r="DH256" i="3"/>
  <c r="DJ256" i="3"/>
  <c r="DL256" i="3"/>
  <c r="DG256" i="3"/>
  <c r="DE256" i="3"/>
  <c r="DD267" i="3"/>
  <c r="DH267" i="3"/>
  <c r="DI267" i="3"/>
  <c r="DJ267" i="3"/>
  <c r="DE267" i="3"/>
  <c r="DF267" i="3"/>
  <c r="DK267" i="3"/>
  <c r="DL267" i="3"/>
  <c r="DG267" i="3"/>
  <c r="DI367" i="3"/>
  <c r="DK367" i="3"/>
  <c r="DE367" i="3"/>
  <c r="DJ367" i="3"/>
  <c r="DH367" i="3"/>
  <c r="DL367" i="3"/>
  <c r="DF367" i="3"/>
  <c r="DD367" i="3"/>
  <c r="DG367" i="3"/>
  <c r="DK282" i="3"/>
  <c r="DJ282" i="3"/>
  <c r="DL282" i="3"/>
  <c r="DE282" i="3"/>
  <c r="DH282" i="3"/>
  <c r="DD282" i="3"/>
  <c r="DG282" i="3"/>
  <c r="DI282" i="3"/>
  <c r="DF282" i="3"/>
  <c r="DE340" i="3"/>
  <c r="DJ340" i="3"/>
  <c r="DL340" i="3"/>
  <c r="DH340" i="3"/>
  <c r="DI340" i="3"/>
  <c r="DK340" i="3"/>
  <c r="DF340" i="3"/>
  <c r="DG340" i="3"/>
  <c r="DD340" i="3"/>
  <c r="DD316" i="3"/>
  <c r="DF316" i="3"/>
  <c r="DG316" i="3"/>
  <c r="DI316" i="3"/>
  <c r="DK316" i="3"/>
  <c r="DL316" i="3"/>
  <c r="DH316" i="3"/>
  <c r="DE316" i="3"/>
  <c r="DJ316" i="3"/>
  <c r="DJ248" i="3"/>
  <c r="DH248" i="3"/>
  <c r="DD248" i="3"/>
  <c r="DG248" i="3"/>
  <c r="DL248" i="3"/>
  <c r="DI248" i="3"/>
  <c r="DE248" i="3"/>
  <c r="DK248" i="3"/>
  <c r="DF248" i="3"/>
  <c r="DJ328" i="3"/>
  <c r="DD328" i="3"/>
  <c r="DG328" i="3"/>
  <c r="DI328" i="3"/>
  <c r="DH328" i="3"/>
  <c r="DL328" i="3"/>
  <c r="DK328" i="3"/>
  <c r="DE328" i="3"/>
  <c r="DF328" i="3"/>
  <c r="DL296" i="3"/>
  <c r="DJ296" i="3"/>
  <c r="DF296" i="3"/>
  <c r="DH296" i="3"/>
  <c r="DI296" i="3"/>
  <c r="DE296" i="3"/>
  <c r="DG296" i="3"/>
  <c r="DD296" i="3"/>
  <c r="DK296" i="3"/>
  <c r="DI309" i="3"/>
  <c r="DH309" i="3"/>
  <c r="DK309" i="3"/>
  <c r="DF309" i="3"/>
  <c r="DL309" i="3"/>
  <c r="DE309" i="3"/>
  <c r="DG309" i="3"/>
  <c r="DJ309" i="3"/>
  <c r="DD309" i="3"/>
  <c r="DD386" i="3"/>
  <c r="DE386" i="3"/>
  <c r="DL386" i="3"/>
  <c r="DF386" i="3"/>
  <c r="DJ386" i="3"/>
  <c r="DI386" i="3"/>
  <c r="DH386" i="3"/>
  <c r="DK386" i="3"/>
  <c r="DG386" i="3"/>
  <c r="DG242" i="3"/>
  <c r="DF242" i="3"/>
  <c r="DJ242" i="3"/>
  <c r="DH242" i="3"/>
  <c r="DK242" i="3"/>
  <c r="DI242" i="3"/>
  <c r="DE242" i="3"/>
  <c r="DD242" i="3"/>
  <c r="DL242" i="3"/>
  <c r="DI395" i="3"/>
  <c r="DE395" i="3"/>
  <c r="DG395" i="3"/>
  <c r="DF395" i="3"/>
  <c r="DK395" i="3"/>
  <c r="DJ395" i="3"/>
  <c r="DH395" i="3"/>
  <c r="DD395" i="3"/>
  <c r="DL395" i="3"/>
  <c r="DD251" i="3"/>
  <c r="DK251" i="3"/>
  <c r="DJ251" i="3"/>
  <c r="DE251" i="3"/>
  <c r="DI251" i="3"/>
  <c r="DL251" i="3"/>
  <c r="DF251" i="3"/>
  <c r="DG251" i="3"/>
  <c r="DH251" i="3"/>
  <c r="DG466" i="3"/>
  <c r="DE466" i="3"/>
  <c r="DJ466" i="3"/>
  <c r="DK466" i="3"/>
  <c r="DH466" i="3"/>
  <c r="DI466" i="3"/>
  <c r="DF466" i="3"/>
  <c r="DD466" i="3"/>
  <c r="DL466" i="3"/>
  <c r="DD322" i="3"/>
  <c r="DH322" i="3"/>
  <c r="DG322" i="3"/>
  <c r="DF322" i="3"/>
  <c r="DI322" i="3"/>
  <c r="DJ322" i="3"/>
  <c r="DK322" i="3"/>
  <c r="DE322" i="3"/>
  <c r="DL322" i="3"/>
  <c r="DD351" i="3"/>
  <c r="DH351" i="3"/>
  <c r="DG351" i="3"/>
  <c r="DJ351" i="3"/>
  <c r="DF351" i="3"/>
  <c r="DI351" i="3"/>
  <c r="DL351" i="3"/>
  <c r="DE351" i="3"/>
  <c r="DK351" i="3"/>
  <c r="DI495" i="3"/>
  <c r="DD495" i="3"/>
  <c r="DK495" i="3"/>
  <c r="DJ495" i="3"/>
  <c r="DH495" i="3"/>
  <c r="DG495" i="3"/>
  <c r="DF495" i="3"/>
  <c r="DL495" i="3"/>
  <c r="DE495" i="3"/>
  <c r="DD304" i="3"/>
  <c r="DF304" i="3"/>
  <c r="DH304" i="3"/>
  <c r="DE304" i="3"/>
  <c r="DL304" i="3"/>
  <c r="DJ304" i="3"/>
  <c r="DK304" i="3"/>
  <c r="DG304" i="3"/>
  <c r="DI304" i="3"/>
  <c r="DL432" i="3"/>
  <c r="DK432" i="3"/>
  <c r="DF432" i="3"/>
  <c r="DE432" i="3"/>
  <c r="DG432" i="3"/>
  <c r="DD432" i="3"/>
  <c r="DI432" i="3"/>
  <c r="DJ432" i="3"/>
  <c r="DH432" i="3"/>
  <c r="DL381" i="3"/>
  <c r="DK381" i="3"/>
  <c r="DD381" i="3"/>
  <c r="DI381" i="3"/>
  <c r="DJ381" i="3"/>
  <c r="DG381" i="3"/>
  <c r="DH381" i="3"/>
  <c r="DE381" i="3"/>
  <c r="DF381" i="3"/>
  <c r="DJ352" i="3"/>
  <c r="DI352" i="3"/>
  <c r="DE352" i="3"/>
  <c r="DH352" i="3"/>
  <c r="DL352" i="3"/>
  <c r="DG352" i="3"/>
  <c r="DD352" i="3"/>
  <c r="DF352" i="3"/>
  <c r="DK352" i="3"/>
  <c r="DJ400" i="3"/>
  <c r="DH400" i="3"/>
  <c r="DI400" i="3"/>
  <c r="DF400" i="3"/>
  <c r="DD400" i="3"/>
  <c r="DE400" i="3"/>
  <c r="DL400" i="3"/>
  <c r="DK400" i="3"/>
  <c r="DG400" i="3"/>
  <c r="DK234" i="3"/>
  <c r="DI234" i="3"/>
  <c r="DH234" i="3"/>
  <c r="DG234" i="3"/>
  <c r="DJ234" i="3"/>
  <c r="DF234" i="3"/>
  <c r="DL234" i="3"/>
  <c r="DD234" i="3"/>
  <c r="DE234" i="3"/>
  <c r="DD315" i="3"/>
  <c r="DK315" i="3"/>
  <c r="DI315" i="3"/>
  <c r="DG315" i="3"/>
  <c r="DH315" i="3"/>
  <c r="DF315" i="3"/>
  <c r="DJ315" i="3"/>
  <c r="DL315" i="3"/>
  <c r="DE315" i="3"/>
  <c r="DD255" i="3"/>
  <c r="DE255" i="3"/>
  <c r="DJ255" i="3"/>
  <c r="DG255" i="3"/>
  <c r="DL255" i="3"/>
  <c r="DI255" i="3"/>
  <c r="DF255" i="3"/>
  <c r="DH255" i="3"/>
  <c r="DK255" i="3"/>
  <c r="DI324" i="3"/>
  <c r="DH324" i="3"/>
  <c r="DG324" i="3"/>
  <c r="DE324" i="3"/>
  <c r="DL324" i="3"/>
  <c r="DF324" i="3"/>
  <c r="DK324" i="3"/>
  <c r="DJ324" i="3"/>
  <c r="DD324" i="3"/>
  <c r="DI492" i="3"/>
  <c r="DD492" i="3"/>
  <c r="DK492" i="3"/>
  <c r="DJ492" i="3"/>
  <c r="DG492" i="3"/>
  <c r="DF492" i="3"/>
  <c r="DE492" i="3"/>
  <c r="DH492" i="3"/>
  <c r="DL492" i="3"/>
  <c r="DG300" i="3"/>
  <c r="DD300" i="3"/>
  <c r="DI300" i="3"/>
  <c r="DE300" i="3"/>
  <c r="DK300" i="3"/>
  <c r="DL300" i="3"/>
  <c r="DH300" i="3"/>
  <c r="DF300" i="3"/>
  <c r="DJ300" i="3"/>
  <c r="DH312" i="3"/>
  <c r="DG312" i="3"/>
  <c r="DK312" i="3"/>
  <c r="DI312" i="3"/>
  <c r="DL312" i="3"/>
  <c r="DF312" i="3"/>
  <c r="DE312" i="3"/>
  <c r="DJ312" i="3"/>
  <c r="DD312" i="3"/>
  <c r="DI265" i="3"/>
  <c r="DH265" i="3"/>
  <c r="DL265" i="3"/>
  <c r="DJ265" i="3"/>
  <c r="DF265" i="3"/>
  <c r="DD265" i="3"/>
  <c r="DG265" i="3"/>
  <c r="DK265" i="3"/>
  <c r="DE265" i="3"/>
  <c r="DK486" i="3"/>
  <c r="DG486" i="3"/>
  <c r="DJ486" i="3"/>
  <c r="DI486" i="3"/>
  <c r="DL486" i="3"/>
  <c r="DH486" i="3"/>
  <c r="DF486" i="3"/>
  <c r="DD486" i="3"/>
  <c r="DE486" i="3"/>
  <c r="DE294" i="3"/>
  <c r="DL294" i="3"/>
  <c r="DI294" i="3"/>
  <c r="DD294" i="3"/>
  <c r="DH294" i="3"/>
  <c r="DG294" i="3"/>
  <c r="DJ294" i="3"/>
  <c r="DF294" i="3"/>
  <c r="DK294" i="3"/>
  <c r="DJ374" i="3"/>
  <c r="DI374" i="3"/>
  <c r="DD374" i="3"/>
  <c r="DG374" i="3"/>
  <c r="DF374" i="3"/>
  <c r="DE374" i="3"/>
  <c r="DK374" i="3"/>
  <c r="DH374" i="3"/>
  <c r="DL374" i="3"/>
  <c r="DK230" i="3"/>
  <c r="DE230" i="3"/>
  <c r="DL230" i="3"/>
  <c r="DJ230" i="3"/>
  <c r="DI230" i="3"/>
  <c r="DD230" i="3"/>
  <c r="DH230" i="3"/>
  <c r="DF230" i="3"/>
  <c r="DG230" i="3"/>
  <c r="DK383" i="3"/>
  <c r="DJ383" i="3"/>
  <c r="DE383" i="3"/>
  <c r="DG383" i="3"/>
  <c r="DF383" i="3"/>
  <c r="DD383" i="3"/>
  <c r="DI383" i="3"/>
  <c r="DH383" i="3"/>
  <c r="DL383" i="3"/>
  <c r="DF239" i="3"/>
  <c r="DL239" i="3"/>
  <c r="DH239" i="3"/>
  <c r="DG239" i="3"/>
  <c r="DE239" i="3"/>
  <c r="DD239" i="3"/>
  <c r="DJ239" i="3"/>
  <c r="DI239" i="3"/>
  <c r="DK239" i="3"/>
  <c r="DL454" i="3"/>
  <c r="DE454" i="3"/>
  <c r="DG454" i="3"/>
  <c r="DD454" i="3"/>
  <c r="DJ454" i="3"/>
  <c r="DF454" i="3"/>
  <c r="DI454" i="3"/>
  <c r="DK454" i="3"/>
  <c r="DH454" i="3"/>
  <c r="DD310" i="3"/>
  <c r="DF310" i="3"/>
  <c r="DH310" i="3"/>
  <c r="DL310" i="3"/>
  <c r="DJ310" i="3"/>
  <c r="DK310" i="3"/>
  <c r="DG310" i="3"/>
  <c r="DI310" i="3"/>
  <c r="DE310" i="3"/>
  <c r="DD257" i="3"/>
  <c r="DF257" i="3"/>
  <c r="DL257" i="3"/>
  <c r="DJ257" i="3"/>
  <c r="DK257" i="3"/>
  <c r="DH257" i="3"/>
  <c r="DI257" i="3"/>
  <c r="DG257" i="3"/>
  <c r="DE257" i="3"/>
  <c r="DF293" i="3"/>
  <c r="DL293" i="3"/>
  <c r="DE293" i="3"/>
  <c r="DI293" i="3"/>
  <c r="DJ293" i="3"/>
  <c r="DH293" i="3"/>
  <c r="DG293" i="3"/>
  <c r="DK293" i="3"/>
  <c r="DD293" i="3"/>
  <c r="DF363" i="3"/>
  <c r="DK363" i="3"/>
  <c r="DE363" i="3"/>
  <c r="DJ363" i="3"/>
  <c r="DH363" i="3"/>
  <c r="DI363" i="3"/>
  <c r="DL363" i="3"/>
  <c r="DG363" i="3"/>
  <c r="DD363" i="3"/>
  <c r="DI303" i="3"/>
  <c r="DK303" i="3"/>
  <c r="DJ303" i="3"/>
  <c r="DL303" i="3"/>
  <c r="DH303" i="3"/>
  <c r="DE303" i="3"/>
  <c r="DF303" i="3"/>
  <c r="DD303" i="3"/>
  <c r="DG303" i="3"/>
  <c r="DG414" i="3"/>
  <c r="DF414" i="3"/>
  <c r="DL414" i="3"/>
  <c r="DI414" i="3"/>
  <c r="DJ414" i="3"/>
  <c r="DE414" i="3"/>
  <c r="DH414" i="3"/>
  <c r="DK414" i="3"/>
  <c r="DD414" i="3"/>
  <c r="DH402" i="3"/>
  <c r="DG402" i="3"/>
  <c r="DI402" i="3"/>
  <c r="DD402" i="3"/>
  <c r="DK402" i="3"/>
  <c r="DF402" i="3"/>
  <c r="DJ402" i="3"/>
  <c r="DE402" i="3"/>
  <c r="DL402" i="3"/>
  <c r="DL325" i="3"/>
  <c r="DJ325" i="3"/>
  <c r="DI325" i="3"/>
  <c r="DH325" i="3"/>
  <c r="DE325" i="3"/>
  <c r="DD325" i="3"/>
  <c r="DF325" i="3"/>
  <c r="DK325" i="3"/>
  <c r="DG325" i="3"/>
  <c r="DH297" i="3"/>
  <c r="DJ297" i="3"/>
  <c r="DK297" i="3"/>
  <c r="DL297" i="3"/>
  <c r="DF297" i="3"/>
  <c r="DE297" i="3"/>
  <c r="DI297" i="3"/>
  <c r="DD297" i="3"/>
  <c r="DG297" i="3"/>
  <c r="DL291" i="3"/>
  <c r="DI291" i="3"/>
  <c r="DG291" i="3"/>
  <c r="DH291" i="3"/>
  <c r="DJ291" i="3"/>
  <c r="DD291" i="3"/>
  <c r="DF291" i="3"/>
  <c r="DE291" i="3"/>
  <c r="DK291" i="3"/>
  <c r="DL345" i="3"/>
  <c r="DK345" i="3"/>
  <c r="DJ345" i="3"/>
  <c r="DH345" i="3"/>
  <c r="DF345" i="3"/>
  <c r="DI345" i="3"/>
  <c r="DD345" i="3"/>
  <c r="DG345" i="3"/>
  <c r="DE345" i="3"/>
  <c r="DJ449" i="3"/>
  <c r="DG449" i="3"/>
  <c r="DE449" i="3"/>
  <c r="DK449" i="3"/>
  <c r="DF449" i="3"/>
  <c r="DL449" i="3"/>
  <c r="DH449" i="3"/>
  <c r="DD449" i="3"/>
  <c r="DI449" i="3"/>
  <c r="DK500" i="3"/>
  <c r="DJ500" i="3"/>
  <c r="DI500" i="3"/>
  <c r="DD500" i="3"/>
  <c r="DH500" i="3"/>
  <c r="DF500" i="3"/>
  <c r="DL500" i="3"/>
  <c r="DE500" i="3"/>
  <c r="DG500" i="3"/>
  <c r="DJ229" i="3"/>
  <c r="DL229" i="3"/>
  <c r="DG229" i="3"/>
  <c r="DK229" i="3"/>
  <c r="DE229" i="3"/>
  <c r="DF229" i="3"/>
  <c r="DI229" i="3"/>
  <c r="DH229" i="3"/>
  <c r="DD229" i="3"/>
  <c r="DK484" i="3"/>
  <c r="DL484" i="3"/>
  <c r="DF484" i="3"/>
  <c r="DJ484" i="3"/>
  <c r="DI484" i="3"/>
  <c r="DE484" i="3"/>
  <c r="DH484" i="3"/>
  <c r="DG484" i="3"/>
  <c r="DD484" i="3"/>
  <c r="DH292" i="3"/>
  <c r="DG292" i="3"/>
  <c r="DJ292" i="3"/>
  <c r="DD292" i="3"/>
  <c r="DL292" i="3"/>
  <c r="DE292" i="3"/>
  <c r="DI292" i="3"/>
  <c r="DK292" i="3"/>
  <c r="DF292" i="3"/>
  <c r="DJ460" i="3"/>
  <c r="DL460" i="3"/>
  <c r="DI460" i="3"/>
  <c r="DK460" i="3"/>
  <c r="DE460" i="3"/>
  <c r="DG460" i="3"/>
  <c r="DF460" i="3"/>
  <c r="DH460" i="3"/>
  <c r="DD460" i="3"/>
  <c r="DI268" i="3"/>
  <c r="DJ268" i="3"/>
  <c r="DL268" i="3"/>
  <c r="DE268" i="3"/>
  <c r="DG268" i="3"/>
  <c r="DH268" i="3"/>
  <c r="DK268" i="3"/>
  <c r="DD268" i="3"/>
  <c r="DF268" i="3"/>
  <c r="DF472" i="3"/>
  <c r="DH472" i="3"/>
  <c r="DG472" i="3"/>
  <c r="DK472" i="3"/>
  <c r="DD472" i="3"/>
  <c r="DL472" i="3"/>
  <c r="DI472" i="3"/>
  <c r="DE472" i="3"/>
  <c r="DJ472" i="3"/>
  <c r="DJ280" i="3"/>
  <c r="DH280" i="3"/>
  <c r="DG280" i="3"/>
  <c r="DL280" i="3"/>
  <c r="DK280" i="3"/>
  <c r="DF280" i="3"/>
  <c r="DI280" i="3"/>
  <c r="DE280" i="3"/>
  <c r="DD280" i="3"/>
  <c r="DF453" i="3"/>
  <c r="DK453" i="3"/>
  <c r="DE453" i="3"/>
  <c r="DJ453" i="3"/>
  <c r="DG453" i="3"/>
  <c r="DH453" i="3"/>
  <c r="DI453" i="3"/>
  <c r="DL453" i="3"/>
  <c r="DD453" i="3"/>
  <c r="DF261" i="3"/>
  <c r="DL261" i="3"/>
  <c r="DH261" i="3"/>
  <c r="DD261" i="3"/>
  <c r="DG261" i="3"/>
  <c r="DI261" i="3"/>
  <c r="DJ261" i="3"/>
  <c r="DE261" i="3"/>
  <c r="DK261" i="3"/>
  <c r="DD494" i="3"/>
  <c r="DK494" i="3"/>
  <c r="DJ494" i="3"/>
  <c r="DI494" i="3"/>
  <c r="DH494" i="3"/>
  <c r="DG494" i="3"/>
  <c r="DE494" i="3"/>
  <c r="DL494" i="3"/>
  <c r="DF494" i="3"/>
  <c r="DI350" i="3"/>
  <c r="DL350" i="3"/>
  <c r="DG350" i="3"/>
  <c r="DD350" i="3"/>
  <c r="DJ350" i="3"/>
  <c r="DK350" i="3"/>
  <c r="DH350" i="3"/>
  <c r="DE350" i="3"/>
  <c r="DF350" i="3"/>
  <c r="DE359" i="3"/>
  <c r="DH359" i="3"/>
  <c r="DD359" i="3"/>
  <c r="DJ359" i="3"/>
  <c r="DF359" i="3"/>
  <c r="DK359" i="3"/>
  <c r="DL359" i="3"/>
  <c r="DG359" i="3"/>
  <c r="DI359" i="3"/>
  <c r="DI430" i="3"/>
  <c r="DH430" i="3"/>
  <c r="DJ430" i="3"/>
  <c r="DE430" i="3"/>
  <c r="DG430" i="3"/>
  <c r="DL430" i="3"/>
  <c r="DK430" i="3"/>
  <c r="DD430" i="3"/>
  <c r="DF430" i="3"/>
  <c r="DH286" i="3"/>
  <c r="DG286" i="3"/>
  <c r="DE286" i="3"/>
  <c r="DJ286" i="3"/>
  <c r="DF286" i="3"/>
  <c r="DK286" i="3"/>
  <c r="DD286" i="3"/>
  <c r="DL286" i="3"/>
  <c r="DI286" i="3"/>
  <c r="DK469" i="3"/>
  <c r="DD469" i="3"/>
  <c r="DF469" i="3"/>
  <c r="DG469" i="3"/>
  <c r="DE469" i="3"/>
  <c r="DL469" i="3"/>
  <c r="DJ469" i="3"/>
  <c r="DI469" i="3"/>
  <c r="DH469" i="3"/>
  <c r="DH277" i="3"/>
  <c r="DG277" i="3"/>
  <c r="DK277" i="3"/>
  <c r="DJ277" i="3"/>
  <c r="DD277" i="3"/>
  <c r="DI277" i="3"/>
  <c r="DF277" i="3"/>
  <c r="DE277" i="3"/>
  <c r="DL277" i="3"/>
  <c r="DH384" i="3"/>
  <c r="DL384" i="3"/>
  <c r="DD384" i="3"/>
  <c r="DJ384" i="3"/>
  <c r="DK384" i="3"/>
  <c r="DF384" i="3"/>
  <c r="DI384" i="3"/>
  <c r="DG384" i="3"/>
  <c r="DE384" i="3"/>
  <c r="DI245" i="3"/>
  <c r="DF245" i="3"/>
  <c r="DE245" i="3"/>
  <c r="DH245" i="3"/>
  <c r="DL245" i="3"/>
  <c r="DJ245" i="3"/>
  <c r="DG245" i="3"/>
  <c r="DD245" i="3"/>
  <c r="DK245" i="3"/>
  <c r="DE249" i="3"/>
  <c r="DK249" i="3"/>
  <c r="DJ249" i="3"/>
  <c r="DD249" i="3"/>
  <c r="DF249" i="3"/>
  <c r="DH249" i="3"/>
  <c r="DG249" i="3"/>
  <c r="DI249" i="3"/>
  <c r="DL249" i="3"/>
  <c r="DJ320" i="3"/>
  <c r="DE320" i="3"/>
  <c r="DH320" i="3"/>
  <c r="DG320" i="3"/>
  <c r="DI320" i="3"/>
  <c r="DD320" i="3"/>
  <c r="DK320" i="3"/>
  <c r="DL320" i="3"/>
  <c r="DF320" i="3"/>
  <c r="DI301" i="3"/>
  <c r="DG301" i="3"/>
  <c r="DF301" i="3"/>
  <c r="DK301" i="3"/>
  <c r="DE301" i="3"/>
  <c r="DJ301" i="3"/>
  <c r="DD301" i="3"/>
  <c r="DL301" i="3"/>
  <c r="DH301" i="3"/>
  <c r="DJ270" i="3"/>
  <c r="DF270" i="3"/>
  <c r="DH270" i="3"/>
  <c r="DI270" i="3"/>
  <c r="DD270" i="3"/>
  <c r="DE270" i="3"/>
  <c r="DL270" i="3"/>
  <c r="DK270" i="3"/>
  <c r="DG270" i="3"/>
  <c r="DK318" i="3"/>
  <c r="DG318" i="3"/>
  <c r="DD318" i="3"/>
  <c r="DE318" i="3"/>
  <c r="DI318" i="3"/>
  <c r="DF318" i="3"/>
  <c r="DH318" i="3"/>
  <c r="DJ318" i="3"/>
  <c r="DL318" i="3"/>
  <c r="DJ459" i="3"/>
  <c r="DL459" i="3"/>
  <c r="DK459" i="3"/>
  <c r="DF459" i="3"/>
  <c r="DH459" i="3"/>
  <c r="DI459" i="3"/>
  <c r="DG459" i="3"/>
  <c r="DE459" i="3"/>
  <c r="DD459" i="3"/>
  <c r="DD397" i="3"/>
  <c r="DJ397" i="3"/>
  <c r="DH397" i="3"/>
  <c r="DL397" i="3"/>
  <c r="DF397" i="3"/>
  <c r="DG397" i="3"/>
  <c r="DI397" i="3"/>
  <c r="DK397" i="3"/>
  <c r="DE397" i="3"/>
  <c r="DK476" i="3"/>
  <c r="DJ476" i="3"/>
  <c r="DI476" i="3"/>
  <c r="DF476" i="3"/>
  <c r="DE476" i="3"/>
  <c r="DL476" i="3"/>
  <c r="DD476" i="3"/>
  <c r="DH476" i="3"/>
  <c r="DG476" i="3"/>
  <c r="DE480" i="3"/>
  <c r="DF480" i="3"/>
  <c r="DG480" i="3"/>
  <c r="DJ480" i="3"/>
  <c r="DH480" i="3"/>
  <c r="DD480" i="3"/>
  <c r="DL480" i="3"/>
  <c r="DK480" i="3"/>
  <c r="DI480" i="3"/>
  <c r="DD498" i="3"/>
  <c r="DG498" i="3"/>
  <c r="DK498" i="3"/>
  <c r="DF498" i="3"/>
  <c r="DI498" i="3"/>
  <c r="DJ498" i="3"/>
  <c r="DE498" i="3"/>
  <c r="DH498" i="3"/>
  <c r="DL498" i="3"/>
  <c r="DI468" i="3"/>
  <c r="DH468" i="3"/>
  <c r="DJ468" i="3"/>
  <c r="DD468" i="3"/>
  <c r="DF468" i="3"/>
  <c r="DL468" i="3"/>
  <c r="DK468" i="3"/>
  <c r="DE468" i="3"/>
  <c r="DG468" i="3"/>
  <c r="DE276" i="3"/>
  <c r="DF276" i="3"/>
  <c r="DD276" i="3"/>
  <c r="DI276" i="3"/>
  <c r="DJ276" i="3"/>
  <c r="DG276" i="3"/>
  <c r="DL276" i="3"/>
  <c r="DK276" i="3"/>
  <c r="DH276" i="3"/>
  <c r="DL444" i="3"/>
  <c r="DE444" i="3"/>
  <c r="DG444" i="3"/>
  <c r="DI444" i="3"/>
  <c r="DH444" i="3"/>
  <c r="DK444" i="3"/>
  <c r="DD444" i="3"/>
  <c r="DJ444" i="3"/>
  <c r="DF444" i="3"/>
  <c r="DF252" i="3"/>
  <c r="DK252" i="3"/>
  <c r="DJ252" i="3"/>
  <c r="DD252" i="3"/>
  <c r="DI252" i="3"/>
  <c r="DH252" i="3"/>
  <c r="DL252" i="3"/>
  <c r="DE252" i="3"/>
  <c r="DG252" i="3"/>
  <c r="DD456" i="3"/>
  <c r="DE456" i="3"/>
  <c r="DL456" i="3"/>
  <c r="DF456" i="3"/>
  <c r="DK456" i="3"/>
  <c r="DH456" i="3"/>
  <c r="DG456" i="3"/>
  <c r="DI456" i="3"/>
  <c r="DJ456" i="3"/>
  <c r="DH264" i="3"/>
  <c r="DJ264" i="3"/>
  <c r="DD264" i="3"/>
  <c r="DE264" i="3"/>
  <c r="DL264" i="3"/>
  <c r="DI264" i="3"/>
  <c r="DF264" i="3"/>
  <c r="DK264" i="3"/>
  <c r="DG264" i="3"/>
  <c r="DK438" i="3"/>
  <c r="DL438" i="3"/>
  <c r="DH438" i="3"/>
  <c r="DG438" i="3"/>
  <c r="DF438" i="3"/>
  <c r="DE438" i="3"/>
  <c r="DJ438" i="3"/>
  <c r="DI438" i="3"/>
  <c r="DD438" i="3"/>
  <c r="DG246" i="3"/>
  <c r="DL246" i="3"/>
  <c r="DE246" i="3"/>
  <c r="DK246" i="3"/>
  <c r="DH246" i="3"/>
  <c r="DD246" i="3"/>
  <c r="DF246" i="3"/>
  <c r="DI246" i="3"/>
  <c r="DJ246" i="3"/>
  <c r="DK482" i="3"/>
  <c r="DD482" i="3"/>
  <c r="DJ482" i="3"/>
  <c r="DG482" i="3"/>
  <c r="DE482" i="3"/>
  <c r="DH482" i="3"/>
  <c r="DL482" i="3"/>
  <c r="DF482" i="3"/>
  <c r="DI482" i="3"/>
  <c r="DI338" i="3"/>
  <c r="DG338" i="3"/>
  <c r="DF338" i="3"/>
  <c r="DK338" i="3"/>
  <c r="DJ338" i="3"/>
  <c r="DD338" i="3"/>
  <c r="DE338" i="3"/>
  <c r="DH338" i="3"/>
  <c r="DL338" i="3"/>
  <c r="DG491" i="3"/>
  <c r="DF491" i="3"/>
  <c r="DD491" i="3"/>
  <c r="DK491" i="3"/>
  <c r="DI491" i="3"/>
  <c r="DL491" i="3"/>
  <c r="DJ491" i="3"/>
  <c r="DH491" i="3"/>
  <c r="DE491" i="3"/>
  <c r="DG347" i="3"/>
  <c r="DF347" i="3"/>
  <c r="DJ347" i="3"/>
  <c r="DI347" i="3"/>
  <c r="DK347" i="3"/>
  <c r="DL347" i="3"/>
  <c r="DE347" i="3"/>
  <c r="DH347" i="3"/>
  <c r="DD347" i="3"/>
  <c r="DL418" i="3"/>
  <c r="DI418" i="3"/>
  <c r="DK418" i="3"/>
  <c r="DJ418" i="3"/>
  <c r="DG418" i="3"/>
  <c r="DH418" i="3"/>
  <c r="DE418" i="3"/>
  <c r="DD418" i="3"/>
  <c r="DF418" i="3"/>
  <c r="DE274" i="3"/>
  <c r="DL274" i="3"/>
  <c r="DH274" i="3"/>
  <c r="DG274" i="3"/>
  <c r="DF274" i="3"/>
  <c r="DK274" i="3"/>
  <c r="DD274" i="3"/>
  <c r="DJ274" i="3"/>
  <c r="DI274" i="3"/>
  <c r="DL437" i="3"/>
  <c r="DK437" i="3"/>
  <c r="DJ437" i="3"/>
  <c r="DE437" i="3"/>
  <c r="DG437" i="3"/>
  <c r="DD437" i="3"/>
  <c r="DH437" i="3"/>
  <c r="DI437" i="3"/>
  <c r="DF437" i="3"/>
  <c r="DH240" i="3"/>
  <c r="DI240" i="3"/>
  <c r="DG240" i="3"/>
  <c r="DE240" i="3"/>
  <c r="DF240" i="3"/>
  <c r="DK240" i="3"/>
  <c r="DJ240" i="3"/>
  <c r="DD240" i="3"/>
  <c r="DL240" i="3"/>
  <c r="DH271" i="3"/>
  <c r="DJ271" i="3"/>
  <c r="DK271" i="3"/>
  <c r="DD271" i="3"/>
  <c r="DE271" i="3"/>
  <c r="DG271" i="3"/>
  <c r="DF271" i="3"/>
  <c r="DL271" i="3"/>
  <c r="DI271" i="3"/>
  <c r="DH241" i="3"/>
  <c r="DD241" i="3"/>
  <c r="DL241" i="3"/>
  <c r="DE241" i="3"/>
  <c r="DF241" i="3"/>
  <c r="DJ241" i="3"/>
  <c r="DK241" i="3"/>
  <c r="DG241" i="3"/>
  <c r="DI241" i="3"/>
  <c r="DE289" i="3"/>
  <c r="DK289" i="3"/>
  <c r="DJ289" i="3"/>
  <c r="DL289" i="3"/>
  <c r="DI289" i="3"/>
  <c r="DH289" i="3"/>
  <c r="DD289" i="3"/>
  <c r="DF289" i="3"/>
  <c r="DG289" i="3"/>
  <c r="DK373" i="3"/>
  <c r="DE373" i="3"/>
  <c r="DH373" i="3"/>
  <c r="DJ373" i="3"/>
  <c r="DL373" i="3"/>
  <c r="DD373" i="3"/>
  <c r="DI373" i="3"/>
  <c r="DG373" i="3"/>
  <c r="DF373" i="3"/>
  <c r="DK339" i="3"/>
  <c r="DE339" i="3"/>
  <c r="DD339" i="3"/>
  <c r="DJ339" i="3"/>
  <c r="DL339" i="3"/>
  <c r="DI339" i="3"/>
  <c r="DH339" i="3"/>
  <c r="DF339" i="3"/>
  <c r="DG339" i="3"/>
  <c r="DL448" i="3"/>
  <c r="DK448" i="3"/>
  <c r="DJ448" i="3"/>
  <c r="DH448" i="3"/>
  <c r="DD448" i="3"/>
  <c r="DI448" i="3"/>
  <c r="DG448" i="3"/>
  <c r="DF448" i="3"/>
  <c r="DE448" i="3"/>
  <c r="DI426" i="3"/>
  <c r="DH426" i="3"/>
  <c r="DF426" i="3"/>
  <c r="DE426" i="3"/>
  <c r="DL426" i="3"/>
  <c r="DK426" i="3"/>
  <c r="DD426" i="3"/>
  <c r="DJ426" i="3"/>
  <c r="DG426" i="3"/>
  <c r="DK474" i="3"/>
  <c r="DL474" i="3"/>
  <c r="DJ474" i="3"/>
  <c r="DI474" i="3"/>
  <c r="DG474" i="3"/>
  <c r="DF474" i="3"/>
  <c r="DD474" i="3"/>
  <c r="DH474" i="3"/>
  <c r="DE474" i="3"/>
  <c r="DE451" i="3"/>
  <c r="DJ451" i="3"/>
  <c r="DG451" i="3"/>
  <c r="DL451" i="3"/>
  <c r="DH451" i="3"/>
  <c r="DF451" i="3"/>
  <c r="DK451" i="3"/>
  <c r="DI451" i="3"/>
  <c r="DD451" i="3"/>
  <c r="DH259" i="3"/>
  <c r="DD259" i="3"/>
  <c r="DJ259" i="3"/>
  <c r="DI259" i="3"/>
  <c r="DF259" i="3"/>
  <c r="DE259" i="3"/>
  <c r="DK259" i="3"/>
  <c r="DG259" i="3"/>
  <c r="DL259" i="3"/>
  <c r="DJ427" i="3"/>
  <c r="DH427" i="3"/>
  <c r="DL427" i="3"/>
  <c r="DD427" i="3"/>
  <c r="DE427" i="3"/>
  <c r="DG427" i="3"/>
  <c r="DI427" i="3"/>
  <c r="DK427" i="3"/>
  <c r="DF427" i="3"/>
  <c r="DI235" i="3"/>
  <c r="DL235" i="3"/>
  <c r="DH235" i="3"/>
  <c r="DG235" i="3"/>
  <c r="DJ235" i="3"/>
  <c r="DF235" i="3"/>
  <c r="DE235" i="3"/>
  <c r="DK235" i="3"/>
  <c r="DD235" i="3"/>
  <c r="DL473" i="3"/>
  <c r="DE473" i="3"/>
  <c r="DG473" i="3"/>
  <c r="DK473" i="3"/>
  <c r="DF473" i="3"/>
  <c r="DJ473" i="3"/>
  <c r="DH473" i="3"/>
  <c r="DD473" i="3"/>
  <c r="DI473" i="3"/>
  <c r="DL439" i="3"/>
  <c r="DK439" i="3"/>
  <c r="DE439" i="3"/>
  <c r="DJ439" i="3"/>
  <c r="DH439" i="3"/>
  <c r="DD439" i="3"/>
  <c r="DI439" i="3"/>
  <c r="DF439" i="3"/>
  <c r="DG439" i="3"/>
  <c r="DJ247" i="3"/>
  <c r="DH247" i="3"/>
  <c r="DL247" i="3"/>
  <c r="DF247" i="3"/>
  <c r="DD247" i="3"/>
  <c r="DE247" i="3"/>
  <c r="DG247" i="3"/>
  <c r="DI247" i="3"/>
  <c r="DK247" i="3"/>
  <c r="DJ423" i="3"/>
  <c r="DD423" i="3"/>
  <c r="DF423" i="3"/>
  <c r="DG423" i="3"/>
  <c r="DE423" i="3"/>
  <c r="DK423" i="3"/>
  <c r="DL423" i="3"/>
  <c r="DI423" i="3"/>
  <c r="DH423" i="3"/>
  <c r="DD231" i="3"/>
  <c r="DH231" i="3"/>
  <c r="DE231" i="3"/>
  <c r="DI231" i="3"/>
  <c r="DJ231" i="3"/>
  <c r="DG231" i="3"/>
  <c r="DK231" i="3"/>
  <c r="DF231" i="3"/>
  <c r="DL231" i="3"/>
  <c r="DF470" i="3"/>
  <c r="DJ470" i="3"/>
  <c r="DL470" i="3"/>
  <c r="DE470" i="3"/>
  <c r="DD470" i="3"/>
  <c r="DK470" i="3"/>
  <c r="DH470" i="3"/>
  <c r="DG470" i="3"/>
  <c r="DI470" i="3"/>
  <c r="DD326" i="3"/>
  <c r="DI326" i="3"/>
  <c r="DH326" i="3"/>
  <c r="DE326" i="3"/>
  <c r="DK326" i="3"/>
  <c r="DF326" i="3"/>
  <c r="DJ326" i="3"/>
  <c r="DG326" i="3"/>
  <c r="DL326" i="3"/>
  <c r="DH479" i="3"/>
  <c r="DI479" i="3"/>
  <c r="DD479" i="3"/>
  <c r="DF479" i="3"/>
  <c r="DG479" i="3"/>
  <c r="DJ479" i="3"/>
  <c r="DK479" i="3"/>
  <c r="DE479" i="3"/>
  <c r="DL479" i="3"/>
  <c r="DL335" i="3"/>
  <c r="DK335" i="3"/>
  <c r="DE335" i="3"/>
  <c r="DG335" i="3"/>
  <c r="DF335" i="3"/>
  <c r="DD335" i="3"/>
  <c r="DH335" i="3"/>
  <c r="DI335" i="3"/>
  <c r="DJ335" i="3"/>
  <c r="DE406" i="3"/>
  <c r="DL406" i="3"/>
  <c r="DF406" i="3"/>
  <c r="DI406" i="3"/>
  <c r="DK406" i="3"/>
  <c r="DJ406" i="3"/>
  <c r="DH406" i="3"/>
  <c r="DG406" i="3"/>
  <c r="DD406" i="3"/>
  <c r="DH262" i="3"/>
  <c r="DF262" i="3"/>
  <c r="DJ262" i="3"/>
  <c r="DE262" i="3"/>
  <c r="DI262" i="3"/>
  <c r="DL262" i="3"/>
  <c r="DK262" i="3"/>
  <c r="DD262" i="3"/>
  <c r="DG262" i="3"/>
  <c r="DK321" i="3"/>
  <c r="DG321" i="3"/>
  <c r="DL321" i="3"/>
  <c r="DE321" i="3"/>
  <c r="DI321" i="3"/>
  <c r="DJ321" i="3"/>
  <c r="DH321" i="3"/>
  <c r="DF321" i="3"/>
  <c r="DD321" i="3"/>
  <c r="DI499" i="3"/>
  <c r="DE499" i="3"/>
  <c r="DL499" i="3"/>
  <c r="DK499" i="3"/>
  <c r="DJ499" i="3"/>
  <c r="DG499" i="3"/>
  <c r="DF499" i="3"/>
  <c r="DH499" i="3"/>
  <c r="DD499" i="3"/>
  <c r="DK471" i="3"/>
  <c r="DH471" i="3"/>
  <c r="DG471" i="3"/>
  <c r="DL471" i="3"/>
  <c r="DJ471" i="3"/>
  <c r="DD471" i="3"/>
  <c r="DF471" i="3"/>
  <c r="DE471" i="3"/>
  <c r="DI471" i="3"/>
  <c r="DI371" i="3"/>
  <c r="DL371" i="3"/>
  <c r="DE371" i="3"/>
  <c r="DK371" i="3"/>
  <c r="DJ371" i="3"/>
  <c r="DF371" i="3"/>
  <c r="DH371" i="3"/>
  <c r="DG371" i="3"/>
  <c r="DD371" i="3"/>
  <c r="DI368" i="3"/>
  <c r="DH368" i="3"/>
  <c r="DF368" i="3"/>
  <c r="DK368" i="3"/>
  <c r="DG368" i="3"/>
  <c r="DJ368" i="3"/>
  <c r="DD368" i="3"/>
  <c r="DE368" i="3"/>
  <c r="DL368" i="3"/>
  <c r="DJ447" i="3"/>
  <c r="DE447" i="3"/>
  <c r="DF447" i="3"/>
  <c r="DK447" i="3"/>
  <c r="DL447" i="3"/>
  <c r="DI447" i="3"/>
  <c r="DG447" i="3"/>
  <c r="DD447" i="3"/>
  <c r="DH447" i="3"/>
  <c r="DL436" i="3"/>
  <c r="DD436" i="3"/>
  <c r="DJ436" i="3"/>
  <c r="DE436" i="3"/>
  <c r="DI436" i="3"/>
  <c r="DG436" i="3"/>
  <c r="DF436" i="3"/>
  <c r="DH436" i="3"/>
  <c r="DK436" i="3"/>
  <c r="DI424" i="3"/>
  <c r="DF424" i="3"/>
  <c r="DL424" i="3"/>
  <c r="DJ424" i="3"/>
  <c r="DE424" i="3"/>
  <c r="DG424" i="3"/>
  <c r="DK424" i="3"/>
  <c r="DH424" i="3"/>
  <c r="DD424" i="3"/>
  <c r="DD458" i="3"/>
  <c r="DL458" i="3"/>
  <c r="DG458" i="3"/>
  <c r="DF458" i="3"/>
  <c r="DE458" i="3"/>
  <c r="DI458" i="3"/>
  <c r="DK458" i="3"/>
  <c r="DJ458" i="3"/>
  <c r="DH458" i="3"/>
  <c r="DJ273" i="3"/>
  <c r="DL273" i="3"/>
  <c r="DK273" i="3"/>
  <c r="DE273" i="3"/>
  <c r="DI273" i="3"/>
  <c r="DG273" i="3"/>
  <c r="DF273" i="3"/>
  <c r="DD273" i="3"/>
  <c r="DH273" i="3"/>
  <c r="DH236" i="3"/>
  <c r="DJ236" i="3"/>
  <c r="DE236" i="3"/>
  <c r="DD236" i="3"/>
  <c r="DI236" i="3"/>
  <c r="DF236" i="3"/>
  <c r="DK236" i="3"/>
  <c r="DG236" i="3"/>
  <c r="DL236" i="3"/>
  <c r="DD237" i="3"/>
  <c r="DG237" i="3"/>
  <c r="DH237" i="3"/>
  <c r="DF237" i="3"/>
  <c r="DI237" i="3"/>
  <c r="DL237" i="3"/>
  <c r="DE237" i="3"/>
  <c r="DK237" i="3"/>
  <c r="DJ237" i="3"/>
  <c r="DI393" i="3"/>
  <c r="DH393" i="3"/>
  <c r="DK393" i="3"/>
  <c r="DJ393" i="3"/>
  <c r="DG393" i="3"/>
  <c r="DD393" i="3"/>
  <c r="DL393" i="3"/>
  <c r="DE393" i="3"/>
  <c r="DF393" i="3"/>
  <c r="DH317" i="3"/>
  <c r="DJ317" i="3"/>
  <c r="DG317" i="3"/>
  <c r="DE317" i="3"/>
  <c r="DD317" i="3"/>
  <c r="DK317" i="3"/>
  <c r="DI317" i="3"/>
  <c r="DL317" i="3"/>
  <c r="DF317" i="3"/>
  <c r="DK228" i="3"/>
  <c r="DD228" i="3"/>
  <c r="DL228" i="3"/>
  <c r="DJ228" i="3"/>
  <c r="DH228" i="3"/>
  <c r="DG228" i="3"/>
  <c r="DE228" i="3"/>
  <c r="DI228" i="3"/>
  <c r="DF228" i="3"/>
  <c r="DD408" i="3"/>
  <c r="DJ408" i="3"/>
  <c r="DK408" i="3"/>
  <c r="DH408" i="3"/>
  <c r="DI408" i="3"/>
  <c r="DF408" i="3"/>
  <c r="DE408" i="3"/>
  <c r="DG408" i="3"/>
  <c r="DL408" i="3"/>
  <c r="DI390" i="3"/>
  <c r="DH390" i="3"/>
  <c r="DD390" i="3"/>
  <c r="DF390" i="3"/>
  <c r="DE390" i="3"/>
  <c r="DK390" i="3"/>
  <c r="DG390" i="3"/>
  <c r="DJ390" i="3"/>
  <c r="DL390" i="3"/>
  <c r="DJ311" i="3"/>
  <c r="DE311" i="3"/>
  <c r="DI311" i="3"/>
  <c r="DG311" i="3"/>
  <c r="DF311" i="3"/>
  <c r="DK311" i="3"/>
  <c r="DH311" i="3"/>
  <c r="DD311" i="3"/>
  <c r="DL311" i="3"/>
  <c r="DK238" i="3"/>
  <c r="DJ238" i="3"/>
  <c r="DI238" i="3"/>
  <c r="DG238" i="3"/>
  <c r="DF238" i="3"/>
  <c r="DH238" i="3"/>
  <c r="DE238" i="3"/>
  <c r="DL238" i="3"/>
  <c r="DD238" i="3"/>
  <c r="DG333" i="3"/>
  <c r="DF333" i="3"/>
  <c r="DD333" i="3"/>
  <c r="DI333" i="3"/>
  <c r="DL333" i="3"/>
  <c r="DJ333" i="3"/>
  <c r="DH333" i="3"/>
  <c r="DK333" i="3"/>
  <c r="DE333" i="3"/>
  <c r="DF415" i="3"/>
  <c r="DI415" i="3"/>
  <c r="DH415" i="3"/>
  <c r="DG415" i="3"/>
  <c r="DK415" i="3"/>
  <c r="DD415" i="3"/>
  <c r="DJ415" i="3"/>
  <c r="DE415" i="3"/>
  <c r="DL415" i="3"/>
  <c r="DD375" i="3"/>
  <c r="DE375" i="3"/>
  <c r="DG375" i="3"/>
  <c r="DL375" i="3"/>
  <c r="DF375" i="3"/>
  <c r="DI375" i="3"/>
  <c r="DH375" i="3"/>
  <c r="DJ375" i="3"/>
  <c r="DK375" i="3"/>
  <c r="DL434" i="3"/>
  <c r="DK434" i="3"/>
  <c r="DJ434" i="3"/>
  <c r="DI434" i="3"/>
  <c r="DG434" i="3"/>
  <c r="DE434" i="3"/>
  <c r="DF434" i="3"/>
  <c r="DH434" i="3"/>
  <c r="DD434" i="3"/>
  <c r="DL443" i="3"/>
  <c r="DH443" i="3"/>
  <c r="DI443" i="3"/>
  <c r="DF443" i="3"/>
  <c r="DK443" i="3"/>
  <c r="DJ443" i="3"/>
  <c r="DG443" i="3"/>
  <c r="DE443" i="3"/>
  <c r="DD443" i="3"/>
  <c r="DF370" i="3"/>
  <c r="DJ370" i="3"/>
  <c r="DI370" i="3"/>
  <c r="DH370" i="3"/>
  <c r="DG370" i="3"/>
  <c r="DK370" i="3"/>
  <c r="DE370" i="3"/>
  <c r="DL370" i="3"/>
  <c r="DD370" i="3"/>
  <c r="DL305" i="3"/>
  <c r="DH305" i="3"/>
  <c r="DG305" i="3"/>
  <c r="DI305" i="3"/>
  <c r="DJ305" i="3"/>
  <c r="DF305" i="3"/>
  <c r="DK305" i="3"/>
  <c r="DE305" i="3"/>
  <c r="DD305" i="3"/>
  <c r="DD253" i="3"/>
  <c r="DK253" i="3"/>
  <c r="DG253" i="3"/>
  <c r="DI253" i="3"/>
  <c r="DJ253" i="3"/>
  <c r="DL253" i="3"/>
  <c r="DF253" i="3"/>
  <c r="DH253" i="3"/>
  <c r="DE253" i="3"/>
  <c r="DH493" i="3"/>
  <c r="DE493" i="3"/>
  <c r="DD493" i="3"/>
  <c r="DJ493" i="3"/>
  <c r="DG493" i="3"/>
  <c r="DF493" i="3"/>
  <c r="DL493" i="3"/>
  <c r="DI493" i="3"/>
  <c r="DK493" i="3"/>
  <c r="DD462" i="3"/>
  <c r="DG462" i="3"/>
  <c r="DI462" i="3"/>
  <c r="DH462" i="3"/>
  <c r="DJ462" i="3"/>
  <c r="DK462" i="3"/>
  <c r="DF462" i="3"/>
  <c r="DE462" i="3"/>
  <c r="DL462" i="3"/>
  <c r="DG450" i="3"/>
  <c r="DK450" i="3"/>
  <c r="DJ450" i="3"/>
  <c r="DE450" i="3"/>
  <c r="DL450" i="3"/>
  <c r="DI450" i="3"/>
  <c r="DF450" i="3"/>
  <c r="DH450" i="3"/>
  <c r="DD450" i="3"/>
  <c r="DI337" i="3"/>
  <c r="DL337" i="3"/>
  <c r="DG337" i="3"/>
  <c r="DF337" i="3"/>
  <c r="DD337" i="3"/>
  <c r="DK337" i="3"/>
  <c r="DE337" i="3"/>
  <c r="DJ337" i="3"/>
  <c r="DH337" i="3"/>
  <c r="DF483" i="3"/>
  <c r="DI483" i="3"/>
  <c r="DD483" i="3"/>
  <c r="DE483" i="3"/>
  <c r="DH483" i="3"/>
  <c r="DK483" i="3"/>
  <c r="DG483" i="3"/>
  <c r="DJ483" i="3"/>
  <c r="DL483" i="3"/>
  <c r="DE365" i="3"/>
  <c r="DH365" i="3"/>
  <c r="DJ365" i="3"/>
  <c r="DF365" i="3"/>
  <c r="DD365" i="3"/>
  <c r="DK365" i="3"/>
  <c r="DG365" i="3"/>
  <c r="DL365" i="3"/>
  <c r="DI365" i="3"/>
  <c r="DH388" i="3"/>
  <c r="DJ388" i="3"/>
  <c r="DG388" i="3"/>
  <c r="DK388" i="3"/>
  <c r="DI388" i="3"/>
  <c r="DL388" i="3"/>
  <c r="DD388" i="3"/>
  <c r="DE388" i="3"/>
  <c r="DF388" i="3"/>
  <c r="DK364" i="3"/>
  <c r="DE364" i="3"/>
  <c r="DL364" i="3"/>
  <c r="DG364" i="3"/>
  <c r="DF364" i="3"/>
  <c r="DI364" i="3"/>
  <c r="DH364" i="3"/>
  <c r="DD364" i="3"/>
  <c r="DJ364" i="3"/>
  <c r="DH344" i="3"/>
  <c r="DF344" i="3"/>
  <c r="DG344" i="3"/>
  <c r="DI344" i="3"/>
  <c r="DE344" i="3"/>
  <c r="DL344" i="3"/>
  <c r="DJ344" i="3"/>
  <c r="DK344" i="3"/>
  <c r="DD344" i="3"/>
  <c r="DK376" i="3"/>
  <c r="DF376" i="3"/>
  <c r="DI376" i="3"/>
  <c r="DG376" i="3"/>
  <c r="DJ376" i="3"/>
  <c r="DE376" i="3"/>
  <c r="DH376" i="3"/>
  <c r="DL376" i="3"/>
  <c r="DD376" i="3"/>
  <c r="DH392" i="3"/>
  <c r="DI392" i="3"/>
  <c r="DJ392" i="3"/>
  <c r="DE392" i="3"/>
  <c r="DL392" i="3"/>
  <c r="DK392" i="3"/>
  <c r="DD392" i="3"/>
  <c r="DF392" i="3"/>
  <c r="DG392" i="3"/>
  <c r="DE357" i="3"/>
  <c r="DF357" i="3"/>
  <c r="DJ357" i="3"/>
  <c r="DI357" i="3"/>
  <c r="DH357" i="3"/>
  <c r="DD357" i="3"/>
  <c r="DK357" i="3"/>
  <c r="DL357" i="3"/>
  <c r="DG357" i="3"/>
  <c r="DJ422" i="3"/>
  <c r="DI422" i="3"/>
  <c r="DE422" i="3"/>
  <c r="DK422" i="3"/>
  <c r="DH422" i="3"/>
  <c r="DF422" i="3"/>
  <c r="DL422" i="3"/>
  <c r="DD422" i="3"/>
  <c r="DG422" i="3"/>
  <c r="DK278" i="3"/>
  <c r="DD278" i="3"/>
  <c r="DJ278" i="3"/>
  <c r="DI278" i="3"/>
  <c r="DG278" i="3"/>
  <c r="DF278" i="3"/>
  <c r="DL278" i="3"/>
  <c r="DE278" i="3"/>
  <c r="DH278" i="3"/>
  <c r="DE431" i="3"/>
  <c r="DI431" i="3"/>
  <c r="DJ431" i="3"/>
  <c r="DF431" i="3"/>
  <c r="DL431" i="3"/>
  <c r="DH431" i="3"/>
  <c r="DG431" i="3"/>
  <c r="DK431" i="3"/>
  <c r="DD431" i="3"/>
  <c r="DJ287" i="3"/>
  <c r="DL287" i="3"/>
  <c r="DI287" i="3"/>
  <c r="DK287" i="3"/>
  <c r="DH287" i="3"/>
  <c r="DE287" i="3"/>
  <c r="DG287" i="3"/>
  <c r="DD287" i="3"/>
  <c r="DF287" i="3"/>
  <c r="DD358" i="3"/>
  <c r="DF358" i="3"/>
  <c r="DI358" i="3"/>
  <c r="DH358" i="3"/>
  <c r="DG358" i="3"/>
  <c r="DE358" i="3"/>
  <c r="DK358" i="3"/>
  <c r="DL358" i="3"/>
  <c r="DJ358" i="3"/>
  <c r="DF445" i="3"/>
  <c r="DG445" i="3"/>
  <c r="DD445" i="3"/>
  <c r="DK445" i="3"/>
  <c r="DL445" i="3"/>
  <c r="DJ445" i="3"/>
  <c r="DE445" i="3"/>
  <c r="DH445" i="3"/>
  <c r="DI445" i="3"/>
  <c r="DK485" i="3"/>
  <c r="DJ485" i="3"/>
  <c r="DG485" i="3"/>
  <c r="DI485" i="3"/>
  <c r="DF485" i="3"/>
  <c r="DD485" i="3"/>
  <c r="DL485" i="3"/>
  <c r="DH485" i="3"/>
  <c r="DE485" i="3"/>
  <c r="DE362" i="3"/>
  <c r="DK362" i="3"/>
  <c r="DG362" i="3"/>
  <c r="DL362" i="3"/>
  <c r="DH362" i="3"/>
  <c r="DD362" i="3"/>
  <c r="DI362" i="3"/>
  <c r="DF362" i="3"/>
  <c r="DJ362" i="3"/>
  <c r="DJ227" i="3"/>
  <c r="DF227" i="3"/>
  <c r="DE227" i="3"/>
  <c r="DH227" i="3"/>
  <c r="DD227" i="3"/>
  <c r="DL227" i="3"/>
  <c r="DK227" i="3"/>
  <c r="DG227" i="3"/>
  <c r="DI227" i="3"/>
  <c r="DL332" i="3"/>
  <c r="DK332" i="3"/>
  <c r="DJ332" i="3"/>
  <c r="DG332" i="3"/>
  <c r="DF332" i="3"/>
  <c r="DH332" i="3"/>
  <c r="DI332" i="3"/>
  <c r="DD332" i="3"/>
  <c r="DE332" i="3"/>
  <c r="DF243" i="3"/>
  <c r="DJ243" i="3"/>
  <c r="DI243" i="3"/>
  <c r="DD243" i="3"/>
  <c r="DK243" i="3"/>
  <c r="DL243" i="3"/>
  <c r="DH243" i="3"/>
  <c r="DE243" i="3"/>
  <c r="DG243" i="3"/>
  <c r="DH412" i="3"/>
  <c r="DJ412" i="3"/>
  <c r="DI412" i="3"/>
  <c r="DG412" i="3"/>
  <c r="DK412" i="3"/>
  <c r="DF412" i="3"/>
  <c r="DD412" i="3"/>
  <c r="DL412" i="3"/>
  <c r="DE412" i="3"/>
  <c r="DK440" i="3"/>
  <c r="DF440" i="3"/>
  <c r="DD440" i="3"/>
  <c r="DE440" i="3"/>
  <c r="DG440" i="3"/>
  <c r="DJ440" i="3"/>
  <c r="DH440" i="3"/>
  <c r="DL440" i="3"/>
  <c r="DI440" i="3"/>
  <c r="DD405" i="3"/>
  <c r="DH405" i="3"/>
  <c r="DG405" i="3"/>
  <c r="DL405" i="3"/>
  <c r="DE405" i="3"/>
  <c r="DK405" i="3"/>
  <c r="DF405" i="3"/>
  <c r="DJ405" i="3"/>
  <c r="DI405" i="3"/>
  <c r="DH314" i="3"/>
  <c r="DJ314" i="3"/>
  <c r="DE314" i="3"/>
  <c r="DG314" i="3"/>
  <c r="DI314" i="3"/>
  <c r="DD314" i="3"/>
  <c r="DL314" i="3"/>
  <c r="DK314" i="3"/>
  <c r="DF314" i="3"/>
  <c r="DK467" i="3"/>
  <c r="DJ467" i="3"/>
  <c r="DD467" i="3"/>
  <c r="DH467" i="3"/>
  <c r="DE467" i="3"/>
  <c r="DL467" i="3"/>
  <c r="DG467" i="3"/>
  <c r="DF467" i="3"/>
  <c r="DI467" i="3"/>
  <c r="DD394" i="3"/>
  <c r="DI394" i="3"/>
  <c r="DJ394" i="3"/>
  <c r="DG394" i="3"/>
  <c r="DF394" i="3"/>
  <c r="DL394" i="3"/>
  <c r="DK394" i="3"/>
  <c r="DH394" i="3"/>
  <c r="DE394" i="3"/>
  <c r="DG354" i="3"/>
  <c r="DF354" i="3"/>
  <c r="DE354" i="3"/>
  <c r="DD354" i="3"/>
  <c r="DI354" i="3"/>
  <c r="DH354" i="3"/>
  <c r="DJ354" i="3"/>
  <c r="DL354" i="3"/>
  <c r="DK354" i="3"/>
  <c r="DL420" i="3"/>
  <c r="DK420" i="3"/>
  <c r="DJ420" i="3"/>
  <c r="DI420" i="3"/>
  <c r="DG420" i="3"/>
  <c r="DH420" i="3"/>
  <c r="DE420" i="3"/>
  <c r="DF420" i="3"/>
  <c r="DD420" i="3"/>
  <c r="DD396" i="3"/>
  <c r="DJ396" i="3"/>
  <c r="DH396" i="3"/>
  <c r="DK396" i="3"/>
  <c r="DI396" i="3"/>
  <c r="DE396" i="3"/>
  <c r="DL396" i="3"/>
  <c r="DG396" i="3"/>
  <c r="DF396" i="3"/>
  <c r="DK409" i="3"/>
  <c r="DH409" i="3"/>
  <c r="DE409" i="3"/>
  <c r="DL409" i="3"/>
  <c r="DJ409" i="3"/>
  <c r="DG409" i="3"/>
  <c r="DI409" i="3"/>
  <c r="DD409" i="3"/>
  <c r="DF409" i="3"/>
  <c r="DL446" i="3"/>
  <c r="DK446" i="3"/>
  <c r="DI446" i="3"/>
  <c r="DD446" i="3"/>
  <c r="DF446" i="3"/>
  <c r="DE446" i="3"/>
  <c r="DG446" i="3"/>
  <c r="DH446" i="3"/>
  <c r="DJ446" i="3"/>
  <c r="DJ455" i="3"/>
  <c r="DH455" i="3"/>
  <c r="DL455" i="3"/>
  <c r="DE455" i="3"/>
  <c r="DK455" i="3"/>
  <c r="DF455" i="3"/>
  <c r="DD455" i="3"/>
  <c r="DI455" i="3"/>
  <c r="DG455" i="3"/>
  <c r="DF382" i="3"/>
  <c r="DL382" i="3"/>
  <c r="DK382" i="3"/>
  <c r="DD382" i="3"/>
  <c r="DJ382" i="3"/>
  <c r="DH382" i="3"/>
  <c r="DG382" i="3"/>
  <c r="DE382" i="3"/>
  <c r="DI382" i="3"/>
  <c r="DI489" i="3"/>
  <c r="DD489" i="3"/>
  <c r="DF489" i="3"/>
  <c r="DE489" i="3"/>
  <c r="DK489" i="3"/>
  <c r="DL489" i="3"/>
  <c r="DJ489" i="3"/>
  <c r="DH489" i="3"/>
  <c r="DG489" i="3"/>
  <c r="DD366" i="3"/>
  <c r="DF366" i="3"/>
  <c r="DG366" i="3"/>
  <c r="DI366" i="3"/>
  <c r="DL366" i="3"/>
  <c r="DE366" i="3"/>
  <c r="DH366" i="3"/>
  <c r="DJ366" i="3"/>
  <c r="DK366" i="3"/>
  <c r="DK258" i="3"/>
  <c r="DJ258" i="3"/>
  <c r="DH258" i="3"/>
  <c r="DL258" i="3"/>
  <c r="DI258" i="3"/>
  <c r="DF258" i="3"/>
  <c r="DG258" i="3"/>
  <c r="DE258" i="3"/>
  <c r="DD258" i="3"/>
  <c r="DK403" i="3"/>
  <c r="DH403" i="3"/>
  <c r="DI403" i="3"/>
  <c r="DG403" i="3"/>
  <c r="DD403" i="3"/>
  <c r="DE403" i="3"/>
  <c r="DL403" i="3"/>
  <c r="DJ403" i="3"/>
  <c r="DF403" i="3"/>
  <c r="DK377" i="3"/>
  <c r="DG377" i="3"/>
  <c r="DF377" i="3"/>
  <c r="DE377" i="3"/>
  <c r="DD377" i="3"/>
  <c r="DH377" i="3"/>
  <c r="DJ377" i="3"/>
  <c r="DI377" i="3"/>
  <c r="DL377" i="3"/>
  <c r="DJ425" i="3"/>
  <c r="DG425" i="3"/>
  <c r="DF425" i="3"/>
  <c r="DH425" i="3"/>
  <c r="DE425" i="3"/>
  <c r="DL425" i="3"/>
  <c r="DD425" i="3"/>
  <c r="DK425" i="3"/>
  <c r="DI425" i="3"/>
  <c r="DG290" i="3"/>
  <c r="DI290" i="3"/>
  <c r="DE290" i="3"/>
  <c r="DJ290" i="3"/>
  <c r="DD290" i="3"/>
  <c r="DF290" i="3"/>
  <c r="DL290" i="3"/>
  <c r="DK290" i="3"/>
  <c r="DH290" i="3"/>
  <c r="DL226" i="3"/>
  <c r="DK226" i="3"/>
  <c r="DI226" i="3"/>
  <c r="DE226" i="3"/>
  <c r="DJ226" i="3"/>
  <c r="DD226" i="3"/>
  <c r="DH226" i="3"/>
  <c r="DF226" i="3"/>
  <c r="DG226" i="3"/>
  <c r="DG387" i="3"/>
  <c r="DK387" i="3"/>
  <c r="DF387" i="3"/>
  <c r="DE387" i="3"/>
  <c r="DJ387" i="3"/>
  <c r="DL387" i="3"/>
  <c r="DH387" i="3"/>
  <c r="DI387" i="3"/>
  <c r="DD387" i="3"/>
  <c r="DK463" i="3"/>
  <c r="DF463" i="3"/>
  <c r="DD463" i="3"/>
  <c r="DJ463" i="3"/>
  <c r="DH463" i="3"/>
  <c r="DE463" i="3"/>
  <c r="DL463" i="3"/>
  <c r="DI463" i="3"/>
  <c r="DG463" i="3"/>
  <c r="DK433" i="3"/>
  <c r="DL433" i="3"/>
  <c r="DG433" i="3"/>
  <c r="DH433" i="3"/>
  <c r="DE433" i="3"/>
  <c r="DJ433" i="3"/>
  <c r="DI433" i="3"/>
  <c r="DD433" i="3"/>
  <c r="DF433" i="3"/>
  <c r="DK481" i="3"/>
  <c r="DJ481" i="3"/>
  <c r="DE481" i="3"/>
  <c r="DL481" i="3"/>
  <c r="DI481" i="3"/>
  <c r="DF481" i="3"/>
  <c r="DG481" i="3"/>
  <c r="DD481" i="3"/>
  <c r="DH481" i="3"/>
  <c r="DK399" i="3"/>
  <c r="DI399" i="3"/>
  <c r="DH399" i="3"/>
  <c r="DJ399" i="3"/>
  <c r="DD399" i="3"/>
  <c r="DE399" i="3"/>
  <c r="DG399" i="3"/>
  <c r="DL399" i="3"/>
  <c r="DF399" i="3"/>
  <c r="DJ308" i="3"/>
  <c r="DE308" i="3"/>
  <c r="DI308" i="3"/>
  <c r="DG308" i="3"/>
  <c r="DL308" i="3"/>
  <c r="DK308" i="3"/>
  <c r="DH308" i="3"/>
  <c r="DD308" i="3"/>
  <c r="DF308" i="3"/>
  <c r="DF429" i="3"/>
  <c r="DJ429" i="3"/>
  <c r="DE429" i="3"/>
  <c r="DG429" i="3"/>
  <c r="DH429" i="3"/>
  <c r="DK429" i="3"/>
  <c r="DD429" i="3"/>
  <c r="DI429" i="3"/>
  <c r="DL429" i="3"/>
  <c r="DG477" i="3"/>
  <c r="DJ477" i="3"/>
  <c r="DH477" i="3"/>
  <c r="DI477" i="3"/>
  <c r="DE477" i="3"/>
  <c r="DD477" i="3"/>
  <c r="DK477" i="3"/>
  <c r="DL477" i="3"/>
  <c r="DF477" i="3"/>
  <c r="DJ336" i="3"/>
  <c r="DE336" i="3"/>
  <c r="DI336" i="3"/>
  <c r="DG336" i="3"/>
  <c r="DF336" i="3"/>
  <c r="DH336" i="3"/>
  <c r="DL336" i="3"/>
  <c r="DK336" i="3"/>
  <c r="DD336" i="3"/>
  <c r="DG372" i="3"/>
  <c r="DF372" i="3"/>
  <c r="DE372" i="3"/>
  <c r="DH372" i="3"/>
  <c r="DK372" i="3"/>
  <c r="DI372" i="3"/>
  <c r="DD372" i="3"/>
  <c r="DJ372" i="3"/>
  <c r="DL372" i="3"/>
  <c r="DJ348" i="3"/>
  <c r="DG348" i="3"/>
  <c r="DF348" i="3"/>
  <c r="DL348" i="3"/>
  <c r="DK348" i="3"/>
  <c r="DH348" i="3"/>
  <c r="DD348" i="3"/>
  <c r="DE348" i="3"/>
  <c r="DI348" i="3"/>
  <c r="DF313" i="3"/>
  <c r="DI313" i="3"/>
  <c r="DH313" i="3"/>
  <c r="DK313" i="3"/>
  <c r="DD313" i="3"/>
  <c r="DE313" i="3"/>
  <c r="DL313" i="3"/>
  <c r="DG313" i="3"/>
  <c r="DJ313" i="3"/>
  <c r="DD360" i="3"/>
  <c r="DE360" i="3"/>
  <c r="DG360" i="3"/>
  <c r="DF360" i="3"/>
  <c r="DL360" i="3"/>
  <c r="DJ360" i="3"/>
  <c r="DI360" i="3"/>
  <c r="DH360" i="3"/>
  <c r="DK360" i="3"/>
  <c r="DH361" i="3"/>
  <c r="DK361" i="3"/>
  <c r="DL361" i="3"/>
  <c r="DJ361" i="3"/>
  <c r="DD361" i="3"/>
  <c r="DG361" i="3"/>
  <c r="DE361" i="3"/>
  <c r="DI361" i="3"/>
  <c r="DF361" i="3"/>
  <c r="DK342" i="3"/>
  <c r="DE342" i="3"/>
  <c r="DF342" i="3"/>
  <c r="DG342" i="3"/>
  <c r="DL342" i="3"/>
  <c r="DI342" i="3"/>
  <c r="DH342" i="3"/>
  <c r="DJ342" i="3"/>
  <c r="DD342" i="3"/>
  <c r="DG410" i="3"/>
  <c r="DH410" i="3"/>
  <c r="DD410" i="3"/>
  <c r="DL410" i="3"/>
  <c r="DJ410" i="3"/>
  <c r="DF410" i="3"/>
  <c r="DI410" i="3"/>
  <c r="DK410" i="3"/>
  <c r="DE410" i="3"/>
  <c r="DJ266" i="3"/>
  <c r="DH266" i="3"/>
  <c r="DE266" i="3"/>
  <c r="DK266" i="3"/>
  <c r="DF266" i="3"/>
  <c r="DG266" i="3"/>
  <c r="DD266" i="3"/>
  <c r="DL266" i="3"/>
  <c r="DI266" i="3"/>
  <c r="DL419" i="3"/>
  <c r="DK419" i="3"/>
  <c r="DD419" i="3"/>
  <c r="DJ419" i="3"/>
  <c r="DI419" i="3"/>
  <c r="DH419" i="3"/>
  <c r="DG419" i="3"/>
  <c r="DF419" i="3"/>
  <c r="DE419" i="3"/>
  <c r="DK275" i="3"/>
  <c r="DE275" i="3"/>
  <c r="DL275" i="3"/>
  <c r="DI275" i="3"/>
  <c r="DG275" i="3"/>
  <c r="DF275" i="3"/>
  <c r="DJ275" i="3"/>
  <c r="DH275" i="3"/>
  <c r="DD275" i="3"/>
  <c r="DI490" i="3"/>
  <c r="DJ490" i="3"/>
  <c r="DK490" i="3"/>
  <c r="DD490" i="3"/>
  <c r="DG490" i="3"/>
  <c r="DL490" i="3"/>
  <c r="DH490" i="3"/>
  <c r="DE490" i="3"/>
  <c r="DF490" i="3"/>
  <c r="DE346" i="3"/>
  <c r="DF346" i="3"/>
  <c r="DI346" i="3"/>
  <c r="DH346" i="3"/>
  <c r="DD346" i="3"/>
  <c r="DG346" i="3"/>
  <c r="DK346" i="3"/>
  <c r="DJ346" i="3"/>
  <c r="DL346" i="3"/>
  <c r="DF413" i="3"/>
  <c r="DL413" i="3"/>
  <c r="DK413" i="3"/>
  <c r="DJ413" i="3"/>
  <c r="DH413" i="3"/>
  <c r="DG413" i="3"/>
  <c r="DD413" i="3"/>
  <c r="DE413" i="3"/>
  <c r="DI413" i="3"/>
  <c r="DD269" i="3"/>
  <c r="DI269" i="3"/>
  <c r="DH269" i="3"/>
  <c r="DL269" i="3"/>
  <c r="DJ269" i="3"/>
  <c r="DK269" i="3"/>
  <c r="DE269" i="3"/>
  <c r="DG269" i="3"/>
  <c r="DF269" i="3"/>
  <c r="DD353" i="3"/>
  <c r="DI353" i="3"/>
  <c r="DH353" i="3"/>
  <c r="DK353" i="3"/>
  <c r="DF353" i="3"/>
  <c r="DG353" i="3"/>
  <c r="DL353" i="3"/>
  <c r="DE353" i="3"/>
  <c r="DJ353" i="3"/>
  <c r="DL401" i="3"/>
  <c r="DG401" i="3"/>
  <c r="DE401" i="3"/>
  <c r="DJ401" i="3"/>
  <c r="DH401" i="3"/>
  <c r="DK401" i="3"/>
  <c r="DI401" i="3"/>
  <c r="DD401" i="3"/>
  <c r="DF401" i="3"/>
  <c r="DD487" i="3"/>
  <c r="DI487" i="3"/>
  <c r="DE487" i="3"/>
  <c r="DJ487" i="3"/>
  <c r="DL487" i="3"/>
  <c r="DK487" i="3"/>
  <c r="DG487" i="3"/>
  <c r="DH487" i="3"/>
  <c r="DF487" i="3"/>
  <c r="DD233" i="3"/>
  <c r="DL233" i="3"/>
  <c r="DK233" i="3"/>
  <c r="DI233" i="3"/>
  <c r="DH233" i="3"/>
  <c r="DG233" i="3"/>
  <c r="DF233" i="3"/>
  <c r="DJ233" i="3"/>
  <c r="DE233" i="3"/>
  <c r="DL298" i="3"/>
  <c r="DH298" i="3"/>
  <c r="DG298" i="3"/>
  <c r="DJ298" i="3"/>
  <c r="DK298" i="3"/>
  <c r="DE298" i="3"/>
  <c r="DD298" i="3"/>
  <c r="DI298" i="3"/>
  <c r="DF298" i="3"/>
  <c r="DD330" i="3"/>
  <c r="DI330" i="3"/>
  <c r="DE330" i="3"/>
  <c r="DH330" i="3"/>
  <c r="DF330" i="3"/>
  <c r="DL330" i="3"/>
  <c r="DK330" i="3"/>
  <c r="DG330" i="3"/>
  <c r="DJ330" i="3"/>
  <c r="DL260" i="3"/>
  <c r="DK260" i="3"/>
  <c r="DI260" i="3"/>
  <c r="DD260" i="3"/>
  <c r="DH260" i="3"/>
  <c r="DG260" i="3"/>
  <c r="DE260" i="3"/>
  <c r="DJ260" i="3"/>
  <c r="DF260" i="3"/>
  <c r="DF319" i="3"/>
  <c r="DI319" i="3"/>
  <c r="DH319" i="3"/>
  <c r="DJ319" i="3"/>
  <c r="DK319" i="3"/>
  <c r="DE319" i="3"/>
  <c r="DD319" i="3"/>
  <c r="DL319" i="3"/>
  <c r="DG319" i="3"/>
  <c r="DK285" i="3"/>
  <c r="DL285" i="3"/>
  <c r="DE285" i="3"/>
  <c r="DJ285" i="3"/>
  <c r="DI285" i="3"/>
  <c r="DD285" i="3"/>
  <c r="DG285" i="3"/>
  <c r="DH285" i="3"/>
  <c r="DF285" i="3"/>
  <c r="DF244" i="3"/>
  <c r="DE244" i="3"/>
  <c r="DD244" i="3"/>
  <c r="DG244" i="3"/>
  <c r="DJ244" i="3"/>
  <c r="DI244" i="3"/>
  <c r="DH244" i="3"/>
  <c r="DL244" i="3"/>
  <c r="DK244" i="3"/>
  <c r="DF232" i="3"/>
  <c r="DE232" i="3"/>
  <c r="DJ232" i="3"/>
  <c r="DI232" i="3"/>
  <c r="DD232" i="3"/>
  <c r="DL232" i="3"/>
  <c r="DK232" i="3"/>
  <c r="DH232" i="3"/>
  <c r="DG232" i="3"/>
  <c r="DI488" i="3"/>
  <c r="DK488" i="3"/>
  <c r="DJ488" i="3"/>
  <c r="DH488" i="3"/>
  <c r="DG488" i="3"/>
  <c r="DD488" i="3"/>
  <c r="DL488" i="3"/>
  <c r="DF488" i="3"/>
  <c r="DE488" i="3"/>
  <c r="DI323" i="3"/>
  <c r="DJ323" i="3"/>
  <c r="DE323" i="3"/>
  <c r="DH323" i="3"/>
  <c r="DD323" i="3"/>
  <c r="DK323" i="3"/>
  <c r="DG323" i="3"/>
  <c r="DL323" i="3"/>
  <c r="DF323" i="3"/>
  <c r="DL250" i="3"/>
  <c r="DK250" i="3"/>
  <c r="DI250" i="3"/>
  <c r="DF250" i="3"/>
  <c r="DJ250" i="3"/>
  <c r="DH250" i="3"/>
  <c r="DE250" i="3"/>
  <c r="DD250" i="3"/>
  <c r="DG250" i="3"/>
  <c r="DI378" i="3"/>
  <c r="DL378" i="3"/>
  <c r="DG378" i="3"/>
  <c r="DF378" i="3"/>
  <c r="DD378" i="3"/>
  <c r="DE378" i="3"/>
  <c r="DJ378" i="3"/>
  <c r="DH378" i="3"/>
  <c r="DK378" i="3"/>
  <c r="DI497" i="3"/>
  <c r="DD497" i="3"/>
  <c r="DF497" i="3"/>
  <c r="DK497" i="3"/>
  <c r="DJ497" i="3"/>
  <c r="DG497" i="3"/>
  <c r="DL497" i="3"/>
  <c r="DH497" i="3"/>
  <c r="DE497" i="3"/>
  <c r="DH461" i="3"/>
  <c r="DG461" i="3"/>
  <c r="DI461" i="3"/>
  <c r="DD461" i="3"/>
  <c r="DL461" i="3"/>
  <c r="DJ461" i="3"/>
  <c r="DF461" i="3"/>
  <c r="DK461" i="3"/>
  <c r="DE461" i="3"/>
  <c r="DE416" i="3"/>
  <c r="DK416" i="3"/>
  <c r="DF416" i="3"/>
  <c r="DD416" i="3"/>
  <c r="DI416" i="3"/>
  <c r="DJ416" i="3"/>
  <c r="DH416" i="3"/>
  <c r="DL416" i="3"/>
  <c r="DG416" i="3"/>
  <c r="DH457" i="3"/>
  <c r="DJ457" i="3"/>
  <c r="DG457" i="3"/>
  <c r="DF457" i="3"/>
  <c r="DL457" i="3"/>
  <c r="DE457" i="3"/>
  <c r="DK457" i="3"/>
  <c r="DI457" i="3"/>
  <c r="DD457" i="3"/>
  <c r="DJ302" i="3"/>
  <c r="DE302" i="3"/>
  <c r="DL302" i="3"/>
  <c r="DK302" i="3"/>
  <c r="DG302" i="3"/>
  <c r="DH302" i="3"/>
  <c r="DF302" i="3"/>
  <c r="DI302" i="3"/>
  <c r="DD302" i="3"/>
  <c r="DL385" i="3"/>
  <c r="DK385" i="3"/>
  <c r="DJ385" i="3"/>
  <c r="DE385" i="3"/>
  <c r="DF385" i="3"/>
  <c r="DH385" i="3"/>
  <c r="DG385" i="3"/>
  <c r="DD385" i="3"/>
  <c r="DI385" i="3"/>
  <c r="DL389" i="3"/>
  <c r="DJ389" i="3"/>
  <c r="DD389" i="3"/>
  <c r="DH389" i="3"/>
  <c r="DI389" i="3"/>
  <c r="DE389" i="3"/>
  <c r="DG389" i="3"/>
  <c r="DK389" i="3"/>
  <c r="DF389" i="3"/>
  <c r="DL379" i="3"/>
  <c r="DG379" i="3"/>
  <c r="DD379" i="3"/>
  <c r="DI379" i="3"/>
  <c r="DK379" i="3"/>
  <c r="DF379" i="3"/>
  <c r="DJ379" i="3"/>
  <c r="DE379" i="3"/>
  <c r="DH379" i="3"/>
  <c r="DL391" i="3"/>
  <c r="DH391" i="3"/>
  <c r="DG391" i="3"/>
  <c r="DE391" i="3"/>
  <c r="DF391" i="3"/>
  <c r="DI391" i="3"/>
  <c r="DK391" i="3"/>
  <c r="DD391" i="3"/>
  <c r="DJ391" i="3"/>
  <c r="DD299" i="3"/>
  <c r="DF299" i="3"/>
  <c r="DI299" i="3"/>
  <c r="DG299" i="3"/>
  <c r="DH299" i="3"/>
  <c r="DE299" i="3"/>
  <c r="DJ299" i="3"/>
  <c r="DL299" i="3"/>
  <c r="DK299" i="3"/>
  <c r="DF464" i="3"/>
  <c r="DI464" i="3"/>
  <c r="DD464" i="3"/>
  <c r="DK464" i="3"/>
  <c r="DG464" i="3"/>
  <c r="DH464" i="3"/>
  <c r="DL464" i="3"/>
  <c r="DE464" i="3"/>
  <c r="DJ464" i="3"/>
  <c r="DJ441" i="3"/>
  <c r="DD441" i="3"/>
  <c r="DE441" i="3"/>
  <c r="DF441" i="3"/>
  <c r="DK441" i="3"/>
  <c r="DL441" i="3"/>
  <c r="DI441" i="3"/>
  <c r="DH441" i="3"/>
  <c r="DG441" i="3"/>
  <c r="DK435" i="3"/>
  <c r="DJ435" i="3"/>
  <c r="DE435" i="3"/>
  <c r="DH435" i="3"/>
  <c r="DG435" i="3"/>
  <c r="DF435" i="3"/>
  <c r="DI435" i="3"/>
  <c r="DD435" i="3"/>
  <c r="DL435" i="3"/>
  <c r="DH404" i="3"/>
  <c r="DE404" i="3"/>
  <c r="DD404" i="3"/>
  <c r="DJ404" i="3"/>
  <c r="DG404" i="3"/>
  <c r="DI404" i="3"/>
  <c r="DF404" i="3"/>
  <c r="DK404" i="3"/>
  <c r="DL404" i="3"/>
  <c r="DL452" i="3"/>
  <c r="DG452" i="3"/>
  <c r="DE452" i="3"/>
  <c r="DF452" i="3"/>
  <c r="DI452" i="3"/>
  <c r="DK452" i="3"/>
  <c r="DJ452" i="3"/>
  <c r="DH452" i="3"/>
  <c r="DD452" i="3"/>
  <c r="DJ341" i="3"/>
  <c r="DI341" i="3"/>
  <c r="DF341" i="3"/>
  <c r="DL341" i="3"/>
  <c r="DK341" i="3"/>
  <c r="DD341" i="3"/>
  <c r="DH341" i="3"/>
  <c r="DG341" i="3"/>
  <c r="DE341" i="3"/>
  <c r="DD284" i="3"/>
  <c r="DI284" i="3"/>
  <c r="DF284" i="3"/>
  <c r="DL284" i="3"/>
  <c r="DK284" i="3"/>
  <c r="DE284" i="3"/>
  <c r="DH284" i="3"/>
  <c r="DG284" i="3"/>
  <c r="DJ284" i="3"/>
  <c r="DK349" i="3"/>
  <c r="DJ349" i="3"/>
  <c r="DG349" i="3"/>
  <c r="DI349" i="3"/>
  <c r="DH349" i="3"/>
  <c r="DE349" i="3"/>
  <c r="DL349" i="3"/>
  <c r="DF349" i="3"/>
  <c r="DD349" i="3"/>
  <c r="DJ421" i="3"/>
  <c r="DL421" i="3"/>
  <c r="DF421" i="3"/>
  <c r="DH421" i="3"/>
  <c r="DG421" i="3"/>
  <c r="DI421" i="3"/>
  <c r="DK421" i="3"/>
  <c r="DE421" i="3"/>
  <c r="DD421" i="3"/>
  <c r="DI306" i="3"/>
  <c r="DD306" i="3"/>
  <c r="DK306" i="3"/>
  <c r="DE306" i="3"/>
  <c r="DH306" i="3"/>
  <c r="DL306" i="3"/>
  <c r="DG306" i="3"/>
  <c r="DJ306" i="3"/>
  <c r="DF306" i="3"/>
  <c r="DE355" i="3"/>
  <c r="DD355" i="3"/>
  <c r="DL355" i="3"/>
  <c r="DJ355" i="3"/>
  <c r="DH355" i="3"/>
  <c r="DF355" i="3"/>
  <c r="DG355" i="3"/>
  <c r="DI355" i="3"/>
  <c r="DK355" i="3"/>
  <c r="DJ331" i="3"/>
  <c r="DD331" i="3"/>
  <c r="DG331" i="3"/>
  <c r="DK331" i="3"/>
  <c r="DI331" i="3"/>
  <c r="DE331" i="3"/>
  <c r="DF331" i="3"/>
  <c r="DH331" i="3"/>
  <c r="DL331" i="3"/>
  <c r="DE281" i="3"/>
  <c r="DL281" i="3"/>
  <c r="DI281" i="3"/>
  <c r="DG281" i="3"/>
  <c r="DH281" i="3"/>
  <c r="DF281" i="3"/>
  <c r="DJ281" i="3"/>
  <c r="DK281" i="3"/>
  <c r="DD281" i="3"/>
  <c r="DJ343" i="3"/>
  <c r="DI343" i="3"/>
  <c r="DD343" i="3"/>
  <c r="DK343" i="3"/>
  <c r="DH343" i="3"/>
  <c r="DL343" i="3"/>
  <c r="DG343" i="3"/>
  <c r="DF343" i="3"/>
  <c r="DE343" i="3"/>
  <c r="DI329" i="3"/>
  <c r="DG329" i="3"/>
  <c r="DE329" i="3"/>
  <c r="DH329" i="3"/>
  <c r="DD329" i="3"/>
  <c r="DK329" i="3"/>
  <c r="DF329" i="3"/>
  <c r="DL329" i="3"/>
  <c r="DJ329" i="3"/>
  <c r="DL327" i="3"/>
  <c r="DE327" i="3"/>
  <c r="DI327" i="3"/>
  <c r="DF327" i="3"/>
  <c r="DK327" i="3"/>
  <c r="DD327" i="3"/>
  <c r="DG327" i="3"/>
  <c r="DJ327" i="3"/>
  <c r="DH327" i="3"/>
  <c r="DG398" i="3"/>
  <c r="DK398" i="3"/>
  <c r="DJ398" i="3"/>
  <c r="DD398" i="3"/>
  <c r="DH398" i="3"/>
  <c r="DF398" i="3"/>
  <c r="DE398" i="3"/>
  <c r="DL398" i="3"/>
  <c r="DI398" i="3"/>
  <c r="DE254" i="3"/>
  <c r="DJ254" i="3"/>
  <c r="DH254" i="3"/>
  <c r="DK254" i="3"/>
  <c r="DI254" i="3"/>
  <c r="DG254" i="3"/>
  <c r="DF254" i="3"/>
  <c r="DD254" i="3"/>
  <c r="DL254" i="3"/>
  <c r="DE407" i="3"/>
  <c r="DL407" i="3"/>
  <c r="DK407" i="3"/>
  <c r="DI407" i="3"/>
  <c r="DH407" i="3"/>
  <c r="DJ407" i="3"/>
  <c r="DD407" i="3"/>
  <c r="DF407" i="3"/>
  <c r="DG407" i="3"/>
  <c r="DK263" i="3"/>
  <c r="DJ263" i="3"/>
  <c r="DE263" i="3"/>
  <c r="DG263" i="3"/>
  <c r="DD263" i="3"/>
  <c r="DF263" i="3"/>
  <c r="DH263" i="3"/>
  <c r="DL263" i="3"/>
  <c r="DI263" i="3"/>
  <c r="DE478" i="3"/>
  <c r="DD478" i="3"/>
  <c r="DF478" i="3"/>
  <c r="DJ478" i="3"/>
  <c r="DI478" i="3"/>
  <c r="DG478" i="3"/>
  <c r="DL478" i="3"/>
  <c r="DH478" i="3"/>
  <c r="DK478" i="3"/>
  <c r="DF334" i="3"/>
  <c r="DI334" i="3"/>
  <c r="DJ334" i="3"/>
  <c r="DL334" i="3"/>
  <c r="DG334" i="3"/>
  <c r="DH334" i="3"/>
  <c r="DK334" i="3"/>
  <c r="DD334" i="3"/>
  <c r="DE334" i="3"/>
  <c r="EX54" i="3"/>
  <c r="M25" i="5" s="1"/>
  <c r="N25" i="5" s="1"/>
  <c r="EX130" i="3"/>
  <c r="M101" i="5" s="1"/>
  <c r="N101" i="5" s="1"/>
  <c r="EX42" i="3"/>
  <c r="M13" i="5" s="1"/>
  <c r="N13" i="5" s="1"/>
  <c r="EX92" i="3"/>
  <c r="M63" i="5" s="1"/>
  <c r="N63" i="5" s="1"/>
  <c r="EX64" i="3"/>
  <c r="M35" i="5" s="1"/>
  <c r="N35" i="5" s="1"/>
  <c r="EK159" i="3"/>
  <c r="EX159" i="3"/>
  <c r="M130" i="5" s="1"/>
  <c r="N130" i="5" s="1"/>
  <c r="EK172" i="3"/>
  <c r="EX172" i="3"/>
  <c r="M143" i="5" s="1"/>
  <c r="N143" i="5" s="1"/>
  <c r="EK214" i="3"/>
  <c r="EX214" i="3"/>
  <c r="M185" i="5" s="1"/>
  <c r="N185" i="5" s="1"/>
  <c r="EK129" i="3"/>
  <c r="EX129" i="3"/>
  <c r="M100" i="5" s="1"/>
  <c r="N100" i="5" s="1"/>
  <c r="EK218" i="3"/>
  <c r="EX218" i="3"/>
  <c r="M189" i="5" s="1"/>
  <c r="N189" i="5" s="1"/>
  <c r="EK200" i="3"/>
  <c r="EX200" i="3"/>
  <c r="M171" i="5" s="1"/>
  <c r="N171" i="5" s="1"/>
  <c r="EK221" i="3"/>
  <c r="EX221" i="3"/>
  <c r="M192" i="5" s="1"/>
  <c r="N192" i="5" s="1"/>
  <c r="EK194" i="3"/>
  <c r="EX194" i="3"/>
  <c r="M165" i="5" s="1"/>
  <c r="N165" i="5" s="1"/>
  <c r="EK215" i="3"/>
  <c r="EX215" i="3"/>
  <c r="M186" i="5" s="1"/>
  <c r="N186" i="5" s="1"/>
  <c r="EK164" i="3"/>
  <c r="EX164" i="3"/>
  <c r="M135" i="5" s="1"/>
  <c r="N135" i="5" s="1"/>
  <c r="EX173" i="3"/>
  <c r="M144" i="5" s="1"/>
  <c r="N144" i="5" s="1"/>
  <c r="EK199" i="3"/>
  <c r="EX199" i="3"/>
  <c r="M170" i="5" s="1"/>
  <c r="N170" i="5" s="1"/>
  <c r="EX63" i="3"/>
  <c r="M34" i="5" s="1"/>
  <c r="N34" i="5" s="1"/>
  <c r="EX51" i="3"/>
  <c r="M22" i="5" s="1"/>
  <c r="N22" i="5" s="1"/>
  <c r="EK185" i="3"/>
  <c r="EX185" i="3"/>
  <c r="M156" i="5" s="1"/>
  <c r="N156" i="5" s="1"/>
  <c r="EK217" i="3"/>
  <c r="EX217" i="3"/>
  <c r="M188" i="5" s="1"/>
  <c r="N188" i="5" s="1"/>
  <c r="EK216" i="3"/>
  <c r="EX216" i="3"/>
  <c r="M187" i="5" s="1"/>
  <c r="N187" i="5" s="1"/>
  <c r="EK150" i="3"/>
  <c r="EX150" i="3"/>
  <c r="M121" i="5" s="1"/>
  <c r="N121" i="5" s="1"/>
  <c r="EK205" i="3"/>
  <c r="EX205" i="3"/>
  <c r="M176" i="5" s="1"/>
  <c r="N176" i="5" s="1"/>
  <c r="EK125" i="3"/>
  <c r="EX125" i="3"/>
  <c r="M96" i="5" s="1"/>
  <c r="N96" i="5" s="1"/>
  <c r="EK220" i="3"/>
  <c r="EX220" i="3"/>
  <c r="M191" i="5" s="1"/>
  <c r="N191" i="5" s="1"/>
  <c r="EX104" i="3"/>
  <c r="M75" i="5" s="1"/>
  <c r="N75" i="5" s="1"/>
  <c r="EK190" i="3"/>
  <c r="EX190" i="3"/>
  <c r="M161" i="5" s="1"/>
  <c r="N161" i="5" s="1"/>
  <c r="EK127" i="3"/>
  <c r="EX127" i="3"/>
  <c r="M98" i="5" s="1"/>
  <c r="N98" i="5" s="1"/>
  <c r="EK148" i="3"/>
  <c r="EX148" i="3"/>
  <c r="M119" i="5" s="1"/>
  <c r="N119" i="5" s="1"/>
  <c r="EK111" i="3"/>
  <c r="EX111" i="3"/>
  <c r="M82" i="5" s="1"/>
  <c r="N82" i="5" s="1"/>
  <c r="EK124" i="3"/>
  <c r="EX124" i="3"/>
  <c r="M95" i="5" s="1"/>
  <c r="N95" i="5" s="1"/>
  <c r="EK170" i="3"/>
  <c r="EX171" i="3"/>
  <c r="M142" i="5" s="1"/>
  <c r="N142" i="5" s="1"/>
  <c r="EX170" i="3"/>
  <c r="M141" i="5" s="1"/>
  <c r="N141" i="5" s="1"/>
  <c r="EK213" i="3"/>
  <c r="EX213" i="3"/>
  <c r="M184" i="5" s="1"/>
  <c r="N184" i="5" s="1"/>
  <c r="EK224" i="3"/>
  <c r="EX224" i="3"/>
  <c r="M195" i="5" s="1"/>
  <c r="N195" i="5" s="1"/>
  <c r="EK219" i="3"/>
  <c r="EX219" i="3"/>
  <c r="M190" i="5" s="1"/>
  <c r="N190" i="5" s="1"/>
  <c r="EX48" i="3"/>
  <c r="M19" i="5" s="1"/>
  <c r="N19" i="5" s="1"/>
  <c r="EX37" i="3"/>
  <c r="M8" i="5" s="1"/>
  <c r="N8" i="5" s="1"/>
  <c r="EX41" i="3"/>
  <c r="M12" i="5" s="1"/>
  <c r="N12" i="5" s="1"/>
  <c r="EK147" i="3"/>
  <c r="EX147" i="3"/>
  <c r="M118" i="5" s="1"/>
  <c r="N118" i="5" s="1"/>
  <c r="EK135" i="3"/>
  <c r="EX135" i="3"/>
  <c r="M106" i="5" s="1"/>
  <c r="N106" i="5" s="1"/>
  <c r="EX136" i="3"/>
  <c r="M107" i="5" s="1"/>
  <c r="N107" i="5" s="1"/>
  <c r="EK223" i="3"/>
  <c r="EX223" i="3"/>
  <c r="M194" i="5" s="1"/>
  <c r="N194" i="5" s="1"/>
  <c r="EK212" i="3"/>
  <c r="EX212" i="3"/>
  <c r="M183" i="5" s="1"/>
  <c r="N183" i="5" s="1"/>
  <c r="EX87" i="3"/>
  <c r="M58" i="5" s="1"/>
  <c r="N58" i="5" s="1"/>
  <c r="EK189" i="3"/>
  <c r="EX189" i="3"/>
  <c r="M160" i="5" s="1"/>
  <c r="N160" i="5" s="1"/>
  <c r="EK138" i="3"/>
  <c r="EX138" i="3"/>
  <c r="M109" i="5" s="1"/>
  <c r="N109" i="5" s="1"/>
  <c r="EK155" i="3"/>
  <c r="EX155" i="3"/>
  <c r="M126" i="5" s="1"/>
  <c r="N126" i="5" s="1"/>
  <c r="EK116" i="3"/>
  <c r="EX116" i="3"/>
  <c r="M87" i="5" s="1"/>
  <c r="N87" i="5" s="1"/>
  <c r="EK206" i="3"/>
  <c r="EX206" i="3"/>
  <c r="M177" i="5" s="1"/>
  <c r="N177" i="5" s="1"/>
  <c r="EK222" i="3"/>
  <c r="EX222" i="3"/>
  <c r="M193" i="5" s="1"/>
  <c r="N193" i="5" s="1"/>
  <c r="EK191" i="3"/>
  <c r="EX191" i="3"/>
  <c r="M162" i="5" s="1"/>
  <c r="N162" i="5" s="1"/>
  <c r="EK209" i="3"/>
  <c r="EX209" i="3"/>
  <c r="M180" i="5" s="1"/>
  <c r="N180" i="5" s="1"/>
  <c r="EK174" i="3"/>
  <c r="EX174" i="3"/>
  <c r="M145" i="5" s="1"/>
  <c r="N145" i="5" s="1"/>
  <c r="EX118" i="3"/>
  <c r="M89" i="5" s="1"/>
  <c r="N89" i="5" s="1"/>
  <c r="EK156" i="3"/>
  <c r="EX156" i="3"/>
  <c r="M127" i="5" s="1"/>
  <c r="N127" i="5" s="1"/>
  <c r="BX211" i="3"/>
  <c r="CC211" i="3"/>
  <c r="CA211" i="3"/>
  <c r="BU211" i="3"/>
  <c r="BZ211" i="3"/>
  <c r="BY211" i="3"/>
  <c r="CB211" i="3"/>
  <c r="BV211" i="3"/>
  <c r="BW211" i="3"/>
  <c r="BW212" i="3"/>
  <c r="BU212" i="3"/>
  <c r="BZ212" i="3"/>
  <c r="CB212" i="3"/>
  <c r="CA212" i="3"/>
  <c r="BY212" i="3"/>
  <c r="CC212" i="3"/>
  <c r="BX212" i="3"/>
  <c r="BV212" i="3"/>
  <c r="BY213" i="3"/>
  <c r="BZ213" i="3"/>
  <c r="BW213" i="3"/>
  <c r="CA213" i="3"/>
  <c r="CC213" i="3"/>
  <c r="BX213" i="3"/>
  <c r="BU213" i="3"/>
  <c r="CB213" i="3"/>
  <c r="BV213" i="3"/>
  <c r="BX214" i="3"/>
  <c r="BW214" i="3"/>
  <c r="BU214" i="3"/>
  <c r="BV214" i="3"/>
  <c r="BY214" i="3"/>
  <c r="CA214" i="3"/>
  <c r="CC214" i="3"/>
  <c r="CB214" i="3"/>
  <c r="BZ214" i="3"/>
  <c r="CC215" i="3"/>
  <c r="BV215" i="3"/>
  <c r="CA215" i="3"/>
  <c r="BX215" i="3"/>
  <c r="BW215" i="3"/>
  <c r="CB215" i="3"/>
  <c r="BZ215" i="3"/>
  <c r="BY215" i="3"/>
  <c r="BU215" i="3"/>
  <c r="BU216" i="3"/>
  <c r="BY216" i="3"/>
  <c r="BV216" i="3"/>
  <c r="BX216" i="3"/>
  <c r="BW216" i="3"/>
  <c r="BZ216" i="3"/>
  <c r="CC216" i="3"/>
  <c r="CB216" i="3"/>
  <c r="CA216" i="3"/>
  <c r="BW217" i="3"/>
  <c r="CA217" i="3"/>
  <c r="CC217" i="3"/>
  <c r="CB217" i="3"/>
  <c r="BY217" i="3"/>
  <c r="BU217" i="3"/>
  <c r="BX217" i="3"/>
  <c r="BZ217" i="3"/>
  <c r="BV217" i="3"/>
  <c r="BU218" i="3"/>
  <c r="CB218" i="3"/>
  <c r="BW218" i="3"/>
  <c r="BZ218" i="3"/>
  <c r="BY218" i="3"/>
  <c r="CA218" i="3"/>
  <c r="CC218" i="3"/>
  <c r="BV218" i="3"/>
  <c r="BX218" i="3"/>
  <c r="BV219" i="3"/>
  <c r="BY219" i="3"/>
  <c r="BU219" i="3"/>
  <c r="CA219" i="3"/>
  <c r="BW219" i="3"/>
  <c r="CB219" i="3"/>
  <c r="BX219" i="3"/>
  <c r="CC219" i="3"/>
  <c r="BZ219" i="3"/>
  <c r="BV220" i="3"/>
  <c r="BU220" i="3"/>
  <c r="BX220" i="3"/>
  <c r="CC220" i="3"/>
  <c r="BW220" i="3"/>
  <c r="BZ220" i="3"/>
  <c r="CB220" i="3"/>
  <c r="CA220" i="3"/>
  <c r="BY220" i="3"/>
  <c r="BX221" i="3"/>
  <c r="CA221" i="3"/>
  <c r="BZ221" i="3"/>
  <c r="BW221" i="3"/>
  <c r="BV221" i="3"/>
  <c r="BU221" i="3"/>
  <c r="BY221" i="3"/>
  <c r="CC221" i="3"/>
  <c r="CB221" i="3"/>
  <c r="CC222" i="3"/>
  <c r="BV222" i="3"/>
  <c r="BU222" i="3"/>
  <c r="BZ222" i="3"/>
  <c r="CA222" i="3"/>
  <c r="CB222" i="3"/>
  <c r="BY222" i="3"/>
  <c r="BW222" i="3"/>
  <c r="BX222" i="3"/>
  <c r="BU223" i="3"/>
  <c r="BZ223" i="3"/>
  <c r="BX223" i="3"/>
  <c r="BV223" i="3"/>
  <c r="BY223" i="3"/>
  <c r="CA223" i="3"/>
  <c r="BW223" i="3"/>
  <c r="CB223" i="3"/>
  <c r="CC223" i="3"/>
  <c r="BZ224" i="3"/>
  <c r="CA224" i="3"/>
  <c r="BY224" i="3"/>
  <c r="BX224" i="3"/>
  <c r="BU224" i="3"/>
  <c r="BW224" i="3"/>
  <c r="CB224" i="3"/>
  <c r="CC224" i="3"/>
  <c r="BV224" i="3"/>
  <c r="EX52" i="3"/>
  <c r="M23" i="5" s="1"/>
  <c r="N23" i="5" s="1"/>
  <c r="EX151" i="3"/>
  <c r="M122" i="5" s="1"/>
  <c r="N122" i="5" s="1"/>
  <c r="EK61" i="3"/>
  <c r="EX178" i="3"/>
  <c r="M149" i="5" s="1"/>
  <c r="N149" i="5" s="1"/>
  <c r="EK60" i="3"/>
  <c r="EX167" i="3"/>
  <c r="M138" i="5" s="1"/>
  <c r="N138" i="5" s="1"/>
  <c r="EK57" i="3"/>
  <c r="EX153" i="3"/>
  <c r="M124" i="5" s="1"/>
  <c r="N124" i="5" s="1"/>
  <c r="EK65" i="3"/>
  <c r="EX195" i="3"/>
  <c r="M166" i="5" s="1"/>
  <c r="N166" i="5" s="1"/>
  <c r="EX109" i="3"/>
  <c r="M80" i="5" s="1"/>
  <c r="N80" i="5" s="1"/>
  <c r="EX62" i="3"/>
  <c r="M33" i="5" s="1"/>
  <c r="N33" i="5" s="1"/>
  <c r="EX208" i="3"/>
  <c r="M179" i="5" s="1"/>
  <c r="N179" i="5" s="1"/>
  <c r="EX50" i="3"/>
  <c r="M21" i="5" s="1"/>
  <c r="N21" i="5" s="1"/>
  <c r="EX114" i="3"/>
  <c r="M85" i="5" s="1"/>
  <c r="N85" i="5" s="1"/>
  <c r="EX58" i="3"/>
  <c r="M29" i="5" s="1"/>
  <c r="N29" i="5" s="1"/>
  <c r="EX177" i="3"/>
  <c r="M148" i="5" s="1"/>
  <c r="N148" i="5" s="1"/>
  <c r="EX47" i="3"/>
  <c r="M18" i="5" s="1"/>
  <c r="N18" i="5" s="1"/>
  <c r="EX103" i="3"/>
  <c r="M74" i="5" s="1"/>
  <c r="N74" i="5" s="1"/>
  <c r="EX57" i="3"/>
  <c r="M28" i="5" s="1"/>
  <c r="N28" i="5" s="1"/>
  <c r="EX154" i="3"/>
  <c r="M125" i="5" s="1"/>
  <c r="N125" i="5" s="1"/>
  <c r="EX61" i="3"/>
  <c r="M32" i="5" s="1"/>
  <c r="N32" i="5" s="1"/>
  <c r="EX196" i="3"/>
  <c r="M167" i="5" s="1"/>
  <c r="N167" i="5" s="1"/>
  <c r="EX59" i="3"/>
  <c r="M30" i="5" s="1"/>
  <c r="N30" i="5" s="1"/>
  <c r="EX184" i="3"/>
  <c r="M155" i="5" s="1"/>
  <c r="N155" i="5" s="1"/>
  <c r="DG125" i="3"/>
  <c r="DJ125" i="3"/>
  <c r="DF125" i="3"/>
  <c r="DL125" i="3"/>
  <c r="DK125" i="3"/>
  <c r="DH125" i="3"/>
  <c r="DD125" i="3"/>
  <c r="DE125" i="3"/>
  <c r="DI125" i="3"/>
  <c r="DD126" i="3"/>
  <c r="DI126" i="3"/>
  <c r="DH126" i="3"/>
  <c r="DF126" i="3"/>
  <c r="DK126" i="3"/>
  <c r="DE126" i="3"/>
  <c r="DG126" i="3"/>
  <c r="DJ126" i="3"/>
  <c r="DL126" i="3"/>
  <c r="DH127" i="3"/>
  <c r="DL127" i="3"/>
  <c r="DE127" i="3"/>
  <c r="DD127" i="3"/>
  <c r="DI127" i="3"/>
  <c r="DJ127" i="3"/>
  <c r="DG127" i="3"/>
  <c r="DK127" i="3"/>
  <c r="DF127" i="3"/>
  <c r="DD128" i="3"/>
  <c r="DF128" i="3"/>
  <c r="DK128" i="3"/>
  <c r="DE128" i="3"/>
  <c r="DH128" i="3"/>
  <c r="DG128" i="3"/>
  <c r="DI128" i="3"/>
  <c r="DL128" i="3"/>
  <c r="DJ128" i="3"/>
  <c r="DK129" i="3"/>
  <c r="DI129" i="3"/>
  <c r="DF129" i="3"/>
  <c r="DG129" i="3"/>
  <c r="DE129" i="3"/>
  <c r="DJ129" i="3"/>
  <c r="DH129" i="3"/>
  <c r="DL129" i="3"/>
  <c r="DD129" i="3"/>
  <c r="DE130" i="3"/>
  <c r="DI130" i="3"/>
  <c r="DD130" i="3"/>
  <c r="DF130" i="3"/>
  <c r="DJ130" i="3"/>
  <c r="DK130" i="3"/>
  <c r="DH130" i="3"/>
  <c r="DL130" i="3"/>
  <c r="DG130" i="3"/>
  <c r="DL131" i="3"/>
  <c r="DG131" i="3"/>
  <c r="DE131" i="3"/>
  <c r="DK131" i="3"/>
  <c r="DH131" i="3"/>
  <c r="DI131" i="3"/>
  <c r="DD131" i="3"/>
  <c r="DJ131" i="3"/>
  <c r="DF131" i="3"/>
  <c r="DE132" i="3"/>
  <c r="DJ132" i="3"/>
  <c r="DD132" i="3"/>
  <c r="DI132" i="3"/>
  <c r="DK132" i="3"/>
  <c r="DH132" i="3"/>
  <c r="DF132" i="3"/>
  <c r="DG132" i="3"/>
  <c r="DL132" i="3"/>
  <c r="DE133" i="3"/>
  <c r="DH133" i="3"/>
  <c r="DD133" i="3"/>
  <c r="DI133" i="3"/>
  <c r="DF133" i="3"/>
  <c r="DK133" i="3"/>
  <c r="DJ133" i="3"/>
  <c r="DG133" i="3"/>
  <c r="DL133" i="3"/>
  <c r="DE134" i="3"/>
  <c r="DH134" i="3"/>
  <c r="DI134" i="3"/>
  <c r="DG134" i="3"/>
  <c r="DL134" i="3"/>
  <c r="DF134" i="3"/>
  <c r="DD134" i="3"/>
  <c r="DJ134" i="3"/>
  <c r="DK134" i="3"/>
  <c r="DE135" i="3"/>
  <c r="DD135" i="3"/>
  <c r="DL135" i="3"/>
  <c r="DK135" i="3"/>
  <c r="DJ135" i="3"/>
  <c r="DH135" i="3"/>
  <c r="DI135" i="3"/>
  <c r="DF135" i="3"/>
  <c r="DG135" i="3"/>
  <c r="DD136" i="3"/>
  <c r="DH136" i="3"/>
  <c r="DI136" i="3"/>
  <c r="DF136" i="3"/>
  <c r="DE136" i="3"/>
  <c r="DK136" i="3"/>
  <c r="DL136" i="3"/>
  <c r="DJ136" i="3"/>
  <c r="DG136" i="3"/>
  <c r="DD137" i="3"/>
  <c r="DI137" i="3"/>
  <c r="DG137" i="3"/>
  <c r="DF137" i="3"/>
  <c r="DK137" i="3"/>
  <c r="DH137" i="3"/>
  <c r="DL137" i="3"/>
  <c r="DJ137" i="3"/>
  <c r="DE137" i="3"/>
  <c r="DL138" i="3"/>
  <c r="DI138" i="3"/>
  <c r="DJ138" i="3"/>
  <c r="DH138" i="3"/>
  <c r="DD138" i="3"/>
  <c r="DG138" i="3"/>
  <c r="DE138" i="3"/>
  <c r="DK138" i="3"/>
  <c r="DF138" i="3"/>
  <c r="DB138" i="3"/>
  <c r="DO139" i="3"/>
  <c r="L110" i="5" s="1"/>
  <c r="DO138" i="3"/>
  <c r="L109" i="5" s="1"/>
  <c r="DD139" i="3"/>
  <c r="DL139" i="3"/>
  <c r="DK139" i="3"/>
  <c r="DJ139" i="3"/>
  <c r="DI139" i="3"/>
  <c r="DH139" i="3"/>
  <c r="DE139" i="3"/>
  <c r="DG139" i="3"/>
  <c r="DF139" i="3"/>
  <c r="DL140" i="3"/>
  <c r="DD140" i="3"/>
  <c r="DG140" i="3"/>
  <c r="DJ140" i="3"/>
  <c r="DE140" i="3"/>
  <c r="DH140" i="3"/>
  <c r="DI140" i="3"/>
  <c r="DK140" i="3"/>
  <c r="DF140" i="3"/>
  <c r="DE141" i="3"/>
  <c r="DG141" i="3"/>
  <c r="DJ141" i="3"/>
  <c r="DD141" i="3"/>
  <c r="DF141" i="3"/>
  <c r="DL141" i="3"/>
  <c r="DI141" i="3"/>
  <c r="DH141" i="3"/>
  <c r="DK141" i="3"/>
  <c r="DL142" i="3"/>
  <c r="DH142" i="3"/>
  <c r="DI142" i="3"/>
  <c r="DK142" i="3"/>
  <c r="DJ142" i="3"/>
  <c r="DG142" i="3"/>
  <c r="DF142" i="3"/>
  <c r="DD142" i="3"/>
  <c r="DE142" i="3"/>
  <c r="DJ143" i="3"/>
  <c r="DH143" i="3"/>
  <c r="DE143" i="3"/>
  <c r="DD143" i="3"/>
  <c r="DK143" i="3"/>
  <c r="DI143" i="3"/>
  <c r="DG143" i="3"/>
  <c r="DF143" i="3"/>
  <c r="DL143" i="3"/>
  <c r="DL144" i="3"/>
  <c r="DI144" i="3"/>
  <c r="DG144" i="3"/>
  <c r="DD144" i="3"/>
  <c r="DK144" i="3"/>
  <c r="DH144" i="3"/>
  <c r="DF144" i="3"/>
  <c r="DE144" i="3"/>
  <c r="DJ144" i="3"/>
  <c r="DI145" i="3"/>
  <c r="DH145" i="3"/>
  <c r="DK145" i="3"/>
  <c r="DJ145" i="3"/>
  <c r="DG145" i="3"/>
  <c r="DF145" i="3"/>
  <c r="DE145" i="3"/>
  <c r="DL145" i="3"/>
  <c r="DD145" i="3"/>
  <c r="DK146" i="3"/>
  <c r="DH146" i="3"/>
  <c r="DG146" i="3"/>
  <c r="DF146" i="3"/>
  <c r="DJ146" i="3"/>
  <c r="DI146" i="3"/>
  <c r="DE146" i="3"/>
  <c r="DL146" i="3"/>
  <c r="DD146" i="3"/>
  <c r="DD147" i="3"/>
  <c r="DJ147" i="3"/>
  <c r="DI147" i="3"/>
  <c r="DE147" i="3"/>
  <c r="DF147" i="3"/>
  <c r="DG147" i="3"/>
  <c r="DL147" i="3"/>
  <c r="DK147" i="3"/>
  <c r="DH147" i="3"/>
  <c r="DL148" i="3"/>
  <c r="DJ148" i="3"/>
  <c r="DI148" i="3"/>
  <c r="DK148" i="3"/>
  <c r="DH148" i="3"/>
  <c r="DD148" i="3"/>
  <c r="DG148" i="3"/>
  <c r="DE148" i="3"/>
  <c r="DF148" i="3"/>
  <c r="DI149" i="3"/>
  <c r="DH149" i="3"/>
  <c r="DE149" i="3"/>
  <c r="DG149" i="3"/>
  <c r="DJ149" i="3"/>
  <c r="DF149" i="3"/>
  <c r="DK149" i="3"/>
  <c r="DL149" i="3"/>
  <c r="DD149" i="3"/>
  <c r="DD150" i="3"/>
  <c r="DF150" i="3"/>
  <c r="DI150" i="3"/>
  <c r="DL150" i="3"/>
  <c r="DJ150" i="3"/>
  <c r="DH150" i="3"/>
  <c r="DE150" i="3"/>
  <c r="DG150" i="3"/>
  <c r="DK150" i="3"/>
  <c r="DB151" i="3"/>
  <c r="DO152" i="3"/>
  <c r="L123" i="5" s="1"/>
  <c r="DD151" i="3"/>
  <c r="DJ151" i="3"/>
  <c r="DI151" i="3"/>
  <c r="DL151" i="3"/>
  <c r="DE151" i="3"/>
  <c r="DH151" i="3"/>
  <c r="DF151" i="3"/>
  <c r="DG151" i="3"/>
  <c r="DK151" i="3"/>
  <c r="DG152" i="3"/>
  <c r="DH152" i="3"/>
  <c r="DJ152" i="3"/>
  <c r="DI152" i="3"/>
  <c r="DD152" i="3"/>
  <c r="DE152" i="3"/>
  <c r="DF152" i="3"/>
  <c r="DL152" i="3"/>
  <c r="DK152" i="3"/>
  <c r="DB152" i="3"/>
  <c r="DO153" i="3"/>
  <c r="L124" i="5" s="1"/>
  <c r="DK153" i="3"/>
  <c r="DE153" i="3"/>
  <c r="DJ153" i="3"/>
  <c r="DG153" i="3"/>
  <c r="DH153" i="3"/>
  <c r="DD153" i="3"/>
  <c r="DF153" i="3"/>
  <c r="DL153" i="3"/>
  <c r="DI153" i="3"/>
  <c r="DH154" i="3"/>
  <c r="DD154" i="3"/>
  <c r="DG154" i="3"/>
  <c r="DK154" i="3"/>
  <c r="DF154" i="3"/>
  <c r="DL154" i="3"/>
  <c r="DE154" i="3"/>
  <c r="DI154" i="3"/>
  <c r="DJ154" i="3"/>
  <c r="DD155" i="3"/>
  <c r="DJ155" i="3"/>
  <c r="DF155" i="3"/>
  <c r="DE155" i="3"/>
  <c r="DH155" i="3"/>
  <c r="DG155" i="3"/>
  <c r="DI155" i="3"/>
  <c r="DL155" i="3"/>
  <c r="DK155" i="3"/>
  <c r="DI156" i="3"/>
  <c r="DH156" i="3"/>
  <c r="DK156" i="3"/>
  <c r="DJ156" i="3"/>
  <c r="DG156" i="3"/>
  <c r="DE156" i="3"/>
  <c r="DF156" i="3"/>
  <c r="DL156" i="3"/>
  <c r="DD156" i="3"/>
  <c r="DJ157" i="3"/>
  <c r="DG157" i="3"/>
  <c r="DH157" i="3"/>
  <c r="DF157" i="3"/>
  <c r="DL157" i="3"/>
  <c r="DE157" i="3"/>
  <c r="DD157" i="3"/>
  <c r="DI157" i="3"/>
  <c r="DK157" i="3"/>
  <c r="DK158" i="3"/>
  <c r="DD158" i="3"/>
  <c r="DL158" i="3"/>
  <c r="DJ158" i="3"/>
  <c r="DF158" i="3"/>
  <c r="DH158" i="3"/>
  <c r="DE158" i="3"/>
  <c r="DG158" i="3"/>
  <c r="DI158" i="3"/>
  <c r="DE159" i="3"/>
  <c r="DI159" i="3"/>
  <c r="DL159" i="3"/>
  <c r="DG159" i="3"/>
  <c r="DF159" i="3"/>
  <c r="DH159" i="3"/>
  <c r="DD159" i="3"/>
  <c r="DJ159" i="3"/>
  <c r="DK159" i="3"/>
  <c r="DI160" i="3"/>
  <c r="DE160" i="3"/>
  <c r="DF160" i="3"/>
  <c r="DG160" i="3"/>
  <c r="DD160" i="3"/>
  <c r="DH160" i="3"/>
  <c r="DJ160" i="3"/>
  <c r="DK160" i="3"/>
  <c r="DL160" i="3"/>
  <c r="DK161" i="3"/>
  <c r="DD161" i="3"/>
  <c r="DE161" i="3"/>
  <c r="DF161" i="3"/>
  <c r="DI161" i="3"/>
  <c r="DH161" i="3"/>
  <c r="DJ161" i="3"/>
  <c r="DL161" i="3"/>
  <c r="DG161" i="3"/>
  <c r="DK162" i="3"/>
  <c r="DF162" i="3"/>
  <c r="DJ162" i="3"/>
  <c r="DI162" i="3"/>
  <c r="DE162" i="3"/>
  <c r="DH162" i="3"/>
  <c r="DG162" i="3"/>
  <c r="DL162" i="3"/>
  <c r="DD162" i="3"/>
  <c r="DE163" i="3"/>
  <c r="DI163" i="3"/>
  <c r="DF163" i="3"/>
  <c r="DL163" i="3"/>
  <c r="DH163" i="3"/>
  <c r="DG163" i="3"/>
  <c r="DD163" i="3"/>
  <c r="DK163" i="3"/>
  <c r="DJ163" i="3"/>
  <c r="DK164" i="3"/>
  <c r="DD164" i="3"/>
  <c r="DI164" i="3"/>
  <c r="DG164" i="3"/>
  <c r="DE164" i="3"/>
  <c r="DL164" i="3"/>
  <c r="DF164" i="3"/>
  <c r="DH164" i="3"/>
  <c r="DJ164" i="3"/>
  <c r="DJ165" i="3"/>
  <c r="DI165" i="3"/>
  <c r="DH165" i="3"/>
  <c r="DK165" i="3"/>
  <c r="DD165" i="3"/>
  <c r="DE165" i="3"/>
  <c r="DF165" i="3"/>
  <c r="DL165" i="3"/>
  <c r="DG165" i="3"/>
  <c r="DE166" i="3"/>
  <c r="DL166" i="3"/>
  <c r="DK166" i="3"/>
  <c r="DF166" i="3"/>
  <c r="DJ166" i="3"/>
  <c r="DI166" i="3"/>
  <c r="DD166" i="3"/>
  <c r="DH166" i="3"/>
  <c r="DG166" i="3"/>
  <c r="DJ167" i="3"/>
  <c r="DL167" i="3"/>
  <c r="DF167" i="3"/>
  <c r="DG167" i="3"/>
  <c r="DI167" i="3"/>
  <c r="DK167" i="3"/>
  <c r="DH167" i="3"/>
  <c r="DE167" i="3"/>
  <c r="DD167" i="3"/>
  <c r="DK168" i="3"/>
  <c r="DH168" i="3"/>
  <c r="DF168" i="3"/>
  <c r="DD168" i="3"/>
  <c r="DG168" i="3"/>
  <c r="DI168" i="3"/>
  <c r="DE168" i="3"/>
  <c r="DL168" i="3"/>
  <c r="DJ168" i="3"/>
  <c r="DG169" i="3"/>
  <c r="DI169" i="3"/>
  <c r="DF169" i="3"/>
  <c r="DL169" i="3"/>
  <c r="DH169" i="3"/>
  <c r="DE169" i="3"/>
  <c r="DD169" i="3"/>
  <c r="DK169" i="3"/>
  <c r="DJ169" i="3"/>
  <c r="DG170" i="3"/>
  <c r="DJ170" i="3"/>
  <c r="DL170" i="3"/>
  <c r="DK170" i="3"/>
  <c r="DF170" i="3"/>
  <c r="DD170" i="3"/>
  <c r="DI170" i="3"/>
  <c r="DE170" i="3"/>
  <c r="DH170" i="3"/>
  <c r="DO175" i="3"/>
  <c r="L146" i="5" s="1"/>
  <c r="DK171" i="3"/>
  <c r="DG171" i="3"/>
  <c r="DD171" i="3"/>
  <c r="DJ171" i="3"/>
  <c r="DE171" i="3"/>
  <c r="DL171" i="3"/>
  <c r="DH171" i="3"/>
  <c r="DF171" i="3"/>
  <c r="DI171" i="3"/>
  <c r="DJ172" i="3"/>
  <c r="DE172" i="3"/>
  <c r="DD172" i="3"/>
  <c r="DI172" i="3"/>
  <c r="DK172" i="3"/>
  <c r="DF172" i="3"/>
  <c r="DH172" i="3"/>
  <c r="DG172" i="3"/>
  <c r="DL172" i="3"/>
  <c r="DD173" i="3"/>
  <c r="DJ173" i="3"/>
  <c r="DK173" i="3"/>
  <c r="DE173" i="3"/>
  <c r="DF173" i="3"/>
  <c r="DI173" i="3"/>
  <c r="DL173" i="3"/>
  <c r="DG173" i="3"/>
  <c r="DH173" i="3"/>
  <c r="DG174" i="3"/>
  <c r="DJ174" i="3"/>
  <c r="DE174" i="3"/>
  <c r="DL174" i="3"/>
  <c r="DD174" i="3"/>
  <c r="DK174" i="3"/>
  <c r="DI174" i="3"/>
  <c r="DH174" i="3"/>
  <c r="DF174" i="3"/>
  <c r="DK175" i="3"/>
  <c r="DF175" i="3"/>
  <c r="DI175" i="3"/>
  <c r="DE175" i="3"/>
  <c r="DD175" i="3"/>
  <c r="DJ175" i="3"/>
  <c r="DH175" i="3"/>
  <c r="DG175" i="3"/>
  <c r="DL175" i="3"/>
  <c r="DO182" i="3"/>
  <c r="L153" i="5" s="1"/>
  <c r="DL176" i="3"/>
  <c r="DF176" i="3"/>
  <c r="DI176" i="3"/>
  <c r="DK176" i="3"/>
  <c r="DJ176" i="3"/>
  <c r="DD176" i="3"/>
  <c r="DH176" i="3"/>
  <c r="DG176" i="3"/>
  <c r="DE176" i="3"/>
  <c r="DE177" i="3"/>
  <c r="DF177" i="3"/>
  <c r="DL177" i="3"/>
  <c r="DG177" i="3"/>
  <c r="DK177" i="3"/>
  <c r="DD177" i="3"/>
  <c r="DJ177" i="3"/>
  <c r="DI177" i="3"/>
  <c r="DH177" i="3"/>
  <c r="DO183" i="3"/>
  <c r="L154" i="5" s="1"/>
  <c r="DJ178" i="3"/>
  <c r="DH178" i="3"/>
  <c r="DG178" i="3"/>
  <c r="DL178" i="3"/>
  <c r="DI178" i="3"/>
  <c r="DE178" i="3"/>
  <c r="DF178" i="3"/>
  <c r="DD178" i="3"/>
  <c r="DK178" i="3"/>
  <c r="DO185" i="3"/>
  <c r="L156" i="5" s="1"/>
  <c r="DD179" i="3"/>
  <c r="DE179" i="3"/>
  <c r="DI179" i="3"/>
  <c r="DH179" i="3"/>
  <c r="DF179" i="3"/>
  <c r="DK179" i="3"/>
  <c r="DL179" i="3"/>
  <c r="DJ179" i="3"/>
  <c r="DG179" i="3"/>
  <c r="DE180" i="3"/>
  <c r="DH180" i="3"/>
  <c r="DL180" i="3"/>
  <c r="DG180" i="3"/>
  <c r="DK180" i="3"/>
  <c r="DD180" i="3"/>
  <c r="DF180" i="3"/>
  <c r="DJ180" i="3"/>
  <c r="DI180" i="3"/>
  <c r="DO186" i="3"/>
  <c r="L157" i="5" s="1"/>
  <c r="DO184" i="3"/>
  <c r="L155" i="5" s="1"/>
  <c r="DO187" i="3"/>
  <c r="L158" i="5" s="1"/>
  <c r="DK181" i="3"/>
  <c r="DI181" i="3"/>
  <c r="DF181" i="3"/>
  <c r="DH181" i="3"/>
  <c r="DL181" i="3"/>
  <c r="DE181" i="3"/>
  <c r="DG181" i="3"/>
  <c r="DD181" i="3"/>
  <c r="DJ181" i="3"/>
  <c r="DH182" i="3"/>
  <c r="DD182" i="3"/>
  <c r="DL182" i="3"/>
  <c r="DF182" i="3"/>
  <c r="DI182" i="3"/>
  <c r="DG182" i="3"/>
  <c r="DK182" i="3"/>
  <c r="DJ182" i="3"/>
  <c r="DE182" i="3"/>
  <c r="DE183" i="3"/>
  <c r="DJ183" i="3"/>
  <c r="DF183" i="3"/>
  <c r="DG183" i="3"/>
  <c r="DK183" i="3"/>
  <c r="DL183" i="3"/>
  <c r="DD183" i="3"/>
  <c r="DH183" i="3"/>
  <c r="DI183" i="3"/>
  <c r="DL184" i="3"/>
  <c r="DK184" i="3"/>
  <c r="DD184" i="3"/>
  <c r="DF184" i="3"/>
  <c r="DI184" i="3"/>
  <c r="DH184" i="3"/>
  <c r="DG184" i="3"/>
  <c r="DE184" i="3"/>
  <c r="DJ184" i="3"/>
  <c r="DI185" i="3"/>
  <c r="DG185" i="3"/>
  <c r="DF185" i="3"/>
  <c r="DJ185" i="3"/>
  <c r="DH185" i="3"/>
  <c r="DE185" i="3"/>
  <c r="DD185" i="3"/>
  <c r="DK185" i="3"/>
  <c r="DL185" i="3"/>
  <c r="DJ186" i="3"/>
  <c r="DH186" i="3"/>
  <c r="DG186" i="3"/>
  <c r="DE186" i="3"/>
  <c r="DK186" i="3"/>
  <c r="DF186" i="3"/>
  <c r="DD186" i="3"/>
  <c r="DI186" i="3"/>
  <c r="DL186" i="3"/>
  <c r="DD187" i="3"/>
  <c r="DK187" i="3"/>
  <c r="DE187" i="3"/>
  <c r="DJ187" i="3"/>
  <c r="DH187" i="3"/>
  <c r="DG187" i="3"/>
  <c r="DF187" i="3"/>
  <c r="DL187" i="3"/>
  <c r="DI187" i="3"/>
  <c r="DJ188" i="3"/>
  <c r="DG188" i="3"/>
  <c r="DF188" i="3"/>
  <c r="DE188" i="3"/>
  <c r="DI188" i="3"/>
  <c r="DH188" i="3"/>
  <c r="DL188" i="3"/>
  <c r="DD188" i="3"/>
  <c r="DK188" i="3"/>
  <c r="DD189" i="3"/>
  <c r="DF189" i="3"/>
  <c r="DG189" i="3"/>
  <c r="DE189" i="3"/>
  <c r="DJ189" i="3"/>
  <c r="DI189" i="3"/>
  <c r="DK189" i="3"/>
  <c r="DL189" i="3"/>
  <c r="DH189" i="3"/>
  <c r="DK190" i="3"/>
  <c r="DE190" i="3"/>
  <c r="DL190" i="3"/>
  <c r="DF190" i="3"/>
  <c r="DJ190" i="3"/>
  <c r="DH190" i="3"/>
  <c r="DG190" i="3"/>
  <c r="DD190" i="3"/>
  <c r="DI190" i="3"/>
  <c r="DE191" i="3"/>
  <c r="DF191" i="3"/>
  <c r="DD191" i="3"/>
  <c r="DK191" i="3"/>
  <c r="DL191" i="3"/>
  <c r="DJ191" i="3"/>
  <c r="DG191" i="3"/>
  <c r="DI191" i="3"/>
  <c r="DH191" i="3"/>
  <c r="DE192" i="3"/>
  <c r="DJ192" i="3"/>
  <c r="DF192" i="3"/>
  <c r="DD192" i="3"/>
  <c r="DK192" i="3"/>
  <c r="DI192" i="3"/>
  <c r="DH192" i="3"/>
  <c r="DL192" i="3"/>
  <c r="DG192" i="3"/>
  <c r="DH193" i="3"/>
  <c r="DG193" i="3"/>
  <c r="DF193" i="3"/>
  <c r="DL193" i="3"/>
  <c r="DD193" i="3"/>
  <c r="DI193" i="3"/>
  <c r="DK193" i="3"/>
  <c r="DJ193" i="3"/>
  <c r="DE193" i="3"/>
  <c r="DL194" i="3"/>
  <c r="DJ194" i="3"/>
  <c r="DI194" i="3"/>
  <c r="DH194" i="3"/>
  <c r="DD194" i="3"/>
  <c r="DG194" i="3"/>
  <c r="DE194" i="3"/>
  <c r="DF194" i="3"/>
  <c r="DK194" i="3"/>
  <c r="DD195" i="3"/>
  <c r="DG195" i="3"/>
  <c r="DJ195" i="3"/>
  <c r="DI195" i="3"/>
  <c r="DH195" i="3"/>
  <c r="DK195" i="3"/>
  <c r="DF195" i="3"/>
  <c r="DE195" i="3"/>
  <c r="DL195" i="3"/>
  <c r="DE196" i="3"/>
  <c r="DD196" i="3"/>
  <c r="DL196" i="3"/>
  <c r="DF196" i="3"/>
  <c r="DI196" i="3"/>
  <c r="DG196" i="3"/>
  <c r="DH196" i="3"/>
  <c r="DK196" i="3"/>
  <c r="DJ196" i="3"/>
  <c r="DL197" i="3"/>
  <c r="DD197" i="3"/>
  <c r="DK197" i="3"/>
  <c r="DH197" i="3"/>
  <c r="DE197" i="3"/>
  <c r="DF197" i="3"/>
  <c r="DG197" i="3"/>
  <c r="DJ197" i="3"/>
  <c r="DI197" i="3"/>
  <c r="DL198" i="3"/>
  <c r="DD198" i="3"/>
  <c r="DF198" i="3"/>
  <c r="DI198" i="3"/>
  <c r="DJ198" i="3"/>
  <c r="DK198" i="3"/>
  <c r="DH198" i="3"/>
  <c r="DG198" i="3"/>
  <c r="DE198" i="3"/>
  <c r="DG199" i="3"/>
  <c r="DH199" i="3"/>
  <c r="DD199" i="3"/>
  <c r="DJ199" i="3"/>
  <c r="DI199" i="3"/>
  <c r="DE199" i="3"/>
  <c r="DK199" i="3"/>
  <c r="DF199" i="3"/>
  <c r="DL199" i="3"/>
  <c r="DI200" i="3"/>
  <c r="DK200" i="3"/>
  <c r="DE200" i="3"/>
  <c r="DL200" i="3"/>
  <c r="DD200" i="3"/>
  <c r="DH200" i="3"/>
  <c r="DF200" i="3"/>
  <c r="DJ200" i="3"/>
  <c r="DG200" i="3"/>
  <c r="DH201" i="3"/>
  <c r="DJ201" i="3"/>
  <c r="DL201" i="3"/>
  <c r="DE201" i="3"/>
  <c r="DF201" i="3"/>
  <c r="DD201" i="3"/>
  <c r="DI201" i="3"/>
  <c r="DG201" i="3"/>
  <c r="DK201" i="3"/>
  <c r="DK202" i="3"/>
  <c r="DD202" i="3"/>
  <c r="DE202" i="3"/>
  <c r="DL202" i="3"/>
  <c r="DG202" i="3"/>
  <c r="DJ202" i="3"/>
  <c r="DI202" i="3"/>
  <c r="DF202" i="3"/>
  <c r="DH202" i="3"/>
  <c r="DJ203" i="3"/>
  <c r="DL203" i="3"/>
  <c r="DI203" i="3"/>
  <c r="DH203" i="3"/>
  <c r="DK203" i="3"/>
  <c r="DG203" i="3"/>
  <c r="DD203" i="3"/>
  <c r="DF203" i="3"/>
  <c r="DE203" i="3"/>
  <c r="DD204" i="3"/>
  <c r="DE204" i="3"/>
  <c r="DF204" i="3"/>
  <c r="DG204" i="3"/>
  <c r="DL204" i="3"/>
  <c r="DK204" i="3"/>
  <c r="DJ204" i="3"/>
  <c r="DH204" i="3"/>
  <c r="DI204" i="3"/>
  <c r="DE205" i="3"/>
  <c r="DH205" i="3"/>
  <c r="DI205" i="3"/>
  <c r="DJ205" i="3"/>
  <c r="DL205" i="3"/>
  <c r="DF205" i="3"/>
  <c r="DG205" i="3"/>
  <c r="DD205" i="3"/>
  <c r="DK205" i="3"/>
  <c r="DJ206" i="3"/>
  <c r="DL206" i="3"/>
  <c r="DH206" i="3"/>
  <c r="DG206" i="3"/>
  <c r="DE206" i="3"/>
  <c r="DD206" i="3"/>
  <c r="DI206" i="3"/>
  <c r="DK206" i="3"/>
  <c r="DF206" i="3"/>
  <c r="DF207" i="3"/>
  <c r="DG207" i="3"/>
  <c r="DD207" i="3"/>
  <c r="DJ207" i="3"/>
  <c r="DI207" i="3"/>
  <c r="DH207" i="3"/>
  <c r="DE207" i="3"/>
  <c r="DK207" i="3"/>
  <c r="DL207" i="3"/>
  <c r="DO212" i="3"/>
  <c r="L183" i="5" s="1"/>
  <c r="DF208" i="3"/>
  <c r="DG208" i="3"/>
  <c r="DE208" i="3"/>
  <c r="DH208" i="3"/>
  <c r="DI208" i="3"/>
  <c r="DK208" i="3"/>
  <c r="DD208" i="3"/>
  <c r="DL208" i="3"/>
  <c r="DJ208" i="3"/>
  <c r="DI209" i="3"/>
  <c r="DF209" i="3"/>
  <c r="DH209" i="3"/>
  <c r="DG209" i="3"/>
  <c r="DD209" i="3"/>
  <c r="DL209" i="3"/>
  <c r="DK209" i="3"/>
  <c r="DE209" i="3"/>
  <c r="DJ209" i="3"/>
  <c r="DB209" i="3"/>
  <c r="DO211" i="3"/>
  <c r="L182" i="5" s="1"/>
  <c r="DD210" i="3"/>
  <c r="DI210" i="3"/>
  <c r="DE210" i="3"/>
  <c r="DJ210" i="3"/>
  <c r="DL210" i="3"/>
  <c r="DG210" i="3"/>
  <c r="DF210" i="3"/>
  <c r="DK210" i="3"/>
  <c r="DH210" i="3"/>
  <c r="DJ211" i="3"/>
  <c r="DI211" i="3"/>
  <c r="DH211" i="3"/>
  <c r="DG211" i="3"/>
  <c r="DD211" i="3"/>
  <c r="DL211" i="3"/>
  <c r="DF211" i="3"/>
  <c r="DK211" i="3"/>
  <c r="DE211" i="3"/>
  <c r="DB211" i="3"/>
  <c r="DO213" i="3"/>
  <c r="L184" i="5" s="1"/>
  <c r="DO218" i="3"/>
  <c r="L189" i="5" s="1"/>
  <c r="DD212" i="3"/>
  <c r="DG212" i="3"/>
  <c r="DE212" i="3"/>
  <c r="DJ212" i="3"/>
  <c r="DF212" i="3"/>
  <c r="DL212" i="3"/>
  <c r="DI212" i="3"/>
  <c r="DH212" i="3"/>
  <c r="DK212" i="3"/>
  <c r="DB212" i="3"/>
  <c r="DO214" i="3"/>
  <c r="L185" i="5" s="1"/>
  <c r="DF213" i="3"/>
  <c r="DI213" i="3"/>
  <c r="DL213" i="3"/>
  <c r="DD213" i="3"/>
  <c r="DG213" i="3"/>
  <c r="DK213" i="3"/>
  <c r="DE213" i="3"/>
  <c r="DH213" i="3"/>
  <c r="DJ213" i="3"/>
  <c r="DO217" i="3"/>
  <c r="L188" i="5" s="1"/>
  <c r="DB213" i="3"/>
  <c r="DO215" i="3"/>
  <c r="L186" i="5" s="1"/>
  <c r="DB214" i="3"/>
  <c r="DO216" i="3"/>
  <c r="L187" i="5" s="1"/>
  <c r="DF214" i="3"/>
  <c r="DJ214" i="3"/>
  <c r="DI214" i="3"/>
  <c r="DH214" i="3"/>
  <c r="DK214" i="3"/>
  <c r="DD214" i="3"/>
  <c r="DG214" i="3"/>
  <c r="DL214" i="3"/>
  <c r="DE214" i="3"/>
  <c r="DD215" i="3"/>
  <c r="DL215" i="3"/>
  <c r="DK215" i="3"/>
  <c r="DE215" i="3"/>
  <c r="DI215" i="3"/>
  <c r="DJ215" i="3"/>
  <c r="DH215" i="3"/>
  <c r="DG215" i="3"/>
  <c r="DF215" i="3"/>
  <c r="DE216" i="3"/>
  <c r="DF216" i="3"/>
  <c r="DK216" i="3"/>
  <c r="DD216" i="3"/>
  <c r="DJ216" i="3"/>
  <c r="DG216" i="3"/>
  <c r="DH216" i="3"/>
  <c r="DL216" i="3"/>
  <c r="DI216" i="3"/>
  <c r="DO222" i="3"/>
  <c r="L193" i="5" s="1"/>
  <c r="DB217" i="3"/>
  <c r="DO219" i="3"/>
  <c r="L190" i="5" s="1"/>
  <c r="DI217" i="3"/>
  <c r="DJ217" i="3"/>
  <c r="DF217" i="3"/>
  <c r="DD217" i="3"/>
  <c r="DE217" i="3"/>
  <c r="DG217" i="3"/>
  <c r="DL217" i="3"/>
  <c r="DH217" i="3"/>
  <c r="DK217" i="3"/>
  <c r="DI218" i="3"/>
  <c r="DK218" i="3"/>
  <c r="DH218" i="3"/>
  <c r="DD218" i="3"/>
  <c r="DG218" i="3"/>
  <c r="DF218" i="3"/>
  <c r="DL218" i="3"/>
  <c r="DE218" i="3"/>
  <c r="DJ218" i="3"/>
  <c r="DE219" i="3"/>
  <c r="DJ219" i="3"/>
  <c r="DI219" i="3"/>
  <c r="DL219" i="3"/>
  <c r="DH219" i="3"/>
  <c r="DG219" i="3"/>
  <c r="DK219" i="3"/>
  <c r="DD219" i="3"/>
  <c r="DF219" i="3"/>
  <c r="DH220" i="3"/>
  <c r="DJ220" i="3"/>
  <c r="DE220" i="3"/>
  <c r="DI220" i="3"/>
  <c r="DG220" i="3"/>
  <c r="DD220" i="3"/>
  <c r="DL220" i="3"/>
  <c r="DF220" i="3"/>
  <c r="DK220" i="3"/>
  <c r="DB221" i="3"/>
  <c r="DO223" i="3"/>
  <c r="L194" i="5" s="1"/>
  <c r="DD221" i="3"/>
  <c r="DL221" i="3"/>
  <c r="DK221" i="3"/>
  <c r="DE221" i="3"/>
  <c r="DG221" i="3"/>
  <c r="DH221" i="3"/>
  <c r="DF221" i="3"/>
  <c r="DJ221" i="3"/>
  <c r="DI221" i="3"/>
  <c r="DB222" i="3"/>
  <c r="DO224" i="3"/>
  <c r="L195" i="5" s="1"/>
  <c r="DL222" i="3"/>
  <c r="DI222" i="3"/>
  <c r="DE222" i="3"/>
  <c r="DK222" i="3"/>
  <c r="DG222" i="3"/>
  <c r="DD222" i="3"/>
  <c r="DF222" i="3"/>
  <c r="DJ222" i="3"/>
  <c r="DH222" i="3"/>
  <c r="DB223" i="3"/>
  <c r="DO225" i="3"/>
  <c r="L196" i="5" s="1"/>
  <c r="DF223" i="3"/>
  <c r="DD223" i="3"/>
  <c r="DJ223" i="3"/>
  <c r="DG223" i="3"/>
  <c r="DI223" i="3"/>
  <c r="DH223" i="3"/>
  <c r="DL223" i="3"/>
  <c r="DK223" i="3"/>
  <c r="DE223" i="3"/>
  <c r="DB224" i="3"/>
  <c r="DO226" i="3"/>
  <c r="L197" i="5" s="1"/>
  <c r="DJ224" i="3"/>
  <c r="DL224" i="3"/>
  <c r="DI224" i="3"/>
  <c r="DE224" i="3"/>
  <c r="DH224" i="3"/>
  <c r="DK224" i="3"/>
  <c r="DG224" i="3"/>
  <c r="DD224" i="3"/>
  <c r="DF224" i="3"/>
  <c r="DB225" i="3"/>
  <c r="DO227" i="3"/>
  <c r="L198" i="5" s="1"/>
  <c r="DF225" i="3"/>
  <c r="DJ225" i="3"/>
  <c r="DK225" i="3"/>
  <c r="DE225" i="3"/>
  <c r="DI225" i="3"/>
  <c r="DD225" i="3"/>
  <c r="DG225" i="3"/>
  <c r="DL225" i="3"/>
  <c r="DH225" i="3"/>
  <c r="DO47" i="3"/>
  <c r="L18" i="5" s="1"/>
  <c r="DO42" i="3"/>
  <c r="L13" i="5" s="1"/>
  <c r="DO38" i="3"/>
  <c r="L9" i="5" s="1"/>
  <c r="DO39" i="3"/>
  <c r="L10" i="5" s="1"/>
  <c r="DO35" i="3"/>
  <c r="L6" i="5" s="1"/>
  <c r="EK87" i="3"/>
  <c r="EX149" i="3"/>
  <c r="M120" i="5" s="1"/>
  <c r="N120" i="5" s="1"/>
  <c r="EK75" i="3"/>
  <c r="EX112" i="3"/>
  <c r="M83" i="5" s="1"/>
  <c r="N83" i="5" s="1"/>
  <c r="EK84" i="3"/>
  <c r="EX143" i="3"/>
  <c r="M114" i="5" s="1"/>
  <c r="N114" i="5" s="1"/>
  <c r="EK74" i="3"/>
  <c r="EX110" i="3"/>
  <c r="M81" i="5" s="1"/>
  <c r="N81" i="5" s="1"/>
  <c r="EK86" i="3"/>
  <c r="EX145" i="3"/>
  <c r="M116" i="5" s="1"/>
  <c r="N116" i="5" s="1"/>
  <c r="EK94" i="3"/>
  <c r="EX169" i="3"/>
  <c r="M140" i="5" s="1"/>
  <c r="N140" i="5" s="1"/>
  <c r="EK85" i="3"/>
  <c r="EX144" i="3"/>
  <c r="M115" i="5" s="1"/>
  <c r="N115" i="5" s="1"/>
  <c r="EK91" i="3"/>
  <c r="EX165" i="3"/>
  <c r="M136" i="5" s="1"/>
  <c r="N136" i="5" s="1"/>
  <c r="EK83" i="3"/>
  <c r="EX142" i="3"/>
  <c r="M113" i="5" s="1"/>
  <c r="N113" i="5" s="1"/>
  <c r="EK76" i="3"/>
  <c r="EX113" i="3"/>
  <c r="M84" i="5" s="1"/>
  <c r="N84" i="5" s="1"/>
  <c r="EX86" i="3"/>
  <c r="M57" i="5" s="1"/>
  <c r="N57" i="5" s="1"/>
  <c r="EX44" i="3"/>
  <c r="M15" i="5" s="1"/>
  <c r="N15" i="5" s="1"/>
  <c r="EX117" i="3"/>
  <c r="M88" i="5" s="1"/>
  <c r="N88" i="5" s="1"/>
  <c r="EX45" i="3"/>
  <c r="M16" i="5" s="1"/>
  <c r="N16" i="5" s="1"/>
  <c r="EK82" i="3"/>
  <c r="EX141" i="3"/>
  <c r="M112" i="5" s="1"/>
  <c r="N112" i="5" s="1"/>
  <c r="EK78" i="3"/>
  <c r="EX123" i="3"/>
  <c r="M94" i="5" s="1"/>
  <c r="N94" i="5" s="1"/>
  <c r="EK95" i="3"/>
  <c r="EX175" i="3"/>
  <c r="M146" i="5" s="1"/>
  <c r="N146" i="5" s="1"/>
  <c r="EK104" i="3"/>
  <c r="EX203" i="3"/>
  <c r="M174" i="5" s="1"/>
  <c r="N174" i="5" s="1"/>
  <c r="EX132" i="3"/>
  <c r="M103" i="5" s="1"/>
  <c r="N103" i="5" s="1"/>
  <c r="EK98" i="3"/>
  <c r="EX180" i="3"/>
  <c r="M151" i="5" s="1"/>
  <c r="N151" i="5" s="1"/>
  <c r="EK101" i="3"/>
  <c r="EX183" i="3"/>
  <c r="M154" i="5" s="1"/>
  <c r="N154" i="5" s="1"/>
  <c r="EX128" i="3"/>
  <c r="M99" i="5" s="1"/>
  <c r="N99" i="5" s="1"/>
  <c r="EX46" i="3"/>
  <c r="M17" i="5" s="1"/>
  <c r="N17" i="5" s="1"/>
  <c r="EK89" i="3"/>
  <c r="EX162" i="3"/>
  <c r="M133" i="5" s="1"/>
  <c r="N133" i="5" s="1"/>
  <c r="EK67" i="3"/>
  <c r="EX95" i="3"/>
  <c r="M66" i="5" s="1"/>
  <c r="N66" i="5" s="1"/>
  <c r="EX126" i="3"/>
  <c r="M97" i="5" s="1"/>
  <c r="N97" i="5" s="1"/>
  <c r="EK105" i="3"/>
  <c r="EX204" i="3"/>
  <c r="M175" i="5" s="1"/>
  <c r="N175" i="5" s="1"/>
  <c r="EK102" i="3"/>
  <c r="EX186" i="3"/>
  <c r="M157" i="5" s="1"/>
  <c r="N157" i="5" s="1"/>
  <c r="EK90" i="3"/>
  <c r="EX163" i="3"/>
  <c r="M134" i="5" s="1"/>
  <c r="N134" i="5" s="1"/>
  <c r="EK100" i="3"/>
  <c r="EX182" i="3"/>
  <c r="M153" i="5" s="1"/>
  <c r="N153" i="5" s="1"/>
  <c r="EK73" i="3"/>
  <c r="EX108" i="3"/>
  <c r="M79" i="5" s="1"/>
  <c r="N79" i="5" s="1"/>
  <c r="EK99" i="3"/>
  <c r="EX181" i="3"/>
  <c r="M152" i="5" s="1"/>
  <c r="N152" i="5" s="1"/>
  <c r="EK88" i="3"/>
  <c r="EX158" i="3"/>
  <c r="M129" i="5" s="1"/>
  <c r="N129" i="5" s="1"/>
  <c r="EK66" i="3"/>
  <c r="EX94" i="3"/>
  <c r="M65" i="5" s="1"/>
  <c r="N65" i="5" s="1"/>
  <c r="EK93" i="3"/>
  <c r="EX168" i="3"/>
  <c r="M139" i="5" s="1"/>
  <c r="N139" i="5" s="1"/>
  <c r="EK97" i="3"/>
  <c r="EX179" i="3"/>
  <c r="M150" i="5" s="1"/>
  <c r="N150" i="5" s="1"/>
  <c r="EK96" i="3"/>
  <c r="EX176" i="3"/>
  <c r="M147" i="5" s="1"/>
  <c r="N147" i="5" s="1"/>
  <c r="DH111" i="3"/>
  <c r="DE111" i="3"/>
  <c r="DK111" i="3"/>
  <c r="DJ111" i="3"/>
  <c r="DI111" i="3"/>
  <c r="DG111" i="3"/>
  <c r="DF111" i="3"/>
  <c r="DL111" i="3"/>
  <c r="DD111" i="3"/>
  <c r="DH112" i="3"/>
  <c r="DL112" i="3"/>
  <c r="DI112" i="3"/>
  <c r="DD112" i="3"/>
  <c r="DF112" i="3"/>
  <c r="DK112" i="3"/>
  <c r="DJ112" i="3"/>
  <c r="DE112" i="3"/>
  <c r="DG112" i="3"/>
  <c r="DB112" i="3"/>
  <c r="DO191" i="3"/>
  <c r="L162" i="5" s="1"/>
  <c r="DB113" i="3"/>
  <c r="DO192" i="3"/>
  <c r="L163" i="5" s="1"/>
  <c r="DE113" i="3"/>
  <c r="DI113" i="3"/>
  <c r="DK113" i="3"/>
  <c r="DG113" i="3"/>
  <c r="DF113" i="3"/>
  <c r="DH113" i="3"/>
  <c r="DD113" i="3"/>
  <c r="DJ113" i="3"/>
  <c r="DL113" i="3"/>
  <c r="DB114" i="3"/>
  <c r="DO193" i="3"/>
  <c r="L164" i="5" s="1"/>
  <c r="DD114" i="3"/>
  <c r="DH114" i="3"/>
  <c r="DF114" i="3"/>
  <c r="DK114" i="3"/>
  <c r="DG114" i="3"/>
  <c r="DI114" i="3"/>
  <c r="DE114" i="3"/>
  <c r="DL114" i="3"/>
  <c r="DJ114" i="3"/>
  <c r="DF115" i="3"/>
  <c r="DI115" i="3"/>
  <c r="DJ115" i="3"/>
  <c r="DE115" i="3"/>
  <c r="DD115" i="3"/>
  <c r="DH115" i="3"/>
  <c r="DK115" i="3"/>
  <c r="DL115" i="3"/>
  <c r="DG115" i="3"/>
  <c r="DB115" i="3"/>
  <c r="DO194" i="3"/>
  <c r="L165" i="5" s="1"/>
  <c r="DG116" i="3"/>
  <c r="DD116" i="3"/>
  <c r="DL116" i="3"/>
  <c r="DK116" i="3"/>
  <c r="DF116" i="3"/>
  <c r="DI116" i="3"/>
  <c r="DE116" i="3"/>
  <c r="DH116" i="3"/>
  <c r="DJ116" i="3"/>
  <c r="DB116" i="3"/>
  <c r="DO195" i="3"/>
  <c r="L166" i="5" s="1"/>
  <c r="DB117" i="3"/>
  <c r="DO196" i="3"/>
  <c r="L167" i="5" s="1"/>
  <c r="DL117" i="3"/>
  <c r="DI117" i="3"/>
  <c r="DF117" i="3"/>
  <c r="DE117" i="3"/>
  <c r="DH117" i="3"/>
  <c r="DK117" i="3"/>
  <c r="DG117" i="3"/>
  <c r="DD117" i="3"/>
  <c r="DJ117" i="3"/>
  <c r="DI118" i="3"/>
  <c r="DF118" i="3"/>
  <c r="DH118" i="3"/>
  <c r="DG118" i="3"/>
  <c r="DK118" i="3"/>
  <c r="DL118" i="3"/>
  <c r="DE118" i="3"/>
  <c r="DD118" i="3"/>
  <c r="DJ118" i="3"/>
  <c r="DB119" i="3"/>
  <c r="DO198" i="3"/>
  <c r="L169" i="5" s="1"/>
  <c r="DD119" i="3"/>
  <c r="DF119" i="3"/>
  <c r="DJ119" i="3"/>
  <c r="DH119" i="3"/>
  <c r="DG119" i="3"/>
  <c r="DL119" i="3"/>
  <c r="DE119" i="3"/>
  <c r="DK119" i="3"/>
  <c r="DI119" i="3"/>
  <c r="DB120" i="3"/>
  <c r="DO199" i="3"/>
  <c r="L170" i="5" s="1"/>
  <c r="DE120" i="3"/>
  <c r="DL120" i="3"/>
  <c r="DI120" i="3"/>
  <c r="DF120" i="3"/>
  <c r="DK120" i="3"/>
  <c r="DG120" i="3"/>
  <c r="DJ120" i="3"/>
  <c r="DH120" i="3"/>
  <c r="DD120" i="3"/>
  <c r="DB121" i="3"/>
  <c r="DO201" i="3"/>
  <c r="L172" i="5" s="1"/>
  <c r="DG121" i="3"/>
  <c r="DL121" i="3"/>
  <c r="DK121" i="3"/>
  <c r="DD121" i="3"/>
  <c r="DJ121" i="3"/>
  <c r="DF121" i="3"/>
  <c r="DH121" i="3"/>
  <c r="DE121" i="3"/>
  <c r="DI121" i="3"/>
  <c r="DD122" i="3"/>
  <c r="DE122" i="3"/>
  <c r="DL122" i="3"/>
  <c r="DG122" i="3"/>
  <c r="DI122" i="3"/>
  <c r="DH122" i="3"/>
  <c r="DF122" i="3"/>
  <c r="DK122" i="3"/>
  <c r="DJ122" i="3"/>
  <c r="DG123" i="3"/>
  <c r="DI123" i="3"/>
  <c r="DE123" i="3"/>
  <c r="DH123" i="3"/>
  <c r="DJ123" i="3"/>
  <c r="DF123" i="3"/>
  <c r="DL123" i="3"/>
  <c r="DD123" i="3"/>
  <c r="DK123" i="3"/>
  <c r="DG124" i="3"/>
  <c r="DE124" i="3"/>
  <c r="DK124" i="3"/>
  <c r="DD124" i="3"/>
  <c r="DH124" i="3"/>
  <c r="DI124" i="3"/>
  <c r="DF124" i="3"/>
  <c r="DJ124" i="3"/>
  <c r="DL124" i="3"/>
  <c r="DO189" i="3"/>
  <c r="L160" i="5" s="1"/>
  <c r="EU274" i="3"/>
  <c r="ET274" i="3"/>
  <c r="EQ274" i="3"/>
  <c r="ES274" i="3"/>
  <c r="ER274" i="3"/>
  <c r="EP274" i="3"/>
  <c r="EO274" i="3"/>
  <c r="EN274" i="3"/>
  <c r="EM274" i="3"/>
  <c r="EP268" i="3"/>
  <c r="EU268" i="3"/>
  <c r="EM268" i="3"/>
  <c r="ET268" i="3"/>
  <c r="ER268" i="3"/>
  <c r="EO268" i="3"/>
  <c r="EN268" i="3"/>
  <c r="ES268" i="3"/>
  <c r="EQ268" i="3"/>
  <c r="ES450" i="3"/>
  <c r="ER450" i="3"/>
  <c r="EP450" i="3"/>
  <c r="ET450" i="3"/>
  <c r="EQ450" i="3"/>
  <c r="EO450" i="3"/>
  <c r="EM450" i="3"/>
  <c r="EN450" i="3"/>
  <c r="EU450" i="3"/>
  <c r="EU265" i="3"/>
  <c r="EN265" i="3"/>
  <c r="EM265" i="3"/>
  <c r="ET265" i="3"/>
  <c r="EO265" i="3"/>
  <c r="EP265" i="3"/>
  <c r="ES265" i="3"/>
  <c r="ER265" i="3"/>
  <c r="EQ265" i="3"/>
  <c r="ET93" i="3"/>
  <c r="ES93" i="3"/>
  <c r="EN93" i="3"/>
  <c r="EQ93" i="3"/>
  <c r="EU93" i="3"/>
  <c r="EP93" i="3"/>
  <c r="ER93" i="3"/>
  <c r="EM93" i="3"/>
  <c r="EO93" i="3"/>
  <c r="ER490" i="3"/>
  <c r="ES490" i="3"/>
  <c r="EU490" i="3"/>
  <c r="ET490" i="3"/>
  <c r="EO490" i="3"/>
  <c r="EM490" i="3"/>
  <c r="EP490" i="3"/>
  <c r="EN490" i="3"/>
  <c r="EQ490" i="3"/>
  <c r="ET226" i="3"/>
  <c r="EM226" i="3"/>
  <c r="EO226" i="3"/>
  <c r="EP226" i="3"/>
  <c r="EN226" i="3"/>
  <c r="EQ226" i="3"/>
  <c r="ER226" i="3"/>
  <c r="EU226" i="3"/>
  <c r="ES226" i="3"/>
  <c r="EP214" i="3"/>
  <c r="EU214" i="3"/>
  <c r="ER214" i="3"/>
  <c r="ET214" i="3"/>
  <c r="ES214" i="3"/>
  <c r="EM214" i="3"/>
  <c r="EN214" i="3"/>
  <c r="EQ214" i="3"/>
  <c r="EO214" i="3"/>
  <c r="ET304" i="3"/>
  <c r="EU304" i="3"/>
  <c r="EQ304" i="3"/>
  <c r="EO304" i="3"/>
  <c r="EN304" i="3"/>
  <c r="EM304" i="3"/>
  <c r="ER304" i="3"/>
  <c r="ES304" i="3"/>
  <c r="EP304" i="3"/>
  <c r="ES439" i="3"/>
  <c r="EU439" i="3"/>
  <c r="ET439" i="3"/>
  <c r="ER439" i="3"/>
  <c r="EN439" i="3"/>
  <c r="EP439" i="3"/>
  <c r="EQ439" i="3"/>
  <c r="EO439" i="3"/>
  <c r="EM439" i="3"/>
  <c r="EP177" i="3"/>
  <c r="EU177" i="3"/>
  <c r="ET177" i="3"/>
  <c r="EN177" i="3"/>
  <c r="ER177" i="3"/>
  <c r="EM177" i="3"/>
  <c r="EO177" i="3"/>
  <c r="ES177" i="3"/>
  <c r="EQ177" i="3"/>
  <c r="ER457" i="3"/>
  <c r="EQ457" i="3"/>
  <c r="ES457" i="3"/>
  <c r="EM457" i="3"/>
  <c r="EU457" i="3"/>
  <c r="ET457" i="3"/>
  <c r="EP457" i="3"/>
  <c r="EO457" i="3"/>
  <c r="EN457" i="3"/>
  <c r="EQ446" i="3"/>
  <c r="ES446" i="3"/>
  <c r="ER446" i="3"/>
  <c r="EP446" i="3"/>
  <c r="EU446" i="3"/>
  <c r="EM446" i="3"/>
  <c r="ET446" i="3"/>
  <c r="EO446" i="3"/>
  <c r="EN446" i="3"/>
  <c r="EM320" i="3"/>
  <c r="EN320" i="3"/>
  <c r="EU320" i="3"/>
  <c r="EP320" i="3"/>
  <c r="EQ320" i="3"/>
  <c r="ES320" i="3"/>
  <c r="ET320" i="3"/>
  <c r="EO320" i="3"/>
  <c r="ER320" i="3"/>
  <c r="ER342" i="3"/>
  <c r="EU342" i="3"/>
  <c r="ET342" i="3"/>
  <c r="EO342" i="3"/>
  <c r="ES342" i="3"/>
  <c r="EQ342" i="3"/>
  <c r="EP342" i="3"/>
  <c r="EN342" i="3"/>
  <c r="EM342" i="3"/>
  <c r="EU424" i="3"/>
  <c r="EP424" i="3"/>
  <c r="EO424" i="3"/>
  <c r="EQ424" i="3"/>
  <c r="ER424" i="3"/>
  <c r="EM424" i="3"/>
  <c r="EN424" i="3"/>
  <c r="ET424" i="3"/>
  <c r="ES424" i="3"/>
  <c r="EU208" i="3"/>
  <c r="EP208" i="3"/>
  <c r="ES208" i="3"/>
  <c r="EM208" i="3"/>
  <c r="ER208" i="3"/>
  <c r="EQ208" i="3"/>
  <c r="EO208" i="3"/>
  <c r="ET208" i="3"/>
  <c r="EN208" i="3"/>
  <c r="EP458" i="3"/>
  <c r="EO458" i="3"/>
  <c r="EN458" i="3"/>
  <c r="ES458" i="3"/>
  <c r="EM458" i="3"/>
  <c r="ER458" i="3"/>
  <c r="EU458" i="3"/>
  <c r="ET458" i="3"/>
  <c r="EQ458" i="3"/>
  <c r="EP242" i="3"/>
  <c r="EM242" i="3"/>
  <c r="ET242" i="3"/>
  <c r="EO242" i="3"/>
  <c r="EU242" i="3"/>
  <c r="EN242" i="3"/>
  <c r="EQ242" i="3"/>
  <c r="ES242" i="3"/>
  <c r="ER242" i="3"/>
  <c r="EM309" i="3"/>
  <c r="ER309" i="3"/>
  <c r="EP309" i="3"/>
  <c r="EQ309" i="3"/>
  <c r="ES309" i="3"/>
  <c r="EN309" i="3"/>
  <c r="EO309" i="3"/>
  <c r="ET309" i="3"/>
  <c r="EU309" i="3"/>
  <c r="EM70" i="3"/>
  <c r="ES70" i="3"/>
  <c r="EN70" i="3"/>
  <c r="EO70" i="3"/>
  <c r="EQ70" i="3"/>
  <c r="EP70" i="3"/>
  <c r="EU70" i="3"/>
  <c r="ET70" i="3"/>
  <c r="ER70" i="3"/>
  <c r="EM398" i="3"/>
  <c r="EU398" i="3"/>
  <c r="ET398" i="3"/>
  <c r="EP398" i="3"/>
  <c r="ES398" i="3"/>
  <c r="EO398" i="3"/>
  <c r="EN398" i="3"/>
  <c r="EQ398" i="3"/>
  <c r="ER398" i="3"/>
  <c r="ER182" i="3"/>
  <c r="EP182" i="3"/>
  <c r="EO182" i="3"/>
  <c r="EN182" i="3"/>
  <c r="EM182" i="3"/>
  <c r="EU182" i="3"/>
  <c r="ET182" i="3"/>
  <c r="EQ182" i="3"/>
  <c r="ES182" i="3"/>
  <c r="ER487" i="3"/>
  <c r="EQ487" i="3"/>
  <c r="EO487" i="3"/>
  <c r="ES487" i="3"/>
  <c r="ET487" i="3"/>
  <c r="EN487" i="3"/>
  <c r="EM487" i="3"/>
  <c r="EP487" i="3"/>
  <c r="EU487" i="3"/>
  <c r="ES271" i="3"/>
  <c r="ER271" i="3"/>
  <c r="EP271" i="3"/>
  <c r="EO271" i="3"/>
  <c r="EM271" i="3"/>
  <c r="ET271" i="3"/>
  <c r="EQ271" i="3"/>
  <c r="EN271" i="3"/>
  <c r="EU271" i="3"/>
  <c r="EU114" i="3"/>
  <c r="ET114" i="3"/>
  <c r="ES114" i="3"/>
  <c r="ER114" i="3"/>
  <c r="EQ114" i="3"/>
  <c r="EP114" i="3"/>
  <c r="EO114" i="3"/>
  <c r="EN114" i="3"/>
  <c r="EM114" i="3"/>
  <c r="EN473" i="3"/>
  <c r="EP473" i="3"/>
  <c r="ER473" i="3"/>
  <c r="EQ473" i="3"/>
  <c r="ET473" i="3"/>
  <c r="EU473" i="3"/>
  <c r="EO473" i="3"/>
  <c r="ES473" i="3"/>
  <c r="EM473" i="3"/>
  <c r="EU329" i="3"/>
  <c r="EQ329" i="3"/>
  <c r="ER329" i="3"/>
  <c r="ET329" i="3"/>
  <c r="EO329" i="3"/>
  <c r="ES329" i="3"/>
  <c r="EN329" i="3"/>
  <c r="EM329" i="3"/>
  <c r="EP329" i="3"/>
  <c r="EU185" i="3"/>
  <c r="EP185" i="3"/>
  <c r="EO185" i="3"/>
  <c r="ER185" i="3"/>
  <c r="EQ185" i="3"/>
  <c r="EN185" i="3"/>
  <c r="ES185" i="3"/>
  <c r="ET185" i="3"/>
  <c r="EM185" i="3"/>
  <c r="EQ483" i="3"/>
  <c r="ES483" i="3"/>
  <c r="ER483" i="3"/>
  <c r="EN483" i="3"/>
  <c r="ET483" i="3"/>
  <c r="EM483" i="3"/>
  <c r="EU483" i="3"/>
  <c r="EO483" i="3"/>
  <c r="EP483" i="3"/>
  <c r="EU339" i="3"/>
  <c r="ES339" i="3"/>
  <c r="EP339" i="3"/>
  <c r="EO339" i="3"/>
  <c r="EM339" i="3"/>
  <c r="EQ339" i="3"/>
  <c r="ER339" i="3"/>
  <c r="ET339" i="3"/>
  <c r="EN339" i="3"/>
  <c r="EM195" i="3"/>
  <c r="ES195" i="3"/>
  <c r="ER195" i="3"/>
  <c r="EQ195" i="3"/>
  <c r="EU195" i="3"/>
  <c r="EP195" i="3"/>
  <c r="EO195" i="3"/>
  <c r="EN195" i="3"/>
  <c r="ET195" i="3"/>
  <c r="ES456" i="3"/>
  <c r="EQ456" i="3"/>
  <c r="ER456" i="3"/>
  <c r="EM456" i="3"/>
  <c r="EP456" i="3"/>
  <c r="ET456" i="3"/>
  <c r="EO456" i="3"/>
  <c r="EU456" i="3"/>
  <c r="EN456" i="3"/>
  <c r="EP312" i="3"/>
  <c r="ET312" i="3"/>
  <c r="ES312" i="3"/>
  <c r="EM312" i="3"/>
  <c r="ER312" i="3"/>
  <c r="EQ312" i="3"/>
  <c r="EU312" i="3"/>
  <c r="EO312" i="3"/>
  <c r="EN312" i="3"/>
  <c r="EU168" i="3"/>
  <c r="ER168" i="3"/>
  <c r="EN168" i="3"/>
  <c r="EP168" i="3"/>
  <c r="EO168" i="3"/>
  <c r="ES168" i="3"/>
  <c r="EM168" i="3"/>
  <c r="ET168" i="3"/>
  <c r="EQ168" i="3"/>
  <c r="ET145" i="3"/>
  <c r="ES145" i="3"/>
  <c r="EN145" i="3"/>
  <c r="EP145" i="3"/>
  <c r="EM145" i="3"/>
  <c r="EQ145" i="3"/>
  <c r="ER145" i="3"/>
  <c r="EO145" i="3"/>
  <c r="EU145" i="3"/>
  <c r="ER455" i="3"/>
  <c r="EQ455" i="3"/>
  <c r="EP455" i="3"/>
  <c r="ET455" i="3"/>
  <c r="EU455" i="3"/>
  <c r="EN455" i="3"/>
  <c r="EO455" i="3"/>
  <c r="EM455" i="3"/>
  <c r="ES455" i="3"/>
  <c r="ES311" i="3"/>
  <c r="EP311" i="3"/>
  <c r="ER311" i="3"/>
  <c r="EM311" i="3"/>
  <c r="EN311" i="3"/>
  <c r="EO311" i="3"/>
  <c r="EQ311" i="3"/>
  <c r="EU311" i="3"/>
  <c r="ET311" i="3"/>
  <c r="EU167" i="3"/>
  <c r="ES167" i="3"/>
  <c r="ER167" i="3"/>
  <c r="EN167" i="3"/>
  <c r="EP167" i="3"/>
  <c r="EO167" i="3"/>
  <c r="EM167" i="3"/>
  <c r="ET167" i="3"/>
  <c r="EQ167" i="3"/>
  <c r="EM91" i="3"/>
  <c r="ER91" i="3"/>
  <c r="EQ91" i="3"/>
  <c r="EP91" i="3"/>
  <c r="EN91" i="3"/>
  <c r="EU91" i="3"/>
  <c r="EO91" i="3"/>
  <c r="ET91" i="3"/>
  <c r="ES91" i="3"/>
  <c r="ET238" i="3"/>
  <c r="EM238" i="3"/>
  <c r="EP238" i="3"/>
  <c r="ER238" i="3"/>
  <c r="EQ238" i="3"/>
  <c r="ES238" i="3"/>
  <c r="EU238" i="3"/>
  <c r="EN238" i="3"/>
  <c r="EO238" i="3"/>
  <c r="EU421" i="3"/>
  <c r="ET421" i="3"/>
  <c r="ES421" i="3"/>
  <c r="EP421" i="3"/>
  <c r="ER421" i="3"/>
  <c r="EQ421" i="3"/>
  <c r="EO421" i="3"/>
  <c r="EN421" i="3"/>
  <c r="EM421" i="3"/>
  <c r="EU232" i="3"/>
  <c r="EO232" i="3"/>
  <c r="EP232" i="3"/>
  <c r="EM232" i="3"/>
  <c r="EN232" i="3"/>
  <c r="ES232" i="3"/>
  <c r="ET232" i="3"/>
  <c r="ER232" i="3"/>
  <c r="EQ232" i="3"/>
  <c r="ET367" i="3"/>
  <c r="EM367" i="3"/>
  <c r="EO367" i="3"/>
  <c r="ER367" i="3"/>
  <c r="EQ367" i="3"/>
  <c r="EN367" i="3"/>
  <c r="EU367" i="3"/>
  <c r="EP367" i="3"/>
  <c r="ES367" i="3"/>
  <c r="EM193" i="3"/>
  <c r="EU193" i="3"/>
  <c r="EP193" i="3"/>
  <c r="EQ193" i="3"/>
  <c r="EO193" i="3"/>
  <c r="ER193" i="3"/>
  <c r="ES193" i="3"/>
  <c r="EN193" i="3"/>
  <c r="ET193" i="3"/>
  <c r="EN139" i="3"/>
  <c r="EU139" i="3"/>
  <c r="EM139" i="3"/>
  <c r="EO139" i="3"/>
  <c r="ER139" i="3"/>
  <c r="ET139" i="3"/>
  <c r="EQ139" i="3"/>
  <c r="EP139" i="3"/>
  <c r="ES139" i="3"/>
  <c r="EU409" i="3"/>
  <c r="ET409" i="3"/>
  <c r="ES409" i="3"/>
  <c r="EO409" i="3"/>
  <c r="ER409" i="3"/>
  <c r="EN409" i="3"/>
  <c r="EM409" i="3"/>
  <c r="EQ409" i="3"/>
  <c r="EP409" i="3"/>
  <c r="EO334" i="3"/>
  <c r="EN334" i="3"/>
  <c r="EM334" i="3"/>
  <c r="ES334" i="3"/>
  <c r="EP334" i="3"/>
  <c r="ET334" i="3"/>
  <c r="EQ334" i="3"/>
  <c r="EU334" i="3"/>
  <c r="ER334" i="3"/>
  <c r="ER355" i="3"/>
  <c r="EN355" i="3"/>
  <c r="EQ355" i="3"/>
  <c r="EM355" i="3"/>
  <c r="EU355" i="3"/>
  <c r="EP355" i="3"/>
  <c r="ES355" i="3"/>
  <c r="EO355" i="3"/>
  <c r="ET355" i="3"/>
  <c r="ET229" i="3"/>
  <c r="EU229" i="3"/>
  <c r="EP229" i="3"/>
  <c r="EO229" i="3"/>
  <c r="EN229" i="3"/>
  <c r="EM229" i="3"/>
  <c r="EQ229" i="3"/>
  <c r="ES229" i="3"/>
  <c r="ER229" i="3"/>
  <c r="ES313" i="3"/>
  <c r="EU313" i="3"/>
  <c r="ET313" i="3"/>
  <c r="EQ313" i="3"/>
  <c r="EN313" i="3"/>
  <c r="ER313" i="3"/>
  <c r="EP313" i="3"/>
  <c r="EO313" i="3"/>
  <c r="EM313" i="3"/>
  <c r="ET405" i="3"/>
  <c r="EU405" i="3"/>
  <c r="ES405" i="3"/>
  <c r="EP405" i="3"/>
  <c r="ER405" i="3"/>
  <c r="EN405" i="3"/>
  <c r="EQ405" i="3"/>
  <c r="EO405" i="3"/>
  <c r="EM405" i="3"/>
  <c r="EN189" i="3"/>
  <c r="EM189" i="3"/>
  <c r="ET189" i="3"/>
  <c r="EO189" i="3"/>
  <c r="ES189" i="3"/>
  <c r="EQ189" i="3"/>
  <c r="ER189" i="3"/>
  <c r="EU189" i="3"/>
  <c r="EP189" i="3"/>
  <c r="EN440" i="3"/>
  <c r="EQ440" i="3"/>
  <c r="EU440" i="3"/>
  <c r="ET440" i="3"/>
  <c r="ES440" i="3"/>
  <c r="ER440" i="3"/>
  <c r="EM440" i="3"/>
  <c r="EO440" i="3"/>
  <c r="EP440" i="3"/>
  <c r="EP224" i="3"/>
  <c r="EO224" i="3"/>
  <c r="EN224" i="3"/>
  <c r="EU224" i="3"/>
  <c r="EM224" i="3"/>
  <c r="ET224" i="3"/>
  <c r="ER224" i="3"/>
  <c r="EQ224" i="3"/>
  <c r="ES224" i="3"/>
  <c r="EU292" i="3"/>
  <c r="ET292" i="3"/>
  <c r="EP292" i="3"/>
  <c r="EO292" i="3"/>
  <c r="ER292" i="3"/>
  <c r="EM292" i="3"/>
  <c r="EN292" i="3"/>
  <c r="EQ292" i="3"/>
  <c r="ES292" i="3"/>
  <c r="ET380" i="3"/>
  <c r="EO380" i="3"/>
  <c r="EU380" i="3"/>
  <c r="ER380" i="3"/>
  <c r="ES380" i="3"/>
  <c r="EM380" i="3"/>
  <c r="EQ380" i="3"/>
  <c r="EN380" i="3"/>
  <c r="EP380" i="3"/>
  <c r="EM164" i="3"/>
  <c r="ET164" i="3"/>
  <c r="EQ164" i="3"/>
  <c r="ES164" i="3"/>
  <c r="EU164" i="3"/>
  <c r="EO164" i="3"/>
  <c r="EP164" i="3"/>
  <c r="EN164" i="3"/>
  <c r="ER164" i="3"/>
  <c r="ES469" i="3"/>
  <c r="ER469" i="3"/>
  <c r="EQ469" i="3"/>
  <c r="EP469" i="3"/>
  <c r="EU469" i="3"/>
  <c r="EN469" i="3"/>
  <c r="ET469" i="3"/>
  <c r="EO469" i="3"/>
  <c r="EM469" i="3"/>
  <c r="EM253" i="3"/>
  <c r="ET253" i="3"/>
  <c r="EU253" i="3"/>
  <c r="EP253" i="3"/>
  <c r="EO253" i="3"/>
  <c r="EN253" i="3"/>
  <c r="ES253" i="3"/>
  <c r="EQ253" i="3"/>
  <c r="ER253" i="3"/>
  <c r="ES102" i="3"/>
  <c r="EU102" i="3"/>
  <c r="ET102" i="3"/>
  <c r="EQ102" i="3"/>
  <c r="ER102" i="3"/>
  <c r="EP102" i="3"/>
  <c r="EM102" i="3"/>
  <c r="EO102" i="3"/>
  <c r="EN102" i="3"/>
  <c r="EN461" i="3"/>
  <c r="EP461" i="3"/>
  <c r="EM461" i="3"/>
  <c r="EU461" i="3"/>
  <c r="ET461" i="3"/>
  <c r="ES461" i="3"/>
  <c r="ER461" i="3"/>
  <c r="EQ461" i="3"/>
  <c r="EO461" i="3"/>
  <c r="ER317" i="3"/>
  <c r="ET317" i="3"/>
  <c r="EQ317" i="3"/>
  <c r="EO317" i="3"/>
  <c r="EP317" i="3"/>
  <c r="EM317" i="3"/>
  <c r="EU317" i="3"/>
  <c r="ES317" i="3"/>
  <c r="EN317" i="3"/>
  <c r="EN173" i="3"/>
  <c r="EM173" i="3"/>
  <c r="ES173" i="3"/>
  <c r="ER173" i="3"/>
  <c r="EP173" i="3"/>
  <c r="EO173" i="3"/>
  <c r="EU173" i="3"/>
  <c r="EQ173" i="3"/>
  <c r="ET173" i="3"/>
  <c r="EM112" i="3"/>
  <c r="ET112" i="3"/>
  <c r="ES112" i="3"/>
  <c r="EN112" i="3"/>
  <c r="EP112" i="3"/>
  <c r="EO112" i="3"/>
  <c r="EU112" i="3"/>
  <c r="ER112" i="3"/>
  <c r="EQ112" i="3"/>
  <c r="ES471" i="3"/>
  <c r="ER471" i="3"/>
  <c r="EQ471" i="3"/>
  <c r="EM471" i="3"/>
  <c r="EU471" i="3"/>
  <c r="ET471" i="3"/>
  <c r="EN471" i="3"/>
  <c r="EO471" i="3"/>
  <c r="EP471" i="3"/>
  <c r="EP327" i="3"/>
  <c r="EM327" i="3"/>
  <c r="ES327" i="3"/>
  <c r="EQ327" i="3"/>
  <c r="EU327" i="3"/>
  <c r="ER327" i="3"/>
  <c r="ET327" i="3"/>
  <c r="EN327" i="3"/>
  <c r="EO327" i="3"/>
  <c r="EN183" i="3"/>
  <c r="ER183" i="3"/>
  <c r="EQ183" i="3"/>
  <c r="EM183" i="3"/>
  <c r="EP183" i="3"/>
  <c r="EU183" i="3"/>
  <c r="ET183" i="3"/>
  <c r="ES183" i="3"/>
  <c r="EO183" i="3"/>
  <c r="EO444" i="3"/>
  <c r="EU444" i="3"/>
  <c r="ET444" i="3"/>
  <c r="ES444" i="3"/>
  <c r="ER444" i="3"/>
  <c r="EN444" i="3"/>
  <c r="EM444" i="3"/>
  <c r="EQ444" i="3"/>
  <c r="EP444" i="3"/>
  <c r="ET300" i="3"/>
  <c r="ES300" i="3"/>
  <c r="EP300" i="3"/>
  <c r="EU300" i="3"/>
  <c r="ER300" i="3"/>
  <c r="EO300" i="3"/>
  <c r="EQ300" i="3"/>
  <c r="EM300" i="3"/>
  <c r="EN300" i="3"/>
  <c r="EP156" i="3"/>
  <c r="EO156" i="3"/>
  <c r="EN156" i="3"/>
  <c r="EU156" i="3"/>
  <c r="ES156" i="3"/>
  <c r="ER156" i="3"/>
  <c r="EM156" i="3"/>
  <c r="ET156" i="3"/>
  <c r="EQ156" i="3"/>
  <c r="EM121" i="3"/>
  <c r="EN121" i="3"/>
  <c r="EU121" i="3"/>
  <c r="ER121" i="3"/>
  <c r="ES121" i="3"/>
  <c r="EP121" i="3"/>
  <c r="EQ121" i="3"/>
  <c r="ET121" i="3"/>
  <c r="EO121" i="3"/>
  <c r="EM443" i="3"/>
  <c r="ES443" i="3"/>
  <c r="EN443" i="3"/>
  <c r="EO443" i="3"/>
  <c r="EU443" i="3"/>
  <c r="ET443" i="3"/>
  <c r="EQ443" i="3"/>
  <c r="EP443" i="3"/>
  <c r="ER443" i="3"/>
  <c r="EU299" i="3"/>
  <c r="ET299" i="3"/>
  <c r="ES299" i="3"/>
  <c r="EO299" i="3"/>
  <c r="EP299" i="3"/>
  <c r="ER299" i="3"/>
  <c r="EQ299" i="3"/>
  <c r="EN299" i="3"/>
  <c r="EM299" i="3"/>
  <c r="ES155" i="3"/>
  <c r="EU155" i="3"/>
  <c r="ER155" i="3"/>
  <c r="EP155" i="3"/>
  <c r="EO155" i="3"/>
  <c r="EN155" i="3"/>
  <c r="EM155" i="3"/>
  <c r="ET155" i="3"/>
  <c r="EQ155" i="3"/>
  <c r="EM210" i="3"/>
  <c r="EP210" i="3"/>
  <c r="EN210" i="3"/>
  <c r="EU210" i="3"/>
  <c r="EQ210" i="3"/>
  <c r="EO210" i="3"/>
  <c r="ET210" i="3"/>
  <c r="ES210" i="3"/>
  <c r="ER210" i="3"/>
  <c r="EQ391" i="3"/>
  <c r="EU391" i="3"/>
  <c r="ET391" i="3"/>
  <c r="ES391" i="3"/>
  <c r="ER391" i="3"/>
  <c r="EP391" i="3"/>
  <c r="EO391" i="3"/>
  <c r="EN391" i="3"/>
  <c r="EM391" i="3"/>
  <c r="EN198" i="3"/>
  <c r="EM198" i="3"/>
  <c r="EP198" i="3"/>
  <c r="ET198" i="3"/>
  <c r="ES198" i="3"/>
  <c r="EQ198" i="3"/>
  <c r="EO198" i="3"/>
  <c r="EU198" i="3"/>
  <c r="ER198" i="3"/>
  <c r="EO246" i="3"/>
  <c r="EP246" i="3"/>
  <c r="EU246" i="3"/>
  <c r="ET246" i="3"/>
  <c r="EM246" i="3"/>
  <c r="EN246" i="3"/>
  <c r="EQ246" i="3"/>
  <c r="ES246" i="3"/>
  <c r="ER246" i="3"/>
  <c r="EM157" i="3"/>
  <c r="ET157" i="3"/>
  <c r="EQ157" i="3"/>
  <c r="EP157" i="3"/>
  <c r="ER157" i="3"/>
  <c r="EN157" i="3"/>
  <c r="EO157" i="3"/>
  <c r="ES157" i="3"/>
  <c r="EU157" i="3"/>
  <c r="EN445" i="3"/>
  <c r="EM445" i="3"/>
  <c r="EQ445" i="3"/>
  <c r="EP445" i="3"/>
  <c r="ES445" i="3"/>
  <c r="ER445" i="3"/>
  <c r="EO445" i="3"/>
  <c r="EU445" i="3"/>
  <c r="ET445" i="3"/>
  <c r="EN376" i="3"/>
  <c r="EO376" i="3"/>
  <c r="ET376" i="3"/>
  <c r="ER376" i="3"/>
  <c r="EM376" i="3"/>
  <c r="EP376" i="3"/>
  <c r="EU376" i="3"/>
  <c r="ES376" i="3"/>
  <c r="EQ376" i="3"/>
  <c r="EM175" i="3"/>
  <c r="EU175" i="3"/>
  <c r="ER175" i="3"/>
  <c r="EP175" i="3"/>
  <c r="ET175" i="3"/>
  <c r="EO175" i="3"/>
  <c r="EN175" i="3"/>
  <c r="ES175" i="3"/>
  <c r="EQ175" i="3"/>
  <c r="EU294" i="3"/>
  <c r="ET294" i="3"/>
  <c r="ES294" i="3"/>
  <c r="ER294" i="3"/>
  <c r="EP294" i="3"/>
  <c r="EO294" i="3"/>
  <c r="EQ294" i="3"/>
  <c r="EN294" i="3"/>
  <c r="EM294" i="3"/>
  <c r="EN158" i="3"/>
  <c r="EO158" i="3"/>
  <c r="ET158" i="3"/>
  <c r="EQ158" i="3"/>
  <c r="EU158" i="3"/>
  <c r="ES158" i="3"/>
  <c r="ER158" i="3"/>
  <c r="EP158" i="3"/>
  <c r="EM158" i="3"/>
  <c r="EM283" i="3"/>
  <c r="ER283" i="3"/>
  <c r="EQ283" i="3"/>
  <c r="EU283" i="3"/>
  <c r="EP283" i="3"/>
  <c r="EO283" i="3"/>
  <c r="ET283" i="3"/>
  <c r="ES283" i="3"/>
  <c r="EN283" i="3"/>
  <c r="EN388" i="3"/>
  <c r="EU388" i="3"/>
  <c r="ET388" i="3"/>
  <c r="EP388" i="3"/>
  <c r="EO388" i="3"/>
  <c r="ES388" i="3"/>
  <c r="ER388" i="3"/>
  <c r="EQ388" i="3"/>
  <c r="EM388" i="3"/>
  <c r="EM172" i="3"/>
  <c r="EO172" i="3"/>
  <c r="EP172" i="3"/>
  <c r="ER172" i="3"/>
  <c r="EQ172" i="3"/>
  <c r="EN172" i="3"/>
  <c r="ET172" i="3"/>
  <c r="ES172" i="3"/>
  <c r="EU172" i="3"/>
  <c r="ES422" i="3"/>
  <c r="ET422" i="3"/>
  <c r="EU422" i="3"/>
  <c r="ER422" i="3"/>
  <c r="EQ422" i="3"/>
  <c r="EP422" i="3"/>
  <c r="EN422" i="3"/>
  <c r="EM422" i="3"/>
  <c r="EO422" i="3"/>
  <c r="EP206" i="3"/>
  <c r="EO206" i="3"/>
  <c r="EU206" i="3"/>
  <c r="EQ206" i="3"/>
  <c r="ET206" i="3"/>
  <c r="EN206" i="3"/>
  <c r="EM206" i="3"/>
  <c r="ES206" i="3"/>
  <c r="ER206" i="3"/>
  <c r="EU489" i="3"/>
  <c r="ER489" i="3"/>
  <c r="EQ489" i="3"/>
  <c r="EO489" i="3"/>
  <c r="EM489" i="3"/>
  <c r="EN489" i="3"/>
  <c r="ET489" i="3"/>
  <c r="EP489" i="3"/>
  <c r="ES489" i="3"/>
  <c r="ER273" i="3"/>
  <c r="EU273" i="3"/>
  <c r="ES273" i="3"/>
  <c r="EN273" i="3"/>
  <c r="EQ273" i="3"/>
  <c r="EO273" i="3"/>
  <c r="EM273" i="3"/>
  <c r="EP273" i="3"/>
  <c r="ET273" i="3"/>
  <c r="EM202" i="3"/>
  <c r="EP202" i="3"/>
  <c r="EU202" i="3"/>
  <c r="EO202" i="3"/>
  <c r="EQ202" i="3"/>
  <c r="EN202" i="3"/>
  <c r="ET202" i="3"/>
  <c r="ES202" i="3"/>
  <c r="ER202" i="3"/>
  <c r="EU362" i="3"/>
  <c r="EN362" i="3"/>
  <c r="EM362" i="3"/>
  <c r="ES362" i="3"/>
  <c r="EQ362" i="3"/>
  <c r="ET362" i="3"/>
  <c r="EP362" i="3"/>
  <c r="EO362" i="3"/>
  <c r="ER362" i="3"/>
  <c r="ES146" i="3"/>
  <c r="EU146" i="3"/>
  <c r="EQ146" i="3"/>
  <c r="EN146" i="3"/>
  <c r="EM146" i="3"/>
  <c r="ET146" i="3"/>
  <c r="ER146" i="3"/>
  <c r="EO146" i="3"/>
  <c r="EP146" i="3"/>
  <c r="ES451" i="3"/>
  <c r="EP451" i="3"/>
  <c r="EM451" i="3"/>
  <c r="EN451" i="3"/>
  <c r="EU451" i="3"/>
  <c r="EO451" i="3"/>
  <c r="ET451" i="3"/>
  <c r="ER451" i="3"/>
  <c r="EQ451" i="3"/>
  <c r="EO235" i="3"/>
  <c r="EN235" i="3"/>
  <c r="ER235" i="3"/>
  <c r="EM235" i="3"/>
  <c r="EP235" i="3"/>
  <c r="ET235" i="3"/>
  <c r="EQ235" i="3"/>
  <c r="ES235" i="3"/>
  <c r="EU235" i="3"/>
  <c r="ES90" i="3"/>
  <c r="ET90" i="3"/>
  <c r="EU90" i="3"/>
  <c r="EN90" i="3"/>
  <c r="EM90" i="3"/>
  <c r="ER90" i="3"/>
  <c r="EQ90" i="3"/>
  <c r="EP90" i="3"/>
  <c r="EO90" i="3"/>
  <c r="EN449" i="3"/>
  <c r="EM449" i="3"/>
  <c r="EO449" i="3"/>
  <c r="ER449" i="3"/>
  <c r="EQ449" i="3"/>
  <c r="ES449" i="3"/>
  <c r="EP449" i="3"/>
  <c r="EU449" i="3"/>
  <c r="ET449" i="3"/>
  <c r="ER305" i="3"/>
  <c r="EP305" i="3"/>
  <c r="EU305" i="3"/>
  <c r="EQ305" i="3"/>
  <c r="ES305" i="3"/>
  <c r="EN305" i="3"/>
  <c r="EM305" i="3"/>
  <c r="EO305" i="3"/>
  <c r="ET305" i="3"/>
  <c r="ES161" i="3"/>
  <c r="ER161" i="3"/>
  <c r="EP161" i="3"/>
  <c r="EM161" i="3"/>
  <c r="EO161" i="3"/>
  <c r="EN161" i="3"/>
  <c r="EU161" i="3"/>
  <c r="ET161" i="3"/>
  <c r="EQ161" i="3"/>
  <c r="EM100" i="3"/>
  <c r="ER100" i="3"/>
  <c r="EQ100" i="3"/>
  <c r="EN100" i="3"/>
  <c r="ET100" i="3"/>
  <c r="ES100" i="3"/>
  <c r="EP100" i="3"/>
  <c r="EO100" i="3"/>
  <c r="EU100" i="3"/>
  <c r="EU459" i="3"/>
  <c r="ET459" i="3"/>
  <c r="EO459" i="3"/>
  <c r="EM459" i="3"/>
  <c r="EP459" i="3"/>
  <c r="ES459" i="3"/>
  <c r="EN459" i="3"/>
  <c r="ER459" i="3"/>
  <c r="EQ459" i="3"/>
  <c r="EO315" i="3"/>
  <c r="EP315" i="3"/>
  <c r="ES315" i="3"/>
  <c r="EN315" i="3"/>
  <c r="EM315" i="3"/>
  <c r="EU315" i="3"/>
  <c r="ER315" i="3"/>
  <c r="ET315" i="3"/>
  <c r="EQ315" i="3"/>
  <c r="EN171" i="3"/>
  <c r="ER171" i="3"/>
  <c r="ET171" i="3"/>
  <c r="EQ171" i="3"/>
  <c r="EO171" i="3"/>
  <c r="ES171" i="3"/>
  <c r="EU171" i="3"/>
  <c r="EM171" i="3"/>
  <c r="EP171" i="3"/>
  <c r="EM133" i="3"/>
  <c r="EP133" i="3"/>
  <c r="EO133" i="3"/>
  <c r="EU133" i="3"/>
  <c r="ER133" i="3"/>
  <c r="EQ133" i="3"/>
  <c r="EN133" i="3"/>
  <c r="ET133" i="3"/>
  <c r="ES133" i="3"/>
  <c r="ER432" i="3"/>
  <c r="ES432" i="3"/>
  <c r="EQ432" i="3"/>
  <c r="EP432" i="3"/>
  <c r="EO432" i="3"/>
  <c r="EM432" i="3"/>
  <c r="ET432" i="3"/>
  <c r="EN432" i="3"/>
  <c r="EU432" i="3"/>
  <c r="ET288" i="3"/>
  <c r="ES288" i="3"/>
  <c r="EU288" i="3"/>
  <c r="EP288" i="3"/>
  <c r="EN288" i="3"/>
  <c r="ER288" i="3"/>
  <c r="EO288" i="3"/>
  <c r="EM288" i="3"/>
  <c r="EQ288" i="3"/>
  <c r="EU144" i="3"/>
  <c r="ET144" i="3"/>
  <c r="ES144" i="3"/>
  <c r="ER144" i="3"/>
  <c r="EQ144" i="3"/>
  <c r="EN144" i="3"/>
  <c r="EO144" i="3"/>
  <c r="EM144" i="3"/>
  <c r="EP144" i="3"/>
  <c r="EM97" i="3"/>
  <c r="ER97" i="3"/>
  <c r="EQ97" i="3"/>
  <c r="ES97" i="3"/>
  <c r="EN97" i="3"/>
  <c r="EO97" i="3"/>
  <c r="EP97" i="3"/>
  <c r="ET97" i="3"/>
  <c r="EU97" i="3"/>
  <c r="EQ431" i="3"/>
  <c r="EP431" i="3"/>
  <c r="EO431" i="3"/>
  <c r="EN431" i="3"/>
  <c r="EM431" i="3"/>
  <c r="ER431" i="3"/>
  <c r="ES431" i="3"/>
  <c r="ET431" i="3"/>
  <c r="EU431" i="3"/>
  <c r="ES287" i="3"/>
  <c r="ER287" i="3"/>
  <c r="EP287" i="3"/>
  <c r="EU287" i="3"/>
  <c r="ET287" i="3"/>
  <c r="EQ287" i="3"/>
  <c r="EN287" i="3"/>
  <c r="EO287" i="3"/>
  <c r="EM287" i="3"/>
  <c r="EN143" i="3"/>
  <c r="ET143" i="3"/>
  <c r="EM143" i="3"/>
  <c r="EP143" i="3"/>
  <c r="EQ143" i="3"/>
  <c r="ER143" i="3"/>
  <c r="EO143" i="3"/>
  <c r="ES143" i="3"/>
  <c r="EU143" i="3"/>
  <c r="ER176" i="3"/>
  <c r="EM176" i="3"/>
  <c r="EQ176" i="3"/>
  <c r="EN176" i="3"/>
  <c r="EU176" i="3"/>
  <c r="ES176" i="3"/>
  <c r="ET176" i="3"/>
  <c r="EP176" i="3"/>
  <c r="EO176" i="3"/>
  <c r="EM116" i="3"/>
  <c r="EQ116" i="3"/>
  <c r="EP116" i="3"/>
  <c r="EO116" i="3"/>
  <c r="ER116" i="3"/>
  <c r="ET116" i="3"/>
  <c r="EN116" i="3"/>
  <c r="ES116" i="3"/>
  <c r="EU116" i="3"/>
  <c r="EU346" i="3"/>
  <c r="EP346" i="3"/>
  <c r="ET346" i="3"/>
  <c r="EN346" i="3"/>
  <c r="EO346" i="3"/>
  <c r="ER346" i="3"/>
  <c r="EQ346" i="3"/>
  <c r="EM346" i="3"/>
  <c r="ES346" i="3"/>
  <c r="ET404" i="3"/>
  <c r="EP404" i="3"/>
  <c r="EO404" i="3"/>
  <c r="EN404" i="3"/>
  <c r="EU404" i="3"/>
  <c r="EM404" i="3"/>
  <c r="ES404" i="3"/>
  <c r="ER404" i="3"/>
  <c r="EQ404" i="3"/>
  <c r="EP256" i="3"/>
  <c r="EO256" i="3"/>
  <c r="ER256" i="3"/>
  <c r="EM256" i="3"/>
  <c r="ET256" i="3"/>
  <c r="EN256" i="3"/>
  <c r="ES256" i="3"/>
  <c r="EQ256" i="3"/>
  <c r="EU256" i="3"/>
  <c r="EQ463" i="3"/>
  <c r="ES463" i="3"/>
  <c r="EO463" i="3"/>
  <c r="EM463" i="3"/>
  <c r="EP463" i="3"/>
  <c r="EN463" i="3"/>
  <c r="EU463" i="3"/>
  <c r="ET463" i="3"/>
  <c r="ER463" i="3"/>
  <c r="EP318" i="3"/>
  <c r="ET318" i="3"/>
  <c r="ES318" i="3"/>
  <c r="EQ318" i="3"/>
  <c r="EO318" i="3"/>
  <c r="EN318" i="3"/>
  <c r="EM318" i="3"/>
  <c r="ER318" i="3"/>
  <c r="EU318" i="3"/>
  <c r="EU386" i="3"/>
  <c r="EN386" i="3"/>
  <c r="ES386" i="3"/>
  <c r="ET386" i="3"/>
  <c r="ER386" i="3"/>
  <c r="EP386" i="3"/>
  <c r="EQ386" i="3"/>
  <c r="EO386" i="3"/>
  <c r="EM386" i="3"/>
  <c r="ET119" i="3"/>
  <c r="EM119" i="3"/>
  <c r="EU119" i="3"/>
  <c r="ER119" i="3"/>
  <c r="EQ119" i="3"/>
  <c r="EN119" i="3"/>
  <c r="ES119" i="3"/>
  <c r="EP119" i="3"/>
  <c r="EO119" i="3"/>
  <c r="EU306" i="3"/>
  <c r="ER306" i="3"/>
  <c r="ES306" i="3"/>
  <c r="EM306" i="3"/>
  <c r="ET306" i="3"/>
  <c r="EO306" i="3"/>
  <c r="EN306" i="3"/>
  <c r="EP306" i="3"/>
  <c r="EQ306" i="3"/>
  <c r="ER484" i="3"/>
  <c r="EO484" i="3"/>
  <c r="EQ484" i="3"/>
  <c r="ES484" i="3"/>
  <c r="ET484" i="3"/>
  <c r="EM484" i="3"/>
  <c r="EN484" i="3"/>
  <c r="EP484" i="3"/>
  <c r="EU484" i="3"/>
  <c r="EM82" i="3"/>
  <c r="ER82" i="3"/>
  <c r="EQ82" i="3"/>
  <c r="EP82" i="3"/>
  <c r="EO82" i="3"/>
  <c r="EU82" i="3"/>
  <c r="ET82" i="3"/>
  <c r="ES82" i="3"/>
  <c r="EN82" i="3"/>
  <c r="EU298" i="3"/>
  <c r="ET298" i="3"/>
  <c r="EM298" i="3"/>
  <c r="ES298" i="3"/>
  <c r="EP298" i="3"/>
  <c r="EN298" i="3"/>
  <c r="EO298" i="3"/>
  <c r="ER298" i="3"/>
  <c r="EQ298" i="3"/>
  <c r="ES481" i="3"/>
  <c r="ER481" i="3"/>
  <c r="EQ481" i="3"/>
  <c r="EM481" i="3"/>
  <c r="EP481" i="3"/>
  <c r="EN481" i="3"/>
  <c r="ET481" i="3"/>
  <c r="EU481" i="3"/>
  <c r="EO481" i="3"/>
  <c r="EM67" i="3"/>
  <c r="ER67" i="3"/>
  <c r="EQ67" i="3"/>
  <c r="EP67" i="3"/>
  <c r="EO67" i="3"/>
  <c r="EU67" i="3"/>
  <c r="ES67" i="3"/>
  <c r="EN67" i="3"/>
  <c r="ET67" i="3"/>
  <c r="EP402" i="3"/>
  <c r="EO402" i="3"/>
  <c r="EN402" i="3"/>
  <c r="EQ402" i="3"/>
  <c r="EM402" i="3"/>
  <c r="ET402" i="3"/>
  <c r="ES402" i="3"/>
  <c r="ER402" i="3"/>
  <c r="EU402" i="3"/>
  <c r="EQ442" i="3"/>
  <c r="EP442" i="3"/>
  <c r="EO442" i="3"/>
  <c r="ET442" i="3"/>
  <c r="EN442" i="3"/>
  <c r="EU442" i="3"/>
  <c r="ER442" i="3"/>
  <c r="EM442" i="3"/>
  <c r="ES442" i="3"/>
  <c r="ET247" i="3"/>
  <c r="EP247" i="3"/>
  <c r="EM247" i="3"/>
  <c r="EN247" i="3"/>
  <c r="ER247" i="3"/>
  <c r="EQ247" i="3"/>
  <c r="ES247" i="3"/>
  <c r="EO247" i="3"/>
  <c r="EU247" i="3"/>
  <c r="ER478" i="3"/>
  <c r="EU478" i="3"/>
  <c r="ET478" i="3"/>
  <c r="EN478" i="3"/>
  <c r="EQ478" i="3"/>
  <c r="EP478" i="3"/>
  <c r="ES478" i="3"/>
  <c r="EM478" i="3"/>
  <c r="EO478" i="3"/>
  <c r="EU117" i="3"/>
  <c r="ET117" i="3"/>
  <c r="ES117" i="3"/>
  <c r="EN117" i="3"/>
  <c r="ER117" i="3"/>
  <c r="EQ117" i="3"/>
  <c r="EM117" i="3"/>
  <c r="EP117" i="3"/>
  <c r="EO117" i="3"/>
  <c r="ER284" i="3"/>
  <c r="ES284" i="3"/>
  <c r="EO284" i="3"/>
  <c r="ET284" i="3"/>
  <c r="EP284" i="3"/>
  <c r="EM284" i="3"/>
  <c r="EN284" i="3"/>
  <c r="EQ284" i="3"/>
  <c r="EU284" i="3"/>
  <c r="EO282" i="3"/>
  <c r="EU282" i="3"/>
  <c r="ET282" i="3"/>
  <c r="ES282" i="3"/>
  <c r="EM282" i="3"/>
  <c r="EN282" i="3"/>
  <c r="ER282" i="3"/>
  <c r="EP282" i="3"/>
  <c r="EQ282" i="3"/>
  <c r="ES462" i="3"/>
  <c r="ER462" i="3"/>
  <c r="EQ462" i="3"/>
  <c r="EO462" i="3"/>
  <c r="EU462" i="3"/>
  <c r="ET462" i="3"/>
  <c r="EP462" i="3"/>
  <c r="EM462" i="3"/>
  <c r="EN462" i="3"/>
  <c r="EQ187" i="3"/>
  <c r="EM187" i="3"/>
  <c r="EN187" i="3"/>
  <c r="ET187" i="3"/>
  <c r="ES187" i="3"/>
  <c r="EP187" i="3"/>
  <c r="ER187" i="3"/>
  <c r="EU187" i="3"/>
  <c r="EO187" i="3"/>
  <c r="EN333" i="3"/>
  <c r="EO333" i="3"/>
  <c r="EP333" i="3"/>
  <c r="ET333" i="3"/>
  <c r="EU333" i="3"/>
  <c r="ER333" i="3"/>
  <c r="EQ333" i="3"/>
  <c r="EM333" i="3"/>
  <c r="ES333" i="3"/>
  <c r="ET110" i="3"/>
  <c r="ES110" i="3"/>
  <c r="ER110" i="3"/>
  <c r="EU110" i="3"/>
  <c r="EN110" i="3"/>
  <c r="EP110" i="3"/>
  <c r="EO110" i="3"/>
  <c r="EM110" i="3"/>
  <c r="EQ110" i="3"/>
  <c r="EU368" i="3"/>
  <c r="ES368" i="3"/>
  <c r="ER368" i="3"/>
  <c r="EQ368" i="3"/>
  <c r="EN368" i="3"/>
  <c r="ET368" i="3"/>
  <c r="EP368" i="3"/>
  <c r="EM368" i="3"/>
  <c r="EO368" i="3"/>
  <c r="ER152" i="3"/>
  <c r="EQ152" i="3"/>
  <c r="ES152" i="3"/>
  <c r="EN152" i="3"/>
  <c r="EM152" i="3"/>
  <c r="EP152" i="3"/>
  <c r="EO152" i="3"/>
  <c r="ET152" i="3"/>
  <c r="EU152" i="3"/>
  <c r="EO436" i="3"/>
  <c r="ER436" i="3"/>
  <c r="EU436" i="3"/>
  <c r="ET436" i="3"/>
  <c r="EQ436" i="3"/>
  <c r="ES436" i="3"/>
  <c r="EP436" i="3"/>
  <c r="EM436" i="3"/>
  <c r="EN436" i="3"/>
  <c r="EU220" i="3"/>
  <c r="EP220" i="3"/>
  <c r="EM220" i="3"/>
  <c r="EO220" i="3"/>
  <c r="ES220" i="3"/>
  <c r="ER220" i="3"/>
  <c r="ET220" i="3"/>
  <c r="EN220" i="3"/>
  <c r="EQ220" i="3"/>
  <c r="EP308" i="3"/>
  <c r="EN308" i="3"/>
  <c r="EM308" i="3"/>
  <c r="EU308" i="3"/>
  <c r="ET308" i="3"/>
  <c r="ES308" i="3"/>
  <c r="ER308" i="3"/>
  <c r="EO308" i="3"/>
  <c r="EQ308" i="3"/>
  <c r="ET69" i="3"/>
  <c r="ER69" i="3"/>
  <c r="EQ69" i="3"/>
  <c r="EP69" i="3"/>
  <c r="EM69" i="3"/>
  <c r="EU69" i="3"/>
  <c r="EO69" i="3"/>
  <c r="EN69" i="3"/>
  <c r="ES69" i="3"/>
  <c r="ET397" i="3"/>
  <c r="EU397" i="3"/>
  <c r="EM397" i="3"/>
  <c r="ER397" i="3"/>
  <c r="EQ397" i="3"/>
  <c r="ES397" i="3"/>
  <c r="EP397" i="3"/>
  <c r="EO397" i="3"/>
  <c r="EN397" i="3"/>
  <c r="EU181" i="3"/>
  <c r="ER181" i="3"/>
  <c r="EM181" i="3"/>
  <c r="EO181" i="3"/>
  <c r="EN181" i="3"/>
  <c r="EP181" i="3"/>
  <c r="ES181" i="3"/>
  <c r="EQ181" i="3"/>
  <c r="ET181" i="3"/>
  <c r="EU413" i="3"/>
  <c r="ET413" i="3"/>
  <c r="EO413" i="3"/>
  <c r="EQ413" i="3"/>
  <c r="EP413" i="3"/>
  <c r="EM413" i="3"/>
  <c r="EN413" i="3"/>
  <c r="ES413" i="3"/>
  <c r="ER413" i="3"/>
  <c r="EO269" i="3"/>
  <c r="EN269" i="3"/>
  <c r="EM269" i="3"/>
  <c r="EQ269" i="3"/>
  <c r="EP269" i="3"/>
  <c r="ER269" i="3"/>
  <c r="ES269" i="3"/>
  <c r="ET269" i="3"/>
  <c r="EU269" i="3"/>
  <c r="EP125" i="3"/>
  <c r="EO125" i="3"/>
  <c r="EN125" i="3"/>
  <c r="ES125" i="3"/>
  <c r="ER125" i="3"/>
  <c r="EQ125" i="3"/>
  <c r="EM125" i="3"/>
  <c r="ET125" i="3"/>
  <c r="EU125" i="3"/>
  <c r="EM64" i="3"/>
  <c r="EO64" i="3"/>
  <c r="EU64" i="3"/>
  <c r="ET64" i="3"/>
  <c r="ER64" i="3"/>
  <c r="EN64" i="3"/>
  <c r="EP64" i="3"/>
  <c r="ES64" i="3"/>
  <c r="EQ64" i="3"/>
  <c r="EO423" i="3"/>
  <c r="EN423" i="3"/>
  <c r="EU423" i="3"/>
  <c r="EM423" i="3"/>
  <c r="ER423" i="3"/>
  <c r="EQ423" i="3"/>
  <c r="EP423" i="3"/>
  <c r="ES423" i="3"/>
  <c r="ET423" i="3"/>
  <c r="EQ279" i="3"/>
  <c r="ES279" i="3"/>
  <c r="EN279" i="3"/>
  <c r="EU279" i="3"/>
  <c r="ET279" i="3"/>
  <c r="EP279" i="3"/>
  <c r="ER279" i="3"/>
  <c r="EO279" i="3"/>
  <c r="EM279" i="3"/>
  <c r="EU135" i="3"/>
  <c r="ES135" i="3"/>
  <c r="ET135" i="3"/>
  <c r="EN135" i="3"/>
  <c r="EM135" i="3"/>
  <c r="ER135" i="3"/>
  <c r="EP135" i="3"/>
  <c r="EO135" i="3"/>
  <c r="EQ135" i="3"/>
  <c r="EU396" i="3"/>
  <c r="EP396" i="3"/>
  <c r="ET396" i="3"/>
  <c r="ES396" i="3"/>
  <c r="EO396" i="3"/>
  <c r="ER396" i="3"/>
  <c r="EQ396" i="3"/>
  <c r="EM396" i="3"/>
  <c r="EN396" i="3"/>
  <c r="EU252" i="3"/>
  <c r="EN252" i="3"/>
  <c r="EO252" i="3"/>
  <c r="EM252" i="3"/>
  <c r="EP252" i="3"/>
  <c r="ET252" i="3"/>
  <c r="ES252" i="3"/>
  <c r="ER252" i="3"/>
  <c r="EQ252" i="3"/>
  <c r="ES108" i="3"/>
  <c r="EU108" i="3"/>
  <c r="ET108" i="3"/>
  <c r="EM108" i="3"/>
  <c r="EP108" i="3"/>
  <c r="EO108" i="3"/>
  <c r="ER108" i="3"/>
  <c r="EQ108" i="3"/>
  <c r="EN108" i="3"/>
  <c r="ES395" i="3"/>
  <c r="EP395" i="3"/>
  <c r="EO395" i="3"/>
  <c r="EU395" i="3"/>
  <c r="ET395" i="3"/>
  <c r="EN395" i="3"/>
  <c r="EM395" i="3"/>
  <c r="ER395" i="3"/>
  <c r="EQ395" i="3"/>
  <c r="EM251" i="3"/>
  <c r="ET251" i="3"/>
  <c r="EN251" i="3"/>
  <c r="EU251" i="3"/>
  <c r="EO251" i="3"/>
  <c r="EP251" i="3"/>
  <c r="ER251" i="3"/>
  <c r="ES251" i="3"/>
  <c r="EQ251" i="3"/>
  <c r="EO107" i="3"/>
  <c r="EQ107" i="3"/>
  <c r="EU107" i="3"/>
  <c r="EM107" i="3"/>
  <c r="EP107" i="3"/>
  <c r="EN107" i="3"/>
  <c r="ET107" i="3"/>
  <c r="ES107" i="3"/>
  <c r="ER107" i="3"/>
  <c r="EO429" i="3"/>
  <c r="EU429" i="3"/>
  <c r="EP429" i="3"/>
  <c r="ET429" i="3"/>
  <c r="EN429" i="3"/>
  <c r="ES429" i="3"/>
  <c r="ER429" i="3"/>
  <c r="EQ429" i="3"/>
  <c r="EM429" i="3"/>
  <c r="EO174" i="3"/>
  <c r="EU174" i="3"/>
  <c r="EN174" i="3"/>
  <c r="EM174" i="3"/>
  <c r="ER174" i="3"/>
  <c r="ET174" i="3"/>
  <c r="ES174" i="3"/>
  <c r="EQ174" i="3"/>
  <c r="EP174" i="3"/>
  <c r="EU357" i="3"/>
  <c r="ET357" i="3"/>
  <c r="EM357" i="3"/>
  <c r="ES357" i="3"/>
  <c r="ER357" i="3"/>
  <c r="EN357" i="3"/>
  <c r="EO357" i="3"/>
  <c r="EQ357" i="3"/>
  <c r="EP357" i="3"/>
  <c r="EU162" i="3"/>
  <c r="EN162" i="3"/>
  <c r="EM162" i="3"/>
  <c r="ER162" i="3"/>
  <c r="EP162" i="3"/>
  <c r="EQ162" i="3"/>
  <c r="EO162" i="3"/>
  <c r="ET162" i="3"/>
  <c r="ES162" i="3"/>
  <c r="EM354" i="3"/>
  <c r="ES354" i="3"/>
  <c r="EN354" i="3"/>
  <c r="EU354" i="3"/>
  <c r="ER354" i="3"/>
  <c r="EQ354" i="3"/>
  <c r="EP354" i="3"/>
  <c r="ET354" i="3"/>
  <c r="EO354" i="3"/>
  <c r="EU196" i="3"/>
  <c r="ES196" i="3"/>
  <c r="EM196" i="3"/>
  <c r="ER196" i="3"/>
  <c r="EQ196" i="3"/>
  <c r="EN196" i="3"/>
  <c r="EO196" i="3"/>
  <c r="ET196" i="3"/>
  <c r="EP196" i="3"/>
  <c r="EU249" i="3"/>
  <c r="EO249" i="3"/>
  <c r="EN249" i="3"/>
  <c r="EM249" i="3"/>
  <c r="ER249" i="3"/>
  <c r="ES249" i="3"/>
  <c r="EP249" i="3"/>
  <c r="ET249" i="3"/>
  <c r="EQ249" i="3"/>
  <c r="ET369" i="3"/>
  <c r="EU369" i="3"/>
  <c r="EQ369" i="3"/>
  <c r="EM369" i="3"/>
  <c r="ER369" i="3"/>
  <c r="EP369" i="3"/>
  <c r="EO369" i="3"/>
  <c r="EN369" i="3"/>
  <c r="ES369" i="3"/>
  <c r="EO344" i="3"/>
  <c r="ES344" i="3"/>
  <c r="EN344" i="3"/>
  <c r="EM344" i="3"/>
  <c r="EP344" i="3"/>
  <c r="EU344" i="3"/>
  <c r="ER344" i="3"/>
  <c r="EQ344" i="3"/>
  <c r="ET344" i="3"/>
  <c r="ET126" i="3"/>
  <c r="EU126" i="3"/>
  <c r="EN126" i="3"/>
  <c r="EM126" i="3"/>
  <c r="EO126" i="3"/>
  <c r="ER126" i="3"/>
  <c r="ES126" i="3"/>
  <c r="EQ126" i="3"/>
  <c r="EP126" i="3"/>
  <c r="ET433" i="3"/>
  <c r="ES433" i="3"/>
  <c r="ER433" i="3"/>
  <c r="EO433" i="3"/>
  <c r="EQ433" i="3"/>
  <c r="EP433" i="3"/>
  <c r="EN433" i="3"/>
  <c r="EU433" i="3"/>
  <c r="EM433" i="3"/>
  <c r="ES293" i="3"/>
  <c r="EP293" i="3"/>
  <c r="EU293" i="3"/>
  <c r="ET293" i="3"/>
  <c r="ER293" i="3"/>
  <c r="EQ293" i="3"/>
  <c r="EO293" i="3"/>
  <c r="EN293" i="3"/>
  <c r="EM293" i="3"/>
  <c r="EM88" i="3"/>
  <c r="EO88" i="3"/>
  <c r="EU88" i="3"/>
  <c r="ET88" i="3"/>
  <c r="ER88" i="3"/>
  <c r="EN88" i="3"/>
  <c r="EQ88" i="3"/>
  <c r="EP88" i="3"/>
  <c r="ES88" i="3"/>
  <c r="EP303" i="3"/>
  <c r="EQ303" i="3"/>
  <c r="ES303" i="3"/>
  <c r="EO303" i="3"/>
  <c r="EN303" i="3"/>
  <c r="ER303" i="3"/>
  <c r="EM303" i="3"/>
  <c r="ET303" i="3"/>
  <c r="EU303" i="3"/>
  <c r="EM420" i="3"/>
  <c r="ES420" i="3"/>
  <c r="ER420" i="3"/>
  <c r="EQ420" i="3"/>
  <c r="EO420" i="3"/>
  <c r="EP420" i="3"/>
  <c r="EU420" i="3"/>
  <c r="EN420" i="3"/>
  <c r="ET420" i="3"/>
  <c r="EU275" i="3"/>
  <c r="ET275" i="3"/>
  <c r="ES275" i="3"/>
  <c r="EO275" i="3"/>
  <c r="EP275" i="3"/>
  <c r="ER275" i="3"/>
  <c r="EQ275" i="3"/>
  <c r="EN275" i="3"/>
  <c r="EM275" i="3"/>
  <c r="EM136" i="3"/>
  <c r="ES136" i="3"/>
  <c r="EN136" i="3"/>
  <c r="EO136" i="3"/>
  <c r="ET136" i="3"/>
  <c r="EQ136" i="3"/>
  <c r="ER136" i="3"/>
  <c r="EP136" i="3"/>
  <c r="EU136" i="3"/>
  <c r="EU330" i="3"/>
  <c r="ER330" i="3"/>
  <c r="ET330" i="3"/>
  <c r="ES330" i="3"/>
  <c r="EQ330" i="3"/>
  <c r="EP330" i="3"/>
  <c r="EN330" i="3"/>
  <c r="EO330" i="3"/>
  <c r="EM330" i="3"/>
  <c r="EQ474" i="3"/>
  <c r="EP474" i="3"/>
  <c r="ES474" i="3"/>
  <c r="ER474" i="3"/>
  <c r="EU474" i="3"/>
  <c r="EM474" i="3"/>
  <c r="ET474" i="3"/>
  <c r="EO474" i="3"/>
  <c r="EN474" i="3"/>
  <c r="EM259" i="3"/>
  <c r="ET259" i="3"/>
  <c r="EU259" i="3"/>
  <c r="EP259" i="3"/>
  <c r="ER259" i="3"/>
  <c r="EQ259" i="3"/>
  <c r="EN259" i="3"/>
  <c r="EO259" i="3"/>
  <c r="ES259" i="3"/>
  <c r="EP403" i="3"/>
  <c r="EO403" i="3"/>
  <c r="EM403" i="3"/>
  <c r="ET403" i="3"/>
  <c r="EU403" i="3"/>
  <c r="ER403" i="3"/>
  <c r="EQ403" i="3"/>
  <c r="ES403" i="3"/>
  <c r="EN403" i="3"/>
  <c r="ER326" i="3"/>
  <c r="EU326" i="3"/>
  <c r="ET326" i="3"/>
  <c r="EQ326" i="3"/>
  <c r="EN326" i="3"/>
  <c r="EP326" i="3"/>
  <c r="EO326" i="3"/>
  <c r="ES326" i="3"/>
  <c r="EM326" i="3"/>
  <c r="EQ199" i="3"/>
  <c r="EN199" i="3"/>
  <c r="EM199" i="3"/>
  <c r="ET199" i="3"/>
  <c r="ES199" i="3"/>
  <c r="EP199" i="3"/>
  <c r="EO199" i="3"/>
  <c r="ER199" i="3"/>
  <c r="EU199" i="3"/>
  <c r="EO425" i="3"/>
  <c r="EN425" i="3"/>
  <c r="EM425" i="3"/>
  <c r="EU425" i="3"/>
  <c r="ET425" i="3"/>
  <c r="ES425" i="3"/>
  <c r="ER425" i="3"/>
  <c r="EQ425" i="3"/>
  <c r="EP425" i="3"/>
  <c r="EO137" i="3"/>
  <c r="EM137" i="3"/>
  <c r="ER137" i="3"/>
  <c r="ES137" i="3"/>
  <c r="EN137" i="3"/>
  <c r="ET137" i="3"/>
  <c r="EQ137" i="3"/>
  <c r="EU137" i="3"/>
  <c r="EP137" i="3"/>
  <c r="EP291" i="3"/>
  <c r="EM291" i="3"/>
  <c r="ER291" i="3"/>
  <c r="ET291" i="3"/>
  <c r="ES291" i="3"/>
  <c r="EO291" i="3"/>
  <c r="EN291" i="3"/>
  <c r="EU291" i="3"/>
  <c r="EQ291" i="3"/>
  <c r="EP264" i="3"/>
  <c r="EO264" i="3"/>
  <c r="EN264" i="3"/>
  <c r="ET264" i="3"/>
  <c r="EU264" i="3"/>
  <c r="EM264" i="3"/>
  <c r="ES264" i="3"/>
  <c r="EQ264" i="3"/>
  <c r="ER264" i="3"/>
  <c r="EU263" i="3"/>
  <c r="EO263" i="3"/>
  <c r="EN263" i="3"/>
  <c r="EM263" i="3"/>
  <c r="ET263" i="3"/>
  <c r="EP263" i="3"/>
  <c r="ES263" i="3"/>
  <c r="ER263" i="3"/>
  <c r="EQ263" i="3"/>
  <c r="EQ454" i="3"/>
  <c r="ER454" i="3"/>
  <c r="EU454" i="3"/>
  <c r="ET454" i="3"/>
  <c r="EO454" i="3"/>
  <c r="ES454" i="3"/>
  <c r="EP454" i="3"/>
  <c r="EM454" i="3"/>
  <c r="EN454" i="3"/>
  <c r="ES316" i="3"/>
  <c r="EU316" i="3"/>
  <c r="EM316" i="3"/>
  <c r="EO316" i="3"/>
  <c r="ER316" i="3"/>
  <c r="EN316" i="3"/>
  <c r="ET316" i="3"/>
  <c r="EP316" i="3"/>
  <c r="EQ316" i="3"/>
  <c r="EU350" i="3"/>
  <c r="EM350" i="3"/>
  <c r="EN350" i="3"/>
  <c r="EO350" i="3"/>
  <c r="ER350" i="3"/>
  <c r="EQ350" i="3"/>
  <c r="EP350" i="3"/>
  <c r="ET350" i="3"/>
  <c r="ES350" i="3"/>
  <c r="ES163" i="3"/>
  <c r="EO163" i="3"/>
  <c r="ER163" i="3"/>
  <c r="EP163" i="3"/>
  <c r="EM163" i="3"/>
  <c r="EN163" i="3"/>
  <c r="ET163" i="3"/>
  <c r="EU163" i="3"/>
  <c r="EQ163" i="3"/>
  <c r="ET113" i="3"/>
  <c r="ER113" i="3"/>
  <c r="EU113" i="3"/>
  <c r="EM113" i="3"/>
  <c r="EN113" i="3"/>
  <c r="EQ113" i="3"/>
  <c r="EO113" i="3"/>
  <c r="EP113" i="3"/>
  <c r="ES113" i="3"/>
  <c r="EO411" i="3"/>
  <c r="EN411" i="3"/>
  <c r="EP411" i="3"/>
  <c r="EM411" i="3"/>
  <c r="ET411" i="3"/>
  <c r="EU411" i="3"/>
  <c r="ES411" i="3"/>
  <c r="ER411" i="3"/>
  <c r="EQ411" i="3"/>
  <c r="EP240" i="3"/>
  <c r="EU240" i="3"/>
  <c r="EM240" i="3"/>
  <c r="ET240" i="3"/>
  <c r="EO240" i="3"/>
  <c r="EN240" i="3"/>
  <c r="ES240" i="3"/>
  <c r="EQ240" i="3"/>
  <c r="ER240" i="3"/>
  <c r="EQ426" i="3"/>
  <c r="ER426" i="3"/>
  <c r="ES426" i="3"/>
  <c r="EO426" i="3"/>
  <c r="EN426" i="3"/>
  <c r="ET426" i="3"/>
  <c r="EP426" i="3"/>
  <c r="EM426" i="3"/>
  <c r="EU426" i="3"/>
  <c r="EN418" i="3"/>
  <c r="EM418" i="3"/>
  <c r="EQ418" i="3"/>
  <c r="ES418" i="3"/>
  <c r="ER418" i="3"/>
  <c r="EP418" i="3"/>
  <c r="EO418" i="3"/>
  <c r="EU418" i="3"/>
  <c r="ET418" i="3"/>
  <c r="EN92" i="3"/>
  <c r="EO92" i="3"/>
  <c r="EU92" i="3"/>
  <c r="EP92" i="3"/>
  <c r="ET92" i="3"/>
  <c r="EM92" i="3"/>
  <c r="EQ92" i="3"/>
  <c r="ER92" i="3"/>
  <c r="ES92" i="3"/>
  <c r="ET378" i="3"/>
  <c r="EO378" i="3"/>
  <c r="EU378" i="3"/>
  <c r="EN378" i="3"/>
  <c r="ER378" i="3"/>
  <c r="ES378" i="3"/>
  <c r="EQ378" i="3"/>
  <c r="EM378" i="3"/>
  <c r="EP378" i="3"/>
  <c r="EU223" i="3"/>
  <c r="ET223" i="3"/>
  <c r="EM223" i="3"/>
  <c r="EN223" i="3"/>
  <c r="ER223" i="3"/>
  <c r="EP223" i="3"/>
  <c r="EO223" i="3"/>
  <c r="EQ223" i="3"/>
  <c r="ES223" i="3"/>
  <c r="ER499" i="3"/>
  <c r="EO499" i="3"/>
  <c r="ES499" i="3"/>
  <c r="EM499" i="3"/>
  <c r="EP499" i="3"/>
  <c r="EQ499" i="3"/>
  <c r="EN499" i="3"/>
  <c r="EU499" i="3"/>
  <c r="ET499" i="3"/>
  <c r="EU105" i="3"/>
  <c r="ES105" i="3"/>
  <c r="ER105" i="3"/>
  <c r="EQ105" i="3"/>
  <c r="EP105" i="3"/>
  <c r="ET105" i="3"/>
  <c r="EM105" i="3"/>
  <c r="EO105" i="3"/>
  <c r="EN105" i="3"/>
  <c r="EQ297" i="3"/>
  <c r="EO297" i="3"/>
  <c r="EP297" i="3"/>
  <c r="ES297" i="3"/>
  <c r="EU297" i="3"/>
  <c r="ET297" i="3"/>
  <c r="EN297" i="3"/>
  <c r="EM297" i="3"/>
  <c r="ER297" i="3"/>
  <c r="EM332" i="3"/>
  <c r="EQ332" i="3"/>
  <c r="EN332" i="3"/>
  <c r="EU332" i="3"/>
  <c r="ES332" i="3"/>
  <c r="EP332" i="3"/>
  <c r="ET332" i="3"/>
  <c r="EO332" i="3"/>
  <c r="ER332" i="3"/>
  <c r="EM106" i="3"/>
  <c r="EP106" i="3"/>
  <c r="EO106" i="3"/>
  <c r="EU106" i="3"/>
  <c r="ET106" i="3"/>
  <c r="ES106" i="3"/>
  <c r="EN106" i="3"/>
  <c r="ER106" i="3"/>
  <c r="EQ106" i="3"/>
  <c r="EO400" i="3"/>
  <c r="EN400" i="3"/>
  <c r="EU400" i="3"/>
  <c r="ES400" i="3"/>
  <c r="EM400" i="3"/>
  <c r="EP400" i="3"/>
  <c r="ER400" i="3"/>
  <c r="EQ400" i="3"/>
  <c r="ET400" i="3"/>
  <c r="EP184" i="3"/>
  <c r="ET184" i="3"/>
  <c r="ES184" i="3"/>
  <c r="ER184" i="3"/>
  <c r="EQ184" i="3"/>
  <c r="EO184" i="3"/>
  <c r="EN184" i="3"/>
  <c r="EU184" i="3"/>
  <c r="EM184" i="3"/>
  <c r="EP488" i="3"/>
  <c r="EM488" i="3"/>
  <c r="EN488" i="3"/>
  <c r="EO488" i="3"/>
  <c r="ES488" i="3"/>
  <c r="ER488" i="3"/>
  <c r="EU488" i="3"/>
  <c r="ET488" i="3"/>
  <c r="EQ488" i="3"/>
  <c r="EN272" i="3"/>
  <c r="ET272" i="3"/>
  <c r="ER272" i="3"/>
  <c r="EO272" i="3"/>
  <c r="ES272" i="3"/>
  <c r="EM272" i="3"/>
  <c r="EQ272" i="3"/>
  <c r="EU272" i="3"/>
  <c r="EP272" i="3"/>
  <c r="EO186" i="3"/>
  <c r="EU186" i="3"/>
  <c r="EP186" i="3"/>
  <c r="EN186" i="3"/>
  <c r="ES186" i="3"/>
  <c r="EQ186" i="3"/>
  <c r="ET186" i="3"/>
  <c r="ER186" i="3"/>
  <c r="EM186" i="3"/>
  <c r="ET361" i="3"/>
  <c r="ES361" i="3"/>
  <c r="ER361" i="3"/>
  <c r="EQ361" i="3"/>
  <c r="EM361" i="3"/>
  <c r="EU361" i="3"/>
  <c r="EN361" i="3"/>
  <c r="EP361" i="3"/>
  <c r="EO361" i="3"/>
  <c r="EM142" i="3"/>
  <c r="ES142" i="3"/>
  <c r="EU142" i="3"/>
  <c r="ET142" i="3"/>
  <c r="EN142" i="3"/>
  <c r="EQ142" i="3"/>
  <c r="ER142" i="3"/>
  <c r="EP142" i="3"/>
  <c r="EO142" i="3"/>
  <c r="EM389" i="3"/>
  <c r="ES389" i="3"/>
  <c r="ER389" i="3"/>
  <c r="EN389" i="3"/>
  <c r="ET389" i="3"/>
  <c r="EP389" i="3"/>
  <c r="EQ389" i="3"/>
  <c r="EO389" i="3"/>
  <c r="EU389" i="3"/>
  <c r="EU245" i="3"/>
  <c r="EN245" i="3"/>
  <c r="ET245" i="3"/>
  <c r="EP245" i="3"/>
  <c r="EO245" i="3"/>
  <c r="EM245" i="3"/>
  <c r="EQ245" i="3"/>
  <c r="ES245" i="3"/>
  <c r="ER245" i="3"/>
  <c r="EU101" i="3"/>
  <c r="ET101" i="3"/>
  <c r="EM101" i="3"/>
  <c r="ER101" i="3"/>
  <c r="EN101" i="3"/>
  <c r="EQ101" i="3"/>
  <c r="EP101" i="3"/>
  <c r="ES101" i="3"/>
  <c r="EO101" i="3"/>
  <c r="EP399" i="3"/>
  <c r="EO399" i="3"/>
  <c r="EN399" i="3"/>
  <c r="ET399" i="3"/>
  <c r="ES399" i="3"/>
  <c r="ER399" i="3"/>
  <c r="EQ399" i="3"/>
  <c r="EU399" i="3"/>
  <c r="EM399" i="3"/>
  <c r="EN255" i="3"/>
  <c r="EM255" i="3"/>
  <c r="EU255" i="3"/>
  <c r="ET255" i="3"/>
  <c r="EO255" i="3"/>
  <c r="EP255" i="3"/>
  <c r="ER255" i="3"/>
  <c r="EQ255" i="3"/>
  <c r="ES255" i="3"/>
  <c r="ES111" i="3"/>
  <c r="EU111" i="3"/>
  <c r="ET111" i="3"/>
  <c r="EQ111" i="3"/>
  <c r="EM111" i="3"/>
  <c r="ER111" i="3"/>
  <c r="EO111" i="3"/>
  <c r="EP111" i="3"/>
  <c r="EN111" i="3"/>
  <c r="ET372" i="3"/>
  <c r="EN372" i="3"/>
  <c r="EM372" i="3"/>
  <c r="EP372" i="3"/>
  <c r="EU372" i="3"/>
  <c r="ER372" i="3"/>
  <c r="ES372" i="3"/>
  <c r="EQ372" i="3"/>
  <c r="EO372" i="3"/>
  <c r="EU228" i="3"/>
  <c r="EP228" i="3"/>
  <c r="EM228" i="3"/>
  <c r="EO228" i="3"/>
  <c r="EN228" i="3"/>
  <c r="ET228" i="3"/>
  <c r="ES228" i="3"/>
  <c r="EQ228" i="3"/>
  <c r="ER228" i="3"/>
  <c r="ET84" i="3"/>
  <c r="EU84" i="3"/>
  <c r="ES84" i="3"/>
  <c r="EM84" i="3"/>
  <c r="EQ84" i="3"/>
  <c r="EN84" i="3"/>
  <c r="ER84" i="3"/>
  <c r="EP84" i="3"/>
  <c r="EO84" i="3"/>
  <c r="EN371" i="3"/>
  <c r="EM371" i="3"/>
  <c r="EU371" i="3"/>
  <c r="ET371" i="3"/>
  <c r="ES371" i="3"/>
  <c r="ER371" i="3"/>
  <c r="EQ371" i="3"/>
  <c r="EP371" i="3"/>
  <c r="EO371" i="3"/>
  <c r="ET227" i="3"/>
  <c r="EO227" i="3"/>
  <c r="EU227" i="3"/>
  <c r="EP227" i="3"/>
  <c r="EN227" i="3"/>
  <c r="EM227" i="3"/>
  <c r="ER227" i="3"/>
  <c r="ES227" i="3"/>
  <c r="EQ227" i="3"/>
  <c r="EM83" i="3"/>
  <c r="ER83" i="3"/>
  <c r="EU83" i="3"/>
  <c r="EP83" i="3"/>
  <c r="EN83" i="3"/>
  <c r="ET83" i="3"/>
  <c r="EQ83" i="3"/>
  <c r="EO83" i="3"/>
  <c r="ES83" i="3"/>
  <c r="EU141" i="3"/>
  <c r="ET141" i="3"/>
  <c r="ER141" i="3"/>
  <c r="EQ141" i="3"/>
  <c r="EP141" i="3"/>
  <c r="EO141" i="3"/>
  <c r="EN141" i="3"/>
  <c r="ES141" i="3"/>
  <c r="EM141" i="3"/>
  <c r="ET270" i="3"/>
  <c r="ES270" i="3"/>
  <c r="EN270" i="3"/>
  <c r="EM270" i="3"/>
  <c r="EO270" i="3"/>
  <c r="EP270" i="3"/>
  <c r="EQ270" i="3"/>
  <c r="ER270" i="3"/>
  <c r="EU270" i="3"/>
  <c r="ET392" i="3"/>
  <c r="ES392" i="3"/>
  <c r="ER392" i="3"/>
  <c r="EM392" i="3"/>
  <c r="EP392" i="3"/>
  <c r="EO392" i="3"/>
  <c r="EN392" i="3"/>
  <c r="EU392" i="3"/>
  <c r="EQ392" i="3"/>
  <c r="ET205" i="3"/>
  <c r="ES205" i="3"/>
  <c r="ER205" i="3"/>
  <c r="EM205" i="3"/>
  <c r="EQ205" i="3"/>
  <c r="EN205" i="3"/>
  <c r="EU205" i="3"/>
  <c r="EP205" i="3"/>
  <c r="EO205" i="3"/>
  <c r="EM390" i="3"/>
  <c r="EU390" i="3"/>
  <c r="EQ390" i="3"/>
  <c r="EN390" i="3"/>
  <c r="ET390" i="3"/>
  <c r="ER390" i="3"/>
  <c r="EO390" i="3"/>
  <c r="ES390" i="3"/>
  <c r="EP390" i="3"/>
  <c r="EU427" i="3"/>
  <c r="ER427" i="3"/>
  <c r="EN427" i="3"/>
  <c r="EQ427" i="3"/>
  <c r="EO427" i="3"/>
  <c r="ET427" i="3"/>
  <c r="EM427" i="3"/>
  <c r="EP427" i="3"/>
  <c r="ES427" i="3"/>
  <c r="EM414" i="3"/>
  <c r="ES414" i="3"/>
  <c r="ER414" i="3"/>
  <c r="EQ414" i="3"/>
  <c r="EN414" i="3"/>
  <c r="ET414" i="3"/>
  <c r="EO414" i="3"/>
  <c r="EU414" i="3"/>
  <c r="EP414" i="3"/>
  <c r="EO286" i="3"/>
  <c r="EU286" i="3"/>
  <c r="ER286" i="3"/>
  <c r="EQ286" i="3"/>
  <c r="ET286" i="3"/>
  <c r="EM286" i="3"/>
  <c r="ES286" i="3"/>
  <c r="EN286" i="3"/>
  <c r="EP286" i="3"/>
  <c r="EU349" i="3"/>
  <c r="ET349" i="3"/>
  <c r="EQ349" i="3"/>
  <c r="EP349" i="3"/>
  <c r="EO349" i="3"/>
  <c r="EM349" i="3"/>
  <c r="ES349" i="3"/>
  <c r="ER349" i="3"/>
  <c r="EN349" i="3"/>
  <c r="EU138" i="3"/>
  <c r="ES138" i="3"/>
  <c r="ET138" i="3"/>
  <c r="EQ138" i="3"/>
  <c r="EN138" i="3"/>
  <c r="ER138" i="3"/>
  <c r="EO138" i="3"/>
  <c r="EM138" i="3"/>
  <c r="EP138" i="3"/>
  <c r="EM118" i="3"/>
  <c r="ET118" i="3"/>
  <c r="EO118" i="3"/>
  <c r="EU118" i="3"/>
  <c r="ES118" i="3"/>
  <c r="ER118" i="3"/>
  <c r="EN118" i="3"/>
  <c r="EP118" i="3"/>
  <c r="EQ118" i="3"/>
  <c r="ER190" i="3"/>
  <c r="EQ190" i="3"/>
  <c r="EN190" i="3"/>
  <c r="ET190" i="3"/>
  <c r="EO190" i="3"/>
  <c r="EM190" i="3"/>
  <c r="EU190" i="3"/>
  <c r="ES190" i="3"/>
  <c r="EP190" i="3"/>
  <c r="EQ465" i="3"/>
  <c r="EN465" i="3"/>
  <c r="EU465" i="3"/>
  <c r="EO465" i="3"/>
  <c r="ET465" i="3"/>
  <c r="ER465" i="3"/>
  <c r="EP465" i="3"/>
  <c r="ES465" i="3"/>
  <c r="EM465" i="3"/>
  <c r="ES496" i="3"/>
  <c r="EQ496" i="3"/>
  <c r="ER496" i="3"/>
  <c r="EO496" i="3"/>
  <c r="EP496" i="3"/>
  <c r="EN496" i="3"/>
  <c r="EM496" i="3"/>
  <c r="EU496" i="3"/>
  <c r="ET496" i="3"/>
  <c r="EN280" i="3"/>
  <c r="EQ280" i="3"/>
  <c r="EM280" i="3"/>
  <c r="EU280" i="3"/>
  <c r="ET280" i="3"/>
  <c r="ES280" i="3"/>
  <c r="ER280" i="3"/>
  <c r="EP280" i="3"/>
  <c r="EO280" i="3"/>
  <c r="ER314" i="3"/>
  <c r="ET314" i="3"/>
  <c r="EP314" i="3"/>
  <c r="ES314" i="3"/>
  <c r="EN314" i="3"/>
  <c r="EQ314" i="3"/>
  <c r="EM314" i="3"/>
  <c r="EO314" i="3"/>
  <c r="EU314" i="3"/>
  <c r="ES80" i="3"/>
  <c r="EM80" i="3"/>
  <c r="EU80" i="3"/>
  <c r="EQ80" i="3"/>
  <c r="EP80" i="3"/>
  <c r="ER80" i="3"/>
  <c r="ET80" i="3"/>
  <c r="EN80" i="3"/>
  <c r="EO80" i="3"/>
  <c r="ET381" i="3"/>
  <c r="EM381" i="3"/>
  <c r="ES381" i="3"/>
  <c r="EU381" i="3"/>
  <c r="ER381" i="3"/>
  <c r="EQ381" i="3"/>
  <c r="EP381" i="3"/>
  <c r="EN381" i="3"/>
  <c r="EO381" i="3"/>
  <c r="EU165" i="3"/>
  <c r="ES165" i="3"/>
  <c r="EM165" i="3"/>
  <c r="EO165" i="3"/>
  <c r="EN165" i="3"/>
  <c r="EP165" i="3"/>
  <c r="ET165" i="3"/>
  <c r="EQ165" i="3"/>
  <c r="ER165" i="3"/>
  <c r="ER470" i="3"/>
  <c r="EQ470" i="3"/>
  <c r="EP470" i="3"/>
  <c r="ET470" i="3"/>
  <c r="EM470" i="3"/>
  <c r="EO470" i="3"/>
  <c r="EU470" i="3"/>
  <c r="ES470" i="3"/>
  <c r="EN470" i="3"/>
  <c r="EU254" i="3"/>
  <c r="EN254" i="3"/>
  <c r="ET254" i="3"/>
  <c r="EP254" i="3"/>
  <c r="EO254" i="3"/>
  <c r="EM254" i="3"/>
  <c r="EQ254" i="3"/>
  <c r="ER254" i="3"/>
  <c r="ES254" i="3"/>
  <c r="ET128" i="3"/>
  <c r="EN128" i="3"/>
  <c r="EO128" i="3"/>
  <c r="EM128" i="3"/>
  <c r="ER128" i="3"/>
  <c r="EU128" i="3"/>
  <c r="ES128" i="3"/>
  <c r="EQ128" i="3"/>
  <c r="EP128" i="3"/>
  <c r="ES343" i="3"/>
  <c r="EQ343" i="3"/>
  <c r="ET343" i="3"/>
  <c r="EU343" i="3"/>
  <c r="EM343" i="3"/>
  <c r="EN343" i="3"/>
  <c r="ER343" i="3"/>
  <c r="EP343" i="3"/>
  <c r="EO343" i="3"/>
  <c r="EM124" i="3"/>
  <c r="ER124" i="3"/>
  <c r="EQ124" i="3"/>
  <c r="EN124" i="3"/>
  <c r="EP124" i="3"/>
  <c r="EO124" i="3"/>
  <c r="EU124" i="3"/>
  <c r="ET124" i="3"/>
  <c r="ES124" i="3"/>
  <c r="EM377" i="3"/>
  <c r="ER377" i="3"/>
  <c r="EQ377" i="3"/>
  <c r="EP377" i="3"/>
  <c r="EO377" i="3"/>
  <c r="EU377" i="3"/>
  <c r="ET377" i="3"/>
  <c r="ES377" i="3"/>
  <c r="EN377" i="3"/>
  <c r="EP233" i="3"/>
  <c r="EO233" i="3"/>
  <c r="EN233" i="3"/>
  <c r="EU233" i="3"/>
  <c r="EM233" i="3"/>
  <c r="ET233" i="3"/>
  <c r="EQ233" i="3"/>
  <c r="ES233" i="3"/>
  <c r="ER233" i="3"/>
  <c r="EU89" i="3"/>
  <c r="EM89" i="3"/>
  <c r="EN89" i="3"/>
  <c r="ET89" i="3"/>
  <c r="ER89" i="3"/>
  <c r="EP89" i="3"/>
  <c r="EQ89" i="3"/>
  <c r="ES89" i="3"/>
  <c r="EO89" i="3"/>
  <c r="ET387" i="3"/>
  <c r="EN387" i="3"/>
  <c r="EP387" i="3"/>
  <c r="EQ387" i="3"/>
  <c r="ES387" i="3"/>
  <c r="EU387" i="3"/>
  <c r="ER387" i="3"/>
  <c r="EO387" i="3"/>
  <c r="EM387" i="3"/>
  <c r="EU243" i="3"/>
  <c r="EP243" i="3"/>
  <c r="EN243" i="3"/>
  <c r="EO243" i="3"/>
  <c r="ES243" i="3"/>
  <c r="ET243" i="3"/>
  <c r="EQ243" i="3"/>
  <c r="ER243" i="3"/>
  <c r="EM243" i="3"/>
  <c r="EU99" i="3"/>
  <c r="ET99" i="3"/>
  <c r="ES99" i="3"/>
  <c r="EO99" i="3"/>
  <c r="ER99" i="3"/>
  <c r="EM99" i="3"/>
  <c r="EQ99" i="3"/>
  <c r="EP99" i="3"/>
  <c r="EN99" i="3"/>
  <c r="EM360" i="3"/>
  <c r="EU360" i="3"/>
  <c r="EP360" i="3"/>
  <c r="EO360" i="3"/>
  <c r="ET360" i="3"/>
  <c r="ES360" i="3"/>
  <c r="EQ360" i="3"/>
  <c r="EN360" i="3"/>
  <c r="ER360" i="3"/>
  <c r="EU216" i="3"/>
  <c r="EN216" i="3"/>
  <c r="EP216" i="3"/>
  <c r="EO216" i="3"/>
  <c r="ES216" i="3"/>
  <c r="EM216" i="3"/>
  <c r="ET216" i="3"/>
  <c r="ER216" i="3"/>
  <c r="EQ216" i="3"/>
  <c r="ES72" i="3"/>
  <c r="EU72" i="3"/>
  <c r="ET72" i="3"/>
  <c r="EO72" i="3"/>
  <c r="EM72" i="3"/>
  <c r="ER72" i="3"/>
  <c r="EN72" i="3"/>
  <c r="EP72" i="3"/>
  <c r="EQ72" i="3"/>
  <c r="ET359" i="3"/>
  <c r="EU359" i="3"/>
  <c r="EN359" i="3"/>
  <c r="EM359" i="3"/>
  <c r="EQ359" i="3"/>
  <c r="EP359" i="3"/>
  <c r="EO359" i="3"/>
  <c r="ES359" i="3"/>
  <c r="ER359" i="3"/>
  <c r="EP215" i="3"/>
  <c r="EU215" i="3"/>
  <c r="EO215" i="3"/>
  <c r="EQ215" i="3"/>
  <c r="ET215" i="3"/>
  <c r="ES215" i="3"/>
  <c r="EM215" i="3"/>
  <c r="EN215" i="3"/>
  <c r="ER215" i="3"/>
  <c r="ES71" i="3"/>
  <c r="EP71" i="3"/>
  <c r="EN71" i="3"/>
  <c r="EO71" i="3"/>
  <c r="ET71" i="3"/>
  <c r="ER71" i="3"/>
  <c r="EU71" i="3"/>
  <c r="EQ71" i="3"/>
  <c r="EM71" i="3"/>
  <c r="ES81" i="3"/>
  <c r="ET81" i="3"/>
  <c r="EU81" i="3"/>
  <c r="EN81" i="3"/>
  <c r="EO81" i="3"/>
  <c r="EM81" i="3"/>
  <c r="EQ81" i="3"/>
  <c r="ER81" i="3"/>
  <c r="EP81" i="3"/>
  <c r="EM130" i="3"/>
  <c r="EP130" i="3"/>
  <c r="EO130" i="3"/>
  <c r="EU130" i="3"/>
  <c r="ET130" i="3"/>
  <c r="ES130" i="3"/>
  <c r="EN130" i="3"/>
  <c r="ER130" i="3"/>
  <c r="EQ130" i="3"/>
  <c r="EU401" i="3"/>
  <c r="ET401" i="3"/>
  <c r="EQ401" i="3"/>
  <c r="EO401" i="3"/>
  <c r="EM401" i="3"/>
  <c r="EN401" i="3"/>
  <c r="ES401" i="3"/>
  <c r="ER401" i="3"/>
  <c r="EP401" i="3"/>
  <c r="ET123" i="3"/>
  <c r="EU123" i="3"/>
  <c r="ES123" i="3"/>
  <c r="ER123" i="3"/>
  <c r="EQ123" i="3"/>
  <c r="EM123" i="3"/>
  <c r="EP123" i="3"/>
  <c r="EO123" i="3"/>
  <c r="EN123" i="3"/>
  <c r="ET96" i="3"/>
  <c r="ES96" i="3"/>
  <c r="EU96" i="3"/>
  <c r="ER96" i="3"/>
  <c r="EQ96" i="3"/>
  <c r="EP96" i="3"/>
  <c r="EN96" i="3"/>
  <c r="EM96" i="3"/>
  <c r="EO96" i="3"/>
  <c r="EO239" i="3"/>
  <c r="EN239" i="3"/>
  <c r="EM239" i="3"/>
  <c r="ET239" i="3"/>
  <c r="EP239" i="3"/>
  <c r="EU239" i="3"/>
  <c r="EQ239" i="3"/>
  <c r="ER239" i="3"/>
  <c r="ES239" i="3"/>
  <c r="EO241" i="3"/>
  <c r="EN241" i="3"/>
  <c r="EM241" i="3"/>
  <c r="EU241" i="3"/>
  <c r="EP241" i="3"/>
  <c r="ET241" i="3"/>
  <c r="EQ241" i="3"/>
  <c r="ER241" i="3"/>
  <c r="ES241" i="3"/>
  <c r="EU356" i="3"/>
  <c r="ET356" i="3"/>
  <c r="EN356" i="3"/>
  <c r="EM356" i="3"/>
  <c r="ES356" i="3"/>
  <c r="ER356" i="3"/>
  <c r="EQ356" i="3"/>
  <c r="EP356" i="3"/>
  <c r="EO356" i="3"/>
  <c r="EU491" i="3"/>
  <c r="EN491" i="3"/>
  <c r="EQ491" i="3"/>
  <c r="EP491" i="3"/>
  <c r="EO491" i="3"/>
  <c r="ET491" i="3"/>
  <c r="ES491" i="3"/>
  <c r="ER491" i="3"/>
  <c r="EM491" i="3"/>
  <c r="EU347" i="3"/>
  <c r="ET347" i="3"/>
  <c r="EO347" i="3"/>
  <c r="ER347" i="3"/>
  <c r="ES347" i="3"/>
  <c r="EQ347" i="3"/>
  <c r="EP347" i="3"/>
  <c r="EN347" i="3"/>
  <c r="EM347" i="3"/>
  <c r="EP203" i="3"/>
  <c r="EO203" i="3"/>
  <c r="EU203" i="3"/>
  <c r="EM203" i="3"/>
  <c r="EN203" i="3"/>
  <c r="ET203" i="3"/>
  <c r="ES203" i="3"/>
  <c r="ER203" i="3"/>
  <c r="EQ203" i="3"/>
  <c r="EU59" i="3"/>
  <c r="EN59" i="3"/>
  <c r="EO59" i="3"/>
  <c r="EM59" i="3"/>
  <c r="ER59" i="3"/>
  <c r="ET59" i="3"/>
  <c r="EP59" i="3"/>
  <c r="EQ59" i="3"/>
  <c r="ES59" i="3"/>
  <c r="EU188" i="3"/>
  <c r="EP188" i="3"/>
  <c r="EQ188" i="3"/>
  <c r="ET188" i="3"/>
  <c r="EM188" i="3"/>
  <c r="EN188" i="3"/>
  <c r="ES188" i="3"/>
  <c r="EO188" i="3"/>
  <c r="ER188" i="3"/>
  <c r="EQ472" i="3"/>
  <c r="ER472" i="3"/>
  <c r="ES472" i="3"/>
  <c r="EM472" i="3"/>
  <c r="EO472" i="3"/>
  <c r="EU472" i="3"/>
  <c r="EN472" i="3"/>
  <c r="ET472" i="3"/>
  <c r="EP472" i="3"/>
  <c r="EM150" i="3"/>
  <c r="EU150" i="3"/>
  <c r="ER150" i="3"/>
  <c r="EN150" i="3"/>
  <c r="EP150" i="3"/>
  <c r="EO150" i="3"/>
  <c r="EQ150" i="3"/>
  <c r="ET150" i="3"/>
  <c r="ES150" i="3"/>
  <c r="EO217" i="3"/>
  <c r="EN217" i="3"/>
  <c r="EM217" i="3"/>
  <c r="ET217" i="3"/>
  <c r="EU217" i="3"/>
  <c r="EP217" i="3"/>
  <c r="ES217" i="3"/>
  <c r="EQ217" i="3"/>
  <c r="ER217" i="3"/>
  <c r="EU149" i="3"/>
  <c r="EM149" i="3"/>
  <c r="EO149" i="3"/>
  <c r="EN149" i="3"/>
  <c r="EP149" i="3"/>
  <c r="ES149" i="3"/>
  <c r="ER149" i="3"/>
  <c r="ET149" i="3"/>
  <c r="EQ149" i="3"/>
  <c r="EN447" i="3"/>
  <c r="ES447" i="3"/>
  <c r="EQ447" i="3"/>
  <c r="EP447" i="3"/>
  <c r="EO447" i="3"/>
  <c r="EU447" i="3"/>
  <c r="ER447" i="3"/>
  <c r="EM447" i="3"/>
  <c r="ET447" i="3"/>
  <c r="EQ109" i="3"/>
  <c r="EP109" i="3"/>
  <c r="EO109" i="3"/>
  <c r="EM109" i="3"/>
  <c r="ER109" i="3"/>
  <c r="ET109" i="3"/>
  <c r="EU109" i="3"/>
  <c r="EN109" i="3"/>
  <c r="ES109" i="3"/>
  <c r="ES131" i="3"/>
  <c r="EM131" i="3"/>
  <c r="EN131" i="3"/>
  <c r="EQ131" i="3"/>
  <c r="EU131" i="3"/>
  <c r="ER131" i="3"/>
  <c r="ET131" i="3"/>
  <c r="EO131" i="3"/>
  <c r="EP131" i="3"/>
  <c r="ES370" i="3"/>
  <c r="EM370" i="3"/>
  <c r="EU370" i="3"/>
  <c r="ET370" i="3"/>
  <c r="EN370" i="3"/>
  <c r="EQ370" i="3"/>
  <c r="ER370" i="3"/>
  <c r="EP370" i="3"/>
  <c r="EO370" i="3"/>
  <c r="EN122" i="3"/>
  <c r="EM122" i="3"/>
  <c r="ER122" i="3"/>
  <c r="ES122" i="3"/>
  <c r="EU122" i="3"/>
  <c r="ET122" i="3"/>
  <c r="EO122" i="3"/>
  <c r="EQ122" i="3"/>
  <c r="EP122" i="3"/>
  <c r="ES57" i="3"/>
  <c r="EN57" i="3"/>
  <c r="EQ57" i="3"/>
  <c r="ER57" i="3"/>
  <c r="ET57" i="3"/>
  <c r="EP57" i="3"/>
  <c r="EM57" i="3"/>
  <c r="EU57" i="3"/>
  <c r="EO57" i="3"/>
  <c r="EP160" i="3"/>
  <c r="EN160" i="3"/>
  <c r="EM160" i="3"/>
  <c r="ET160" i="3"/>
  <c r="ER160" i="3"/>
  <c r="EO160" i="3"/>
  <c r="EQ160" i="3"/>
  <c r="EU160" i="3"/>
  <c r="ES160" i="3"/>
  <c r="EN134" i="3"/>
  <c r="ET134" i="3"/>
  <c r="ER134" i="3"/>
  <c r="EM134" i="3"/>
  <c r="EQ134" i="3"/>
  <c r="EP134" i="3"/>
  <c r="EO134" i="3"/>
  <c r="EU134" i="3"/>
  <c r="ES134" i="3"/>
  <c r="ET237" i="3"/>
  <c r="EM237" i="3"/>
  <c r="EU237" i="3"/>
  <c r="EO237" i="3"/>
  <c r="EP237" i="3"/>
  <c r="ER237" i="3"/>
  <c r="EQ237" i="3"/>
  <c r="EN237" i="3"/>
  <c r="ES237" i="3"/>
  <c r="EN98" i="3"/>
  <c r="EP98" i="3"/>
  <c r="ES98" i="3"/>
  <c r="EO98" i="3"/>
  <c r="EM98" i="3"/>
  <c r="ET98" i="3"/>
  <c r="EU98" i="3"/>
  <c r="EQ98" i="3"/>
  <c r="ER98" i="3"/>
  <c r="ER415" i="3"/>
  <c r="EQ415" i="3"/>
  <c r="EU415" i="3"/>
  <c r="EN415" i="3"/>
  <c r="ES415" i="3"/>
  <c r="EO415" i="3"/>
  <c r="ET415" i="3"/>
  <c r="EM415" i="3"/>
  <c r="EP415" i="3"/>
  <c r="EO435" i="3"/>
  <c r="EN435" i="3"/>
  <c r="ES435" i="3"/>
  <c r="EU435" i="3"/>
  <c r="ET435" i="3"/>
  <c r="ER435" i="3"/>
  <c r="EM435" i="3"/>
  <c r="EQ435" i="3"/>
  <c r="EP435" i="3"/>
  <c r="ER85" i="3"/>
  <c r="EM85" i="3"/>
  <c r="EN85" i="3"/>
  <c r="ET85" i="3"/>
  <c r="ES85" i="3"/>
  <c r="EP85" i="3"/>
  <c r="EQ85" i="3"/>
  <c r="EO85" i="3"/>
  <c r="EU85" i="3"/>
  <c r="EU120" i="3"/>
  <c r="ET120" i="3"/>
  <c r="ES120" i="3"/>
  <c r="EM120" i="3"/>
  <c r="EQ120" i="3"/>
  <c r="EN120" i="3"/>
  <c r="EP120" i="3"/>
  <c r="ER120" i="3"/>
  <c r="EO120" i="3"/>
  <c r="EM407" i="3"/>
  <c r="EN407" i="3"/>
  <c r="ET407" i="3"/>
  <c r="ES407" i="3"/>
  <c r="ER407" i="3"/>
  <c r="EQ407" i="3"/>
  <c r="EP407" i="3"/>
  <c r="EU407" i="3"/>
  <c r="EO407" i="3"/>
  <c r="ET464" i="3"/>
  <c r="EO464" i="3"/>
  <c r="ES464" i="3"/>
  <c r="EP464" i="3"/>
  <c r="EN464" i="3"/>
  <c r="ER464" i="3"/>
  <c r="EM464" i="3"/>
  <c r="EQ464" i="3"/>
  <c r="EU464" i="3"/>
  <c r="EN486" i="3"/>
  <c r="EM486" i="3"/>
  <c r="ER486" i="3"/>
  <c r="ES486" i="3"/>
  <c r="EQ486" i="3"/>
  <c r="EP486" i="3"/>
  <c r="ET486" i="3"/>
  <c r="EO486" i="3"/>
  <c r="EU486" i="3"/>
  <c r="EP266" i="3"/>
  <c r="EO266" i="3"/>
  <c r="EN266" i="3"/>
  <c r="EU266" i="3"/>
  <c r="EM266" i="3"/>
  <c r="ET266" i="3"/>
  <c r="EQ266" i="3"/>
  <c r="ER266" i="3"/>
  <c r="ES266" i="3"/>
  <c r="EO448" i="3"/>
  <c r="EN448" i="3"/>
  <c r="EM448" i="3"/>
  <c r="EU448" i="3"/>
  <c r="ET448" i="3"/>
  <c r="ER448" i="3"/>
  <c r="EP448" i="3"/>
  <c r="EQ448" i="3"/>
  <c r="ES448" i="3"/>
  <c r="ER277" i="3"/>
  <c r="ES277" i="3"/>
  <c r="EU277" i="3"/>
  <c r="EM277" i="3"/>
  <c r="ET277" i="3"/>
  <c r="EO277" i="3"/>
  <c r="EQ277" i="3"/>
  <c r="EP277" i="3"/>
  <c r="EN277" i="3"/>
  <c r="EM140" i="3"/>
  <c r="ET140" i="3"/>
  <c r="EN140" i="3"/>
  <c r="ES140" i="3"/>
  <c r="ER140" i="3"/>
  <c r="EQ140" i="3"/>
  <c r="EO140" i="3"/>
  <c r="EU140" i="3"/>
  <c r="EP140" i="3"/>
  <c r="ER178" i="3"/>
  <c r="EN178" i="3"/>
  <c r="EU178" i="3"/>
  <c r="EM178" i="3"/>
  <c r="EP178" i="3"/>
  <c r="ET178" i="3"/>
  <c r="ES178" i="3"/>
  <c r="EO178" i="3"/>
  <c r="EQ178" i="3"/>
  <c r="EP337" i="3"/>
  <c r="EO337" i="3"/>
  <c r="EN337" i="3"/>
  <c r="ET337" i="3"/>
  <c r="EQ337" i="3"/>
  <c r="EM337" i="3"/>
  <c r="ES337" i="3"/>
  <c r="EU337" i="3"/>
  <c r="ER337" i="3"/>
  <c r="EN151" i="3"/>
  <c r="EO151" i="3"/>
  <c r="EU151" i="3"/>
  <c r="ES151" i="3"/>
  <c r="ER151" i="3"/>
  <c r="EM151" i="3"/>
  <c r="EQ151" i="3"/>
  <c r="EP151" i="3"/>
  <c r="ET151" i="3"/>
  <c r="ET417" i="3"/>
  <c r="EN417" i="3"/>
  <c r="EO417" i="3"/>
  <c r="ES417" i="3"/>
  <c r="EQ417" i="3"/>
  <c r="ER417" i="3"/>
  <c r="EP417" i="3"/>
  <c r="EU417" i="3"/>
  <c r="EM417" i="3"/>
  <c r="EU257" i="3"/>
  <c r="EN257" i="3"/>
  <c r="EO257" i="3"/>
  <c r="EP257" i="3"/>
  <c r="EM257" i="3"/>
  <c r="ET257" i="3"/>
  <c r="EQ257" i="3"/>
  <c r="ER257" i="3"/>
  <c r="ES257" i="3"/>
  <c r="EQ384" i="3"/>
  <c r="EP384" i="3"/>
  <c r="EO384" i="3"/>
  <c r="ET384" i="3"/>
  <c r="EM384" i="3"/>
  <c r="ER384" i="3"/>
  <c r="EU384" i="3"/>
  <c r="ES384" i="3"/>
  <c r="EN384" i="3"/>
  <c r="EU95" i="3"/>
  <c r="ER95" i="3"/>
  <c r="EQ95" i="3"/>
  <c r="EM95" i="3"/>
  <c r="EP95" i="3"/>
  <c r="EO95" i="3"/>
  <c r="ES95" i="3"/>
  <c r="EN95" i="3"/>
  <c r="ET95" i="3"/>
  <c r="ER340" i="3"/>
  <c r="EN340" i="3"/>
  <c r="EM340" i="3"/>
  <c r="ES340" i="3"/>
  <c r="EP340" i="3"/>
  <c r="ET340" i="3"/>
  <c r="EQ340" i="3"/>
  <c r="EO340" i="3"/>
  <c r="EU340" i="3"/>
  <c r="ES382" i="3"/>
  <c r="ER382" i="3"/>
  <c r="EQ382" i="3"/>
  <c r="EM382" i="3"/>
  <c r="EN382" i="3"/>
  <c r="EU382" i="3"/>
  <c r="ET382" i="3"/>
  <c r="EP382" i="3"/>
  <c r="EO382" i="3"/>
  <c r="EU212" i="3"/>
  <c r="EP212" i="3"/>
  <c r="ER212" i="3"/>
  <c r="EQ212" i="3"/>
  <c r="EN212" i="3"/>
  <c r="EM212" i="3"/>
  <c r="EO212" i="3"/>
  <c r="ES212" i="3"/>
  <c r="ET212" i="3"/>
  <c r="EN358" i="3"/>
  <c r="EP358" i="3"/>
  <c r="EO358" i="3"/>
  <c r="EM358" i="3"/>
  <c r="EU358" i="3"/>
  <c r="ES358" i="3"/>
  <c r="ER358" i="3"/>
  <c r="EQ358" i="3"/>
  <c r="ET358" i="3"/>
  <c r="EM169" i="3"/>
  <c r="EO169" i="3"/>
  <c r="EN169" i="3"/>
  <c r="ES169" i="3"/>
  <c r="EQ169" i="3"/>
  <c r="EU169" i="3"/>
  <c r="ET169" i="3"/>
  <c r="ER169" i="3"/>
  <c r="EP169" i="3"/>
  <c r="ET154" i="3"/>
  <c r="EM154" i="3"/>
  <c r="EN154" i="3"/>
  <c r="ES154" i="3"/>
  <c r="ER154" i="3"/>
  <c r="EP154" i="3"/>
  <c r="EO154" i="3"/>
  <c r="EU154" i="3"/>
  <c r="EQ154" i="3"/>
  <c r="EP438" i="3"/>
  <c r="EO438" i="3"/>
  <c r="EN438" i="3"/>
  <c r="EQ438" i="3"/>
  <c r="ES438" i="3"/>
  <c r="EU438" i="3"/>
  <c r="ET438" i="3"/>
  <c r="EM438" i="3"/>
  <c r="ER438" i="3"/>
  <c r="EM261" i="3"/>
  <c r="EO261" i="3"/>
  <c r="ER261" i="3"/>
  <c r="EQ261" i="3"/>
  <c r="EU261" i="3"/>
  <c r="ET261" i="3"/>
  <c r="EN261" i="3"/>
  <c r="EP261" i="3"/>
  <c r="ES261" i="3"/>
  <c r="ER296" i="3"/>
  <c r="EP296" i="3"/>
  <c r="EM296" i="3"/>
  <c r="EU296" i="3"/>
  <c r="EO296" i="3"/>
  <c r="ET296" i="3"/>
  <c r="ES296" i="3"/>
  <c r="EQ296" i="3"/>
  <c r="EN296" i="3"/>
  <c r="ET364" i="3"/>
  <c r="EN364" i="3"/>
  <c r="EP364" i="3"/>
  <c r="EU364" i="3"/>
  <c r="EO364" i="3"/>
  <c r="ES364" i="3"/>
  <c r="EM364" i="3"/>
  <c r="ER364" i="3"/>
  <c r="EQ364" i="3"/>
  <c r="EQ452" i="3"/>
  <c r="EU452" i="3"/>
  <c r="ET452" i="3"/>
  <c r="ES452" i="3"/>
  <c r="EN452" i="3"/>
  <c r="EM452" i="3"/>
  <c r="EO452" i="3"/>
  <c r="ER452" i="3"/>
  <c r="EP452" i="3"/>
  <c r="ER104" i="3"/>
  <c r="ES104" i="3"/>
  <c r="EQ104" i="3"/>
  <c r="EN104" i="3"/>
  <c r="ET104" i="3"/>
  <c r="EP104" i="3"/>
  <c r="EO104" i="3"/>
  <c r="EU104" i="3"/>
  <c r="EM104" i="3"/>
  <c r="EM365" i="3"/>
  <c r="ER365" i="3"/>
  <c r="EQ365" i="3"/>
  <c r="EP365" i="3"/>
  <c r="EU365" i="3"/>
  <c r="ES365" i="3"/>
  <c r="EN365" i="3"/>
  <c r="EO365" i="3"/>
  <c r="ET365" i="3"/>
  <c r="EM375" i="3"/>
  <c r="EN375" i="3"/>
  <c r="ET375" i="3"/>
  <c r="EU375" i="3"/>
  <c r="EQ375" i="3"/>
  <c r="ES375" i="3"/>
  <c r="ER375" i="3"/>
  <c r="EP375" i="3"/>
  <c r="EO375" i="3"/>
  <c r="ET231" i="3"/>
  <c r="EP231" i="3"/>
  <c r="EU231" i="3"/>
  <c r="EO231" i="3"/>
  <c r="EN231" i="3"/>
  <c r="EM231" i="3"/>
  <c r="ES231" i="3"/>
  <c r="ER231" i="3"/>
  <c r="EQ231" i="3"/>
  <c r="ET87" i="3"/>
  <c r="EU87" i="3"/>
  <c r="ES87" i="3"/>
  <c r="ER87" i="3"/>
  <c r="EQ87" i="3"/>
  <c r="EM87" i="3"/>
  <c r="EP87" i="3"/>
  <c r="EO87" i="3"/>
  <c r="EN87" i="3"/>
  <c r="ER492" i="3"/>
  <c r="ES492" i="3"/>
  <c r="EQ492" i="3"/>
  <c r="EP492" i="3"/>
  <c r="EO492" i="3"/>
  <c r="EM492" i="3"/>
  <c r="EN492" i="3"/>
  <c r="ET492" i="3"/>
  <c r="EU492" i="3"/>
  <c r="EU60" i="3"/>
  <c r="ET60" i="3"/>
  <c r="ES60" i="3"/>
  <c r="ER60" i="3"/>
  <c r="EQ60" i="3"/>
  <c r="EP60" i="3"/>
  <c r="EN60" i="3"/>
  <c r="EO60" i="3"/>
  <c r="EM60" i="3"/>
  <c r="ES331" i="3"/>
  <c r="ER331" i="3"/>
  <c r="EO331" i="3"/>
  <c r="EN331" i="3"/>
  <c r="ET331" i="3"/>
  <c r="EM331" i="3"/>
  <c r="EQ331" i="3"/>
  <c r="EP331" i="3"/>
  <c r="EU331" i="3"/>
  <c r="ES129" i="3"/>
  <c r="EN129" i="3"/>
  <c r="ET129" i="3"/>
  <c r="EQ129" i="3"/>
  <c r="EM129" i="3"/>
  <c r="EU129" i="3"/>
  <c r="ER129" i="3"/>
  <c r="EP129" i="3"/>
  <c r="EO129" i="3"/>
  <c r="EO322" i="3"/>
  <c r="EU322" i="3"/>
  <c r="EP322" i="3"/>
  <c r="EN322" i="3"/>
  <c r="ET322" i="3"/>
  <c r="EM322" i="3"/>
  <c r="ES322" i="3"/>
  <c r="ER322" i="3"/>
  <c r="EQ322" i="3"/>
  <c r="EM430" i="3"/>
  <c r="EN430" i="3"/>
  <c r="EU430" i="3"/>
  <c r="ET430" i="3"/>
  <c r="ES430" i="3"/>
  <c r="EQ430" i="3"/>
  <c r="EO430" i="3"/>
  <c r="EP430" i="3"/>
  <c r="ER430" i="3"/>
  <c r="EO86" i="3"/>
  <c r="EM86" i="3"/>
  <c r="ER86" i="3"/>
  <c r="EU86" i="3"/>
  <c r="ET86" i="3"/>
  <c r="EQ86" i="3"/>
  <c r="EN86" i="3"/>
  <c r="EP86" i="3"/>
  <c r="ES86" i="3"/>
  <c r="EU230" i="3"/>
  <c r="EP230" i="3"/>
  <c r="EM230" i="3"/>
  <c r="EN230" i="3"/>
  <c r="EO230" i="3"/>
  <c r="ET230" i="3"/>
  <c r="EQ230" i="3"/>
  <c r="ER230" i="3"/>
  <c r="ES230" i="3"/>
  <c r="EM58" i="3"/>
  <c r="ER58" i="3"/>
  <c r="EQ58" i="3"/>
  <c r="EP58" i="3"/>
  <c r="EO58" i="3"/>
  <c r="EU58" i="3"/>
  <c r="ET58" i="3"/>
  <c r="EN58" i="3"/>
  <c r="ES58" i="3"/>
  <c r="ES285" i="3"/>
  <c r="EO285" i="3"/>
  <c r="EM285" i="3"/>
  <c r="ET285" i="3"/>
  <c r="EU285" i="3"/>
  <c r="ER285" i="3"/>
  <c r="EP285" i="3"/>
  <c r="EQ285" i="3"/>
  <c r="EN285" i="3"/>
  <c r="EN373" i="3"/>
  <c r="EM373" i="3"/>
  <c r="EO373" i="3"/>
  <c r="EU373" i="3"/>
  <c r="ET373" i="3"/>
  <c r="ER373" i="3"/>
  <c r="ES373" i="3"/>
  <c r="EQ373" i="3"/>
  <c r="EP373" i="3"/>
  <c r="ES500" i="3"/>
  <c r="ER500" i="3"/>
  <c r="EQ500" i="3"/>
  <c r="EU500" i="3"/>
  <c r="EP500" i="3"/>
  <c r="EN500" i="3"/>
  <c r="EO500" i="3"/>
  <c r="EM500" i="3"/>
  <c r="ET500" i="3"/>
  <c r="EQ115" i="3"/>
  <c r="EP115" i="3"/>
  <c r="EO115" i="3"/>
  <c r="EM115" i="3"/>
  <c r="EN115" i="3"/>
  <c r="EU115" i="3"/>
  <c r="ER115" i="3"/>
  <c r="ET115" i="3"/>
  <c r="ES115" i="3"/>
  <c r="ES493" i="3"/>
  <c r="ER493" i="3"/>
  <c r="EQ493" i="3"/>
  <c r="EU493" i="3"/>
  <c r="ET493" i="3"/>
  <c r="EO493" i="3"/>
  <c r="EM493" i="3"/>
  <c r="EP493" i="3"/>
  <c r="EN493" i="3"/>
  <c r="ES406" i="3"/>
  <c r="ER406" i="3"/>
  <c r="EM406" i="3"/>
  <c r="EO406" i="3"/>
  <c r="EU406" i="3"/>
  <c r="EP406" i="3"/>
  <c r="EN406" i="3"/>
  <c r="EQ406" i="3"/>
  <c r="ET406" i="3"/>
  <c r="ER460" i="3"/>
  <c r="EQ460" i="3"/>
  <c r="ES460" i="3"/>
  <c r="EO460" i="3"/>
  <c r="EM460" i="3"/>
  <c r="EP460" i="3"/>
  <c r="EU460" i="3"/>
  <c r="EN460" i="3"/>
  <c r="ET460" i="3"/>
  <c r="EM244" i="3"/>
  <c r="EO244" i="3"/>
  <c r="ET244" i="3"/>
  <c r="ES244" i="3"/>
  <c r="EU244" i="3"/>
  <c r="ER244" i="3"/>
  <c r="EP244" i="3"/>
  <c r="EN244" i="3"/>
  <c r="EQ244" i="3"/>
  <c r="EP494" i="3"/>
  <c r="EO494" i="3"/>
  <c r="ES494" i="3"/>
  <c r="ER494" i="3"/>
  <c r="EQ494" i="3"/>
  <c r="EN494" i="3"/>
  <c r="ET494" i="3"/>
  <c r="EU494" i="3"/>
  <c r="EM494" i="3"/>
  <c r="ET278" i="3"/>
  <c r="ES278" i="3"/>
  <c r="EM278" i="3"/>
  <c r="EU278" i="3"/>
  <c r="ER278" i="3"/>
  <c r="EP278" i="3"/>
  <c r="EO278" i="3"/>
  <c r="EN278" i="3"/>
  <c r="EQ278" i="3"/>
  <c r="EN166" i="3"/>
  <c r="ET166" i="3"/>
  <c r="EM166" i="3"/>
  <c r="ER166" i="3"/>
  <c r="EO166" i="3"/>
  <c r="EQ166" i="3"/>
  <c r="EP166" i="3"/>
  <c r="EU166" i="3"/>
  <c r="ES166" i="3"/>
  <c r="ET345" i="3"/>
  <c r="EN345" i="3"/>
  <c r="ES345" i="3"/>
  <c r="ER345" i="3"/>
  <c r="EQ345" i="3"/>
  <c r="EP345" i="3"/>
  <c r="EO345" i="3"/>
  <c r="EM345" i="3"/>
  <c r="EU345" i="3"/>
  <c r="EO127" i="3"/>
  <c r="EU127" i="3"/>
  <c r="ET127" i="3"/>
  <c r="ER127" i="3"/>
  <c r="EQ127" i="3"/>
  <c r="EP127" i="3"/>
  <c r="ES127" i="3"/>
  <c r="EN127" i="3"/>
  <c r="EM127" i="3"/>
  <c r="EU434" i="3"/>
  <c r="ER434" i="3"/>
  <c r="ES434" i="3"/>
  <c r="EP434" i="3"/>
  <c r="EO434" i="3"/>
  <c r="EN434" i="3"/>
  <c r="EM434" i="3"/>
  <c r="ET434" i="3"/>
  <c r="EQ434" i="3"/>
  <c r="EP218" i="3"/>
  <c r="EU218" i="3"/>
  <c r="EO218" i="3"/>
  <c r="EN218" i="3"/>
  <c r="EM218" i="3"/>
  <c r="ET218" i="3"/>
  <c r="EQ218" i="3"/>
  <c r="ES218" i="3"/>
  <c r="ER218" i="3"/>
  <c r="ES307" i="3"/>
  <c r="EU307" i="3"/>
  <c r="ET307" i="3"/>
  <c r="EM307" i="3"/>
  <c r="ER307" i="3"/>
  <c r="EQ307" i="3"/>
  <c r="EO307" i="3"/>
  <c r="EN307" i="3"/>
  <c r="EP307" i="3"/>
  <c r="EM68" i="3"/>
  <c r="EP68" i="3"/>
  <c r="ER68" i="3"/>
  <c r="EQ68" i="3"/>
  <c r="EO68" i="3"/>
  <c r="EN68" i="3"/>
  <c r="ES68" i="3"/>
  <c r="EU68" i="3"/>
  <c r="ET68" i="3"/>
  <c r="EP497" i="3"/>
  <c r="EM497" i="3"/>
  <c r="ER497" i="3"/>
  <c r="EN497" i="3"/>
  <c r="ES497" i="3"/>
  <c r="EU497" i="3"/>
  <c r="EO497" i="3"/>
  <c r="ET497" i="3"/>
  <c r="EQ497" i="3"/>
  <c r="EP353" i="3"/>
  <c r="EO353" i="3"/>
  <c r="EU353" i="3"/>
  <c r="ES353" i="3"/>
  <c r="ET353" i="3"/>
  <c r="EN353" i="3"/>
  <c r="EM353" i="3"/>
  <c r="EQ353" i="3"/>
  <c r="ER353" i="3"/>
  <c r="EO209" i="3"/>
  <c r="EU209" i="3"/>
  <c r="EP209" i="3"/>
  <c r="ET209" i="3"/>
  <c r="ES209" i="3"/>
  <c r="EN209" i="3"/>
  <c r="EQ209" i="3"/>
  <c r="EM209" i="3"/>
  <c r="ER209" i="3"/>
  <c r="ES65" i="3"/>
  <c r="EU65" i="3"/>
  <c r="ET65" i="3"/>
  <c r="EQ65" i="3"/>
  <c r="EP65" i="3"/>
  <c r="EO65" i="3"/>
  <c r="ER65" i="3"/>
  <c r="EN65" i="3"/>
  <c r="EM65" i="3"/>
  <c r="ET363" i="3"/>
  <c r="EU363" i="3"/>
  <c r="EN363" i="3"/>
  <c r="EQ363" i="3"/>
  <c r="ES363" i="3"/>
  <c r="ER363" i="3"/>
  <c r="EM363" i="3"/>
  <c r="EP363" i="3"/>
  <c r="EO363" i="3"/>
  <c r="EN219" i="3"/>
  <c r="EU219" i="3"/>
  <c r="EM219" i="3"/>
  <c r="EO219" i="3"/>
  <c r="ES219" i="3"/>
  <c r="ET219" i="3"/>
  <c r="EP219" i="3"/>
  <c r="EQ219" i="3"/>
  <c r="ER219" i="3"/>
  <c r="ET75" i="3"/>
  <c r="ES75" i="3"/>
  <c r="EU75" i="3"/>
  <c r="EQ75" i="3"/>
  <c r="EM75" i="3"/>
  <c r="EN75" i="3"/>
  <c r="ER75" i="3"/>
  <c r="EP75" i="3"/>
  <c r="EO75" i="3"/>
  <c r="ES480" i="3"/>
  <c r="EQ480" i="3"/>
  <c r="EN480" i="3"/>
  <c r="EM480" i="3"/>
  <c r="EO480" i="3"/>
  <c r="EU480" i="3"/>
  <c r="ET480" i="3"/>
  <c r="EP480" i="3"/>
  <c r="ER480" i="3"/>
  <c r="ER336" i="3"/>
  <c r="EM336" i="3"/>
  <c r="EN336" i="3"/>
  <c r="EP336" i="3"/>
  <c r="EO336" i="3"/>
  <c r="EU336" i="3"/>
  <c r="ES336" i="3"/>
  <c r="ET336" i="3"/>
  <c r="EQ336" i="3"/>
  <c r="ER192" i="3"/>
  <c r="EQ192" i="3"/>
  <c r="EU192" i="3"/>
  <c r="EP192" i="3"/>
  <c r="EO192" i="3"/>
  <c r="EM192" i="3"/>
  <c r="ET192" i="3"/>
  <c r="ES192" i="3"/>
  <c r="EN192" i="3"/>
  <c r="EM479" i="3"/>
  <c r="ET479" i="3"/>
  <c r="EO479" i="3"/>
  <c r="ES479" i="3"/>
  <c r="EU479" i="3"/>
  <c r="ER479" i="3"/>
  <c r="EQ479" i="3"/>
  <c r="EP479" i="3"/>
  <c r="EN479" i="3"/>
  <c r="EO335" i="3"/>
  <c r="EN335" i="3"/>
  <c r="EM335" i="3"/>
  <c r="EQ335" i="3"/>
  <c r="EP335" i="3"/>
  <c r="ER335" i="3"/>
  <c r="ET335" i="3"/>
  <c r="ES335" i="3"/>
  <c r="EU335" i="3"/>
  <c r="EU191" i="3"/>
  <c r="EP191" i="3"/>
  <c r="EO191" i="3"/>
  <c r="ET191" i="3"/>
  <c r="ES191" i="3"/>
  <c r="EN191" i="3"/>
  <c r="EQ191" i="3"/>
  <c r="EM191" i="3"/>
  <c r="ER191" i="3"/>
  <c r="ES153" i="3"/>
  <c r="EN153" i="3"/>
  <c r="EP153" i="3"/>
  <c r="EQ153" i="3"/>
  <c r="ER153" i="3"/>
  <c r="EO153" i="3"/>
  <c r="ET153" i="3"/>
  <c r="EU153" i="3"/>
  <c r="EM153" i="3"/>
  <c r="EU78" i="3"/>
  <c r="ET78" i="3"/>
  <c r="ES78" i="3"/>
  <c r="ER78" i="3"/>
  <c r="EQ78" i="3"/>
  <c r="EP78" i="3"/>
  <c r="EN78" i="3"/>
  <c r="EM78" i="3"/>
  <c r="EO78" i="3"/>
  <c r="ES437" i="3"/>
  <c r="EU437" i="3"/>
  <c r="ER437" i="3"/>
  <c r="EN437" i="3"/>
  <c r="EQ437" i="3"/>
  <c r="EO437" i="3"/>
  <c r="EM437" i="3"/>
  <c r="ET437" i="3"/>
  <c r="EP437" i="3"/>
  <c r="ET159" i="3"/>
  <c r="EQ159" i="3"/>
  <c r="EO159" i="3"/>
  <c r="EU159" i="3"/>
  <c r="EN159" i="3"/>
  <c r="EM159" i="3"/>
  <c r="EP159" i="3"/>
  <c r="ER159" i="3"/>
  <c r="ES159" i="3"/>
  <c r="ET276" i="3"/>
  <c r="EP276" i="3"/>
  <c r="EN276" i="3"/>
  <c r="EM276" i="3"/>
  <c r="EU276" i="3"/>
  <c r="ES276" i="3"/>
  <c r="EQ276" i="3"/>
  <c r="ER276" i="3"/>
  <c r="EO276" i="3"/>
  <c r="ET132" i="3"/>
  <c r="ES132" i="3"/>
  <c r="EU132" i="3"/>
  <c r="ER132" i="3"/>
  <c r="EQ132" i="3"/>
  <c r="EP132" i="3"/>
  <c r="EN132" i="3"/>
  <c r="EM132" i="3"/>
  <c r="EO132" i="3"/>
  <c r="ET73" i="3"/>
  <c r="ER73" i="3"/>
  <c r="EQ73" i="3"/>
  <c r="EM73" i="3"/>
  <c r="EN73" i="3"/>
  <c r="EP73" i="3"/>
  <c r="EU73" i="3"/>
  <c r="EO73" i="3"/>
  <c r="ES73" i="3"/>
  <c r="EQ419" i="3"/>
  <c r="ER419" i="3"/>
  <c r="ES419" i="3"/>
  <c r="EN419" i="3"/>
  <c r="EM419" i="3"/>
  <c r="EU419" i="3"/>
  <c r="ET419" i="3"/>
  <c r="EP419" i="3"/>
  <c r="EO419" i="3"/>
  <c r="EN222" i="3"/>
  <c r="EU222" i="3"/>
  <c r="EO222" i="3"/>
  <c r="ET222" i="3"/>
  <c r="EP222" i="3"/>
  <c r="EQ222" i="3"/>
  <c r="EM222" i="3"/>
  <c r="ES222" i="3"/>
  <c r="ER222" i="3"/>
  <c r="EU352" i="3"/>
  <c r="ET352" i="3"/>
  <c r="EN352" i="3"/>
  <c r="EM352" i="3"/>
  <c r="ES352" i="3"/>
  <c r="ER352" i="3"/>
  <c r="EQ352" i="3"/>
  <c r="EP352" i="3"/>
  <c r="EO352" i="3"/>
  <c r="EO170" i="3"/>
  <c r="EM170" i="3"/>
  <c r="EN170" i="3"/>
  <c r="ER170" i="3"/>
  <c r="EU170" i="3"/>
  <c r="ES170" i="3"/>
  <c r="EP170" i="3"/>
  <c r="EQ170" i="3"/>
  <c r="ET170" i="3"/>
  <c r="ER453" i="3"/>
  <c r="EO453" i="3"/>
  <c r="ES453" i="3"/>
  <c r="EM453" i="3"/>
  <c r="EQ453" i="3"/>
  <c r="EP453" i="3"/>
  <c r="EN453" i="3"/>
  <c r="EU453" i="3"/>
  <c r="ET453" i="3"/>
  <c r="ET74" i="3"/>
  <c r="EM74" i="3"/>
  <c r="EN74" i="3"/>
  <c r="ES74" i="3"/>
  <c r="ER74" i="3"/>
  <c r="EQ74" i="3"/>
  <c r="EP74" i="3"/>
  <c r="EO74" i="3"/>
  <c r="EU74" i="3"/>
  <c r="EU66" i="3"/>
  <c r="ES66" i="3"/>
  <c r="ET66" i="3"/>
  <c r="EQ66" i="3"/>
  <c r="EN66" i="3"/>
  <c r="EO66" i="3"/>
  <c r="ER66" i="3"/>
  <c r="EM66" i="3"/>
  <c r="EP66" i="3"/>
  <c r="EP281" i="3"/>
  <c r="EM281" i="3"/>
  <c r="EO281" i="3"/>
  <c r="EN281" i="3"/>
  <c r="EQ281" i="3"/>
  <c r="ER281" i="3"/>
  <c r="EU281" i="3"/>
  <c r="ET281" i="3"/>
  <c r="ES281" i="3"/>
  <c r="EM76" i="3"/>
  <c r="ES76" i="3"/>
  <c r="ET76" i="3"/>
  <c r="EU76" i="3"/>
  <c r="EO76" i="3"/>
  <c r="EN76" i="3"/>
  <c r="EQ76" i="3"/>
  <c r="ER76" i="3"/>
  <c r="EP76" i="3"/>
  <c r="ET147" i="3"/>
  <c r="ES147" i="3"/>
  <c r="EU147" i="3"/>
  <c r="EQ147" i="3"/>
  <c r="EM147" i="3"/>
  <c r="EO147" i="3"/>
  <c r="EN147" i="3"/>
  <c r="ER147" i="3"/>
  <c r="EP147" i="3"/>
  <c r="EP408" i="3"/>
  <c r="EO408" i="3"/>
  <c r="EN408" i="3"/>
  <c r="EU408" i="3"/>
  <c r="ET408" i="3"/>
  <c r="EM408" i="3"/>
  <c r="EQ408" i="3"/>
  <c r="ES408" i="3"/>
  <c r="ER408" i="3"/>
  <c r="EM61" i="3"/>
  <c r="ES61" i="3"/>
  <c r="ER61" i="3"/>
  <c r="EQ61" i="3"/>
  <c r="EP61" i="3"/>
  <c r="EU61" i="3"/>
  <c r="ET61" i="3"/>
  <c r="EO61" i="3"/>
  <c r="EN61" i="3"/>
  <c r="EM213" i="3"/>
  <c r="EO213" i="3"/>
  <c r="EQ213" i="3"/>
  <c r="EN213" i="3"/>
  <c r="ET213" i="3"/>
  <c r="ES213" i="3"/>
  <c r="ER213" i="3"/>
  <c r="EP213" i="3"/>
  <c r="EU213" i="3"/>
  <c r="ES475" i="3"/>
  <c r="ER475" i="3"/>
  <c r="EQ475" i="3"/>
  <c r="EO475" i="3"/>
  <c r="EN475" i="3"/>
  <c r="EU475" i="3"/>
  <c r="EM475" i="3"/>
  <c r="ET475" i="3"/>
  <c r="EP475" i="3"/>
  <c r="EQ410" i="3"/>
  <c r="EU410" i="3"/>
  <c r="ET410" i="3"/>
  <c r="EP410" i="3"/>
  <c r="EO410" i="3"/>
  <c r="EN410" i="3"/>
  <c r="ER410" i="3"/>
  <c r="EM410" i="3"/>
  <c r="ES410" i="3"/>
  <c r="ES366" i="3"/>
  <c r="ER366" i="3"/>
  <c r="EN366" i="3"/>
  <c r="EM366" i="3"/>
  <c r="ET366" i="3"/>
  <c r="EP366" i="3"/>
  <c r="EU366" i="3"/>
  <c r="EQ366" i="3"/>
  <c r="EO366" i="3"/>
  <c r="EO385" i="3"/>
  <c r="EU385" i="3"/>
  <c r="ET385" i="3"/>
  <c r="ER385" i="3"/>
  <c r="EM385" i="3"/>
  <c r="EP385" i="3"/>
  <c r="EN385" i="3"/>
  <c r="ES385" i="3"/>
  <c r="EQ385" i="3"/>
  <c r="EM250" i="3"/>
  <c r="EU250" i="3"/>
  <c r="EN250" i="3"/>
  <c r="EO250" i="3"/>
  <c r="EP250" i="3"/>
  <c r="ER250" i="3"/>
  <c r="ES250" i="3"/>
  <c r="ET250" i="3"/>
  <c r="EQ250" i="3"/>
  <c r="ET201" i="3"/>
  <c r="EM201" i="3"/>
  <c r="EO201" i="3"/>
  <c r="EU201" i="3"/>
  <c r="EP201" i="3"/>
  <c r="EN201" i="3"/>
  <c r="ES201" i="3"/>
  <c r="ER201" i="3"/>
  <c r="EQ201" i="3"/>
  <c r="ER290" i="3"/>
  <c r="EM290" i="3"/>
  <c r="EO290" i="3"/>
  <c r="EP290" i="3"/>
  <c r="EQ290" i="3"/>
  <c r="ES290" i="3"/>
  <c r="ET290" i="3"/>
  <c r="EN290" i="3"/>
  <c r="EU290" i="3"/>
  <c r="EP379" i="3"/>
  <c r="EO379" i="3"/>
  <c r="EM379" i="3"/>
  <c r="EN379" i="3"/>
  <c r="ES379" i="3"/>
  <c r="ET379" i="3"/>
  <c r="ER379" i="3"/>
  <c r="EU379" i="3"/>
  <c r="EQ379" i="3"/>
  <c r="EP267" i="3"/>
  <c r="EU267" i="3"/>
  <c r="EM267" i="3"/>
  <c r="ET267" i="3"/>
  <c r="EO267" i="3"/>
  <c r="EN267" i="3"/>
  <c r="ER267" i="3"/>
  <c r="ES267" i="3"/>
  <c r="EQ267" i="3"/>
  <c r="EN383" i="3"/>
  <c r="EM383" i="3"/>
  <c r="EU383" i="3"/>
  <c r="ET383" i="3"/>
  <c r="EP383" i="3"/>
  <c r="EO383" i="3"/>
  <c r="ES383" i="3"/>
  <c r="ER383" i="3"/>
  <c r="EQ383" i="3"/>
  <c r="ES393" i="3"/>
  <c r="EQ393" i="3"/>
  <c r="EN393" i="3"/>
  <c r="EM393" i="3"/>
  <c r="EP393" i="3"/>
  <c r="EO393" i="3"/>
  <c r="ER393" i="3"/>
  <c r="EU393" i="3"/>
  <c r="ET393" i="3"/>
  <c r="EU234" i="3"/>
  <c r="EP234" i="3"/>
  <c r="EM234" i="3"/>
  <c r="EO234" i="3"/>
  <c r="EN234" i="3"/>
  <c r="ET234" i="3"/>
  <c r="EQ234" i="3"/>
  <c r="ES234" i="3"/>
  <c r="ER234" i="3"/>
  <c r="EP262" i="3"/>
  <c r="ET262" i="3"/>
  <c r="EU262" i="3"/>
  <c r="EO262" i="3"/>
  <c r="EM262" i="3"/>
  <c r="EQ262" i="3"/>
  <c r="ER262" i="3"/>
  <c r="ES262" i="3"/>
  <c r="EN262" i="3"/>
  <c r="EP211" i="3"/>
  <c r="ER211" i="3"/>
  <c r="EQ211" i="3"/>
  <c r="EN211" i="3"/>
  <c r="ET211" i="3"/>
  <c r="EO211" i="3"/>
  <c r="EU211" i="3"/>
  <c r="ES211" i="3"/>
  <c r="EM211" i="3"/>
  <c r="ER302" i="3"/>
  <c r="EP302" i="3"/>
  <c r="EM302" i="3"/>
  <c r="EU302" i="3"/>
  <c r="ET302" i="3"/>
  <c r="EQ302" i="3"/>
  <c r="ES302" i="3"/>
  <c r="EO302" i="3"/>
  <c r="EN302" i="3"/>
  <c r="ET321" i="3"/>
  <c r="EP321" i="3"/>
  <c r="EM321" i="3"/>
  <c r="EN321" i="3"/>
  <c r="EO321" i="3"/>
  <c r="EU321" i="3"/>
  <c r="ES321" i="3"/>
  <c r="ER321" i="3"/>
  <c r="EQ321" i="3"/>
  <c r="EU194" i="3"/>
  <c r="EP194" i="3"/>
  <c r="EO194" i="3"/>
  <c r="EQ194" i="3"/>
  <c r="EM194" i="3"/>
  <c r="EN194" i="3"/>
  <c r="ER194" i="3"/>
  <c r="ET194" i="3"/>
  <c r="ES194" i="3"/>
  <c r="EU319" i="3"/>
  <c r="EM319" i="3"/>
  <c r="EO319" i="3"/>
  <c r="EN319" i="3"/>
  <c r="ET319" i="3"/>
  <c r="EQ319" i="3"/>
  <c r="ES319" i="3"/>
  <c r="EP319" i="3"/>
  <c r="ER319" i="3"/>
  <c r="ES498" i="3"/>
  <c r="EN498" i="3"/>
  <c r="EP498" i="3"/>
  <c r="EM498" i="3"/>
  <c r="ER498" i="3"/>
  <c r="EU498" i="3"/>
  <c r="EQ498" i="3"/>
  <c r="ET498" i="3"/>
  <c r="EO498" i="3"/>
  <c r="EM477" i="3"/>
  <c r="ES477" i="3"/>
  <c r="ER477" i="3"/>
  <c r="EN477" i="3"/>
  <c r="EO477" i="3"/>
  <c r="EU477" i="3"/>
  <c r="ET477" i="3"/>
  <c r="EP477" i="3"/>
  <c r="EQ477" i="3"/>
  <c r="ET148" i="3"/>
  <c r="EN148" i="3"/>
  <c r="ES148" i="3"/>
  <c r="EO148" i="3"/>
  <c r="EU148" i="3"/>
  <c r="EM148" i="3"/>
  <c r="ER148" i="3"/>
  <c r="EQ148" i="3"/>
  <c r="EP148" i="3"/>
  <c r="EM236" i="3"/>
  <c r="EO236" i="3"/>
  <c r="EU236" i="3"/>
  <c r="ER236" i="3"/>
  <c r="EP236" i="3"/>
  <c r="ES236" i="3"/>
  <c r="EQ236" i="3"/>
  <c r="EN236" i="3"/>
  <c r="ET236" i="3"/>
  <c r="ET325" i="3"/>
  <c r="ER325" i="3"/>
  <c r="EQ325" i="3"/>
  <c r="EN325" i="3"/>
  <c r="EU325" i="3"/>
  <c r="EP325" i="3"/>
  <c r="EM325" i="3"/>
  <c r="ES325" i="3"/>
  <c r="EO325" i="3"/>
  <c r="EM94" i="3"/>
  <c r="EN94" i="3"/>
  <c r="EU94" i="3"/>
  <c r="EP94" i="3"/>
  <c r="EO94" i="3"/>
  <c r="ET94" i="3"/>
  <c r="ER94" i="3"/>
  <c r="ES94" i="3"/>
  <c r="EQ94" i="3"/>
  <c r="ET221" i="3"/>
  <c r="EP221" i="3"/>
  <c r="EO221" i="3"/>
  <c r="EN221" i="3"/>
  <c r="EU221" i="3"/>
  <c r="EM221" i="3"/>
  <c r="EQ221" i="3"/>
  <c r="ES221" i="3"/>
  <c r="ER221" i="3"/>
  <c r="EM77" i="3"/>
  <c r="ER77" i="3"/>
  <c r="EQ77" i="3"/>
  <c r="ET77" i="3"/>
  <c r="ES77" i="3"/>
  <c r="EP77" i="3"/>
  <c r="EN77" i="3"/>
  <c r="EO77" i="3"/>
  <c r="EU77" i="3"/>
  <c r="EM348" i="3"/>
  <c r="EN348" i="3"/>
  <c r="ET348" i="3"/>
  <c r="EQ348" i="3"/>
  <c r="EU348" i="3"/>
  <c r="EP348" i="3"/>
  <c r="ES348" i="3"/>
  <c r="EO348" i="3"/>
  <c r="ER348" i="3"/>
  <c r="EN204" i="3"/>
  <c r="EM204" i="3"/>
  <c r="EU204" i="3"/>
  <c r="EP204" i="3"/>
  <c r="EO204" i="3"/>
  <c r="ES204" i="3"/>
  <c r="ET204" i="3"/>
  <c r="EQ204" i="3"/>
  <c r="ER204" i="3"/>
  <c r="EO394" i="3"/>
  <c r="ES394" i="3"/>
  <c r="EP394" i="3"/>
  <c r="EN394" i="3"/>
  <c r="EM394" i="3"/>
  <c r="ET394" i="3"/>
  <c r="ER394" i="3"/>
  <c r="EQ394" i="3"/>
  <c r="EU394" i="3"/>
  <c r="EU301" i="3"/>
  <c r="ET301" i="3"/>
  <c r="ES301" i="3"/>
  <c r="EN301" i="3"/>
  <c r="EM301" i="3"/>
  <c r="EP301" i="3"/>
  <c r="ER301" i="3"/>
  <c r="EQ301" i="3"/>
  <c r="EO301" i="3"/>
  <c r="EN482" i="3"/>
  <c r="EM482" i="3"/>
  <c r="ER482" i="3"/>
  <c r="EO482" i="3"/>
  <c r="ES482" i="3"/>
  <c r="EQ482" i="3"/>
  <c r="EU482" i="3"/>
  <c r="ET482" i="3"/>
  <c r="EP482" i="3"/>
  <c r="ER79" i="3"/>
  <c r="EN79" i="3"/>
  <c r="ET79" i="3"/>
  <c r="ES79" i="3"/>
  <c r="EP79" i="3"/>
  <c r="EM79" i="3"/>
  <c r="EQ79" i="3"/>
  <c r="EO79" i="3"/>
  <c r="EU79" i="3"/>
  <c r="EO295" i="3"/>
  <c r="EQ295" i="3"/>
  <c r="EN295" i="3"/>
  <c r="EM295" i="3"/>
  <c r="ET295" i="3"/>
  <c r="ES295" i="3"/>
  <c r="ER295" i="3"/>
  <c r="EU295" i="3"/>
  <c r="EP295" i="3"/>
  <c r="EU310" i="3"/>
  <c r="EN310" i="3"/>
  <c r="EM310" i="3"/>
  <c r="ET310" i="3"/>
  <c r="EQ310" i="3"/>
  <c r="ER310" i="3"/>
  <c r="EP310" i="3"/>
  <c r="EO310" i="3"/>
  <c r="ES310" i="3"/>
  <c r="ES62" i="3"/>
  <c r="EQ62" i="3"/>
  <c r="EP62" i="3"/>
  <c r="EO62" i="3"/>
  <c r="EU62" i="3"/>
  <c r="ET62" i="3"/>
  <c r="ER62" i="3"/>
  <c r="EN62" i="3"/>
  <c r="EM62" i="3"/>
  <c r="ET258" i="3"/>
  <c r="EO258" i="3"/>
  <c r="EN258" i="3"/>
  <c r="EU258" i="3"/>
  <c r="EQ258" i="3"/>
  <c r="EM258" i="3"/>
  <c r="ER258" i="3"/>
  <c r="EP258" i="3"/>
  <c r="ES258" i="3"/>
  <c r="ET248" i="3"/>
  <c r="ER248" i="3"/>
  <c r="EO248" i="3"/>
  <c r="EP248" i="3"/>
  <c r="EN248" i="3"/>
  <c r="ES248" i="3"/>
  <c r="EM248" i="3"/>
  <c r="EU248" i="3"/>
  <c r="EQ248" i="3"/>
  <c r="EN428" i="3"/>
  <c r="EM428" i="3"/>
  <c r="EU428" i="3"/>
  <c r="ET428" i="3"/>
  <c r="EO428" i="3"/>
  <c r="ER428" i="3"/>
  <c r="ES428" i="3"/>
  <c r="EQ428" i="3"/>
  <c r="EP428" i="3"/>
  <c r="ER466" i="3"/>
  <c r="ES466" i="3"/>
  <c r="EQ466" i="3"/>
  <c r="EU466" i="3"/>
  <c r="ET466" i="3"/>
  <c r="EP466" i="3"/>
  <c r="EM466" i="3"/>
  <c r="EO466" i="3"/>
  <c r="EN466" i="3"/>
  <c r="ET56" i="3"/>
  <c r="EO56" i="3"/>
  <c r="EQ56" i="3"/>
  <c r="EP56" i="3"/>
  <c r="ES56" i="3"/>
  <c r="EU56" i="3"/>
  <c r="EN56" i="3"/>
  <c r="ER56" i="3"/>
  <c r="EM56" i="3"/>
  <c r="EU338" i="3"/>
  <c r="ET338" i="3"/>
  <c r="ER338" i="3"/>
  <c r="EO338" i="3"/>
  <c r="EQ338" i="3"/>
  <c r="EP338" i="3"/>
  <c r="EN338" i="3"/>
  <c r="ES338" i="3"/>
  <c r="EM338" i="3"/>
  <c r="EO412" i="3"/>
  <c r="EN412" i="3"/>
  <c r="EU412" i="3"/>
  <c r="ET412" i="3"/>
  <c r="ES412" i="3"/>
  <c r="ER412" i="3"/>
  <c r="EQ412" i="3"/>
  <c r="EM412" i="3"/>
  <c r="EP412" i="3"/>
  <c r="EN374" i="3"/>
  <c r="EU374" i="3"/>
  <c r="EO374" i="3"/>
  <c r="EM374" i="3"/>
  <c r="ER374" i="3"/>
  <c r="ES374" i="3"/>
  <c r="EQ374" i="3"/>
  <c r="ET374" i="3"/>
  <c r="EP374" i="3"/>
  <c r="EQ441" i="3"/>
  <c r="ER441" i="3"/>
  <c r="ES441" i="3"/>
  <c r="EO441" i="3"/>
  <c r="EN441" i="3"/>
  <c r="ET441" i="3"/>
  <c r="EP441" i="3"/>
  <c r="EU441" i="3"/>
  <c r="EM441" i="3"/>
  <c r="EM225" i="3"/>
  <c r="ET225" i="3"/>
  <c r="EU225" i="3"/>
  <c r="EN225" i="3"/>
  <c r="EO225" i="3"/>
  <c r="ER225" i="3"/>
  <c r="EQ225" i="3"/>
  <c r="EP225" i="3"/>
  <c r="ES225" i="3"/>
  <c r="ET476" i="3"/>
  <c r="EO476" i="3"/>
  <c r="EM476" i="3"/>
  <c r="ES476" i="3"/>
  <c r="ER476" i="3"/>
  <c r="EQ476" i="3"/>
  <c r="EP476" i="3"/>
  <c r="EU476" i="3"/>
  <c r="EN476" i="3"/>
  <c r="EU260" i="3"/>
  <c r="ER260" i="3"/>
  <c r="EM260" i="3"/>
  <c r="ET260" i="3"/>
  <c r="EQ260" i="3"/>
  <c r="EN260" i="3"/>
  <c r="ES260" i="3"/>
  <c r="EP260" i="3"/>
  <c r="EO260" i="3"/>
  <c r="EN328" i="3"/>
  <c r="EM328" i="3"/>
  <c r="ET328" i="3"/>
  <c r="ES328" i="3"/>
  <c r="EQ328" i="3"/>
  <c r="EP328" i="3"/>
  <c r="ER328" i="3"/>
  <c r="EU328" i="3"/>
  <c r="EO328" i="3"/>
  <c r="EO103" i="3"/>
  <c r="EU103" i="3"/>
  <c r="ET103" i="3"/>
  <c r="ER103" i="3"/>
  <c r="ES103" i="3"/>
  <c r="EN103" i="3"/>
  <c r="EM103" i="3"/>
  <c r="EP103" i="3"/>
  <c r="EQ103" i="3"/>
  <c r="EN416" i="3"/>
  <c r="EO416" i="3"/>
  <c r="ET416" i="3"/>
  <c r="ES416" i="3"/>
  <c r="ER416" i="3"/>
  <c r="EQ416" i="3"/>
  <c r="EM416" i="3"/>
  <c r="EP416" i="3"/>
  <c r="EU416" i="3"/>
  <c r="EP200" i="3"/>
  <c r="EU200" i="3"/>
  <c r="EO200" i="3"/>
  <c r="ET200" i="3"/>
  <c r="EM200" i="3"/>
  <c r="EN200" i="3"/>
  <c r="ES200" i="3"/>
  <c r="ER200" i="3"/>
  <c r="EQ200" i="3"/>
  <c r="EU289" i="3"/>
  <c r="EO289" i="3"/>
  <c r="EP289" i="3"/>
  <c r="ET289" i="3"/>
  <c r="EQ289" i="3"/>
  <c r="EN289" i="3"/>
  <c r="ES289" i="3"/>
  <c r="ER289" i="3"/>
  <c r="EM289" i="3"/>
  <c r="EN485" i="3"/>
  <c r="EM485" i="3"/>
  <c r="ER485" i="3"/>
  <c r="ES485" i="3"/>
  <c r="EU485" i="3"/>
  <c r="ET485" i="3"/>
  <c r="EQ485" i="3"/>
  <c r="EO485" i="3"/>
  <c r="EP485" i="3"/>
  <c r="EU341" i="3"/>
  <c r="ET341" i="3"/>
  <c r="ER341" i="3"/>
  <c r="ES341" i="3"/>
  <c r="EO341" i="3"/>
  <c r="EQ341" i="3"/>
  <c r="EP341" i="3"/>
  <c r="EN341" i="3"/>
  <c r="EM341" i="3"/>
  <c r="EU197" i="3"/>
  <c r="EP197" i="3"/>
  <c r="EO197" i="3"/>
  <c r="EQ197" i="3"/>
  <c r="EM197" i="3"/>
  <c r="EN197" i="3"/>
  <c r="ET197" i="3"/>
  <c r="ER197" i="3"/>
  <c r="ES197" i="3"/>
  <c r="ER495" i="3"/>
  <c r="EQ495" i="3"/>
  <c r="EO495" i="3"/>
  <c r="EM495" i="3"/>
  <c r="ET495" i="3"/>
  <c r="EP495" i="3"/>
  <c r="EN495" i="3"/>
  <c r="EU495" i="3"/>
  <c r="ES495" i="3"/>
  <c r="ET351" i="3"/>
  <c r="EM351" i="3"/>
  <c r="EU351" i="3"/>
  <c r="EP351" i="3"/>
  <c r="EO351" i="3"/>
  <c r="ES351" i="3"/>
  <c r="EN351" i="3"/>
  <c r="ER351" i="3"/>
  <c r="EQ351" i="3"/>
  <c r="EM207" i="3"/>
  <c r="ER207" i="3"/>
  <c r="EQ207" i="3"/>
  <c r="EU207" i="3"/>
  <c r="ET207" i="3"/>
  <c r="EO207" i="3"/>
  <c r="EP207" i="3"/>
  <c r="EN207" i="3"/>
  <c r="ES207" i="3"/>
  <c r="EU63" i="3"/>
  <c r="ES63" i="3"/>
  <c r="ET63" i="3"/>
  <c r="ER63" i="3"/>
  <c r="EQ63" i="3"/>
  <c r="EN63" i="3"/>
  <c r="EO63" i="3"/>
  <c r="EP63" i="3"/>
  <c r="EM63" i="3"/>
  <c r="EM468" i="3"/>
  <c r="EQ468" i="3"/>
  <c r="ER468" i="3"/>
  <c r="EO468" i="3"/>
  <c r="ET468" i="3"/>
  <c r="EU468" i="3"/>
  <c r="EN468" i="3"/>
  <c r="EP468" i="3"/>
  <c r="ES468" i="3"/>
  <c r="EM324" i="3"/>
  <c r="ER324" i="3"/>
  <c r="EQ324" i="3"/>
  <c r="EP324" i="3"/>
  <c r="EN324" i="3"/>
  <c r="ES324" i="3"/>
  <c r="EU324" i="3"/>
  <c r="ET324" i="3"/>
  <c r="EO324" i="3"/>
  <c r="EP180" i="3"/>
  <c r="EO180" i="3"/>
  <c r="EN180" i="3"/>
  <c r="ER180" i="3"/>
  <c r="EU180" i="3"/>
  <c r="EM180" i="3"/>
  <c r="ET180" i="3"/>
  <c r="EQ180" i="3"/>
  <c r="ES180" i="3"/>
  <c r="EQ467" i="3"/>
  <c r="EU467" i="3"/>
  <c r="ET467" i="3"/>
  <c r="EP467" i="3"/>
  <c r="ES467" i="3"/>
  <c r="EO467" i="3"/>
  <c r="ER467" i="3"/>
  <c r="EN467" i="3"/>
  <c r="EM467" i="3"/>
  <c r="EQ323" i="3"/>
  <c r="EP323" i="3"/>
  <c r="EM323" i="3"/>
  <c r="EO323" i="3"/>
  <c r="ET323" i="3"/>
  <c r="EN323" i="3"/>
  <c r="ES323" i="3"/>
  <c r="EU323" i="3"/>
  <c r="ER323" i="3"/>
  <c r="EM179" i="3"/>
  <c r="ES179" i="3"/>
  <c r="EQ179" i="3"/>
  <c r="EU179" i="3"/>
  <c r="EN179" i="3"/>
  <c r="EO179" i="3"/>
  <c r="ET179" i="3"/>
  <c r="ER179" i="3"/>
  <c r="EP179" i="3"/>
  <c r="AW184" i="3"/>
  <c r="EX36" i="3"/>
  <c r="M7" i="5" s="1"/>
  <c r="N7" i="5" s="1"/>
  <c r="EX70" i="3"/>
  <c r="M41" i="5" s="1"/>
  <c r="N41" i="5" s="1"/>
  <c r="EX72" i="3"/>
  <c r="M43" i="5" s="1"/>
  <c r="N43" i="5" s="1"/>
  <c r="EX80" i="3"/>
  <c r="M51" i="5" s="1"/>
  <c r="N51" i="5" s="1"/>
  <c r="EX76" i="3"/>
  <c r="M47" i="5" s="1"/>
  <c r="N47" i="5" s="1"/>
  <c r="EX71" i="3"/>
  <c r="M42" i="5" s="1"/>
  <c r="N42" i="5" s="1"/>
  <c r="EX79" i="3"/>
  <c r="M50" i="5" s="1"/>
  <c r="N50" i="5" s="1"/>
  <c r="EX75" i="3"/>
  <c r="M46" i="5" s="1"/>
  <c r="N46" i="5" s="1"/>
  <c r="EX69" i="3"/>
  <c r="M40" i="5" s="1"/>
  <c r="N40" i="5" s="1"/>
  <c r="EX81" i="3"/>
  <c r="M52" i="5" s="1"/>
  <c r="N52" i="5" s="1"/>
  <c r="EX82" i="3"/>
  <c r="M53" i="5" s="1"/>
  <c r="N53" i="5" s="1"/>
  <c r="EX55" i="3"/>
  <c r="M26" i="5" s="1"/>
  <c r="N26" i="5" s="1"/>
  <c r="AW187" i="3"/>
  <c r="AW185" i="3"/>
  <c r="AW188" i="3"/>
  <c r="AW186" i="3"/>
  <c r="DO148" i="3"/>
  <c r="L119" i="5" s="1"/>
  <c r="EX102" i="3"/>
  <c r="M73" i="5" s="1"/>
  <c r="N73" i="5" s="1"/>
  <c r="EX120" i="3"/>
  <c r="M91" i="5" s="1"/>
  <c r="N91" i="5" s="1"/>
  <c r="EX90" i="3"/>
  <c r="M61" i="5" s="1"/>
  <c r="N61" i="5" s="1"/>
  <c r="EX119" i="3"/>
  <c r="M90" i="5" s="1"/>
  <c r="N90" i="5" s="1"/>
  <c r="EX88" i="3"/>
  <c r="M59" i="5" s="1"/>
  <c r="N59" i="5" s="1"/>
  <c r="EX107" i="3"/>
  <c r="M78" i="5" s="1"/>
  <c r="N78" i="5" s="1"/>
  <c r="EX84" i="3"/>
  <c r="M55" i="5" s="1"/>
  <c r="N55" i="5" s="1"/>
  <c r="EX101" i="3"/>
  <c r="M72" i="5" s="1"/>
  <c r="N72" i="5" s="1"/>
  <c r="EX187" i="3"/>
  <c r="M158" i="5" s="1"/>
  <c r="N158" i="5" s="1"/>
  <c r="EX93" i="3"/>
  <c r="M64" i="5" s="1"/>
  <c r="N64" i="5" s="1"/>
  <c r="EX83" i="3"/>
  <c r="M54" i="5" s="1"/>
  <c r="N54" i="5" s="1"/>
  <c r="EX98" i="3"/>
  <c r="M69" i="5" s="1"/>
  <c r="N69" i="5" s="1"/>
  <c r="DB50" i="3"/>
  <c r="DO237" i="3"/>
  <c r="L208" i="5" s="1"/>
  <c r="DB56" i="3"/>
  <c r="DO243" i="3"/>
  <c r="L214" i="5" s="1"/>
  <c r="DO50" i="3"/>
  <c r="L21" i="5" s="1"/>
  <c r="DO220" i="3"/>
  <c r="L191" i="5" s="1"/>
  <c r="DB47" i="3"/>
  <c r="DO221" i="3"/>
  <c r="L192" i="5" s="1"/>
  <c r="DB57" i="3"/>
  <c r="DO244" i="3"/>
  <c r="L215" i="5" s="1"/>
  <c r="DB49" i="3"/>
  <c r="DO236" i="3"/>
  <c r="L207" i="5" s="1"/>
  <c r="BU178" i="3"/>
  <c r="BY178" i="3"/>
  <c r="CA178" i="3"/>
  <c r="BZ178" i="3"/>
  <c r="BX178" i="3"/>
  <c r="CC178" i="3"/>
  <c r="BV178" i="3"/>
  <c r="CB178" i="3"/>
  <c r="BW178" i="3"/>
  <c r="BU179" i="3"/>
  <c r="BZ179" i="3"/>
  <c r="BY179" i="3"/>
  <c r="CB179" i="3"/>
  <c r="BX179" i="3"/>
  <c r="CA179" i="3"/>
  <c r="BV179" i="3"/>
  <c r="BW179" i="3"/>
  <c r="CC179" i="3"/>
  <c r="BU180" i="3"/>
  <c r="BZ180" i="3"/>
  <c r="CB180" i="3"/>
  <c r="BX180" i="3"/>
  <c r="BW180" i="3"/>
  <c r="CC180" i="3"/>
  <c r="CA180" i="3"/>
  <c r="BV180" i="3"/>
  <c r="BY180" i="3"/>
  <c r="BX181" i="3"/>
  <c r="BY181" i="3"/>
  <c r="BW181" i="3"/>
  <c r="BV181" i="3"/>
  <c r="BZ181" i="3"/>
  <c r="CC181" i="3"/>
  <c r="CB181" i="3"/>
  <c r="CA181" i="3"/>
  <c r="BU181" i="3"/>
  <c r="BX182" i="3"/>
  <c r="BW182" i="3"/>
  <c r="CC182" i="3"/>
  <c r="BV182" i="3"/>
  <c r="CA182" i="3"/>
  <c r="BZ182" i="3"/>
  <c r="CB182" i="3"/>
  <c r="BU182" i="3"/>
  <c r="BY182" i="3"/>
  <c r="BY183" i="3"/>
  <c r="CB183" i="3"/>
  <c r="CA183" i="3"/>
  <c r="BX183" i="3"/>
  <c r="BU183" i="3"/>
  <c r="BV183" i="3"/>
  <c r="BZ183" i="3"/>
  <c r="CC183" i="3"/>
  <c r="BW183" i="3"/>
  <c r="BY184" i="3"/>
  <c r="CC184" i="3"/>
  <c r="CB184" i="3"/>
  <c r="BV184" i="3"/>
  <c r="BX184" i="3"/>
  <c r="BZ184" i="3"/>
  <c r="BW184" i="3"/>
  <c r="BU184" i="3"/>
  <c r="CA184" i="3"/>
  <c r="BX185" i="3"/>
  <c r="BZ185" i="3"/>
  <c r="BY185" i="3"/>
  <c r="BU185" i="3"/>
  <c r="CA185" i="3"/>
  <c r="BW185" i="3"/>
  <c r="CC185" i="3"/>
  <c r="CB185" i="3"/>
  <c r="BV185" i="3"/>
  <c r="BU186" i="3"/>
  <c r="BW186" i="3"/>
  <c r="BZ186" i="3"/>
  <c r="BX186" i="3"/>
  <c r="BY186" i="3"/>
  <c r="CB186" i="3"/>
  <c r="CA186" i="3"/>
  <c r="CC186" i="3"/>
  <c r="BV186" i="3"/>
  <c r="BX187" i="3"/>
  <c r="CA187" i="3"/>
  <c r="BW187" i="3"/>
  <c r="CC187" i="3"/>
  <c r="BZ187" i="3"/>
  <c r="CB187" i="3"/>
  <c r="BV187" i="3"/>
  <c r="BY187" i="3"/>
  <c r="BU187" i="3"/>
  <c r="BW188" i="3"/>
  <c r="BV188" i="3"/>
  <c r="CC188" i="3"/>
  <c r="BZ188" i="3"/>
  <c r="BY188" i="3"/>
  <c r="BU188" i="3"/>
  <c r="CA188" i="3"/>
  <c r="CB188" i="3"/>
  <c r="BX188" i="3"/>
  <c r="BZ189" i="3"/>
  <c r="CA189" i="3"/>
  <c r="BU189" i="3"/>
  <c r="BV189" i="3"/>
  <c r="BW189" i="3"/>
  <c r="CB189" i="3"/>
  <c r="CC189" i="3"/>
  <c r="BX189" i="3"/>
  <c r="BY189" i="3"/>
  <c r="CF232" i="3"/>
  <c r="J203" i="5" s="1"/>
  <c r="K203" i="5" s="1"/>
  <c r="BU190" i="3"/>
  <c r="BW190" i="3"/>
  <c r="CA190" i="3"/>
  <c r="BV190" i="3"/>
  <c r="CC190" i="3"/>
  <c r="BY190" i="3"/>
  <c r="BZ190" i="3"/>
  <c r="BX190" i="3"/>
  <c r="CB190" i="3"/>
  <c r="CF234" i="3"/>
  <c r="J205" i="5" s="1"/>
  <c r="K205" i="5" s="1"/>
  <c r="BX191" i="3"/>
  <c r="BV191" i="3"/>
  <c r="BW191" i="3"/>
  <c r="CC191" i="3"/>
  <c r="CB191" i="3"/>
  <c r="BZ191" i="3"/>
  <c r="CA191" i="3"/>
  <c r="BY191" i="3"/>
  <c r="BU191" i="3"/>
  <c r="CF235" i="3"/>
  <c r="J206" i="5" s="1"/>
  <c r="K206" i="5" s="1"/>
  <c r="CA192" i="3"/>
  <c r="BV192" i="3"/>
  <c r="BX192" i="3"/>
  <c r="BZ192" i="3"/>
  <c r="CC192" i="3"/>
  <c r="BY192" i="3"/>
  <c r="CB192" i="3"/>
  <c r="BW192" i="3"/>
  <c r="BU192" i="3"/>
  <c r="CF236" i="3"/>
  <c r="J207" i="5" s="1"/>
  <c r="K207" i="5" s="1"/>
  <c r="CF237" i="3"/>
  <c r="J208" i="5" s="1"/>
  <c r="K208" i="5" s="1"/>
  <c r="CA193" i="3"/>
  <c r="BY193" i="3"/>
  <c r="BW193" i="3"/>
  <c r="CC193" i="3"/>
  <c r="BZ193" i="3"/>
  <c r="CB193" i="3"/>
  <c r="BU193" i="3"/>
  <c r="BX193" i="3"/>
  <c r="BV193" i="3"/>
  <c r="CA194" i="3"/>
  <c r="BW194" i="3"/>
  <c r="BZ194" i="3"/>
  <c r="CC194" i="3"/>
  <c r="CB194" i="3"/>
  <c r="BY194" i="3"/>
  <c r="BV194" i="3"/>
  <c r="BX194" i="3"/>
  <c r="BU194" i="3"/>
  <c r="CF238" i="3"/>
  <c r="J209" i="5" s="1"/>
  <c r="K209" i="5" s="1"/>
  <c r="CF239" i="3"/>
  <c r="J210" i="5" s="1"/>
  <c r="K210" i="5" s="1"/>
  <c r="BZ195" i="3"/>
  <c r="BU195" i="3"/>
  <c r="CC195" i="3"/>
  <c r="CB195" i="3"/>
  <c r="BV195" i="3"/>
  <c r="BX195" i="3"/>
  <c r="BY195" i="3"/>
  <c r="BW195" i="3"/>
  <c r="CA195" i="3"/>
  <c r="CB196" i="3"/>
  <c r="BX196" i="3"/>
  <c r="BV196" i="3"/>
  <c r="BW196" i="3"/>
  <c r="CC196" i="3"/>
  <c r="BU196" i="3"/>
  <c r="BZ196" i="3"/>
  <c r="CA196" i="3"/>
  <c r="BY196" i="3"/>
  <c r="CF240" i="3"/>
  <c r="J211" i="5" s="1"/>
  <c r="K211" i="5" s="1"/>
  <c r="CF241" i="3"/>
  <c r="J212" i="5" s="1"/>
  <c r="K212" i="5" s="1"/>
  <c r="BW197" i="3"/>
  <c r="CC197" i="3"/>
  <c r="BV197" i="3"/>
  <c r="BX197" i="3"/>
  <c r="CB197" i="3"/>
  <c r="BZ197" i="3"/>
  <c r="CA197" i="3"/>
  <c r="BY197" i="3"/>
  <c r="BU197" i="3"/>
  <c r="CF242" i="3"/>
  <c r="J213" i="5" s="1"/>
  <c r="K213" i="5" s="1"/>
  <c r="BY198" i="3"/>
  <c r="BV198" i="3"/>
  <c r="CC198" i="3"/>
  <c r="BX198" i="3"/>
  <c r="CA198" i="3"/>
  <c r="BZ198" i="3"/>
  <c r="BW198" i="3"/>
  <c r="BU198" i="3"/>
  <c r="CB198" i="3"/>
  <c r="BX199" i="3"/>
  <c r="BZ199" i="3"/>
  <c r="BW199" i="3"/>
  <c r="BY199" i="3"/>
  <c r="CC199" i="3"/>
  <c r="CB199" i="3"/>
  <c r="CA199" i="3"/>
  <c r="BV199" i="3"/>
  <c r="BU199" i="3"/>
  <c r="CF243" i="3"/>
  <c r="J214" i="5" s="1"/>
  <c r="K214" i="5" s="1"/>
  <c r="CF244" i="3"/>
  <c r="J215" i="5" s="1"/>
  <c r="K215" i="5" s="1"/>
  <c r="CB200" i="3"/>
  <c r="BW200" i="3"/>
  <c r="BY200" i="3"/>
  <c r="BU200" i="3"/>
  <c r="BZ200" i="3"/>
  <c r="BV200" i="3"/>
  <c r="CC200" i="3"/>
  <c r="CA200" i="3"/>
  <c r="BX200" i="3"/>
  <c r="CF246" i="3"/>
  <c r="J217" i="5" s="1"/>
  <c r="K217" i="5" s="1"/>
  <c r="BU201" i="3"/>
  <c r="BZ201" i="3"/>
  <c r="BY201" i="3"/>
  <c r="BW201" i="3"/>
  <c r="BV201" i="3"/>
  <c r="CB201" i="3"/>
  <c r="CC201" i="3"/>
  <c r="BX201" i="3"/>
  <c r="CA201" i="3"/>
  <c r="BV202" i="3"/>
  <c r="BU202" i="3"/>
  <c r="CB202" i="3"/>
  <c r="BX202" i="3"/>
  <c r="CC202" i="3"/>
  <c r="BZ202" i="3"/>
  <c r="BW202" i="3"/>
  <c r="CA202" i="3"/>
  <c r="BY202" i="3"/>
  <c r="CF247" i="3"/>
  <c r="J218" i="5" s="1"/>
  <c r="K218" i="5" s="1"/>
  <c r="CF248" i="3"/>
  <c r="J219" i="5" s="1"/>
  <c r="K219" i="5" s="1"/>
  <c r="BU203" i="3"/>
  <c r="BX203" i="3"/>
  <c r="BY203" i="3"/>
  <c r="BZ203" i="3"/>
  <c r="BV203" i="3"/>
  <c r="CC203" i="3"/>
  <c r="CA203" i="3"/>
  <c r="BW203" i="3"/>
  <c r="CB203" i="3"/>
  <c r="BV204" i="3"/>
  <c r="BX204" i="3"/>
  <c r="CA204" i="3"/>
  <c r="CB204" i="3"/>
  <c r="BU204" i="3"/>
  <c r="BW204" i="3"/>
  <c r="CC204" i="3"/>
  <c r="BZ204" i="3"/>
  <c r="BY204" i="3"/>
  <c r="CF249" i="3"/>
  <c r="J220" i="5" s="1"/>
  <c r="K220" i="5" s="1"/>
  <c r="CF250" i="3"/>
  <c r="J221" i="5" s="1"/>
  <c r="K221" i="5" s="1"/>
  <c r="CA205" i="3"/>
  <c r="BV205" i="3"/>
  <c r="BY205" i="3"/>
  <c r="BU205" i="3"/>
  <c r="BZ205" i="3"/>
  <c r="BX205" i="3"/>
  <c r="BW205" i="3"/>
  <c r="CB205" i="3"/>
  <c r="CC205" i="3"/>
  <c r="BY206" i="3"/>
  <c r="CB206" i="3"/>
  <c r="CA206" i="3"/>
  <c r="BU206" i="3"/>
  <c r="BV206" i="3"/>
  <c r="BZ206" i="3"/>
  <c r="CC206" i="3"/>
  <c r="BX206" i="3"/>
  <c r="BW206" i="3"/>
  <c r="CF251" i="3"/>
  <c r="J222" i="5" s="1"/>
  <c r="K222" i="5" s="1"/>
  <c r="CF252" i="3"/>
  <c r="J223" i="5" s="1"/>
  <c r="K223" i="5" s="1"/>
  <c r="CA207" i="3"/>
  <c r="BZ207" i="3"/>
  <c r="CC207" i="3"/>
  <c r="BY207" i="3"/>
  <c r="CB207" i="3"/>
  <c r="BW207" i="3"/>
  <c r="BU207" i="3"/>
  <c r="BV207" i="3"/>
  <c r="BX207" i="3"/>
  <c r="CF253" i="3"/>
  <c r="J224" i="5" s="1"/>
  <c r="K224" i="5" s="1"/>
  <c r="BY208" i="3"/>
  <c r="BV208" i="3"/>
  <c r="BX208" i="3"/>
  <c r="CB208" i="3"/>
  <c r="BZ208" i="3"/>
  <c r="CA208" i="3"/>
  <c r="BU208" i="3"/>
  <c r="BW208" i="3"/>
  <c r="CC208" i="3"/>
  <c r="CF254" i="3"/>
  <c r="J225" i="5" s="1"/>
  <c r="K225" i="5" s="1"/>
  <c r="BV209" i="3"/>
  <c r="BX209" i="3"/>
  <c r="CA209" i="3"/>
  <c r="BZ209" i="3"/>
  <c r="BY209" i="3"/>
  <c r="BW209" i="3"/>
  <c r="CC209" i="3"/>
  <c r="CB209" i="3"/>
  <c r="BU209" i="3"/>
  <c r="CF255" i="3"/>
  <c r="J226" i="5" s="1"/>
  <c r="K226" i="5" s="1"/>
  <c r="BY210" i="3"/>
  <c r="CB210" i="3"/>
  <c r="BW210" i="3"/>
  <c r="CA210" i="3"/>
  <c r="BZ210" i="3"/>
  <c r="CC210" i="3"/>
  <c r="BX210" i="3"/>
  <c r="BV210" i="3"/>
  <c r="BU210" i="3"/>
  <c r="AO208" i="3"/>
  <c r="AP208" i="3"/>
  <c r="AS208" i="3"/>
  <c r="AR208" i="3"/>
  <c r="AL208" i="3"/>
  <c r="AQ208" i="3"/>
  <c r="AN208" i="3"/>
  <c r="AM208" i="3"/>
  <c r="AT208" i="3"/>
  <c r="AN209" i="3"/>
  <c r="AT209" i="3"/>
  <c r="AQ209" i="3"/>
  <c r="AO209" i="3"/>
  <c r="AP209" i="3"/>
  <c r="AS209" i="3"/>
  <c r="AL209" i="3"/>
  <c r="AR209" i="3"/>
  <c r="AM209" i="3"/>
  <c r="AJ210" i="3"/>
  <c r="AW212" i="3"/>
  <c r="AL210" i="3"/>
  <c r="AT210" i="3"/>
  <c r="AR210" i="3"/>
  <c r="AN210" i="3"/>
  <c r="AS210" i="3"/>
  <c r="AQ210" i="3"/>
  <c r="AP210" i="3"/>
  <c r="AO210" i="3"/>
  <c r="AM210" i="3"/>
  <c r="AJ211" i="3"/>
  <c r="AW213" i="3"/>
  <c r="AN211" i="3"/>
  <c r="AQ211" i="3"/>
  <c r="AR211" i="3"/>
  <c r="AT211" i="3"/>
  <c r="AP211" i="3"/>
  <c r="AM211" i="3"/>
  <c r="AO211" i="3"/>
  <c r="AL211" i="3"/>
  <c r="AS211" i="3"/>
  <c r="AJ212" i="3"/>
  <c r="AW214" i="3"/>
  <c r="AQ212" i="3"/>
  <c r="AP212" i="3"/>
  <c r="AO212" i="3"/>
  <c r="AN212" i="3"/>
  <c r="AL212" i="3"/>
  <c r="AM212" i="3"/>
  <c r="AS212" i="3"/>
  <c r="AR212" i="3"/>
  <c r="AT212" i="3"/>
  <c r="AJ213" i="3"/>
  <c r="AW215" i="3"/>
  <c r="AS213" i="3"/>
  <c r="AQ213" i="3"/>
  <c r="AL213" i="3"/>
  <c r="AP213" i="3"/>
  <c r="AR213" i="3"/>
  <c r="AO213" i="3"/>
  <c r="AM213" i="3"/>
  <c r="AN213" i="3"/>
  <c r="AT213" i="3"/>
  <c r="AJ214" i="3"/>
  <c r="AW216" i="3"/>
  <c r="AS214" i="3"/>
  <c r="AT214" i="3"/>
  <c r="AN214" i="3"/>
  <c r="AM214" i="3"/>
  <c r="AP214" i="3"/>
  <c r="AL214" i="3"/>
  <c r="AQ214" i="3"/>
  <c r="AO214" i="3"/>
  <c r="AR214" i="3"/>
  <c r="AJ215" i="3"/>
  <c r="AW217" i="3"/>
  <c r="AQ215" i="3"/>
  <c r="AT215" i="3"/>
  <c r="AN215" i="3"/>
  <c r="AS215" i="3"/>
  <c r="AL215" i="3"/>
  <c r="AR215" i="3"/>
  <c r="AM215" i="3"/>
  <c r="AO215" i="3"/>
  <c r="AP215" i="3"/>
  <c r="AN216" i="3"/>
  <c r="AS216" i="3"/>
  <c r="AT216" i="3"/>
  <c r="AR216" i="3"/>
  <c r="AO216" i="3"/>
  <c r="AL216" i="3"/>
  <c r="AP216" i="3"/>
  <c r="AM216" i="3"/>
  <c r="AQ216" i="3"/>
  <c r="AJ216" i="3"/>
  <c r="AW218" i="3"/>
  <c r="AJ217" i="3"/>
  <c r="AW219" i="3"/>
  <c r="AN217" i="3"/>
  <c r="AO217" i="3"/>
  <c r="AL217" i="3"/>
  <c r="AQ217" i="3"/>
  <c r="AR217" i="3"/>
  <c r="AM217" i="3"/>
  <c r="AP217" i="3"/>
  <c r="AS217" i="3"/>
  <c r="AT217" i="3"/>
  <c r="AJ218" i="3"/>
  <c r="AW220" i="3"/>
  <c r="AM218" i="3"/>
  <c r="AQ218" i="3"/>
  <c r="AT218" i="3"/>
  <c r="AS218" i="3"/>
  <c r="AO218" i="3"/>
  <c r="AR218" i="3"/>
  <c r="AP218" i="3"/>
  <c r="AN218" i="3"/>
  <c r="AL218" i="3"/>
  <c r="AJ219" i="3"/>
  <c r="AW221" i="3"/>
  <c r="AM219" i="3"/>
  <c r="AQ219" i="3"/>
  <c r="AR219" i="3"/>
  <c r="AP219" i="3"/>
  <c r="AT219" i="3"/>
  <c r="AO219" i="3"/>
  <c r="AN219" i="3"/>
  <c r="AS219" i="3"/>
  <c r="AL219" i="3"/>
  <c r="AP220" i="3"/>
  <c r="AL220" i="3"/>
  <c r="AR220" i="3"/>
  <c r="AQ220" i="3"/>
  <c r="AN220" i="3"/>
  <c r="AO220" i="3"/>
  <c r="AT220" i="3"/>
  <c r="AS220" i="3"/>
  <c r="AM220" i="3"/>
  <c r="AJ220" i="3"/>
  <c r="AW222" i="3"/>
  <c r="AJ221" i="3"/>
  <c r="AW223" i="3"/>
  <c r="AS221" i="3"/>
  <c r="AM221" i="3"/>
  <c r="AL221" i="3"/>
  <c r="AO221" i="3"/>
  <c r="AQ221" i="3"/>
  <c r="AP221" i="3"/>
  <c r="AR221" i="3"/>
  <c r="AN221" i="3"/>
  <c r="AT221" i="3"/>
  <c r="AJ222" i="3"/>
  <c r="AW224" i="3"/>
  <c r="AL222" i="3"/>
  <c r="AQ222" i="3"/>
  <c r="AM222" i="3"/>
  <c r="AP222" i="3"/>
  <c r="AS222" i="3"/>
  <c r="AT222" i="3"/>
  <c r="AO222" i="3"/>
  <c r="AN222" i="3"/>
  <c r="AR222" i="3"/>
  <c r="AJ223" i="3"/>
  <c r="AW225" i="3"/>
  <c r="AM223" i="3"/>
  <c r="AL223" i="3"/>
  <c r="AQ223" i="3"/>
  <c r="AR223" i="3"/>
  <c r="AP223" i="3"/>
  <c r="AT223" i="3"/>
  <c r="AO223" i="3"/>
  <c r="AS223" i="3"/>
  <c r="AN223" i="3"/>
  <c r="AJ224" i="3"/>
  <c r="AW226" i="3"/>
  <c r="AQ224" i="3"/>
  <c r="AS224" i="3"/>
  <c r="AN224" i="3"/>
  <c r="AT224" i="3"/>
  <c r="AO224" i="3"/>
  <c r="AP224" i="3"/>
  <c r="AR224" i="3"/>
  <c r="AM224" i="3"/>
  <c r="AL224" i="3"/>
  <c r="AJ225" i="3"/>
  <c r="AW227" i="3"/>
  <c r="AT225" i="3"/>
  <c r="AO225" i="3"/>
  <c r="AS225" i="3"/>
  <c r="AQ225" i="3"/>
  <c r="AR225" i="3"/>
  <c r="AM225" i="3"/>
  <c r="AP225" i="3"/>
  <c r="AN225" i="3"/>
  <c r="AL225" i="3"/>
  <c r="AJ226" i="3"/>
  <c r="AW228" i="3"/>
  <c r="AT226" i="3"/>
  <c r="AS226" i="3"/>
  <c r="AR226" i="3"/>
  <c r="AP226" i="3"/>
  <c r="AM226" i="3"/>
  <c r="AQ226" i="3"/>
  <c r="AO226" i="3"/>
  <c r="AN226" i="3"/>
  <c r="AL226" i="3"/>
  <c r="AJ227" i="3"/>
  <c r="AW229" i="3"/>
  <c r="AT227" i="3"/>
  <c r="AQ227" i="3"/>
  <c r="AR227" i="3"/>
  <c r="AP227" i="3"/>
  <c r="AS227" i="3"/>
  <c r="AN227" i="3"/>
  <c r="AM227" i="3"/>
  <c r="AL227" i="3"/>
  <c r="AO227" i="3"/>
  <c r="AT228" i="3"/>
  <c r="AM228" i="3"/>
  <c r="AL228" i="3"/>
  <c r="AN228" i="3"/>
  <c r="AP228" i="3"/>
  <c r="AO228" i="3"/>
  <c r="AQ228" i="3"/>
  <c r="AR228" i="3"/>
  <c r="AS228" i="3"/>
  <c r="AJ228" i="3"/>
  <c r="AW230" i="3"/>
  <c r="AJ229" i="3"/>
  <c r="AW231" i="3"/>
  <c r="AM229" i="3"/>
  <c r="AO229" i="3"/>
  <c r="AN229" i="3"/>
  <c r="AT229" i="3"/>
  <c r="AS229" i="3"/>
  <c r="AL229" i="3"/>
  <c r="AR229" i="3"/>
  <c r="AQ229" i="3"/>
  <c r="AP229" i="3"/>
  <c r="AQ230" i="3"/>
  <c r="AL230" i="3"/>
  <c r="AT230" i="3"/>
  <c r="AS230" i="3"/>
  <c r="AM230" i="3"/>
  <c r="AR230" i="3"/>
  <c r="AP230" i="3"/>
  <c r="AO230" i="3"/>
  <c r="AN230" i="3"/>
  <c r="AJ230" i="3"/>
  <c r="AW232" i="3"/>
  <c r="AJ231" i="3"/>
  <c r="AW233" i="3"/>
  <c r="AT231" i="3"/>
  <c r="AQ231" i="3"/>
  <c r="AS231" i="3"/>
  <c r="AL231" i="3"/>
  <c r="AP231" i="3"/>
  <c r="AO231" i="3"/>
  <c r="AN231" i="3"/>
  <c r="AR231" i="3"/>
  <c r="AM231" i="3"/>
  <c r="AJ232" i="3"/>
  <c r="AW234" i="3"/>
  <c r="AS232" i="3"/>
  <c r="AQ232" i="3"/>
  <c r="AR232" i="3"/>
  <c r="AM232" i="3"/>
  <c r="AP232" i="3"/>
  <c r="AO232" i="3"/>
  <c r="AN232" i="3"/>
  <c r="AT232" i="3"/>
  <c r="AL232" i="3"/>
  <c r="AJ233" i="3"/>
  <c r="AW235" i="3"/>
  <c r="AS233" i="3"/>
  <c r="AM233" i="3"/>
  <c r="AT233" i="3"/>
  <c r="AR233" i="3"/>
  <c r="AP233" i="3"/>
  <c r="AO233" i="3"/>
  <c r="AL233" i="3"/>
  <c r="AQ233" i="3"/>
  <c r="AN233" i="3"/>
  <c r="AJ234" i="3"/>
  <c r="AW236" i="3"/>
  <c r="AS234" i="3"/>
  <c r="AR234" i="3"/>
  <c r="AT234" i="3"/>
  <c r="AL234" i="3"/>
  <c r="AO234" i="3"/>
  <c r="AQ234" i="3"/>
  <c r="AN234" i="3"/>
  <c r="AP234" i="3"/>
  <c r="AM234" i="3"/>
  <c r="AJ235" i="3"/>
  <c r="AW237" i="3"/>
  <c r="AN235" i="3"/>
  <c r="AR235" i="3"/>
  <c r="AS235" i="3"/>
  <c r="AM235" i="3"/>
  <c r="AL235" i="3"/>
  <c r="AQ235" i="3"/>
  <c r="AT235" i="3"/>
  <c r="AP235" i="3"/>
  <c r="AO235" i="3"/>
  <c r="AJ236" i="3"/>
  <c r="AW238" i="3"/>
  <c r="AQ236" i="3"/>
  <c r="AN236" i="3"/>
  <c r="AT236" i="3"/>
  <c r="AO236" i="3"/>
  <c r="AL236" i="3"/>
  <c r="AS236" i="3"/>
  <c r="AP236" i="3"/>
  <c r="AR236" i="3"/>
  <c r="AM236" i="3"/>
  <c r="AJ237" i="3"/>
  <c r="AW239" i="3"/>
  <c r="AL237" i="3"/>
  <c r="AP237" i="3"/>
  <c r="AN237" i="3"/>
  <c r="AM237" i="3"/>
  <c r="AT237" i="3"/>
  <c r="AO237" i="3"/>
  <c r="AS237" i="3"/>
  <c r="AQ237" i="3"/>
  <c r="AR237" i="3"/>
  <c r="AJ238" i="3"/>
  <c r="AW240" i="3"/>
  <c r="AT238" i="3"/>
  <c r="AN238" i="3"/>
  <c r="AM238" i="3"/>
  <c r="AQ238" i="3"/>
  <c r="AL238" i="3"/>
  <c r="AR238" i="3"/>
  <c r="AP238" i="3"/>
  <c r="AS238" i="3"/>
  <c r="AO238" i="3"/>
  <c r="AJ239" i="3"/>
  <c r="AW241" i="3"/>
  <c r="AM239" i="3"/>
  <c r="AR239" i="3"/>
  <c r="AL239" i="3"/>
  <c r="AN239" i="3"/>
  <c r="AO239" i="3"/>
  <c r="AP239" i="3"/>
  <c r="AT239" i="3"/>
  <c r="AQ239" i="3"/>
  <c r="AS239" i="3"/>
  <c r="AJ240" i="3"/>
  <c r="AW242" i="3"/>
  <c r="AN240" i="3"/>
  <c r="AR240" i="3"/>
  <c r="AT240" i="3"/>
  <c r="AO240" i="3"/>
  <c r="AM240" i="3"/>
  <c r="AL240" i="3"/>
  <c r="AS240" i="3"/>
  <c r="AQ240" i="3"/>
  <c r="AP240" i="3"/>
  <c r="AL241" i="3"/>
  <c r="AN241" i="3"/>
  <c r="AQ241" i="3"/>
  <c r="AT241" i="3"/>
  <c r="AR241" i="3"/>
  <c r="AP241" i="3"/>
  <c r="AM241" i="3"/>
  <c r="AS241" i="3"/>
  <c r="AO241" i="3"/>
  <c r="AJ241" i="3"/>
  <c r="AW243" i="3"/>
  <c r="AJ242" i="3"/>
  <c r="AW244" i="3"/>
  <c r="AQ242" i="3"/>
  <c r="AM242" i="3"/>
  <c r="AR242" i="3"/>
  <c r="AT242" i="3"/>
  <c r="AL242" i="3"/>
  <c r="AS242" i="3"/>
  <c r="AN242" i="3"/>
  <c r="AO242" i="3"/>
  <c r="AP242" i="3"/>
  <c r="AJ243" i="3"/>
  <c r="AW245" i="3"/>
  <c r="AO243" i="3"/>
  <c r="AN243" i="3"/>
  <c r="AQ243" i="3"/>
  <c r="AT243" i="3"/>
  <c r="AS243" i="3"/>
  <c r="AL243" i="3"/>
  <c r="AR243" i="3"/>
  <c r="AP243" i="3"/>
  <c r="AM243" i="3"/>
  <c r="AJ244" i="3"/>
  <c r="AW246" i="3"/>
  <c r="AQ244" i="3"/>
  <c r="AP244" i="3"/>
  <c r="AO244" i="3"/>
  <c r="AL244" i="3"/>
  <c r="AS244" i="3"/>
  <c r="AR244" i="3"/>
  <c r="AT244" i="3"/>
  <c r="AN244" i="3"/>
  <c r="AM244" i="3"/>
  <c r="AJ245" i="3"/>
  <c r="AW247" i="3"/>
  <c r="AL245" i="3"/>
  <c r="AO245" i="3"/>
  <c r="AN245" i="3"/>
  <c r="AQ245" i="3"/>
  <c r="AT245" i="3"/>
  <c r="AP245" i="3"/>
  <c r="AM245" i="3"/>
  <c r="AR245" i="3"/>
  <c r="AS245" i="3"/>
  <c r="AJ246" i="3"/>
  <c r="AW248" i="3"/>
  <c r="AR246" i="3"/>
  <c r="AN246" i="3"/>
  <c r="AS246" i="3"/>
  <c r="AP246" i="3"/>
  <c r="AT246" i="3"/>
  <c r="AL246" i="3"/>
  <c r="AM246" i="3"/>
  <c r="AQ246" i="3"/>
  <c r="AO246" i="3"/>
  <c r="AP247" i="3"/>
  <c r="AQ247" i="3"/>
  <c r="AM247" i="3"/>
  <c r="AO247" i="3"/>
  <c r="AL247" i="3"/>
  <c r="AN247" i="3"/>
  <c r="AT247" i="3"/>
  <c r="AR247" i="3"/>
  <c r="AS247" i="3"/>
  <c r="AJ247" i="3"/>
  <c r="AW249" i="3"/>
  <c r="AJ248" i="3"/>
  <c r="AW250" i="3"/>
  <c r="AM248" i="3"/>
  <c r="AO248" i="3"/>
  <c r="AR248" i="3"/>
  <c r="AT248" i="3"/>
  <c r="AP248" i="3"/>
  <c r="AQ248" i="3"/>
  <c r="AS248" i="3"/>
  <c r="AL248" i="3"/>
  <c r="AN248" i="3"/>
  <c r="AJ249" i="3"/>
  <c r="AW251" i="3"/>
  <c r="AO249" i="3"/>
  <c r="AL249" i="3"/>
  <c r="AP249" i="3"/>
  <c r="AN249" i="3"/>
  <c r="AT249" i="3"/>
  <c r="AS249" i="3"/>
  <c r="AR249" i="3"/>
  <c r="AQ249" i="3"/>
  <c r="AM249" i="3"/>
  <c r="AJ250" i="3"/>
  <c r="AW252" i="3"/>
  <c r="AW138" i="3"/>
  <c r="AT250" i="3"/>
  <c r="AL250" i="3"/>
  <c r="AS250" i="3"/>
  <c r="AR250" i="3"/>
  <c r="AQ250" i="3"/>
  <c r="AM250" i="3"/>
  <c r="AO250" i="3"/>
  <c r="AP250" i="3"/>
  <c r="AN250" i="3"/>
  <c r="AJ251" i="3"/>
  <c r="AW253" i="3"/>
  <c r="AW139" i="3"/>
  <c r="AM251" i="3"/>
  <c r="AN251" i="3"/>
  <c r="AT251" i="3"/>
  <c r="AP251" i="3"/>
  <c r="AL251" i="3"/>
  <c r="AQ251" i="3"/>
  <c r="AS251" i="3"/>
  <c r="AR251" i="3"/>
  <c r="AO251" i="3"/>
  <c r="AJ252" i="3"/>
  <c r="AW254" i="3"/>
  <c r="AO252" i="3"/>
  <c r="AL252" i="3"/>
  <c r="AR252" i="3"/>
  <c r="AM252" i="3"/>
  <c r="AS252" i="3"/>
  <c r="AQ252" i="3"/>
  <c r="AN252" i="3"/>
  <c r="AP252" i="3"/>
  <c r="AT252" i="3"/>
  <c r="AJ253" i="3"/>
  <c r="AW255" i="3"/>
  <c r="AP253" i="3"/>
  <c r="AS253" i="3"/>
  <c r="AT253" i="3"/>
  <c r="AM253" i="3"/>
  <c r="AO253" i="3"/>
  <c r="AL253" i="3"/>
  <c r="AQ253" i="3"/>
  <c r="AN253" i="3"/>
  <c r="AR253" i="3"/>
  <c r="AW193" i="3"/>
  <c r="AW191" i="3"/>
  <c r="AW192" i="3"/>
  <c r="AW190" i="3"/>
  <c r="AW189" i="3"/>
  <c r="DO81" i="3"/>
  <c r="L52" i="5" s="1"/>
  <c r="BY173" i="3"/>
  <c r="BU173" i="3"/>
  <c r="BZ173" i="3"/>
  <c r="BW173" i="3"/>
  <c r="BX173" i="3"/>
  <c r="CA173" i="3"/>
  <c r="BV173" i="3"/>
  <c r="CC173" i="3"/>
  <c r="CB173" i="3"/>
  <c r="CC174" i="3"/>
  <c r="BY174" i="3"/>
  <c r="BX174" i="3"/>
  <c r="BV174" i="3"/>
  <c r="BU174" i="3"/>
  <c r="CA174" i="3"/>
  <c r="BW174" i="3"/>
  <c r="CB174" i="3"/>
  <c r="BZ174" i="3"/>
  <c r="CF207" i="3"/>
  <c r="J178" i="5" s="1"/>
  <c r="K178" i="5" s="1"/>
  <c r="BX175" i="3"/>
  <c r="BV175" i="3"/>
  <c r="BZ175" i="3"/>
  <c r="BW175" i="3"/>
  <c r="CB175" i="3"/>
  <c r="CC175" i="3"/>
  <c r="CA175" i="3"/>
  <c r="BY175" i="3"/>
  <c r="BU175" i="3"/>
  <c r="BW176" i="3"/>
  <c r="BU176" i="3"/>
  <c r="CC176" i="3"/>
  <c r="CA176" i="3"/>
  <c r="BZ176" i="3"/>
  <c r="BY176" i="3"/>
  <c r="BV176" i="3"/>
  <c r="BX176" i="3"/>
  <c r="CB176" i="3"/>
  <c r="BY177" i="3"/>
  <c r="CB177" i="3"/>
  <c r="BV177" i="3"/>
  <c r="BZ177" i="3"/>
  <c r="BW177" i="3"/>
  <c r="CC177" i="3"/>
  <c r="CA177" i="3"/>
  <c r="BU177" i="3"/>
  <c r="BX177" i="3"/>
  <c r="AJ191" i="3"/>
  <c r="AW194" i="3"/>
  <c r="AL191" i="3"/>
  <c r="AQ191" i="3"/>
  <c r="AT191" i="3"/>
  <c r="AO191" i="3"/>
  <c r="AM191" i="3"/>
  <c r="AN191" i="3"/>
  <c r="AP191" i="3"/>
  <c r="AS191" i="3"/>
  <c r="AR191" i="3"/>
  <c r="AO192" i="3"/>
  <c r="AR192" i="3"/>
  <c r="AS192" i="3"/>
  <c r="AP192" i="3"/>
  <c r="AM192" i="3"/>
  <c r="AL192" i="3"/>
  <c r="AQ192" i="3"/>
  <c r="AN192" i="3"/>
  <c r="AT192" i="3"/>
  <c r="AL193" i="3"/>
  <c r="AN193" i="3"/>
  <c r="AS193" i="3"/>
  <c r="AO193" i="3"/>
  <c r="AR193" i="3"/>
  <c r="AQ193" i="3"/>
  <c r="AP193" i="3"/>
  <c r="AM193" i="3"/>
  <c r="AT193" i="3"/>
  <c r="AL194" i="3"/>
  <c r="AN194" i="3"/>
  <c r="AM194" i="3"/>
  <c r="AO194" i="3"/>
  <c r="AT194" i="3"/>
  <c r="AP194" i="3"/>
  <c r="AQ194" i="3"/>
  <c r="AS194" i="3"/>
  <c r="AR194" i="3"/>
  <c r="AR195" i="3"/>
  <c r="AM195" i="3"/>
  <c r="AQ195" i="3"/>
  <c r="AL195" i="3"/>
  <c r="AP195" i="3"/>
  <c r="AT195" i="3"/>
  <c r="AO195" i="3"/>
  <c r="AN195" i="3"/>
  <c r="AS195" i="3"/>
  <c r="AJ196" i="3"/>
  <c r="AW199" i="3"/>
  <c r="AR196" i="3"/>
  <c r="AQ196" i="3"/>
  <c r="AP196" i="3"/>
  <c r="AO196" i="3"/>
  <c r="AN196" i="3"/>
  <c r="AM196" i="3"/>
  <c r="AS196" i="3"/>
  <c r="AL196" i="3"/>
  <c r="AT196" i="3"/>
  <c r="AL197" i="3"/>
  <c r="AT197" i="3"/>
  <c r="AN197" i="3"/>
  <c r="AS197" i="3"/>
  <c r="AR197" i="3"/>
  <c r="AQ197" i="3"/>
  <c r="AP197" i="3"/>
  <c r="AO197" i="3"/>
  <c r="AM197" i="3"/>
  <c r="AS198" i="3"/>
  <c r="AN198" i="3"/>
  <c r="AT198" i="3"/>
  <c r="AP198" i="3"/>
  <c r="AL198" i="3"/>
  <c r="AM198" i="3"/>
  <c r="AR198" i="3"/>
  <c r="AO198" i="3"/>
  <c r="AQ198" i="3"/>
  <c r="AO199" i="3"/>
  <c r="AL199" i="3"/>
  <c r="AS199" i="3"/>
  <c r="AM199" i="3"/>
  <c r="AN199" i="3"/>
  <c r="AR199" i="3"/>
  <c r="AQ199" i="3"/>
  <c r="AP199" i="3"/>
  <c r="AT199" i="3"/>
  <c r="AQ200" i="3"/>
  <c r="AR200" i="3"/>
  <c r="AM200" i="3"/>
  <c r="AT200" i="3"/>
  <c r="AS200" i="3"/>
  <c r="AL200" i="3"/>
  <c r="AO200" i="3"/>
  <c r="AN200" i="3"/>
  <c r="AP200" i="3"/>
  <c r="AS201" i="3"/>
  <c r="AQ201" i="3"/>
  <c r="AN201" i="3"/>
  <c r="AM201" i="3"/>
  <c r="AT201" i="3"/>
  <c r="AO201" i="3"/>
  <c r="AR201" i="3"/>
  <c r="AL201" i="3"/>
  <c r="AP201" i="3"/>
  <c r="AJ202" i="3"/>
  <c r="AW205" i="3"/>
  <c r="AS202" i="3"/>
  <c r="AL202" i="3"/>
  <c r="AR202" i="3"/>
  <c r="AO202" i="3"/>
  <c r="AN202" i="3"/>
  <c r="AM202" i="3"/>
  <c r="AQ202" i="3"/>
  <c r="AT202" i="3"/>
  <c r="AP202" i="3"/>
  <c r="AM203" i="3"/>
  <c r="AO203" i="3"/>
  <c r="AR203" i="3"/>
  <c r="AQ203" i="3"/>
  <c r="AP203" i="3"/>
  <c r="AL203" i="3"/>
  <c r="AT203" i="3"/>
  <c r="AN203" i="3"/>
  <c r="AS203" i="3"/>
  <c r="AT204" i="3"/>
  <c r="AO204" i="3"/>
  <c r="AS204" i="3"/>
  <c r="AN204" i="3"/>
  <c r="AQ204" i="3"/>
  <c r="AP204" i="3"/>
  <c r="AL204" i="3"/>
  <c r="AM204" i="3"/>
  <c r="AR204" i="3"/>
  <c r="AS205" i="3"/>
  <c r="AR205" i="3"/>
  <c r="AO205" i="3"/>
  <c r="AL205" i="3"/>
  <c r="AM205" i="3"/>
  <c r="AQ205" i="3"/>
  <c r="AT205" i="3"/>
  <c r="AN205" i="3"/>
  <c r="AP205" i="3"/>
  <c r="AW137" i="3"/>
  <c r="AJ206" i="3"/>
  <c r="AW209" i="3"/>
  <c r="AW136" i="3"/>
  <c r="AP206" i="3"/>
  <c r="AT206" i="3"/>
  <c r="AR206" i="3"/>
  <c r="AS206" i="3"/>
  <c r="AM206" i="3"/>
  <c r="AQ206" i="3"/>
  <c r="AL206" i="3"/>
  <c r="AO206" i="3"/>
  <c r="AN206" i="3"/>
  <c r="AS207" i="3"/>
  <c r="AR207" i="3"/>
  <c r="AL207" i="3"/>
  <c r="AP207" i="3"/>
  <c r="AO207" i="3"/>
  <c r="AT207" i="3"/>
  <c r="AM207" i="3"/>
  <c r="AN207" i="3"/>
  <c r="AQ207" i="3"/>
  <c r="AW133" i="3"/>
  <c r="DO83" i="3"/>
  <c r="L54" i="5" s="1"/>
  <c r="DO57" i="3"/>
  <c r="L28" i="5" s="1"/>
  <c r="DO97" i="3"/>
  <c r="L68" i="5" s="1"/>
  <c r="DO85" i="3"/>
  <c r="L56" i="5" s="1"/>
  <c r="DO44" i="3"/>
  <c r="L15" i="5" s="1"/>
  <c r="DO40" i="3"/>
  <c r="L11" i="5" s="1"/>
  <c r="DO62" i="3"/>
  <c r="L33" i="5" s="1"/>
  <c r="DO49" i="3"/>
  <c r="L20" i="5" s="1"/>
  <c r="DO45" i="3"/>
  <c r="L16" i="5" s="1"/>
  <c r="DO41" i="3"/>
  <c r="L12" i="5" s="1"/>
  <c r="DO56" i="3"/>
  <c r="L27" i="5" s="1"/>
  <c r="DB54" i="3"/>
  <c r="DO58" i="3"/>
  <c r="L29" i="5" s="1"/>
  <c r="DO84" i="3"/>
  <c r="L55" i="5" s="1"/>
  <c r="DO55" i="3"/>
  <c r="L26" i="5" s="1"/>
  <c r="DI95" i="3"/>
  <c r="EX157" i="3"/>
  <c r="M128" i="5" s="1"/>
  <c r="N128" i="5" s="1"/>
  <c r="EX66" i="3"/>
  <c r="M37" i="5" s="1"/>
  <c r="N37" i="5" s="1"/>
  <c r="EX134" i="3"/>
  <c r="M105" i="5" s="1"/>
  <c r="N105" i="5" s="1"/>
  <c r="EX43" i="3"/>
  <c r="M14" i="5" s="1"/>
  <c r="N14" i="5" s="1"/>
  <c r="EX133" i="3"/>
  <c r="M104" i="5" s="1"/>
  <c r="N104" i="5" s="1"/>
  <c r="EX40" i="3"/>
  <c r="M11" i="5" s="1"/>
  <c r="N11" i="5" s="1"/>
  <c r="EX139" i="3"/>
  <c r="M110" i="5" s="1"/>
  <c r="N110" i="5" s="1"/>
  <c r="EX49" i="3"/>
  <c r="M20" i="5" s="1"/>
  <c r="N20" i="5" s="1"/>
  <c r="EX160" i="3"/>
  <c r="M131" i="5" s="1"/>
  <c r="N131" i="5" s="1"/>
  <c r="EX67" i="3"/>
  <c r="M38" i="5" s="1"/>
  <c r="N38" i="5" s="1"/>
  <c r="EX152" i="3"/>
  <c r="M123" i="5" s="1"/>
  <c r="N123" i="5" s="1"/>
  <c r="EX65" i="3"/>
  <c r="M36" i="5" s="1"/>
  <c r="N36" i="5" s="1"/>
  <c r="EX140" i="3"/>
  <c r="M111" i="5" s="1"/>
  <c r="N111" i="5" s="1"/>
  <c r="EX53" i="3"/>
  <c r="M24" i="5" s="1"/>
  <c r="N24" i="5" s="1"/>
  <c r="EX146" i="3"/>
  <c r="M117" i="5" s="1"/>
  <c r="N117" i="5" s="1"/>
  <c r="EX56" i="3"/>
  <c r="M27" i="5" s="1"/>
  <c r="N27" i="5" s="1"/>
  <c r="EX166" i="3"/>
  <c r="M137" i="5" s="1"/>
  <c r="N137" i="5" s="1"/>
  <c r="EX74" i="3"/>
  <c r="M45" i="5" s="1"/>
  <c r="N45" i="5" s="1"/>
  <c r="EX161" i="3"/>
  <c r="M132" i="5" s="1"/>
  <c r="N132" i="5" s="1"/>
  <c r="EX68" i="3"/>
  <c r="M39" i="5" s="1"/>
  <c r="N39" i="5" s="1"/>
  <c r="EX188" i="3"/>
  <c r="M159" i="5" s="1"/>
  <c r="N159" i="5" s="1"/>
  <c r="EX78" i="3"/>
  <c r="M49" i="5" s="1"/>
  <c r="N49" i="5" s="1"/>
  <c r="DO76" i="3"/>
  <c r="L47" i="5" s="1"/>
  <c r="DO75" i="3"/>
  <c r="L46" i="5" s="1"/>
  <c r="DB35" i="3"/>
  <c r="DO48" i="3"/>
  <c r="L19" i="5" s="1"/>
  <c r="DB51" i="3"/>
  <c r="DO68" i="3"/>
  <c r="L39" i="5" s="1"/>
  <c r="DB39" i="3"/>
  <c r="DO54" i="3"/>
  <c r="L25" i="5" s="1"/>
  <c r="DO64" i="3"/>
  <c r="L35" i="5" s="1"/>
  <c r="DO61" i="3"/>
  <c r="L32" i="5" s="1"/>
  <c r="DB55" i="3"/>
  <c r="DO72" i="3"/>
  <c r="L43" i="5" s="1"/>
  <c r="DO70" i="3"/>
  <c r="L41" i="5" s="1"/>
  <c r="DO65" i="3"/>
  <c r="L36" i="5" s="1"/>
  <c r="DB38" i="3"/>
  <c r="DO53" i="3"/>
  <c r="L24" i="5" s="1"/>
  <c r="DO67" i="3"/>
  <c r="L38" i="5" s="1"/>
  <c r="DO82" i="3"/>
  <c r="L53" i="5" s="1"/>
  <c r="EK47" i="3"/>
  <c r="EX192" i="3"/>
  <c r="M163" i="5" s="1"/>
  <c r="N163" i="5" s="1"/>
  <c r="ET47" i="3"/>
  <c r="EM47" i="3"/>
  <c r="EU47" i="3"/>
  <c r="ER47" i="3"/>
  <c r="EQ47" i="3"/>
  <c r="EP47" i="3"/>
  <c r="EO47" i="3"/>
  <c r="ES47" i="3"/>
  <c r="EN47" i="3"/>
  <c r="EK48" i="3"/>
  <c r="EX193" i="3"/>
  <c r="M164" i="5" s="1"/>
  <c r="N164" i="5" s="1"/>
  <c r="EU48" i="3"/>
  <c r="ES48" i="3"/>
  <c r="ET48" i="3"/>
  <c r="ER48" i="3"/>
  <c r="EQ48" i="3"/>
  <c r="EP48" i="3"/>
  <c r="EN48" i="3"/>
  <c r="EO48" i="3"/>
  <c r="EM48" i="3"/>
  <c r="EK49" i="3"/>
  <c r="EX197" i="3"/>
  <c r="M168" i="5" s="1"/>
  <c r="N168" i="5" s="1"/>
  <c r="EM49" i="3"/>
  <c r="EU49" i="3"/>
  <c r="ER49" i="3"/>
  <c r="EQ49" i="3"/>
  <c r="ES49" i="3"/>
  <c r="EP49" i="3"/>
  <c r="EO49" i="3"/>
  <c r="ET49" i="3"/>
  <c r="EN49" i="3"/>
  <c r="EK50" i="3"/>
  <c r="EX198" i="3"/>
  <c r="M169" i="5" s="1"/>
  <c r="N169" i="5" s="1"/>
  <c r="EN50" i="3"/>
  <c r="EP50" i="3"/>
  <c r="ER50" i="3"/>
  <c r="EO50" i="3"/>
  <c r="ES50" i="3"/>
  <c r="ET50" i="3"/>
  <c r="EU50" i="3"/>
  <c r="EM50" i="3"/>
  <c r="EQ50" i="3"/>
  <c r="EK51" i="3"/>
  <c r="EX201" i="3"/>
  <c r="M172" i="5" s="1"/>
  <c r="N172" i="5" s="1"/>
  <c r="ES51" i="3"/>
  <c r="ET51" i="3"/>
  <c r="EU51" i="3"/>
  <c r="ER51" i="3"/>
  <c r="EM51" i="3"/>
  <c r="EN51" i="3"/>
  <c r="EQ51" i="3"/>
  <c r="EP51" i="3"/>
  <c r="EO51" i="3"/>
  <c r="EK52" i="3"/>
  <c r="EX202" i="3"/>
  <c r="M173" i="5" s="1"/>
  <c r="N173" i="5" s="1"/>
  <c r="EM52" i="3"/>
  <c r="ES52" i="3"/>
  <c r="EU52" i="3"/>
  <c r="ER52" i="3"/>
  <c r="EQ52" i="3"/>
  <c r="EP52" i="3"/>
  <c r="EO52" i="3"/>
  <c r="ET52" i="3"/>
  <c r="EN52" i="3"/>
  <c r="EK53" i="3"/>
  <c r="EX207" i="3"/>
  <c r="M178" i="5" s="1"/>
  <c r="N178" i="5" s="1"/>
  <c r="EU53" i="3"/>
  <c r="ET53" i="3"/>
  <c r="ER53" i="3"/>
  <c r="EQ53" i="3"/>
  <c r="EP53" i="3"/>
  <c r="EM53" i="3"/>
  <c r="EO53" i="3"/>
  <c r="EN53" i="3"/>
  <c r="ES53" i="3"/>
  <c r="EK54" i="3"/>
  <c r="EX210" i="3"/>
  <c r="M181" i="5" s="1"/>
  <c r="N181" i="5" s="1"/>
  <c r="ES54" i="3"/>
  <c r="EU54" i="3"/>
  <c r="ET54" i="3"/>
  <c r="EQ54" i="3"/>
  <c r="EM54" i="3"/>
  <c r="EP54" i="3"/>
  <c r="EN54" i="3"/>
  <c r="EO54" i="3"/>
  <c r="ER54" i="3"/>
  <c r="EK55" i="3"/>
  <c r="EX211" i="3"/>
  <c r="M182" i="5" s="1"/>
  <c r="N182" i="5" s="1"/>
  <c r="EP55" i="3"/>
  <c r="EO55" i="3"/>
  <c r="EU55" i="3"/>
  <c r="ET55" i="3"/>
  <c r="ER55" i="3"/>
  <c r="ES55" i="3"/>
  <c r="EN55" i="3"/>
  <c r="EQ55" i="3"/>
  <c r="EM55" i="3"/>
  <c r="DE95" i="3"/>
  <c r="DJ95" i="3"/>
  <c r="DL95" i="3"/>
  <c r="DD95" i="3"/>
  <c r="DF95" i="3"/>
  <c r="DH95" i="3"/>
  <c r="DG95" i="3"/>
  <c r="DD106" i="3"/>
  <c r="DH106" i="3"/>
  <c r="DE106" i="3"/>
  <c r="DF106" i="3"/>
  <c r="DG106" i="3"/>
  <c r="DL106" i="3"/>
  <c r="DK106" i="3"/>
  <c r="DJ106" i="3"/>
  <c r="DI106" i="3"/>
  <c r="DB106" i="3"/>
  <c r="DO206" i="3"/>
  <c r="L177" i="5" s="1"/>
  <c r="DB107" i="3"/>
  <c r="DO207" i="3"/>
  <c r="L178" i="5" s="1"/>
  <c r="DH107" i="3"/>
  <c r="DG107" i="3"/>
  <c r="DK107" i="3"/>
  <c r="DL107" i="3"/>
  <c r="DE107" i="3"/>
  <c r="DI107" i="3"/>
  <c r="DD107" i="3"/>
  <c r="DJ107" i="3"/>
  <c r="DF107" i="3"/>
  <c r="DG108" i="3"/>
  <c r="DL108" i="3"/>
  <c r="DK108" i="3"/>
  <c r="DD108" i="3"/>
  <c r="DE108" i="3"/>
  <c r="DI108" i="3"/>
  <c r="DJ108" i="3"/>
  <c r="DF108" i="3"/>
  <c r="DH108" i="3"/>
  <c r="DB108" i="3"/>
  <c r="DO208" i="3"/>
  <c r="L179" i="5" s="1"/>
  <c r="DB109" i="3"/>
  <c r="DO209" i="3"/>
  <c r="L180" i="5" s="1"/>
  <c r="DE109" i="3"/>
  <c r="DH109" i="3"/>
  <c r="DF109" i="3"/>
  <c r="DG109" i="3"/>
  <c r="DJ109" i="3"/>
  <c r="DK109" i="3"/>
  <c r="DL109" i="3"/>
  <c r="DD109" i="3"/>
  <c r="DI109" i="3"/>
  <c r="DK110" i="3"/>
  <c r="DJ110" i="3"/>
  <c r="DH110" i="3"/>
  <c r="DG110" i="3"/>
  <c r="DL110" i="3"/>
  <c r="DD110" i="3"/>
  <c r="DI110" i="3"/>
  <c r="DF110" i="3"/>
  <c r="DE110" i="3"/>
  <c r="DB110" i="3"/>
  <c r="DO210" i="3"/>
  <c r="L181" i="5" s="1"/>
  <c r="BV111" i="3"/>
  <c r="BX111" i="3"/>
  <c r="CA111" i="3"/>
  <c r="CB111" i="3"/>
  <c r="BZ111" i="3"/>
  <c r="BW111" i="3"/>
  <c r="CC111" i="3"/>
  <c r="BY111" i="3"/>
  <c r="BU111" i="3"/>
  <c r="BV112" i="3"/>
  <c r="BU112" i="3"/>
  <c r="BW112" i="3"/>
  <c r="CC112" i="3"/>
  <c r="CB112" i="3"/>
  <c r="CA112" i="3"/>
  <c r="BY112" i="3"/>
  <c r="BX112" i="3"/>
  <c r="BZ112" i="3"/>
  <c r="BX113" i="3"/>
  <c r="CB113" i="3"/>
  <c r="BV113" i="3"/>
  <c r="CA113" i="3"/>
  <c r="BZ113" i="3"/>
  <c r="BW113" i="3"/>
  <c r="BU113" i="3"/>
  <c r="CC113" i="3"/>
  <c r="BY113" i="3"/>
  <c r="CB114" i="3"/>
  <c r="CA114" i="3"/>
  <c r="BZ114" i="3"/>
  <c r="BY114" i="3"/>
  <c r="BU114" i="3"/>
  <c r="BX114" i="3"/>
  <c r="BW114" i="3"/>
  <c r="BV114" i="3"/>
  <c r="CC114" i="3"/>
  <c r="BU115" i="3"/>
  <c r="CB115" i="3"/>
  <c r="BW115" i="3"/>
  <c r="CA115" i="3"/>
  <c r="BY115" i="3"/>
  <c r="BX115" i="3"/>
  <c r="BV115" i="3"/>
  <c r="BZ115" i="3"/>
  <c r="CC115" i="3"/>
  <c r="BV116" i="3"/>
  <c r="BU116" i="3"/>
  <c r="BY116" i="3"/>
  <c r="BZ116" i="3"/>
  <c r="BW116" i="3"/>
  <c r="CA116" i="3"/>
  <c r="CC116" i="3"/>
  <c r="CB116" i="3"/>
  <c r="BX116" i="3"/>
  <c r="BY117" i="3"/>
  <c r="BX117" i="3"/>
  <c r="CC117" i="3"/>
  <c r="BV117" i="3"/>
  <c r="BU117" i="3"/>
  <c r="BZ117" i="3"/>
  <c r="CA117" i="3"/>
  <c r="BW117" i="3"/>
  <c r="CB117" i="3"/>
  <c r="BX118" i="3"/>
  <c r="CC118" i="3"/>
  <c r="BZ118" i="3"/>
  <c r="CB118" i="3"/>
  <c r="CA118" i="3"/>
  <c r="BY118" i="3"/>
  <c r="BV118" i="3"/>
  <c r="BU118" i="3"/>
  <c r="BW118" i="3"/>
  <c r="CB119" i="3"/>
  <c r="BY119" i="3"/>
  <c r="BX119" i="3"/>
  <c r="BV119" i="3"/>
  <c r="CC119" i="3"/>
  <c r="BZ119" i="3"/>
  <c r="BW119" i="3"/>
  <c r="BU119" i="3"/>
  <c r="CA119" i="3"/>
  <c r="CA120" i="3"/>
  <c r="BX120" i="3"/>
  <c r="CC120" i="3"/>
  <c r="CB120" i="3"/>
  <c r="BZ120" i="3"/>
  <c r="BV120" i="3"/>
  <c r="BY120" i="3"/>
  <c r="BU120" i="3"/>
  <c r="BW120" i="3"/>
  <c r="BV121" i="3"/>
  <c r="CC121" i="3"/>
  <c r="BW121" i="3"/>
  <c r="BY121" i="3"/>
  <c r="CA121" i="3"/>
  <c r="CB121" i="3"/>
  <c r="BU121" i="3"/>
  <c r="BX121" i="3"/>
  <c r="BZ121" i="3"/>
  <c r="CC122" i="3"/>
  <c r="BU122" i="3"/>
  <c r="BZ122" i="3"/>
  <c r="BW122" i="3"/>
  <c r="BY122" i="3"/>
  <c r="BX122" i="3"/>
  <c r="BV122" i="3"/>
  <c r="CA122" i="3"/>
  <c r="CB122" i="3"/>
  <c r="CC123" i="3"/>
  <c r="BZ123" i="3"/>
  <c r="BW123" i="3"/>
  <c r="CA123" i="3"/>
  <c r="BY123" i="3"/>
  <c r="BX123" i="3"/>
  <c r="BU123" i="3"/>
  <c r="BV123" i="3"/>
  <c r="CB123" i="3"/>
  <c r="BV124" i="3"/>
  <c r="BZ124" i="3"/>
  <c r="BW124" i="3"/>
  <c r="CB124" i="3"/>
  <c r="CA124" i="3"/>
  <c r="BY124" i="3"/>
  <c r="BX124" i="3"/>
  <c r="BU124" i="3"/>
  <c r="CC124" i="3"/>
  <c r="BX125" i="3"/>
  <c r="CC125" i="3"/>
  <c r="CB125" i="3"/>
  <c r="CA125" i="3"/>
  <c r="BY125" i="3"/>
  <c r="BZ125" i="3"/>
  <c r="BU125" i="3"/>
  <c r="BV125" i="3"/>
  <c r="BW125" i="3"/>
  <c r="BU126" i="3"/>
  <c r="CC126" i="3"/>
  <c r="BX126" i="3"/>
  <c r="CB126" i="3"/>
  <c r="BZ126" i="3"/>
  <c r="CA126" i="3"/>
  <c r="BY126" i="3"/>
  <c r="BV126" i="3"/>
  <c r="BW126" i="3"/>
  <c r="CB127" i="3"/>
  <c r="BY127" i="3"/>
  <c r="CA127" i="3"/>
  <c r="BV127" i="3"/>
  <c r="BX127" i="3"/>
  <c r="BU127" i="3"/>
  <c r="BW127" i="3"/>
  <c r="BZ127" i="3"/>
  <c r="CC127" i="3"/>
  <c r="BX128" i="3"/>
  <c r="CA128" i="3"/>
  <c r="BU128" i="3"/>
  <c r="BZ128" i="3"/>
  <c r="BW128" i="3"/>
  <c r="CC128" i="3"/>
  <c r="BY128" i="3"/>
  <c r="BV128" i="3"/>
  <c r="CB128" i="3"/>
  <c r="CC129" i="3"/>
  <c r="BX129" i="3"/>
  <c r="BW129" i="3"/>
  <c r="CA129" i="3"/>
  <c r="BV129" i="3"/>
  <c r="BU129" i="3"/>
  <c r="CB129" i="3"/>
  <c r="BY129" i="3"/>
  <c r="BZ129" i="3"/>
  <c r="BU130" i="3"/>
  <c r="CC130" i="3"/>
  <c r="CB130" i="3"/>
  <c r="BV130" i="3"/>
  <c r="CA130" i="3"/>
  <c r="BY130" i="3"/>
  <c r="BX130" i="3"/>
  <c r="BZ130" i="3"/>
  <c r="BW130" i="3"/>
  <c r="BX131" i="3"/>
  <c r="BW131" i="3"/>
  <c r="CA131" i="3"/>
  <c r="BU131" i="3"/>
  <c r="CB131" i="3"/>
  <c r="CC131" i="3"/>
  <c r="BV131" i="3"/>
  <c r="BY131" i="3"/>
  <c r="BZ131" i="3"/>
  <c r="BY132" i="3"/>
  <c r="BU132" i="3"/>
  <c r="CC132" i="3"/>
  <c r="BV132" i="3"/>
  <c r="CB132" i="3"/>
  <c r="CA132" i="3"/>
  <c r="BZ132" i="3"/>
  <c r="BW132" i="3"/>
  <c r="BX132" i="3"/>
  <c r="BX133" i="3"/>
  <c r="BY133" i="3"/>
  <c r="CA133" i="3"/>
  <c r="BU133" i="3"/>
  <c r="CC133" i="3"/>
  <c r="BZ133" i="3"/>
  <c r="CB133" i="3"/>
  <c r="BW133" i="3"/>
  <c r="BV133" i="3"/>
  <c r="BX134" i="3"/>
  <c r="BU134" i="3"/>
  <c r="BV134" i="3"/>
  <c r="BZ134" i="3"/>
  <c r="CC134" i="3"/>
  <c r="BY134" i="3"/>
  <c r="BW134" i="3"/>
  <c r="CB134" i="3"/>
  <c r="CA134" i="3"/>
  <c r="BY135" i="3"/>
  <c r="BZ135" i="3"/>
  <c r="BX135" i="3"/>
  <c r="BW135" i="3"/>
  <c r="CB135" i="3"/>
  <c r="BV135" i="3"/>
  <c r="CA135" i="3"/>
  <c r="CC135" i="3"/>
  <c r="BU135" i="3"/>
  <c r="CC136" i="3"/>
  <c r="BU136" i="3"/>
  <c r="CA136" i="3"/>
  <c r="BY136" i="3"/>
  <c r="BV136" i="3"/>
  <c r="BZ136" i="3"/>
  <c r="CB136" i="3"/>
  <c r="BW136" i="3"/>
  <c r="BX136" i="3"/>
  <c r="BY137" i="3"/>
  <c r="BZ137" i="3"/>
  <c r="BW137" i="3"/>
  <c r="BV137" i="3"/>
  <c r="CB137" i="3"/>
  <c r="BU137" i="3"/>
  <c r="CA137" i="3"/>
  <c r="BX137" i="3"/>
  <c r="CC137" i="3"/>
  <c r="BV138" i="3"/>
  <c r="BU138" i="3"/>
  <c r="CA138" i="3"/>
  <c r="BZ138" i="3"/>
  <c r="BX138" i="3"/>
  <c r="CB138" i="3"/>
  <c r="BW138" i="3"/>
  <c r="CC138" i="3"/>
  <c r="BY138" i="3"/>
  <c r="BY139" i="3"/>
  <c r="CB139" i="3"/>
  <c r="BU139" i="3"/>
  <c r="BV139" i="3"/>
  <c r="CA139" i="3"/>
  <c r="BW139" i="3"/>
  <c r="BZ139" i="3"/>
  <c r="BX139" i="3"/>
  <c r="CC139" i="3"/>
  <c r="BV140" i="3"/>
  <c r="BX140" i="3"/>
  <c r="BW140" i="3"/>
  <c r="CC140" i="3"/>
  <c r="CB140" i="3"/>
  <c r="CA140" i="3"/>
  <c r="BU140" i="3"/>
  <c r="BY140" i="3"/>
  <c r="BZ140" i="3"/>
  <c r="BY141" i="3"/>
  <c r="BV141" i="3"/>
  <c r="BU141" i="3"/>
  <c r="BZ141" i="3"/>
  <c r="CC141" i="3"/>
  <c r="BX141" i="3"/>
  <c r="CB141" i="3"/>
  <c r="BW141" i="3"/>
  <c r="CA141" i="3"/>
  <c r="BU142" i="3"/>
  <c r="BV142" i="3"/>
  <c r="CB142" i="3"/>
  <c r="BZ142" i="3"/>
  <c r="CA142" i="3"/>
  <c r="BX142" i="3"/>
  <c r="BW142" i="3"/>
  <c r="CC142" i="3"/>
  <c r="BY142" i="3"/>
  <c r="BZ143" i="3"/>
  <c r="BX143" i="3"/>
  <c r="BV143" i="3"/>
  <c r="BW143" i="3"/>
  <c r="CA143" i="3"/>
  <c r="CC143" i="3"/>
  <c r="BU143" i="3"/>
  <c r="CB143" i="3"/>
  <c r="BY143" i="3"/>
  <c r="BV144" i="3"/>
  <c r="BZ144" i="3"/>
  <c r="BX144" i="3"/>
  <c r="BW144" i="3"/>
  <c r="CC144" i="3"/>
  <c r="BU144" i="3"/>
  <c r="CB144" i="3"/>
  <c r="CA144" i="3"/>
  <c r="BY144" i="3"/>
  <c r="BU145" i="3"/>
  <c r="CC145" i="3"/>
  <c r="CB145" i="3"/>
  <c r="CA145" i="3"/>
  <c r="BV145" i="3"/>
  <c r="BW145" i="3"/>
  <c r="BZ145" i="3"/>
  <c r="BY145" i="3"/>
  <c r="BX145" i="3"/>
  <c r="BV146" i="3"/>
  <c r="BU146" i="3"/>
  <c r="BZ146" i="3"/>
  <c r="CC146" i="3"/>
  <c r="BY146" i="3"/>
  <c r="BW146" i="3"/>
  <c r="CB146" i="3"/>
  <c r="BX146" i="3"/>
  <c r="CA146" i="3"/>
  <c r="BU147" i="3"/>
  <c r="BW147" i="3"/>
  <c r="BV147" i="3"/>
  <c r="CC147" i="3"/>
  <c r="BZ147" i="3"/>
  <c r="CB147" i="3"/>
  <c r="BY147" i="3"/>
  <c r="CA147" i="3"/>
  <c r="BX147" i="3"/>
  <c r="CC148" i="3"/>
  <c r="CB148" i="3"/>
  <c r="CA148" i="3"/>
  <c r="BV148" i="3"/>
  <c r="BU148" i="3"/>
  <c r="BW148" i="3"/>
  <c r="BZ148" i="3"/>
  <c r="BY148" i="3"/>
  <c r="BX148" i="3"/>
  <c r="BU149" i="3"/>
  <c r="BY149" i="3"/>
  <c r="BV149" i="3"/>
  <c r="CB149" i="3"/>
  <c r="BX149" i="3"/>
  <c r="BZ149" i="3"/>
  <c r="CA149" i="3"/>
  <c r="BW149" i="3"/>
  <c r="CC149" i="3"/>
  <c r="BV150" i="3"/>
  <c r="BU150" i="3"/>
  <c r="BY150" i="3"/>
  <c r="CC150" i="3"/>
  <c r="CA150" i="3"/>
  <c r="CB150" i="3"/>
  <c r="BZ150" i="3"/>
  <c r="BW150" i="3"/>
  <c r="BX150" i="3"/>
  <c r="CC151" i="3"/>
  <c r="CA151" i="3"/>
  <c r="CB151" i="3"/>
  <c r="BX151" i="3"/>
  <c r="BY151" i="3"/>
  <c r="BV151" i="3"/>
  <c r="BU151" i="3"/>
  <c r="BZ151" i="3"/>
  <c r="BW151" i="3"/>
  <c r="BV152" i="3"/>
  <c r="BW152" i="3"/>
  <c r="BU152" i="3"/>
  <c r="BZ152" i="3"/>
  <c r="BY152" i="3"/>
  <c r="CB152" i="3"/>
  <c r="BX152" i="3"/>
  <c r="CA152" i="3"/>
  <c r="CC152" i="3"/>
  <c r="CA153" i="3"/>
  <c r="BV153" i="3"/>
  <c r="BU153" i="3"/>
  <c r="BW153" i="3"/>
  <c r="CB153" i="3"/>
  <c r="BY153" i="3"/>
  <c r="CC153" i="3"/>
  <c r="BZ153" i="3"/>
  <c r="BX153" i="3"/>
  <c r="BU154" i="3"/>
  <c r="BV154" i="3"/>
  <c r="BW154" i="3"/>
  <c r="CB154" i="3"/>
  <c r="CC154" i="3"/>
  <c r="BY154" i="3"/>
  <c r="BZ154" i="3"/>
  <c r="CA154" i="3"/>
  <c r="BX154" i="3"/>
  <c r="CA155" i="3"/>
  <c r="BX155" i="3"/>
  <c r="BV155" i="3"/>
  <c r="BU155" i="3"/>
  <c r="BW155" i="3"/>
  <c r="CC155" i="3"/>
  <c r="BZ155" i="3"/>
  <c r="CB155" i="3"/>
  <c r="BY155" i="3"/>
  <c r="BV156" i="3"/>
  <c r="BU156" i="3"/>
  <c r="BX156" i="3"/>
  <c r="BZ156" i="3"/>
  <c r="BW156" i="3"/>
  <c r="CC156" i="3"/>
  <c r="CA156" i="3"/>
  <c r="BY156" i="3"/>
  <c r="CB156" i="3"/>
  <c r="CA157" i="3"/>
  <c r="CC157" i="3"/>
  <c r="BX157" i="3"/>
  <c r="BW157" i="3"/>
  <c r="BU157" i="3"/>
  <c r="CB157" i="3"/>
  <c r="BZ157" i="3"/>
  <c r="BV157" i="3"/>
  <c r="BY157" i="3"/>
  <c r="CC158" i="3"/>
  <c r="BY158" i="3"/>
  <c r="BX158" i="3"/>
  <c r="BW158" i="3"/>
  <c r="CB158" i="3"/>
  <c r="CA158" i="3"/>
  <c r="BV158" i="3"/>
  <c r="BU158" i="3"/>
  <c r="BZ158" i="3"/>
  <c r="BY159" i="3"/>
  <c r="CC159" i="3"/>
  <c r="CB159" i="3"/>
  <c r="CA159" i="3"/>
  <c r="BU159" i="3"/>
  <c r="BV159" i="3"/>
  <c r="BZ159" i="3"/>
  <c r="BX159" i="3"/>
  <c r="BW159" i="3"/>
  <c r="CA160" i="3"/>
  <c r="BX160" i="3"/>
  <c r="BU160" i="3"/>
  <c r="CC160" i="3"/>
  <c r="CB160" i="3"/>
  <c r="BW160" i="3"/>
  <c r="BZ160" i="3"/>
  <c r="BY160" i="3"/>
  <c r="BV160" i="3"/>
  <c r="BY161" i="3"/>
  <c r="BW161" i="3"/>
  <c r="BU161" i="3"/>
  <c r="CC161" i="3"/>
  <c r="CA161" i="3"/>
  <c r="BX161" i="3"/>
  <c r="CB161" i="3"/>
  <c r="BZ161" i="3"/>
  <c r="BV161" i="3"/>
  <c r="BW162" i="3"/>
  <c r="BZ162" i="3"/>
  <c r="BV162" i="3"/>
  <c r="CC162" i="3"/>
  <c r="BU162" i="3"/>
  <c r="BY162" i="3"/>
  <c r="BX162" i="3"/>
  <c r="CA162" i="3"/>
  <c r="CB162" i="3"/>
  <c r="BZ163" i="3"/>
  <c r="BW163" i="3"/>
  <c r="CC163" i="3"/>
  <c r="CB163" i="3"/>
  <c r="CA163" i="3"/>
  <c r="BX163" i="3"/>
  <c r="BU163" i="3"/>
  <c r="BY163" i="3"/>
  <c r="BV163" i="3"/>
  <c r="BU164" i="3"/>
  <c r="CB164" i="3"/>
  <c r="BX164" i="3"/>
  <c r="CC164" i="3"/>
  <c r="BV164" i="3"/>
  <c r="CA164" i="3"/>
  <c r="BW164" i="3"/>
  <c r="BY164" i="3"/>
  <c r="BZ164" i="3"/>
  <c r="BX165" i="3"/>
  <c r="CA165" i="3"/>
  <c r="BZ165" i="3"/>
  <c r="BU165" i="3"/>
  <c r="BY165" i="3"/>
  <c r="CC165" i="3"/>
  <c r="BV165" i="3"/>
  <c r="BW165" i="3"/>
  <c r="CB165" i="3"/>
  <c r="BW166" i="3"/>
  <c r="CA166" i="3"/>
  <c r="BX166" i="3"/>
  <c r="BZ166" i="3"/>
  <c r="BY166" i="3"/>
  <c r="BV166" i="3"/>
  <c r="BU166" i="3"/>
  <c r="CC166" i="3"/>
  <c r="CB166" i="3"/>
  <c r="BZ167" i="3"/>
  <c r="BV167" i="3"/>
  <c r="CA167" i="3"/>
  <c r="BW167" i="3"/>
  <c r="CC167" i="3"/>
  <c r="BY167" i="3"/>
  <c r="BX167" i="3"/>
  <c r="CB167" i="3"/>
  <c r="BU167" i="3"/>
  <c r="CA168" i="3"/>
  <c r="CC168" i="3"/>
  <c r="BX168" i="3"/>
  <c r="CB168" i="3"/>
  <c r="BU168" i="3"/>
  <c r="BZ168" i="3"/>
  <c r="BV168" i="3"/>
  <c r="BW168" i="3"/>
  <c r="BY168" i="3"/>
  <c r="BW169" i="3"/>
  <c r="CC169" i="3"/>
  <c r="CB169" i="3"/>
  <c r="CA169" i="3"/>
  <c r="BY169" i="3"/>
  <c r="BX169" i="3"/>
  <c r="BU169" i="3"/>
  <c r="BZ169" i="3"/>
  <c r="BV169" i="3"/>
  <c r="BZ170" i="3"/>
  <c r="CA170" i="3"/>
  <c r="CC170" i="3"/>
  <c r="BU170" i="3"/>
  <c r="BX170" i="3"/>
  <c r="CB170" i="3"/>
  <c r="BV170" i="3"/>
  <c r="BY170" i="3"/>
  <c r="BW170" i="3"/>
  <c r="BY171" i="3"/>
  <c r="BZ171" i="3"/>
  <c r="BU171" i="3"/>
  <c r="CC171" i="3"/>
  <c r="CB171" i="3"/>
  <c r="BX171" i="3"/>
  <c r="BW171" i="3"/>
  <c r="BV171" i="3"/>
  <c r="CA171" i="3"/>
  <c r="BU172" i="3"/>
  <c r="BY172" i="3"/>
  <c r="BW172" i="3"/>
  <c r="BZ172" i="3"/>
  <c r="BX172" i="3"/>
  <c r="CA172" i="3"/>
  <c r="CC172" i="3"/>
  <c r="CB172" i="3"/>
  <c r="BV172" i="3"/>
  <c r="AL133" i="3"/>
  <c r="AQ133" i="3"/>
  <c r="AS133" i="3"/>
  <c r="AN133" i="3"/>
  <c r="AO133" i="3"/>
  <c r="AP133" i="3"/>
  <c r="AM133" i="3"/>
  <c r="AR133" i="3"/>
  <c r="AT133" i="3"/>
  <c r="AJ133" i="3"/>
  <c r="AW140" i="3"/>
  <c r="AJ134" i="3"/>
  <c r="AW141" i="3"/>
  <c r="AT134" i="3"/>
  <c r="AS134" i="3"/>
  <c r="AR134" i="3"/>
  <c r="AL134" i="3"/>
  <c r="AO134" i="3"/>
  <c r="AP134" i="3"/>
  <c r="AQ134" i="3"/>
  <c r="AN134" i="3"/>
  <c r="AM134" i="3"/>
  <c r="AJ135" i="3"/>
  <c r="AW142" i="3"/>
  <c r="AS135" i="3"/>
  <c r="AQ135" i="3"/>
  <c r="AN135" i="3"/>
  <c r="AT135" i="3"/>
  <c r="AR135" i="3"/>
  <c r="AL135" i="3"/>
  <c r="AP135" i="3"/>
  <c r="AO135" i="3"/>
  <c r="AM135" i="3"/>
  <c r="AJ136" i="3"/>
  <c r="AW143" i="3"/>
  <c r="AM136" i="3"/>
  <c r="AL136" i="3"/>
  <c r="AS136" i="3"/>
  <c r="AR136" i="3"/>
  <c r="AP136" i="3"/>
  <c r="AQ136" i="3"/>
  <c r="AN136" i="3"/>
  <c r="AO136" i="3"/>
  <c r="AT136" i="3"/>
  <c r="AJ137" i="3"/>
  <c r="AW144" i="3"/>
  <c r="AM137" i="3"/>
  <c r="AR137" i="3"/>
  <c r="AO137" i="3"/>
  <c r="AQ137" i="3"/>
  <c r="AN137" i="3"/>
  <c r="AT137" i="3"/>
  <c r="AL137" i="3"/>
  <c r="AP137" i="3"/>
  <c r="AS137" i="3"/>
  <c r="AJ138" i="3"/>
  <c r="AW145" i="3"/>
  <c r="AR138" i="3"/>
  <c r="AP138" i="3"/>
  <c r="AO138" i="3"/>
  <c r="AT138" i="3"/>
  <c r="AL138" i="3"/>
  <c r="AS138" i="3"/>
  <c r="AN138" i="3"/>
  <c r="AM138" i="3"/>
  <c r="AQ138" i="3"/>
  <c r="AJ139" i="3"/>
  <c r="AW146" i="3"/>
  <c r="AL139" i="3"/>
  <c r="AQ139" i="3"/>
  <c r="AO139" i="3"/>
  <c r="AN139" i="3"/>
  <c r="AT139" i="3"/>
  <c r="AM139" i="3"/>
  <c r="AS139" i="3"/>
  <c r="AR139" i="3"/>
  <c r="AP139" i="3"/>
  <c r="AJ140" i="3"/>
  <c r="AW147" i="3"/>
  <c r="AT140" i="3"/>
  <c r="AP140" i="3"/>
  <c r="AO140" i="3"/>
  <c r="AN140" i="3"/>
  <c r="AL140" i="3"/>
  <c r="AQ140" i="3"/>
  <c r="AM140" i="3"/>
  <c r="AR140" i="3"/>
  <c r="AS140" i="3"/>
  <c r="AJ141" i="3"/>
  <c r="AW148" i="3"/>
  <c r="AM141" i="3"/>
  <c r="AS141" i="3"/>
  <c r="AQ141" i="3"/>
  <c r="AR141" i="3"/>
  <c r="AP141" i="3"/>
  <c r="AL141" i="3"/>
  <c r="AO141" i="3"/>
  <c r="AN141" i="3"/>
  <c r="AT141" i="3"/>
  <c r="AJ142" i="3"/>
  <c r="AW149" i="3"/>
  <c r="AS142" i="3"/>
  <c r="AR142" i="3"/>
  <c r="AP142" i="3"/>
  <c r="AM142" i="3"/>
  <c r="AT142" i="3"/>
  <c r="AQ142" i="3"/>
  <c r="AO142" i="3"/>
  <c r="AL142" i="3"/>
  <c r="AN142" i="3"/>
  <c r="AJ143" i="3"/>
  <c r="AW150" i="3"/>
  <c r="AN143" i="3"/>
  <c r="AT143" i="3"/>
  <c r="AS143" i="3"/>
  <c r="AM143" i="3"/>
  <c r="AR143" i="3"/>
  <c r="AL143" i="3"/>
  <c r="AP143" i="3"/>
  <c r="AQ143" i="3"/>
  <c r="AO143" i="3"/>
  <c r="AJ144" i="3"/>
  <c r="AW151" i="3"/>
  <c r="AR144" i="3"/>
  <c r="AO144" i="3"/>
  <c r="AP144" i="3"/>
  <c r="AN144" i="3"/>
  <c r="AL144" i="3"/>
  <c r="AM144" i="3"/>
  <c r="AT144" i="3"/>
  <c r="AS144" i="3"/>
  <c r="AQ144" i="3"/>
  <c r="AJ145" i="3"/>
  <c r="AW152" i="3"/>
  <c r="AT145" i="3"/>
  <c r="AS145" i="3"/>
  <c r="AL145" i="3"/>
  <c r="AQ145" i="3"/>
  <c r="AR145" i="3"/>
  <c r="AO145" i="3"/>
  <c r="AP145" i="3"/>
  <c r="AM145" i="3"/>
  <c r="AN145" i="3"/>
  <c r="AJ146" i="3"/>
  <c r="AW153" i="3"/>
  <c r="AO146" i="3"/>
  <c r="AQ146" i="3"/>
  <c r="AP146" i="3"/>
  <c r="AN146" i="3"/>
  <c r="AS146" i="3"/>
  <c r="AR146" i="3"/>
  <c r="AM146" i="3"/>
  <c r="AL146" i="3"/>
  <c r="AT146" i="3"/>
  <c r="AJ147" i="3"/>
  <c r="AW154" i="3"/>
  <c r="AQ147" i="3"/>
  <c r="AM147" i="3"/>
  <c r="AL147" i="3"/>
  <c r="AP147" i="3"/>
  <c r="AO147" i="3"/>
  <c r="AN147" i="3"/>
  <c r="AS147" i="3"/>
  <c r="AT147" i="3"/>
  <c r="AR147" i="3"/>
  <c r="AJ148" i="3"/>
  <c r="AW155" i="3"/>
  <c r="AP148" i="3"/>
  <c r="AO148" i="3"/>
  <c r="AN148" i="3"/>
  <c r="AS148" i="3"/>
  <c r="AR148" i="3"/>
  <c r="AT148" i="3"/>
  <c r="AM148" i="3"/>
  <c r="AL148" i="3"/>
  <c r="AQ148" i="3"/>
  <c r="AN149" i="3"/>
  <c r="AS149" i="3"/>
  <c r="AR149" i="3"/>
  <c r="AQ149" i="3"/>
  <c r="AP149" i="3"/>
  <c r="AM149" i="3"/>
  <c r="AL149" i="3"/>
  <c r="AT149" i="3"/>
  <c r="AO149" i="3"/>
  <c r="AJ149" i="3"/>
  <c r="AW156" i="3"/>
  <c r="AJ150" i="3"/>
  <c r="AW157" i="3"/>
  <c r="AR150" i="3"/>
  <c r="AO150" i="3"/>
  <c r="AM150" i="3"/>
  <c r="AL150" i="3"/>
  <c r="AT150" i="3"/>
  <c r="AP150" i="3"/>
  <c r="AN150" i="3"/>
  <c r="AQ150" i="3"/>
  <c r="AS150" i="3"/>
  <c r="AJ151" i="3"/>
  <c r="AW158" i="3"/>
  <c r="AL151" i="3"/>
  <c r="AT151" i="3"/>
  <c r="AO151" i="3"/>
  <c r="AS151" i="3"/>
  <c r="AQ151" i="3"/>
  <c r="AR151" i="3"/>
  <c r="AP151" i="3"/>
  <c r="AM151" i="3"/>
  <c r="AN151" i="3"/>
  <c r="AJ152" i="3"/>
  <c r="AW159" i="3"/>
  <c r="AQ152" i="3"/>
  <c r="AP152" i="3"/>
  <c r="AO152" i="3"/>
  <c r="AR152" i="3"/>
  <c r="AL152" i="3"/>
  <c r="AN152" i="3"/>
  <c r="AS152" i="3"/>
  <c r="AM152" i="3"/>
  <c r="AT152" i="3"/>
  <c r="AJ153" i="3"/>
  <c r="AW160" i="3"/>
  <c r="AQ153" i="3"/>
  <c r="AL153" i="3"/>
  <c r="AP153" i="3"/>
  <c r="AT153" i="3"/>
  <c r="AO153" i="3"/>
  <c r="AN153" i="3"/>
  <c r="AS153" i="3"/>
  <c r="AM153" i="3"/>
  <c r="AR153" i="3"/>
  <c r="AJ154" i="3"/>
  <c r="AW161" i="3"/>
  <c r="AP154" i="3"/>
  <c r="AO154" i="3"/>
  <c r="AN154" i="3"/>
  <c r="AS154" i="3"/>
  <c r="AR154" i="3"/>
  <c r="AM154" i="3"/>
  <c r="AL154" i="3"/>
  <c r="AT154" i="3"/>
  <c r="AQ154" i="3"/>
  <c r="AJ155" i="3"/>
  <c r="AW162" i="3"/>
  <c r="AN155" i="3"/>
  <c r="AS155" i="3"/>
  <c r="AQ155" i="3"/>
  <c r="AR155" i="3"/>
  <c r="AP155" i="3"/>
  <c r="AM155" i="3"/>
  <c r="AL155" i="3"/>
  <c r="AT155" i="3"/>
  <c r="AO155" i="3"/>
  <c r="AJ156" i="3"/>
  <c r="AW163" i="3"/>
  <c r="AR156" i="3"/>
  <c r="AM156" i="3"/>
  <c r="AL156" i="3"/>
  <c r="AN156" i="3"/>
  <c r="AT156" i="3"/>
  <c r="AQ156" i="3"/>
  <c r="AP156" i="3"/>
  <c r="AS156" i="3"/>
  <c r="AO156" i="3"/>
  <c r="AJ157" i="3"/>
  <c r="AW164" i="3"/>
  <c r="AL157" i="3"/>
  <c r="AT157" i="3"/>
  <c r="AS157" i="3"/>
  <c r="AO157" i="3"/>
  <c r="AR157" i="3"/>
  <c r="AQ157" i="3"/>
  <c r="AN157" i="3"/>
  <c r="AP157" i="3"/>
  <c r="AM157" i="3"/>
  <c r="AJ158" i="3"/>
  <c r="AW165" i="3"/>
  <c r="AQ158" i="3"/>
  <c r="AP158" i="3"/>
  <c r="AO158" i="3"/>
  <c r="AS158" i="3"/>
  <c r="AR158" i="3"/>
  <c r="AM158" i="3"/>
  <c r="AN158" i="3"/>
  <c r="AT158" i="3"/>
  <c r="AL158" i="3"/>
  <c r="AM159" i="3"/>
  <c r="AT159" i="3"/>
  <c r="AL159" i="3"/>
  <c r="AR159" i="3"/>
  <c r="AQ159" i="3"/>
  <c r="AN159" i="3"/>
  <c r="AP159" i="3"/>
  <c r="AS159" i="3"/>
  <c r="AO159" i="3"/>
  <c r="AJ159" i="3"/>
  <c r="AW166" i="3"/>
  <c r="AM160" i="3"/>
  <c r="AQ160" i="3"/>
  <c r="AT160" i="3"/>
  <c r="AL160" i="3"/>
  <c r="AR160" i="3"/>
  <c r="AS160" i="3"/>
  <c r="AN160" i="3"/>
  <c r="AP160" i="3"/>
  <c r="AO160" i="3"/>
  <c r="AJ160" i="3"/>
  <c r="AW167" i="3"/>
  <c r="AL161" i="3"/>
  <c r="AS161" i="3"/>
  <c r="AR161" i="3"/>
  <c r="AM161" i="3"/>
  <c r="AQ161" i="3"/>
  <c r="AP161" i="3"/>
  <c r="AT161" i="3"/>
  <c r="AO161" i="3"/>
  <c r="AN161" i="3"/>
  <c r="AJ161" i="3"/>
  <c r="AW168" i="3"/>
  <c r="AJ162" i="3"/>
  <c r="AW169" i="3"/>
  <c r="AP162" i="3"/>
  <c r="AL162" i="3"/>
  <c r="AQ162" i="3"/>
  <c r="AN162" i="3"/>
  <c r="AR162" i="3"/>
  <c r="AT162" i="3"/>
  <c r="AS162" i="3"/>
  <c r="AO162" i="3"/>
  <c r="AM162" i="3"/>
  <c r="AJ163" i="3"/>
  <c r="AW170" i="3"/>
  <c r="AM163" i="3"/>
  <c r="AQ163" i="3"/>
  <c r="AP163" i="3"/>
  <c r="AN163" i="3"/>
  <c r="AS163" i="3"/>
  <c r="AT163" i="3"/>
  <c r="AO163" i="3"/>
  <c r="AR163" i="3"/>
  <c r="AL163" i="3"/>
  <c r="AJ164" i="3"/>
  <c r="AW171" i="3"/>
  <c r="AM164" i="3"/>
  <c r="AL164" i="3"/>
  <c r="AQ164" i="3"/>
  <c r="AO164" i="3"/>
  <c r="AT164" i="3"/>
  <c r="AR164" i="3"/>
  <c r="AP164" i="3"/>
  <c r="AN164" i="3"/>
  <c r="AS164" i="3"/>
  <c r="AJ165" i="3"/>
  <c r="AW172" i="3"/>
  <c r="AM165" i="3"/>
  <c r="AO165" i="3"/>
  <c r="AL165" i="3"/>
  <c r="AN165" i="3"/>
  <c r="AS165" i="3"/>
  <c r="AQ165" i="3"/>
  <c r="AP165" i="3"/>
  <c r="AR165" i="3"/>
  <c r="AT165" i="3"/>
  <c r="AJ166" i="3"/>
  <c r="AW173" i="3"/>
  <c r="AT166" i="3"/>
  <c r="AL166" i="3"/>
  <c r="AS166" i="3"/>
  <c r="AN166" i="3"/>
  <c r="AM166" i="3"/>
  <c r="AO166" i="3"/>
  <c r="AP166" i="3"/>
  <c r="AR166" i="3"/>
  <c r="AQ166" i="3"/>
  <c r="AJ167" i="3"/>
  <c r="AW174" i="3"/>
  <c r="AP167" i="3"/>
  <c r="AT167" i="3"/>
  <c r="AO167" i="3"/>
  <c r="AR167" i="3"/>
  <c r="AM167" i="3"/>
  <c r="AL167" i="3"/>
  <c r="AN167" i="3"/>
  <c r="AS167" i="3"/>
  <c r="AQ167" i="3"/>
  <c r="AJ168" i="3"/>
  <c r="AW175" i="3"/>
  <c r="AO168" i="3"/>
  <c r="AM168" i="3"/>
  <c r="AN168" i="3"/>
  <c r="AT168" i="3"/>
  <c r="AS168" i="3"/>
  <c r="AR168" i="3"/>
  <c r="AQ168" i="3"/>
  <c r="AP168" i="3"/>
  <c r="AL168" i="3"/>
  <c r="AJ169" i="3"/>
  <c r="AW176" i="3"/>
  <c r="AL169" i="3"/>
  <c r="AS169" i="3"/>
  <c r="AR169" i="3"/>
  <c r="AQ169" i="3"/>
  <c r="AP169" i="3"/>
  <c r="AT169" i="3"/>
  <c r="AM169" i="3"/>
  <c r="AO169" i="3"/>
  <c r="AN169" i="3"/>
  <c r="AN170" i="3"/>
  <c r="AM170" i="3"/>
  <c r="AS170" i="3"/>
  <c r="AQ170" i="3"/>
  <c r="AT170" i="3"/>
  <c r="AL170" i="3"/>
  <c r="AR170" i="3"/>
  <c r="AP170" i="3"/>
  <c r="AO170" i="3"/>
  <c r="AJ170" i="3"/>
  <c r="AW177" i="3"/>
  <c r="AL171" i="3"/>
  <c r="AM171" i="3"/>
  <c r="AT171" i="3"/>
  <c r="AP171" i="3"/>
  <c r="AN171" i="3"/>
  <c r="AS171" i="3"/>
  <c r="AR171" i="3"/>
  <c r="AO171" i="3"/>
  <c r="AQ171" i="3"/>
  <c r="AJ171" i="3"/>
  <c r="AW178" i="3"/>
  <c r="AJ172" i="3"/>
  <c r="AW179" i="3"/>
  <c r="AM172" i="3"/>
  <c r="AL172" i="3"/>
  <c r="AQ172" i="3"/>
  <c r="AN172" i="3"/>
  <c r="AT172" i="3"/>
  <c r="AO172" i="3"/>
  <c r="AS172" i="3"/>
  <c r="AR172" i="3"/>
  <c r="AP172" i="3"/>
  <c r="AJ173" i="3"/>
  <c r="AW180" i="3"/>
  <c r="AM173" i="3"/>
  <c r="AO173" i="3"/>
  <c r="AQ173" i="3"/>
  <c r="AS173" i="3"/>
  <c r="AP173" i="3"/>
  <c r="AR173" i="3"/>
  <c r="AL173" i="3"/>
  <c r="AN173" i="3"/>
  <c r="AT173" i="3"/>
  <c r="AJ174" i="3"/>
  <c r="AW181" i="3"/>
  <c r="AR174" i="3"/>
  <c r="AT174" i="3"/>
  <c r="AO174" i="3"/>
  <c r="AN174" i="3"/>
  <c r="AL174" i="3"/>
  <c r="AM174" i="3"/>
  <c r="AP174" i="3"/>
  <c r="AQ174" i="3"/>
  <c r="AS174" i="3"/>
  <c r="AW76" i="3"/>
  <c r="AQ175" i="3"/>
  <c r="AP175" i="3"/>
  <c r="AT175" i="3"/>
  <c r="AN175" i="3"/>
  <c r="AO175" i="3"/>
  <c r="AM175" i="3"/>
  <c r="AL175" i="3"/>
  <c r="AS175" i="3"/>
  <c r="AR175" i="3"/>
  <c r="AJ175" i="3"/>
  <c r="AW182" i="3"/>
  <c r="AJ176" i="3"/>
  <c r="AW183" i="3"/>
  <c r="AP176" i="3"/>
  <c r="AM176" i="3"/>
  <c r="AQ176" i="3"/>
  <c r="AS176" i="3"/>
  <c r="AO176" i="3"/>
  <c r="AR176" i="3"/>
  <c r="AN176" i="3"/>
  <c r="AT176" i="3"/>
  <c r="AL176" i="3"/>
  <c r="AL177" i="3"/>
  <c r="AR177" i="3"/>
  <c r="AQ177" i="3"/>
  <c r="AP177" i="3"/>
  <c r="AN177" i="3"/>
  <c r="AT177" i="3"/>
  <c r="AO177" i="3"/>
  <c r="AM177" i="3"/>
  <c r="AS177" i="3"/>
  <c r="AJ177" i="3"/>
  <c r="AW195" i="3"/>
  <c r="AJ178" i="3"/>
  <c r="AW196" i="3"/>
  <c r="AT178" i="3"/>
  <c r="AM178" i="3"/>
  <c r="AN178" i="3"/>
  <c r="AS178" i="3"/>
  <c r="AQ178" i="3"/>
  <c r="AR178" i="3"/>
  <c r="AL178" i="3"/>
  <c r="AO178" i="3"/>
  <c r="AP178" i="3"/>
  <c r="AW106" i="3"/>
  <c r="AJ179" i="3"/>
  <c r="AW197" i="3"/>
  <c r="AM179" i="3"/>
  <c r="AL179" i="3"/>
  <c r="AO179" i="3"/>
  <c r="AS179" i="3"/>
  <c r="AR179" i="3"/>
  <c r="AQ179" i="3"/>
  <c r="AP179" i="3"/>
  <c r="AT179" i="3"/>
  <c r="AN179" i="3"/>
  <c r="AR180" i="3"/>
  <c r="AL180" i="3"/>
  <c r="AM180" i="3"/>
  <c r="AP180" i="3"/>
  <c r="AQ180" i="3"/>
  <c r="AS180" i="3"/>
  <c r="AT180" i="3"/>
  <c r="AN180" i="3"/>
  <c r="AO180" i="3"/>
  <c r="AJ180" i="3"/>
  <c r="AW198" i="3"/>
  <c r="AM181" i="3"/>
  <c r="AT181" i="3"/>
  <c r="AP181" i="3"/>
  <c r="AO181" i="3"/>
  <c r="AL181" i="3"/>
  <c r="AS181" i="3"/>
  <c r="AR181" i="3"/>
  <c r="AN181" i="3"/>
  <c r="AQ181" i="3"/>
  <c r="AJ181" i="3"/>
  <c r="AW200" i="3"/>
  <c r="AN182" i="3"/>
  <c r="AT182" i="3"/>
  <c r="AM182" i="3"/>
  <c r="AO182" i="3"/>
  <c r="AR182" i="3"/>
  <c r="AS182" i="3"/>
  <c r="AQ182" i="3"/>
  <c r="AP182" i="3"/>
  <c r="AL182" i="3"/>
  <c r="AJ182" i="3"/>
  <c r="AW201" i="3"/>
  <c r="AJ183" i="3"/>
  <c r="AW202" i="3"/>
  <c r="AL183" i="3"/>
  <c r="AR183" i="3"/>
  <c r="AQ183" i="3"/>
  <c r="AN183" i="3"/>
  <c r="AP183" i="3"/>
  <c r="AT183" i="3"/>
  <c r="AO183" i="3"/>
  <c r="AM183" i="3"/>
  <c r="AS183" i="3"/>
  <c r="AJ184" i="3"/>
  <c r="AW203" i="3"/>
  <c r="AN184" i="3"/>
  <c r="AS184" i="3"/>
  <c r="AP184" i="3"/>
  <c r="AO184" i="3"/>
  <c r="AM184" i="3"/>
  <c r="AQ184" i="3"/>
  <c r="AT184" i="3"/>
  <c r="AR184" i="3"/>
  <c r="AL184" i="3"/>
  <c r="AJ185" i="3"/>
  <c r="AW204" i="3"/>
  <c r="AL185" i="3"/>
  <c r="AN185" i="3"/>
  <c r="AS185" i="3"/>
  <c r="AR185" i="3"/>
  <c r="AQ185" i="3"/>
  <c r="AP185" i="3"/>
  <c r="AO185" i="3"/>
  <c r="AT185" i="3"/>
  <c r="AM185" i="3"/>
  <c r="AN186" i="3"/>
  <c r="AO186" i="3"/>
  <c r="AT186" i="3"/>
  <c r="AQ186" i="3"/>
  <c r="AL186" i="3"/>
  <c r="AM186" i="3"/>
  <c r="AP186" i="3"/>
  <c r="AR186" i="3"/>
  <c r="AS186" i="3"/>
  <c r="AJ186" i="3"/>
  <c r="AW206" i="3"/>
  <c r="AW120" i="3"/>
  <c r="AJ187" i="3"/>
  <c r="AW207" i="3"/>
  <c r="AO187" i="3"/>
  <c r="AL187" i="3"/>
  <c r="AN187" i="3"/>
  <c r="AS187" i="3"/>
  <c r="AR187" i="3"/>
  <c r="AM187" i="3"/>
  <c r="AQ187" i="3"/>
  <c r="AT187" i="3"/>
  <c r="AP187" i="3"/>
  <c r="AW67" i="3"/>
  <c r="AW88" i="3"/>
  <c r="AW113" i="3"/>
  <c r="AR188" i="3"/>
  <c r="AS188" i="3"/>
  <c r="AO188" i="3"/>
  <c r="AT188" i="3"/>
  <c r="AP188" i="3"/>
  <c r="AL188" i="3"/>
  <c r="AM188" i="3"/>
  <c r="AQ188" i="3"/>
  <c r="AN188" i="3"/>
  <c r="AJ188" i="3"/>
  <c r="AW208" i="3"/>
  <c r="AW122" i="3"/>
  <c r="AW93" i="3"/>
  <c r="AW86" i="3"/>
  <c r="AW72" i="3"/>
  <c r="AW59" i="3"/>
  <c r="AJ189" i="3"/>
  <c r="AW210" i="3"/>
  <c r="AW41" i="3"/>
  <c r="AM189" i="3"/>
  <c r="AN189" i="3"/>
  <c r="AL189" i="3"/>
  <c r="AP189" i="3"/>
  <c r="AS189" i="3"/>
  <c r="AR189" i="3"/>
  <c r="AQ189" i="3"/>
  <c r="AT189" i="3"/>
  <c r="AO189" i="3"/>
  <c r="AW110" i="3"/>
  <c r="AW63" i="3"/>
  <c r="AJ190" i="3"/>
  <c r="AW211" i="3"/>
  <c r="AP190" i="3"/>
  <c r="AL190" i="3"/>
  <c r="AN190" i="3"/>
  <c r="AM190" i="3"/>
  <c r="AT190" i="3"/>
  <c r="AR190" i="3"/>
  <c r="AQ190" i="3"/>
  <c r="AS190" i="3"/>
  <c r="AO190" i="3"/>
  <c r="AW47" i="3"/>
  <c r="DB85" i="3"/>
  <c r="DO168" i="3"/>
  <c r="L139" i="5" s="1"/>
  <c r="DO110" i="3"/>
  <c r="L81" i="5" s="1"/>
  <c r="DO166" i="3"/>
  <c r="L137" i="5" s="1"/>
  <c r="DB100" i="3"/>
  <c r="DO197" i="3"/>
  <c r="L168" i="5" s="1"/>
  <c r="DB70" i="3"/>
  <c r="DO151" i="3"/>
  <c r="L122" i="5" s="1"/>
  <c r="DB74" i="3"/>
  <c r="DO157" i="3"/>
  <c r="L128" i="5" s="1"/>
  <c r="DB96" i="3"/>
  <c r="DO180" i="3"/>
  <c r="L151" i="5" s="1"/>
  <c r="DB81" i="3"/>
  <c r="DO164" i="3"/>
  <c r="L135" i="5" s="1"/>
  <c r="DO114" i="3"/>
  <c r="L85" i="5" s="1"/>
  <c r="DO170" i="3"/>
  <c r="L141" i="5" s="1"/>
  <c r="DO98" i="3"/>
  <c r="L69" i="5" s="1"/>
  <c r="DO154" i="3"/>
  <c r="L125" i="5" s="1"/>
  <c r="DB40" i="3"/>
  <c r="DO115" i="3"/>
  <c r="L86" i="5" s="1"/>
  <c r="DB105" i="3"/>
  <c r="DO205" i="3"/>
  <c r="L176" i="5" s="1"/>
  <c r="DB88" i="3"/>
  <c r="DO171" i="3"/>
  <c r="L142" i="5" s="1"/>
  <c r="DB103" i="3"/>
  <c r="DO203" i="3"/>
  <c r="L174" i="5" s="1"/>
  <c r="DB66" i="3"/>
  <c r="DO146" i="3"/>
  <c r="L117" i="5" s="1"/>
  <c r="DB99" i="3"/>
  <c r="DO190" i="3"/>
  <c r="L161" i="5" s="1"/>
  <c r="DB43" i="3"/>
  <c r="DO118" i="3"/>
  <c r="L89" i="5" s="1"/>
  <c r="DO87" i="3"/>
  <c r="L58" i="5" s="1"/>
  <c r="DO141" i="3"/>
  <c r="L112" i="5" s="1"/>
  <c r="DB82" i="3"/>
  <c r="DO165" i="3"/>
  <c r="L136" i="5" s="1"/>
  <c r="DO127" i="3"/>
  <c r="L98" i="5" s="1"/>
  <c r="DO179" i="3"/>
  <c r="L150" i="5" s="1"/>
  <c r="DB65" i="3"/>
  <c r="DO145" i="3"/>
  <c r="L116" i="5" s="1"/>
  <c r="DO121" i="3"/>
  <c r="L92" i="5" s="1"/>
  <c r="DO172" i="3"/>
  <c r="L143" i="5" s="1"/>
  <c r="DO129" i="3"/>
  <c r="L100" i="5" s="1"/>
  <c r="DO181" i="3"/>
  <c r="L152" i="5" s="1"/>
  <c r="DB76" i="3"/>
  <c r="DO159" i="3"/>
  <c r="L130" i="5" s="1"/>
  <c r="DO107" i="3"/>
  <c r="L78" i="5" s="1"/>
  <c r="DO163" i="3"/>
  <c r="L134" i="5" s="1"/>
  <c r="DB98" i="3"/>
  <c r="DO188" i="3"/>
  <c r="L159" i="5" s="1"/>
  <c r="DO90" i="3"/>
  <c r="L61" i="5" s="1"/>
  <c r="DO144" i="3"/>
  <c r="L115" i="5" s="1"/>
  <c r="DO125" i="3"/>
  <c r="L96" i="5" s="1"/>
  <c r="DO177" i="3"/>
  <c r="L148" i="5" s="1"/>
  <c r="DB86" i="3"/>
  <c r="DO169" i="3"/>
  <c r="L140" i="5" s="1"/>
  <c r="DO124" i="3"/>
  <c r="L95" i="5" s="1"/>
  <c r="DO176" i="3"/>
  <c r="L147" i="5" s="1"/>
  <c r="DO111" i="3"/>
  <c r="L82" i="5" s="1"/>
  <c r="DO167" i="3"/>
  <c r="L138" i="5" s="1"/>
  <c r="DB41" i="3"/>
  <c r="DO116" i="3"/>
  <c r="L87" i="5" s="1"/>
  <c r="DO134" i="3"/>
  <c r="L105" i="5" s="1"/>
  <c r="DO202" i="3"/>
  <c r="L173" i="5" s="1"/>
  <c r="DO86" i="3"/>
  <c r="L57" i="5" s="1"/>
  <c r="DO140" i="3"/>
  <c r="L111" i="5" s="1"/>
  <c r="DO105" i="3"/>
  <c r="L76" i="5" s="1"/>
  <c r="DO161" i="3"/>
  <c r="L132" i="5" s="1"/>
  <c r="DO89" i="3"/>
  <c r="L60" i="5" s="1"/>
  <c r="DO143" i="3"/>
  <c r="L114" i="5" s="1"/>
  <c r="DB68" i="3"/>
  <c r="DO149" i="3"/>
  <c r="L120" i="5" s="1"/>
  <c r="DO104" i="3"/>
  <c r="L75" i="5" s="1"/>
  <c r="DO160" i="3"/>
  <c r="L131" i="5" s="1"/>
  <c r="DO126" i="3"/>
  <c r="L97" i="5" s="1"/>
  <c r="DO178" i="3"/>
  <c r="L149" i="5" s="1"/>
  <c r="DO93" i="3"/>
  <c r="L64" i="5" s="1"/>
  <c r="DO147" i="3"/>
  <c r="L118" i="5" s="1"/>
  <c r="DO66" i="3"/>
  <c r="L37" i="5" s="1"/>
  <c r="DO120" i="3"/>
  <c r="L91" i="5" s="1"/>
  <c r="DO100" i="3"/>
  <c r="L71" i="5" s="1"/>
  <c r="DO156" i="3"/>
  <c r="L127" i="5" s="1"/>
  <c r="DB104" i="3"/>
  <c r="DO204" i="3"/>
  <c r="L175" i="5" s="1"/>
  <c r="DO123" i="3"/>
  <c r="L94" i="5" s="1"/>
  <c r="DO174" i="3"/>
  <c r="L145" i="5" s="1"/>
  <c r="DB79" i="3"/>
  <c r="DO162" i="3"/>
  <c r="L133" i="5" s="1"/>
  <c r="DB69" i="3"/>
  <c r="DO150" i="3"/>
  <c r="L121" i="5" s="1"/>
  <c r="DB62" i="3"/>
  <c r="DO142" i="3"/>
  <c r="L113" i="5" s="1"/>
  <c r="DB72" i="3"/>
  <c r="DO155" i="3"/>
  <c r="L126" i="5" s="1"/>
  <c r="DO133" i="3"/>
  <c r="L104" i="5" s="1"/>
  <c r="DO200" i="3"/>
  <c r="L171" i="5" s="1"/>
  <c r="DB42" i="3"/>
  <c r="DO117" i="3"/>
  <c r="L88" i="5" s="1"/>
  <c r="DO102" i="3"/>
  <c r="L73" i="5" s="1"/>
  <c r="DO158" i="3"/>
  <c r="L129" i="5" s="1"/>
  <c r="DO122" i="3"/>
  <c r="L93" i="5" s="1"/>
  <c r="DO173" i="3"/>
  <c r="L144" i="5" s="1"/>
  <c r="AW130" i="3"/>
  <c r="AW56" i="3"/>
  <c r="AJ61" i="3"/>
  <c r="AW61" i="3"/>
  <c r="AJ90" i="3"/>
  <c r="AW90" i="3"/>
  <c r="AW124" i="3"/>
  <c r="AW108" i="3"/>
  <c r="AJ98" i="3"/>
  <c r="AW98" i="3"/>
  <c r="AW84" i="3"/>
  <c r="AW36" i="3"/>
  <c r="AW35" i="3"/>
  <c r="AW111" i="3"/>
  <c r="AW92" i="3"/>
  <c r="AJ52" i="3"/>
  <c r="AW52" i="3"/>
  <c r="AW105" i="3"/>
  <c r="AJ89" i="3"/>
  <c r="AW38" i="3"/>
  <c r="BU34" i="3"/>
  <c r="BX34" i="3"/>
  <c r="BV34" i="3"/>
  <c r="BY34" i="3"/>
  <c r="CA34" i="3"/>
  <c r="CB34" i="3"/>
  <c r="BW34" i="3"/>
  <c r="CC34" i="3"/>
  <c r="CC36" i="3"/>
  <c r="AW37" i="3"/>
  <c r="BY36" i="3"/>
  <c r="BU36" i="3"/>
  <c r="BX36" i="3"/>
  <c r="BV36" i="3"/>
  <c r="BW36" i="3"/>
  <c r="BZ36" i="3"/>
  <c r="CB36" i="3"/>
  <c r="BW35" i="3"/>
  <c r="BV35" i="3"/>
  <c r="CA35" i="3"/>
  <c r="CC35" i="3"/>
  <c r="CB35" i="3"/>
  <c r="BX35" i="3"/>
  <c r="BU35" i="3"/>
  <c r="BY35" i="3"/>
  <c r="BZ35" i="3"/>
  <c r="BZ38" i="3"/>
  <c r="BU42" i="3"/>
  <c r="CC38" i="3"/>
  <c r="BY38" i="3"/>
  <c r="BW38" i="3"/>
  <c r="BU38" i="3"/>
  <c r="BV38" i="3"/>
  <c r="CA38" i="3"/>
  <c r="BX38" i="3"/>
  <c r="BX37" i="3"/>
  <c r="CA37" i="3"/>
  <c r="BV37" i="3"/>
  <c r="CB37" i="3"/>
  <c r="CC37" i="3"/>
  <c r="BZ37" i="3"/>
  <c r="BU37" i="3"/>
  <c r="BW37" i="3"/>
  <c r="BY37" i="3"/>
  <c r="CC40" i="3"/>
  <c r="BZ40" i="3"/>
  <c r="BV44" i="3"/>
  <c r="BX40" i="3"/>
  <c r="BY40" i="3"/>
  <c r="CA40" i="3"/>
  <c r="BX42" i="3"/>
  <c r="BW39" i="3"/>
  <c r="BX39" i="3"/>
  <c r="BV39" i="3"/>
  <c r="BZ39" i="3"/>
  <c r="BY39" i="3"/>
  <c r="CC39" i="3"/>
  <c r="CB39" i="3"/>
  <c r="CA39" i="3"/>
  <c r="BU39" i="3"/>
  <c r="BW42" i="3"/>
  <c r="BV40" i="3"/>
  <c r="CB40" i="3"/>
  <c r="BU40" i="3"/>
  <c r="BY41" i="3"/>
  <c r="BV41" i="3"/>
  <c r="BZ41" i="3"/>
  <c r="BX41" i="3"/>
  <c r="BW41" i="3"/>
  <c r="CA41" i="3"/>
  <c r="CB41" i="3"/>
  <c r="CC41" i="3"/>
  <c r="BU41" i="3"/>
  <c r="BY42" i="3"/>
  <c r="CC42" i="3"/>
  <c r="CA42" i="3"/>
  <c r="CB42" i="3"/>
  <c r="BZ42" i="3"/>
  <c r="BW46" i="3"/>
  <c r="BY46" i="3"/>
  <c r="BV46" i="3"/>
  <c r="CC43" i="3"/>
  <c r="CA43" i="3"/>
  <c r="CB43" i="3"/>
  <c r="BX43" i="3"/>
  <c r="BU43" i="3"/>
  <c r="BY43" i="3"/>
  <c r="BZ43" i="3"/>
  <c r="BV43" i="3"/>
  <c r="BW43" i="3"/>
  <c r="CB44" i="3"/>
  <c r="BY44" i="3"/>
  <c r="CA44" i="3"/>
  <c r="BW44" i="3"/>
  <c r="BU44" i="3"/>
  <c r="CC44" i="3"/>
  <c r="BX44" i="3"/>
  <c r="CC48" i="3"/>
  <c r="BW48" i="3"/>
  <c r="BX45" i="3"/>
  <c r="BU45" i="3"/>
  <c r="CC45" i="3"/>
  <c r="CA45" i="3"/>
  <c r="BV45" i="3"/>
  <c r="CB45" i="3"/>
  <c r="BW45" i="3"/>
  <c r="BY45" i="3"/>
  <c r="BZ45" i="3"/>
  <c r="CA46" i="3"/>
  <c r="BU46" i="3"/>
  <c r="CC46" i="3"/>
  <c r="BZ46" i="3"/>
  <c r="CB46" i="3"/>
  <c r="CA47" i="3"/>
  <c r="CC47" i="3"/>
  <c r="BZ47" i="3"/>
  <c r="CB47" i="3"/>
  <c r="BX47" i="3"/>
  <c r="BY47" i="3"/>
  <c r="BU47" i="3"/>
  <c r="BV47" i="3"/>
  <c r="BW47" i="3"/>
  <c r="BV48" i="3"/>
  <c r="CA48" i="3"/>
  <c r="BZ48" i="3"/>
  <c r="CB48" i="3"/>
  <c r="BU48" i="3"/>
  <c r="BX48" i="3"/>
  <c r="CB56" i="3"/>
  <c r="CC49" i="3"/>
  <c r="BY49" i="3"/>
  <c r="CB49" i="3"/>
  <c r="CA49" i="3"/>
  <c r="BW49" i="3"/>
  <c r="BV49" i="3"/>
  <c r="BU49" i="3"/>
  <c r="BZ49" i="3"/>
  <c r="BX49" i="3"/>
  <c r="BZ50" i="3"/>
  <c r="CB50" i="3"/>
  <c r="BV50" i="3"/>
  <c r="BU50" i="3"/>
  <c r="BW50" i="3"/>
  <c r="BY50" i="3"/>
  <c r="BX50" i="3"/>
  <c r="CC50" i="3"/>
  <c r="CA50" i="3"/>
  <c r="BW51" i="3"/>
  <c r="BZ51" i="3"/>
  <c r="BV51" i="3"/>
  <c r="BY51" i="3"/>
  <c r="CA51" i="3"/>
  <c r="CC51" i="3"/>
  <c r="CB51" i="3"/>
  <c r="BX51" i="3"/>
  <c r="BU51" i="3"/>
  <c r="BZ52" i="3"/>
  <c r="BW52" i="3"/>
  <c r="BU52" i="3"/>
  <c r="CC52" i="3"/>
  <c r="BY52" i="3"/>
  <c r="CA52" i="3"/>
  <c r="BV52" i="3"/>
  <c r="BX52" i="3"/>
  <c r="BZ53" i="3"/>
  <c r="BX53" i="3"/>
  <c r="BU53" i="3"/>
  <c r="CC53" i="3"/>
  <c r="BY53" i="3"/>
  <c r="BW53" i="3"/>
  <c r="BV53" i="3"/>
  <c r="CA53" i="3"/>
  <c r="CB53" i="3"/>
  <c r="CB54" i="3"/>
  <c r="BZ54" i="3"/>
  <c r="BX54" i="3"/>
  <c r="BV54" i="3"/>
  <c r="BU54" i="3"/>
  <c r="BY54" i="3"/>
  <c r="CC54" i="3"/>
  <c r="CA54" i="3"/>
  <c r="BU60" i="3"/>
  <c r="CA55" i="3"/>
  <c r="BU55" i="3"/>
  <c r="BY55" i="3"/>
  <c r="BX55" i="3"/>
  <c r="CC55" i="3"/>
  <c r="CB55" i="3"/>
  <c r="BZ55" i="3"/>
  <c r="BV55" i="3"/>
  <c r="BW55" i="3"/>
  <c r="BZ56" i="3"/>
  <c r="BU56" i="3"/>
  <c r="CA56" i="3"/>
  <c r="BX56" i="3"/>
  <c r="BV56" i="3"/>
  <c r="BY56" i="3"/>
  <c r="BW56" i="3"/>
  <c r="BV57" i="3"/>
  <c r="CC57" i="3"/>
  <c r="BW57" i="3"/>
  <c r="CA57" i="3"/>
  <c r="BU57" i="3"/>
  <c r="CB57" i="3"/>
  <c r="BY57" i="3"/>
  <c r="BZ57" i="3"/>
  <c r="BX57" i="3"/>
  <c r="CC58" i="3"/>
  <c r="BU58" i="3"/>
  <c r="CA58" i="3"/>
  <c r="BZ58" i="3"/>
  <c r="BY58" i="3"/>
  <c r="CB58" i="3"/>
  <c r="BW58" i="3"/>
  <c r="BV58" i="3"/>
  <c r="BX58" i="3"/>
  <c r="CB59" i="3"/>
  <c r="BY59" i="3"/>
  <c r="BU59" i="3"/>
  <c r="CC59" i="3"/>
  <c r="CA59" i="3"/>
  <c r="BW59" i="3"/>
  <c r="BZ59" i="3"/>
  <c r="BV59" i="3"/>
  <c r="BX59" i="3"/>
  <c r="BZ60" i="3"/>
  <c r="BV60" i="3"/>
  <c r="BW60" i="3"/>
  <c r="BY60" i="3"/>
  <c r="CC60" i="3"/>
  <c r="BX60" i="3"/>
  <c r="CA60" i="3"/>
  <c r="BZ66" i="3"/>
  <c r="CA61" i="3"/>
  <c r="BU61" i="3"/>
  <c r="BY61" i="3"/>
  <c r="BX61" i="3"/>
  <c r="BV61" i="3"/>
  <c r="CC61" i="3"/>
  <c r="CB61" i="3"/>
  <c r="BZ61" i="3"/>
  <c r="BW61" i="3"/>
  <c r="BY62" i="3"/>
  <c r="CA62" i="3"/>
  <c r="CB62" i="3"/>
  <c r="BX62" i="3"/>
  <c r="CC62" i="3"/>
  <c r="BV62" i="3"/>
  <c r="BZ62" i="3"/>
  <c r="BU62" i="3"/>
  <c r="BY63" i="3"/>
  <c r="BW63" i="3"/>
  <c r="CA63" i="3"/>
  <c r="BU63" i="3"/>
  <c r="BX63" i="3"/>
  <c r="CC63" i="3"/>
  <c r="BZ63" i="3"/>
  <c r="CB63" i="3"/>
  <c r="BV63" i="3"/>
  <c r="CA64" i="3"/>
  <c r="BW64" i="3"/>
  <c r="CC64" i="3"/>
  <c r="CB64" i="3"/>
  <c r="BX64" i="3"/>
  <c r="BZ64" i="3"/>
  <c r="BV64" i="3"/>
  <c r="BU64" i="3"/>
  <c r="BY64" i="3"/>
  <c r="CC72" i="3"/>
  <c r="BU72" i="3"/>
  <c r="CC65" i="3"/>
  <c r="CA65" i="3"/>
  <c r="BY65" i="3"/>
  <c r="BV65" i="3"/>
  <c r="CB65" i="3"/>
  <c r="BX65" i="3"/>
  <c r="BZ65" i="3"/>
  <c r="BU65" i="3"/>
  <c r="BW65" i="3"/>
  <c r="BV66" i="3"/>
  <c r="CC66" i="3"/>
  <c r="CA66" i="3"/>
  <c r="BU66" i="3"/>
  <c r="BW66" i="3"/>
  <c r="BY66" i="3"/>
  <c r="CB66" i="3"/>
  <c r="CA72" i="3"/>
  <c r="BY67" i="3"/>
  <c r="BV67" i="3"/>
  <c r="BX67" i="3"/>
  <c r="CC67" i="3"/>
  <c r="CA67" i="3"/>
  <c r="BU67" i="3"/>
  <c r="BZ67" i="3"/>
  <c r="BW67" i="3"/>
  <c r="CB67" i="3"/>
  <c r="BV68" i="3"/>
  <c r="CA68" i="3"/>
  <c r="CC68" i="3"/>
  <c r="CB68" i="3"/>
  <c r="BW68" i="3"/>
  <c r="BZ68" i="3"/>
  <c r="BY68" i="3"/>
  <c r="BX68" i="3"/>
  <c r="BU68" i="3"/>
  <c r="BY69" i="3"/>
  <c r="BW69" i="3"/>
  <c r="BZ69" i="3"/>
  <c r="BU69" i="3"/>
  <c r="BV69" i="3"/>
  <c r="CC69" i="3"/>
  <c r="BX69" i="3"/>
  <c r="CB69" i="3"/>
  <c r="CA69" i="3"/>
  <c r="CC70" i="3"/>
  <c r="CA70" i="3"/>
  <c r="BY70" i="3"/>
  <c r="BU70" i="3"/>
  <c r="BW70" i="3"/>
  <c r="BV70" i="3"/>
  <c r="BZ70" i="3"/>
  <c r="CB70" i="3"/>
  <c r="BX70" i="3"/>
  <c r="BZ71" i="3"/>
  <c r="BU71" i="3"/>
  <c r="CC71" i="3"/>
  <c r="BX71" i="3"/>
  <c r="BV71" i="3"/>
  <c r="BW71" i="3"/>
  <c r="CB71" i="3"/>
  <c r="CA71" i="3"/>
  <c r="BY71" i="3"/>
  <c r="CA78" i="3"/>
  <c r="BV72" i="3"/>
  <c r="BZ72" i="3"/>
  <c r="BW72" i="3"/>
  <c r="BX72" i="3"/>
  <c r="CB72" i="3"/>
  <c r="BW73" i="3"/>
  <c r="BV73" i="3"/>
  <c r="BU73" i="3"/>
  <c r="CC73" i="3"/>
  <c r="BZ73" i="3"/>
  <c r="BX73" i="3"/>
  <c r="CB73" i="3"/>
  <c r="CA73" i="3"/>
  <c r="BY73" i="3"/>
  <c r="BX74" i="3"/>
  <c r="BY74" i="3"/>
  <c r="CB74" i="3"/>
  <c r="BV74" i="3"/>
  <c r="BZ74" i="3"/>
  <c r="BU74" i="3"/>
  <c r="CA74" i="3"/>
  <c r="BW74" i="3"/>
  <c r="CC74" i="3"/>
  <c r="BV85" i="3"/>
  <c r="CB75" i="3"/>
  <c r="CC75" i="3"/>
  <c r="BZ75" i="3"/>
  <c r="BU75" i="3"/>
  <c r="BY75" i="3"/>
  <c r="BX75" i="3"/>
  <c r="CA75" i="3"/>
  <c r="BW75" i="3"/>
  <c r="BV75" i="3"/>
  <c r="BY76" i="3"/>
  <c r="BU76" i="3"/>
  <c r="BV76" i="3"/>
  <c r="CB76" i="3"/>
  <c r="BW76" i="3"/>
  <c r="BZ76" i="3"/>
  <c r="CC76" i="3"/>
  <c r="BX76" i="3"/>
  <c r="CA76" i="3"/>
  <c r="CA77" i="3"/>
  <c r="BY77" i="3"/>
  <c r="BZ77" i="3"/>
  <c r="BW77" i="3"/>
  <c r="CB77" i="3"/>
  <c r="CC77" i="3"/>
  <c r="BU77" i="3"/>
  <c r="BX77" i="3"/>
  <c r="BV77" i="3"/>
  <c r="BW78" i="3"/>
  <c r="BU78" i="3"/>
  <c r="BZ78" i="3"/>
  <c r="BV78" i="3"/>
  <c r="BX78" i="3"/>
  <c r="CC78" i="3"/>
  <c r="CB78" i="3"/>
  <c r="BX85" i="3"/>
  <c r="BZ85" i="3"/>
  <c r="BX79" i="3"/>
  <c r="BV79" i="3"/>
  <c r="BY79" i="3"/>
  <c r="CA79" i="3"/>
  <c r="BW79" i="3"/>
  <c r="BU79" i="3"/>
  <c r="CB79" i="3"/>
  <c r="CC79" i="3"/>
  <c r="BZ79" i="3"/>
  <c r="CB80" i="3"/>
  <c r="BY80" i="3"/>
  <c r="CA80" i="3"/>
  <c r="BV80" i="3"/>
  <c r="BU80" i="3"/>
  <c r="CC80" i="3"/>
  <c r="BX80" i="3"/>
  <c r="BZ80" i="3"/>
  <c r="BX81" i="3"/>
  <c r="BY81" i="3"/>
  <c r="CA81" i="3"/>
  <c r="BZ81" i="3"/>
  <c r="BV81" i="3"/>
  <c r="BU81" i="3"/>
  <c r="BW81" i="3"/>
  <c r="CB81" i="3"/>
  <c r="CC81" i="3"/>
  <c r="BY82" i="3"/>
  <c r="BX82" i="3"/>
  <c r="CB82" i="3"/>
  <c r="BZ82" i="3"/>
  <c r="CC82" i="3"/>
  <c r="BV82" i="3"/>
  <c r="BW82" i="3"/>
  <c r="CA82" i="3"/>
  <c r="BU82" i="3"/>
  <c r="BW84" i="3"/>
  <c r="BV84" i="3"/>
  <c r="BU84" i="3"/>
  <c r="CB84" i="3"/>
  <c r="BX84" i="3"/>
  <c r="BY84" i="3"/>
  <c r="CA84" i="3"/>
  <c r="BZ84" i="3"/>
  <c r="CC84" i="3"/>
  <c r="CA85" i="3"/>
  <c r="CB85" i="3"/>
  <c r="CC85" i="3"/>
  <c r="BY85" i="3"/>
  <c r="BW85" i="3"/>
  <c r="BV93" i="3"/>
  <c r="BU86" i="3"/>
  <c r="BX86" i="3"/>
  <c r="CA86" i="3"/>
  <c r="BZ86" i="3"/>
  <c r="CC86" i="3"/>
  <c r="BV86" i="3"/>
  <c r="BY86" i="3"/>
  <c r="CB86" i="3"/>
  <c r="BW86" i="3"/>
  <c r="BZ87" i="3"/>
  <c r="CB87" i="3"/>
  <c r="BX87" i="3"/>
  <c r="BY87" i="3"/>
  <c r="BW87" i="3"/>
  <c r="BU87" i="3"/>
  <c r="BV87" i="3"/>
  <c r="CC87" i="3"/>
  <c r="CA87" i="3"/>
  <c r="BZ88" i="3"/>
  <c r="CC88" i="3"/>
  <c r="BW88" i="3"/>
  <c r="BU88" i="3"/>
  <c r="CB88" i="3"/>
  <c r="BV88" i="3"/>
  <c r="BY88" i="3"/>
  <c r="BX88" i="3"/>
  <c r="CA88" i="3"/>
  <c r="BW89" i="3"/>
  <c r="CA89" i="3"/>
  <c r="CC89" i="3"/>
  <c r="BV89" i="3"/>
  <c r="BU89" i="3"/>
  <c r="BZ89" i="3"/>
  <c r="BX89" i="3"/>
  <c r="CB89" i="3"/>
  <c r="BY89" i="3"/>
  <c r="BW99" i="3"/>
  <c r="BW90" i="3"/>
  <c r="BV90" i="3"/>
  <c r="CB90" i="3"/>
  <c r="CA90" i="3"/>
  <c r="BZ90" i="3"/>
  <c r="BU90" i="3"/>
  <c r="CC90" i="3"/>
  <c r="BY90" i="3"/>
  <c r="BX90" i="3"/>
  <c r="CC91" i="3"/>
  <c r="CB91" i="3"/>
  <c r="BZ91" i="3"/>
  <c r="CA91" i="3"/>
  <c r="BY91" i="3"/>
  <c r="BX91" i="3"/>
  <c r="BW91" i="3"/>
  <c r="BV91" i="3"/>
  <c r="BU91" i="3"/>
  <c r="BY92" i="3"/>
  <c r="BX92" i="3"/>
  <c r="CB92" i="3"/>
  <c r="BV92" i="3"/>
  <c r="CC92" i="3"/>
  <c r="BW92" i="3"/>
  <c r="CA92" i="3"/>
  <c r="BU92" i="3"/>
  <c r="BZ92" i="3"/>
  <c r="BZ93" i="3"/>
  <c r="BW93" i="3"/>
  <c r="BY93" i="3"/>
  <c r="CC93" i="3"/>
  <c r="CB93" i="3"/>
  <c r="CA93" i="3"/>
  <c r="BX93" i="3"/>
  <c r="CA94" i="3"/>
  <c r="BW94" i="3"/>
  <c r="BZ94" i="3"/>
  <c r="CC94" i="3"/>
  <c r="BV94" i="3"/>
  <c r="BY94" i="3"/>
  <c r="CB94" i="3"/>
  <c r="BU94" i="3"/>
  <c r="BX94" i="3"/>
  <c r="BX95" i="3"/>
  <c r="BW95" i="3"/>
  <c r="BY95" i="3"/>
  <c r="CC95" i="3"/>
  <c r="BZ95" i="3"/>
  <c r="BU95" i="3"/>
  <c r="CB95" i="3"/>
  <c r="BV95" i="3"/>
  <c r="BY96" i="3"/>
  <c r="BZ96" i="3"/>
  <c r="CA96" i="3"/>
  <c r="BW96" i="3"/>
  <c r="BV96" i="3"/>
  <c r="CC96" i="3"/>
  <c r="CB96" i="3"/>
  <c r="BX96" i="3"/>
  <c r="BU96" i="3"/>
  <c r="BV97" i="3"/>
  <c r="BW97" i="3"/>
  <c r="BY97" i="3"/>
  <c r="BX97" i="3"/>
  <c r="CC97" i="3"/>
  <c r="CA97" i="3"/>
  <c r="CB97" i="3"/>
  <c r="BZ97" i="3"/>
  <c r="BU97" i="3"/>
  <c r="CA98" i="3"/>
  <c r="BZ98" i="3"/>
  <c r="BY98" i="3"/>
  <c r="BX98" i="3"/>
  <c r="CC98" i="3"/>
  <c r="BV98" i="3"/>
  <c r="CB98" i="3"/>
  <c r="BU98" i="3"/>
  <c r="BW98" i="3"/>
  <c r="BY99" i="3"/>
  <c r="BU99" i="3"/>
  <c r="BX99" i="3"/>
  <c r="CB99" i="3"/>
  <c r="CC99" i="3"/>
  <c r="BV99" i="3"/>
  <c r="CA99" i="3"/>
  <c r="CA83" i="3"/>
  <c r="BZ100" i="3"/>
  <c r="BX100" i="3"/>
  <c r="BW100" i="3"/>
  <c r="CC100" i="3"/>
  <c r="BY100" i="3"/>
  <c r="CB100" i="3"/>
  <c r="CA100" i="3"/>
  <c r="BV100" i="3"/>
  <c r="BU100" i="3"/>
  <c r="CB101" i="3"/>
  <c r="CA101" i="3"/>
  <c r="BX101" i="3"/>
  <c r="BW101" i="3"/>
  <c r="CC101" i="3"/>
  <c r="BZ101" i="3"/>
  <c r="BY101" i="3"/>
  <c r="BV101" i="3"/>
  <c r="BU101" i="3"/>
  <c r="BW102" i="3"/>
  <c r="CC102" i="3"/>
  <c r="CB102" i="3"/>
  <c r="BY102" i="3"/>
  <c r="CA102" i="3"/>
  <c r="BU102" i="3"/>
  <c r="BX102" i="3"/>
  <c r="BV102" i="3"/>
  <c r="BZ102" i="3"/>
  <c r="BV103" i="3"/>
  <c r="CC103" i="3"/>
  <c r="CB103" i="3"/>
  <c r="CA103" i="3"/>
  <c r="BX103" i="3"/>
  <c r="BU103" i="3"/>
  <c r="BZ103" i="3"/>
  <c r="BW103" i="3"/>
  <c r="BY83" i="3"/>
  <c r="CB83" i="3"/>
  <c r="BZ83" i="3"/>
  <c r="BY104" i="3"/>
  <c r="CB104" i="3"/>
  <c r="CC104" i="3"/>
  <c r="BZ104" i="3"/>
  <c r="BW104" i="3"/>
  <c r="CA104" i="3"/>
  <c r="BX104" i="3"/>
  <c r="BV104" i="3"/>
  <c r="BU104" i="3"/>
  <c r="BX83" i="3"/>
  <c r="BU105" i="3"/>
  <c r="BZ105" i="3"/>
  <c r="CB105" i="3"/>
  <c r="BY105" i="3"/>
  <c r="BW105" i="3"/>
  <c r="CC105" i="3"/>
  <c r="CA105" i="3"/>
  <c r="BX105" i="3"/>
  <c r="BV105" i="3"/>
  <c r="CC83" i="3"/>
  <c r="BV83" i="3"/>
  <c r="BZ106" i="3"/>
  <c r="BV106" i="3"/>
  <c r="BW106" i="3"/>
  <c r="BU106" i="3"/>
  <c r="CC106" i="3"/>
  <c r="CA106" i="3"/>
  <c r="CB106" i="3"/>
  <c r="BY106" i="3"/>
  <c r="BX106" i="3"/>
  <c r="BW83" i="3"/>
  <c r="CC107" i="3"/>
  <c r="BW107" i="3"/>
  <c r="CB107" i="3"/>
  <c r="CA107" i="3"/>
  <c r="BV107" i="3"/>
  <c r="BY107" i="3"/>
  <c r="BU107" i="3"/>
  <c r="BX107" i="3"/>
  <c r="BZ107" i="3"/>
  <c r="BX108" i="3"/>
  <c r="BY108" i="3"/>
  <c r="BU108" i="3"/>
  <c r="BZ108" i="3"/>
  <c r="BW108" i="3"/>
  <c r="CB108" i="3"/>
  <c r="BV108" i="3"/>
  <c r="CC108" i="3"/>
  <c r="CA108" i="3"/>
  <c r="CC109" i="3"/>
  <c r="CB109" i="3"/>
  <c r="CA109" i="3"/>
  <c r="BU109" i="3"/>
  <c r="BX109" i="3"/>
  <c r="BY109" i="3"/>
  <c r="BV109" i="3"/>
  <c r="BZ109" i="3"/>
  <c r="BW109" i="3"/>
  <c r="BZ110" i="3"/>
  <c r="BX110" i="3"/>
  <c r="BW110" i="3"/>
  <c r="BV110" i="3"/>
  <c r="CC110" i="3"/>
  <c r="CA110" i="3"/>
  <c r="CB110" i="3"/>
  <c r="BY110" i="3"/>
  <c r="BU110" i="3"/>
  <c r="AW40" i="3"/>
  <c r="EX137" i="3"/>
  <c r="M108" i="5" s="1"/>
  <c r="N108" i="5" s="1"/>
  <c r="EK46" i="3"/>
  <c r="EM40" i="3"/>
  <c r="ET40" i="3"/>
  <c r="ES40" i="3"/>
  <c r="EN40" i="3"/>
  <c r="EQ40" i="3"/>
  <c r="ER40" i="3"/>
  <c r="EP40" i="3"/>
  <c r="EO40" i="3"/>
  <c r="EU40" i="3"/>
  <c r="EX97" i="3"/>
  <c r="M68" i="5" s="1"/>
  <c r="N68" i="5" s="1"/>
  <c r="EK38" i="3"/>
  <c r="EM46" i="3"/>
  <c r="EU46" i="3"/>
  <c r="EP46" i="3"/>
  <c r="ER46" i="3"/>
  <c r="EQ46" i="3"/>
  <c r="EO46" i="3"/>
  <c r="ET46" i="3"/>
  <c r="ES46" i="3"/>
  <c r="EN46" i="3"/>
  <c r="EX122" i="3"/>
  <c r="M93" i="5" s="1"/>
  <c r="N93" i="5" s="1"/>
  <c r="EK44" i="3"/>
  <c r="EM34" i="3"/>
  <c r="EP34" i="3"/>
  <c r="EO34" i="3"/>
  <c r="EU34" i="3"/>
  <c r="ET34" i="3"/>
  <c r="ES34" i="3"/>
  <c r="EN34" i="3"/>
  <c r="ER34" i="3"/>
  <c r="EQ34" i="3"/>
  <c r="EX131" i="3"/>
  <c r="M102" i="5" s="1"/>
  <c r="N102" i="5" s="1"/>
  <c r="EK45" i="3"/>
  <c r="EX85" i="3"/>
  <c r="M56" i="5" s="1"/>
  <c r="N56" i="5" s="1"/>
  <c r="EK37" i="3"/>
  <c r="EK42" i="3"/>
  <c r="EX115" i="3"/>
  <c r="M86" i="5" s="1"/>
  <c r="N86" i="5" s="1"/>
  <c r="EM41" i="3"/>
  <c r="EU41" i="3"/>
  <c r="ES41" i="3"/>
  <c r="ET41" i="3"/>
  <c r="ER41" i="3"/>
  <c r="EQ41" i="3"/>
  <c r="EP41" i="3"/>
  <c r="EO41" i="3"/>
  <c r="EN41" i="3"/>
  <c r="ES39" i="3"/>
  <c r="EU39" i="3"/>
  <c r="EM39" i="3"/>
  <c r="EQ39" i="3"/>
  <c r="EP39" i="3"/>
  <c r="EO39" i="3"/>
  <c r="ER39" i="3"/>
  <c r="EN39" i="3"/>
  <c r="ET39" i="3"/>
  <c r="EX73" i="3"/>
  <c r="M44" i="5" s="1"/>
  <c r="N44" i="5" s="1"/>
  <c r="EK35" i="3"/>
  <c r="EK41" i="3"/>
  <c r="EX106" i="3"/>
  <c r="M77" i="5" s="1"/>
  <c r="N77" i="5" s="1"/>
  <c r="ES37" i="3"/>
  <c r="ET37" i="3"/>
  <c r="ER37" i="3"/>
  <c r="EU37" i="3"/>
  <c r="EQ37" i="3"/>
  <c r="EP37" i="3"/>
  <c r="EM37" i="3"/>
  <c r="EO37" i="3"/>
  <c r="EN37" i="3"/>
  <c r="EX77" i="3"/>
  <c r="M48" i="5" s="1"/>
  <c r="N48" i="5" s="1"/>
  <c r="EK36" i="3"/>
  <c r="EP43" i="3"/>
  <c r="EU43" i="3"/>
  <c r="EO43" i="3"/>
  <c r="ER43" i="3"/>
  <c r="EM43" i="3"/>
  <c r="EQ43" i="3"/>
  <c r="ET43" i="3"/>
  <c r="ES43" i="3"/>
  <c r="EN43" i="3"/>
  <c r="EK40" i="3"/>
  <c r="EX105" i="3"/>
  <c r="M76" i="5" s="1"/>
  <c r="N76" i="5" s="1"/>
  <c r="EU36" i="3"/>
  <c r="ET36" i="3"/>
  <c r="ES36" i="3"/>
  <c r="EM36" i="3"/>
  <c r="ER36" i="3"/>
  <c r="EQ36" i="3"/>
  <c r="EP36" i="3"/>
  <c r="EO36" i="3"/>
  <c r="EN36" i="3"/>
  <c r="ET45" i="3"/>
  <c r="EU45" i="3"/>
  <c r="ER45" i="3"/>
  <c r="ES45" i="3"/>
  <c r="EQ45" i="3"/>
  <c r="EP45" i="3"/>
  <c r="EM45" i="3"/>
  <c r="EO45" i="3"/>
  <c r="EN45" i="3"/>
  <c r="EX121" i="3"/>
  <c r="M92" i="5" s="1"/>
  <c r="N92" i="5" s="1"/>
  <c r="EK43" i="3"/>
  <c r="EK39" i="3"/>
  <c r="EX100" i="3"/>
  <c r="M71" i="5" s="1"/>
  <c r="N71" i="5" s="1"/>
  <c r="ES42" i="3"/>
  <c r="ET42" i="3"/>
  <c r="EU42" i="3"/>
  <c r="EO42" i="3"/>
  <c r="EN42" i="3"/>
  <c r="EM42" i="3"/>
  <c r="ER42" i="3"/>
  <c r="EQ42" i="3"/>
  <c r="EP42" i="3"/>
  <c r="ES38" i="3"/>
  <c r="EO38" i="3"/>
  <c r="EN38" i="3"/>
  <c r="ET38" i="3"/>
  <c r="ER38" i="3"/>
  <c r="EM38" i="3"/>
  <c r="EQ38" i="3"/>
  <c r="EU38" i="3"/>
  <c r="EP38" i="3"/>
  <c r="EK34" i="3"/>
  <c r="EX34" i="3"/>
  <c r="M5" i="5" s="1"/>
  <c r="N5" i="5" s="1"/>
  <c r="EM44" i="3"/>
  <c r="ES44" i="3"/>
  <c r="ER44" i="3"/>
  <c r="EQ44" i="3"/>
  <c r="EN44" i="3"/>
  <c r="EP44" i="3"/>
  <c r="EO44" i="3"/>
  <c r="ET44" i="3"/>
  <c r="EU44" i="3"/>
  <c r="EM35" i="3"/>
  <c r="ES35" i="3"/>
  <c r="EN35" i="3"/>
  <c r="EU35" i="3"/>
  <c r="ET35" i="3"/>
  <c r="ER35" i="3"/>
  <c r="EQ35" i="3"/>
  <c r="EP35" i="3"/>
  <c r="EO35" i="3"/>
  <c r="AO35" i="3"/>
  <c r="AT35" i="3"/>
  <c r="AQ35" i="3"/>
  <c r="AL35" i="3"/>
  <c r="AR39" i="3"/>
  <c r="AT39" i="3"/>
  <c r="AS39" i="3"/>
  <c r="AM37" i="3"/>
  <c r="AP37" i="3"/>
  <c r="AJ35" i="3"/>
  <c r="AR37" i="3"/>
  <c r="AL34" i="3"/>
  <c r="AQ34" i="3"/>
  <c r="AT34" i="3"/>
  <c r="AS34" i="3"/>
  <c r="AR34" i="3"/>
  <c r="AP34" i="3"/>
  <c r="AM34" i="3"/>
  <c r="AO34" i="3"/>
  <c r="AN34" i="3"/>
  <c r="AQ37" i="3"/>
  <c r="AR35" i="3"/>
  <c r="AS35" i="3"/>
  <c r="AN35" i="3"/>
  <c r="AP35" i="3"/>
  <c r="AM36" i="3"/>
  <c r="AR36" i="3"/>
  <c r="AN36" i="3"/>
  <c r="AO36" i="3"/>
  <c r="AS36" i="3"/>
  <c r="AQ36" i="3"/>
  <c r="AT36" i="3"/>
  <c r="AP36" i="3"/>
  <c r="AL36" i="3"/>
  <c r="AP39" i="3"/>
  <c r="AO37" i="3"/>
  <c r="AS37" i="3"/>
  <c r="AN37" i="3"/>
  <c r="AL37" i="3"/>
  <c r="AN41" i="3"/>
  <c r="AR41" i="3"/>
  <c r="AM47" i="3"/>
  <c r="AP41" i="3"/>
  <c r="AN38" i="3"/>
  <c r="AS38" i="3"/>
  <c r="AQ38" i="3"/>
  <c r="AT38" i="3"/>
  <c r="AM38" i="3"/>
  <c r="AP38" i="3"/>
  <c r="AL38" i="3"/>
  <c r="AO38" i="3"/>
  <c r="AR38" i="3"/>
  <c r="AL39" i="3"/>
  <c r="AO39" i="3"/>
  <c r="AN39" i="3"/>
  <c r="AM39" i="3"/>
  <c r="AW44" i="3"/>
  <c r="AM40" i="3"/>
  <c r="AQ40" i="3"/>
  <c r="AO40" i="3"/>
  <c r="AT40" i="3"/>
  <c r="AP40" i="3"/>
  <c r="AS40" i="3"/>
  <c r="AR40" i="3"/>
  <c r="AN40" i="3"/>
  <c r="AL40" i="3"/>
  <c r="AT41" i="3"/>
  <c r="AS41" i="3"/>
  <c r="AO41" i="3"/>
  <c r="AM41" i="3"/>
  <c r="AQ41" i="3"/>
  <c r="AW48" i="3"/>
  <c r="AJ46" i="3"/>
  <c r="AQ47" i="3"/>
  <c r="AL47" i="3"/>
  <c r="AM42" i="3"/>
  <c r="AN42" i="3"/>
  <c r="AR42" i="3"/>
  <c r="AQ42" i="3"/>
  <c r="AL42" i="3"/>
  <c r="AS42" i="3"/>
  <c r="AT42" i="3"/>
  <c r="AP42" i="3"/>
  <c r="AO42" i="3"/>
  <c r="AP47" i="3"/>
  <c r="AL43" i="3"/>
  <c r="AP43" i="3"/>
  <c r="AM43" i="3"/>
  <c r="AT43" i="3"/>
  <c r="AO43" i="3"/>
  <c r="AN43" i="3"/>
  <c r="AS43" i="3"/>
  <c r="AR43" i="3"/>
  <c r="AL44" i="3"/>
  <c r="AR44" i="3"/>
  <c r="AO44" i="3"/>
  <c r="AT44" i="3"/>
  <c r="AN44" i="3"/>
  <c r="AP44" i="3"/>
  <c r="AM44" i="3"/>
  <c r="AQ44" i="3"/>
  <c r="AS44" i="3"/>
  <c r="AQ45" i="3"/>
  <c r="AO45" i="3"/>
  <c r="AR45" i="3"/>
  <c r="AL45" i="3"/>
  <c r="AS45" i="3"/>
  <c r="AP45" i="3"/>
  <c r="AT45" i="3"/>
  <c r="AN45" i="3"/>
  <c r="AS47" i="3"/>
  <c r="AW51" i="3"/>
  <c r="AM49" i="3"/>
  <c r="AR46" i="3"/>
  <c r="AS46" i="3"/>
  <c r="AM46" i="3"/>
  <c r="AO46" i="3"/>
  <c r="AT46" i="3"/>
  <c r="AN46" i="3"/>
  <c r="AQ46" i="3"/>
  <c r="AL46" i="3"/>
  <c r="AP46" i="3"/>
  <c r="AR49" i="3"/>
  <c r="AR47" i="3"/>
  <c r="AO47" i="3"/>
  <c r="AN47" i="3"/>
  <c r="AS49" i="3"/>
  <c r="AW49" i="3"/>
  <c r="AQ49" i="3"/>
  <c r="AR54" i="3"/>
  <c r="AM48" i="3"/>
  <c r="AQ48" i="3"/>
  <c r="AL48" i="3"/>
  <c r="AT48" i="3"/>
  <c r="AP48" i="3"/>
  <c r="AN48" i="3"/>
  <c r="AS48" i="3"/>
  <c r="AR48" i="3"/>
  <c r="AO48" i="3"/>
  <c r="AL49" i="3"/>
  <c r="AP49" i="3"/>
  <c r="AO49" i="3"/>
  <c r="AN49" i="3"/>
  <c r="AP54" i="3"/>
  <c r="AJ54" i="3"/>
  <c r="AO54" i="3"/>
  <c r="AS54" i="3"/>
  <c r="AL54" i="3"/>
  <c r="AJ64" i="3"/>
  <c r="AN51" i="3"/>
  <c r="AQ51" i="3"/>
  <c r="AM51" i="3"/>
  <c r="AT51" i="3"/>
  <c r="AL51" i="3"/>
  <c r="AO51" i="3"/>
  <c r="AR51" i="3"/>
  <c r="AP51" i="3"/>
  <c r="AS51" i="3"/>
  <c r="AT54" i="3"/>
  <c r="AR52" i="3"/>
  <c r="AP52" i="3"/>
  <c r="AQ52" i="3"/>
  <c r="AT52" i="3"/>
  <c r="AN52" i="3"/>
  <c r="AM52" i="3"/>
  <c r="AL52" i="3"/>
  <c r="AO52" i="3"/>
  <c r="AN54" i="3"/>
  <c r="AW57" i="3"/>
  <c r="AM54" i="3"/>
  <c r="AS53" i="3"/>
  <c r="AO53" i="3"/>
  <c r="AQ53" i="3"/>
  <c r="AR53" i="3"/>
  <c r="AM53" i="3"/>
  <c r="AP53" i="3"/>
  <c r="AT53" i="3"/>
  <c r="AN53" i="3"/>
  <c r="AL53" i="3"/>
  <c r="AJ57" i="3"/>
  <c r="AT65" i="3"/>
  <c r="AW62" i="3"/>
  <c r="AT56" i="3"/>
  <c r="AP56" i="3"/>
  <c r="AR56" i="3"/>
  <c r="AO56" i="3"/>
  <c r="AN56" i="3"/>
  <c r="AL59" i="3"/>
  <c r="AT55" i="3"/>
  <c r="AQ55" i="3"/>
  <c r="AS55" i="3"/>
  <c r="AR55" i="3"/>
  <c r="AP55" i="3"/>
  <c r="AM55" i="3"/>
  <c r="AN55" i="3"/>
  <c r="AL55" i="3"/>
  <c r="AO55" i="3"/>
  <c r="AQ56" i="3"/>
  <c r="AL56" i="3"/>
  <c r="AS56" i="3"/>
  <c r="AO65" i="3"/>
  <c r="AO59" i="3"/>
  <c r="AN59" i="3"/>
  <c r="AR59" i="3"/>
  <c r="AL57" i="3"/>
  <c r="AT57" i="3"/>
  <c r="AP57" i="3"/>
  <c r="AR57" i="3"/>
  <c r="AQ57" i="3"/>
  <c r="AM57" i="3"/>
  <c r="AO57" i="3"/>
  <c r="AN57" i="3"/>
  <c r="AS57" i="3"/>
  <c r="AO61" i="3"/>
  <c r="AJ60" i="3"/>
  <c r="AS61" i="3"/>
  <c r="AQ58" i="3"/>
  <c r="AT58" i="3"/>
  <c r="AP58" i="3"/>
  <c r="AL58" i="3"/>
  <c r="AS58" i="3"/>
  <c r="AO58" i="3"/>
  <c r="AR58" i="3"/>
  <c r="AN58" i="3"/>
  <c r="AM58" i="3"/>
  <c r="AL61" i="3"/>
  <c r="AP59" i="3"/>
  <c r="AM59" i="3"/>
  <c r="AT59" i="3"/>
  <c r="AQ59" i="3"/>
  <c r="AM61" i="3"/>
  <c r="AT61" i="3"/>
  <c r="AR61" i="3"/>
  <c r="AR65" i="3"/>
  <c r="AN61" i="3"/>
  <c r="AP65" i="3"/>
  <c r="AP61" i="3"/>
  <c r="AW68" i="3"/>
  <c r="AM63" i="3"/>
  <c r="AS63" i="3"/>
  <c r="AL60" i="3"/>
  <c r="AP60" i="3"/>
  <c r="AM60" i="3"/>
  <c r="AQ60" i="3"/>
  <c r="AT60" i="3"/>
  <c r="AS60" i="3"/>
  <c r="AR60" i="3"/>
  <c r="AO60" i="3"/>
  <c r="AN60" i="3"/>
  <c r="AW71" i="3"/>
  <c r="AP62" i="3"/>
  <c r="AM62" i="3"/>
  <c r="AL62" i="3"/>
  <c r="AN62" i="3"/>
  <c r="AT62" i="3"/>
  <c r="AO62" i="3"/>
  <c r="AQ62" i="3"/>
  <c r="AR62" i="3"/>
  <c r="AS62" i="3"/>
  <c r="AS65" i="3"/>
  <c r="AQ63" i="3"/>
  <c r="AR63" i="3"/>
  <c r="AN63" i="3"/>
  <c r="AP63" i="3"/>
  <c r="AT63" i="3"/>
  <c r="AL63" i="3"/>
  <c r="AJ69" i="3"/>
  <c r="AQ64" i="3"/>
  <c r="AN64" i="3"/>
  <c r="AT64" i="3"/>
  <c r="AM64" i="3"/>
  <c r="AP64" i="3"/>
  <c r="AR64" i="3"/>
  <c r="AS64" i="3"/>
  <c r="AL64" i="3"/>
  <c r="AO64" i="3"/>
  <c r="AN65" i="3"/>
  <c r="AM65" i="3"/>
  <c r="AL65" i="3"/>
  <c r="AT68" i="3"/>
  <c r="AW69" i="3"/>
  <c r="AS68" i="3"/>
  <c r="AQ68" i="3"/>
  <c r="AN68" i="3"/>
  <c r="AL68" i="3"/>
  <c r="AW70" i="3"/>
  <c r="AN71" i="3"/>
  <c r="AJ88" i="3"/>
  <c r="AM66" i="3"/>
  <c r="AL66" i="3"/>
  <c r="AR66" i="3"/>
  <c r="AS66" i="3"/>
  <c r="AQ66" i="3"/>
  <c r="AT66" i="3"/>
  <c r="AP66" i="3"/>
  <c r="AO66" i="3"/>
  <c r="AN66" i="3"/>
  <c r="AJ73" i="3"/>
  <c r="AL67" i="3"/>
  <c r="AR67" i="3"/>
  <c r="AQ67" i="3"/>
  <c r="AM67" i="3"/>
  <c r="AP67" i="3"/>
  <c r="AO67" i="3"/>
  <c r="AN67" i="3"/>
  <c r="AT67" i="3"/>
  <c r="AS67" i="3"/>
  <c r="AR68" i="3"/>
  <c r="AO68" i="3"/>
  <c r="AP68" i="3"/>
  <c r="AS71" i="3"/>
  <c r="AP71" i="3"/>
  <c r="AT71" i="3"/>
  <c r="AW73" i="3"/>
  <c r="AO71" i="3"/>
  <c r="AM71" i="3"/>
  <c r="AQ71" i="3"/>
  <c r="AR71" i="3"/>
  <c r="AL69" i="3"/>
  <c r="AM69" i="3"/>
  <c r="AP69" i="3"/>
  <c r="AN69" i="3"/>
  <c r="AT69" i="3"/>
  <c r="AS69" i="3"/>
  <c r="AQ69" i="3"/>
  <c r="AR69" i="3"/>
  <c r="AO69" i="3"/>
  <c r="AP128" i="3"/>
  <c r="AR128" i="3"/>
  <c r="AO128" i="3"/>
  <c r="AJ81" i="3"/>
  <c r="AT128" i="3"/>
  <c r="AO70" i="3"/>
  <c r="AN70" i="3"/>
  <c r="AM70" i="3"/>
  <c r="AQ70" i="3"/>
  <c r="AT70" i="3"/>
  <c r="AL70" i="3"/>
  <c r="AP70" i="3"/>
  <c r="AS70" i="3"/>
  <c r="AR70" i="3"/>
  <c r="AJ83" i="3"/>
  <c r="AW79" i="3"/>
  <c r="AR73" i="3"/>
  <c r="AQ73" i="3"/>
  <c r="AP72" i="3"/>
  <c r="AO72" i="3"/>
  <c r="AL72" i="3"/>
  <c r="AQ72" i="3"/>
  <c r="AM72" i="3"/>
  <c r="AR72" i="3"/>
  <c r="AT72" i="3"/>
  <c r="AS72" i="3"/>
  <c r="AN72" i="3"/>
  <c r="AT73" i="3"/>
  <c r="AM73" i="3"/>
  <c r="AO73" i="3"/>
  <c r="AP73" i="3"/>
  <c r="AS73" i="3"/>
  <c r="AL73" i="3"/>
  <c r="AJ85" i="3"/>
  <c r="AW87" i="3"/>
  <c r="AW77" i="3"/>
  <c r="AW102" i="3"/>
  <c r="AW82" i="3"/>
  <c r="AQ128" i="3"/>
  <c r="AN128" i="3"/>
  <c r="AS128" i="3"/>
  <c r="AM128" i="3"/>
  <c r="AM74" i="3"/>
  <c r="AS74" i="3"/>
  <c r="AR74" i="3"/>
  <c r="AL74" i="3"/>
  <c r="AO74" i="3"/>
  <c r="AN74" i="3"/>
  <c r="AP74" i="3"/>
  <c r="AT74" i="3"/>
  <c r="AQ74" i="3"/>
  <c r="AQ75" i="3"/>
  <c r="AM75" i="3"/>
  <c r="AT75" i="3"/>
  <c r="AS75" i="3"/>
  <c r="AL75" i="3"/>
  <c r="AN75" i="3"/>
  <c r="AR75" i="3"/>
  <c r="AP75" i="3"/>
  <c r="AO75" i="3"/>
  <c r="AW101" i="3"/>
  <c r="AW80" i="3"/>
  <c r="AL76" i="3"/>
  <c r="AQ76" i="3"/>
  <c r="AO76" i="3"/>
  <c r="AT76" i="3"/>
  <c r="AM76" i="3"/>
  <c r="AR76" i="3"/>
  <c r="AN76" i="3"/>
  <c r="AP76" i="3"/>
  <c r="AS76" i="3"/>
  <c r="AW85" i="3"/>
  <c r="AP78" i="3"/>
  <c r="AS78" i="3"/>
  <c r="AO78" i="3"/>
  <c r="AN78" i="3"/>
  <c r="AQ78" i="3"/>
  <c r="AM78" i="3"/>
  <c r="AT78" i="3"/>
  <c r="AL78" i="3"/>
  <c r="AR78" i="3"/>
  <c r="AQ77" i="3"/>
  <c r="AM77" i="3"/>
  <c r="AP77" i="3"/>
  <c r="AL77" i="3"/>
  <c r="AN77" i="3"/>
  <c r="AT77" i="3"/>
  <c r="AO77" i="3"/>
  <c r="AS77" i="3"/>
  <c r="AR77" i="3"/>
  <c r="AR79" i="3"/>
  <c r="AN79" i="3"/>
  <c r="AS79" i="3"/>
  <c r="AP79" i="3"/>
  <c r="AQ79" i="3"/>
  <c r="AO79" i="3"/>
  <c r="AT79" i="3"/>
  <c r="AM79" i="3"/>
  <c r="AL79" i="3"/>
  <c r="AT80" i="3"/>
  <c r="AS80" i="3"/>
  <c r="AQ80" i="3"/>
  <c r="AN80" i="3"/>
  <c r="AR80" i="3"/>
  <c r="AL80" i="3"/>
  <c r="AO80" i="3"/>
  <c r="AP80" i="3"/>
  <c r="AM80" i="3"/>
  <c r="AW89" i="3"/>
  <c r="AQ81" i="3"/>
  <c r="AM81" i="3"/>
  <c r="AN81" i="3"/>
  <c r="AR81" i="3"/>
  <c r="AT81" i="3"/>
  <c r="AS81" i="3"/>
  <c r="AP81" i="3"/>
  <c r="AL81" i="3"/>
  <c r="AO81" i="3"/>
  <c r="AJ101" i="3"/>
  <c r="AM82" i="3"/>
  <c r="AS82" i="3"/>
  <c r="AL82" i="3"/>
  <c r="AN82" i="3"/>
  <c r="AR82" i="3"/>
  <c r="AO82" i="3"/>
  <c r="AQ82" i="3"/>
  <c r="AT82" i="3"/>
  <c r="AP82" i="3"/>
  <c r="AO83" i="3"/>
  <c r="AQ83" i="3"/>
  <c r="AN83" i="3"/>
  <c r="AP83" i="3"/>
  <c r="AT83" i="3"/>
  <c r="AM83" i="3"/>
  <c r="AR83" i="3"/>
  <c r="AL83" i="3"/>
  <c r="AS83" i="3"/>
  <c r="AP84" i="3"/>
  <c r="AL84" i="3"/>
  <c r="AO84" i="3"/>
  <c r="AN84" i="3"/>
  <c r="AM84" i="3"/>
  <c r="AQ84" i="3"/>
  <c r="AT84" i="3"/>
  <c r="AS84" i="3"/>
  <c r="AR84" i="3"/>
  <c r="AM85" i="3"/>
  <c r="AL85" i="3"/>
  <c r="AS85" i="3"/>
  <c r="AR85" i="3"/>
  <c r="AN85" i="3"/>
  <c r="AO85" i="3"/>
  <c r="AP85" i="3"/>
  <c r="AT85" i="3"/>
  <c r="AQ85" i="3"/>
  <c r="AQ86" i="3"/>
  <c r="AN86" i="3"/>
  <c r="AO86" i="3"/>
  <c r="AM86" i="3"/>
  <c r="AT86" i="3"/>
  <c r="AP86" i="3"/>
  <c r="AL86" i="3"/>
  <c r="AR86" i="3"/>
  <c r="AS86" i="3"/>
  <c r="AW97" i="3"/>
  <c r="AR87" i="3"/>
  <c r="AP87" i="3"/>
  <c r="AO87" i="3"/>
  <c r="AN87" i="3"/>
  <c r="AQ87" i="3"/>
  <c r="AM87" i="3"/>
  <c r="AL87" i="3"/>
  <c r="AT87" i="3"/>
  <c r="AS87" i="3"/>
  <c r="AQ88" i="3"/>
  <c r="AN88" i="3"/>
  <c r="AT88" i="3"/>
  <c r="AS88" i="3"/>
  <c r="AR88" i="3"/>
  <c r="AP88" i="3"/>
  <c r="AM88" i="3"/>
  <c r="AO88" i="3"/>
  <c r="AL88" i="3"/>
  <c r="AM89" i="3"/>
  <c r="AL89" i="3"/>
  <c r="AN89" i="3"/>
  <c r="AT89" i="3"/>
  <c r="AS89" i="3"/>
  <c r="AP89" i="3"/>
  <c r="AR89" i="3"/>
  <c r="AO89" i="3"/>
  <c r="AQ89" i="3"/>
  <c r="AW100" i="3"/>
  <c r="AQ90" i="3"/>
  <c r="AM90" i="3"/>
  <c r="AT90" i="3"/>
  <c r="AP90" i="3"/>
  <c r="AO90" i="3"/>
  <c r="AS90" i="3"/>
  <c r="AN90" i="3"/>
  <c r="AR90" i="3"/>
  <c r="AL90" i="3"/>
  <c r="AQ91" i="3"/>
  <c r="AM91" i="3"/>
  <c r="AL91" i="3"/>
  <c r="AP91" i="3"/>
  <c r="AN91" i="3"/>
  <c r="AT91" i="3"/>
  <c r="AS91" i="3"/>
  <c r="AR91" i="3"/>
  <c r="AO91" i="3"/>
  <c r="AJ100" i="3"/>
  <c r="AL92" i="3"/>
  <c r="AR92" i="3"/>
  <c r="AN92" i="3"/>
  <c r="AM92" i="3"/>
  <c r="AQ92" i="3"/>
  <c r="AT92" i="3"/>
  <c r="AS92" i="3"/>
  <c r="AP92" i="3"/>
  <c r="AO92" i="3"/>
  <c r="AP93" i="3"/>
  <c r="AT93" i="3"/>
  <c r="AN93" i="3"/>
  <c r="AO93" i="3"/>
  <c r="AR93" i="3"/>
  <c r="AS93" i="3"/>
  <c r="AQ93" i="3"/>
  <c r="AM93" i="3"/>
  <c r="AL93" i="3"/>
  <c r="AR104" i="3"/>
  <c r="AW104" i="3"/>
  <c r="AL94" i="3"/>
  <c r="AO94" i="3"/>
  <c r="AN94" i="3"/>
  <c r="AM94" i="3"/>
  <c r="AS94" i="3"/>
  <c r="AT94" i="3"/>
  <c r="AR94" i="3"/>
  <c r="AQ94" i="3"/>
  <c r="AP94" i="3"/>
  <c r="AS104" i="3"/>
  <c r="AN111" i="3"/>
  <c r="AQ95" i="3"/>
  <c r="AP95" i="3"/>
  <c r="AO95" i="3"/>
  <c r="AM95" i="3"/>
  <c r="AN95" i="3"/>
  <c r="AL95" i="3"/>
  <c r="AR95" i="3"/>
  <c r="AT95" i="3"/>
  <c r="AS95" i="3"/>
  <c r="AQ111" i="3"/>
  <c r="AR96" i="3"/>
  <c r="AQ96" i="3"/>
  <c r="AN96" i="3"/>
  <c r="AP96" i="3"/>
  <c r="AL96" i="3"/>
  <c r="AO96" i="3"/>
  <c r="AM96" i="3"/>
  <c r="AT96" i="3"/>
  <c r="AS96" i="3"/>
  <c r="AS97" i="3"/>
  <c r="AT97" i="3"/>
  <c r="AP97" i="3"/>
  <c r="AQ97" i="3"/>
  <c r="AN97" i="3"/>
  <c r="AR97" i="3"/>
  <c r="AO97" i="3"/>
  <c r="AM97" i="3"/>
  <c r="AL97" i="3"/>
  <c r="AJ103" i="3"/>
  <c r="AW107" i="3"/>
  <c r="AO111" i="3"/>
  <c r="AP111" i="3"/>
  <c r="AN50" i="3"/>
  <c r="AN98" i="3"/>
  <c r="AP98" i="3"/>
  <c r="AO98" i="3"/>
  <c r="AM98" i="3"/>
  <c r="AQ98" i="3"/>
  <c r="AL98" i="3"/>
  <c r="AT98" i="3"/>
  <c r="AR98" i="3"/>
  <c r="AS98" i="3"/>
  <c r="AP99" i="3"/>
  <c r="AO99" i="3"/>
  <c r="AM99" i="3"/>
  <c r="AL99" i="3"/>
  <c r="AR99" i="3"/>
  <c r="AT99" i="3"/>
  <c r="AS99" i="3"/>
  <c r="AQ99" i="3"/>
  <c r="AN99" i="3"/>
  <c r="AT50" i="3"/>
  <c r="DF71" i="3"/>
  <c r="DD81" i="3"/>
  <c r="DG85" i="3"/>
  <c r="DG48" i="3"/>
  <c r="DH85" i="3"/>
  <c r="DD34" i="3"/>
  <c r="DJ48" i="3"/>
  <c r="DO92" i="3"/>
  <c r="L63" i="5" s="1"/>
  <c r="DI83" i="3"/>
  <c r="DJ34" i="3"/>
  <c r="DK48" i="3"/>
  <c r="DH101" i="3"/>
  <c r="DJ73" i="3"/>
  <c r="DI73" i="3"/>
  <c r="DJ59" i="3"/>
  <c r="DL36" i="3"/>
  <c r="DL34" i="3"/>
  <c r="DF46" i="3"/>
  <c r="DE48" i="3"/>
  <c r="DD65" i="3"/>
  <c r="DO99" i="3"/>
  <c r="L70" i="5" s="1"/>
  <c r="DJ36" i="3"/>
  <c r="DG34" i="3"/>
  <c r="DE46" i="3"/>
  <c r="DB84" i="3"/>
  <c r="DI47" i="3"/>
  <c r="DE65" i="3"/>
  <c r="DD102" i="3"/>
  <c r="DH36" i="3"/>
  <c r="DF34" i="3"/>
  <c r="DH46" i="3"/>
  <c r="DG65" i="3"/>
  <c r="DI102" i="3"/>
  <c r="DE36" i="3"/>
  <c r="DH34" i="3"/>
  <c r="DO69" i="3"/>
  <c r="L40" i="5" s="1"/>
  <c r="DK73" i="3"/>
  <c r="DO71" i="3"/>
  <c r="L42" i="5" s="1"/>
  <c r="DE34" i="3"/>
  <c r="DK46" i="3"/>
  <c r="DL65" i="3"/>
  <c r="DB63" i="3"/>
  <c r="DK81" i="3"/>
  <c r="DG36" i="3"/>
  <c r="DI34" i="3"/>
  <c r="DJ101" i="3"/>
  <c r="DL46" i="3"/>
  <c r="DG101" i="3"/>
  <c r="DF65" i="3"/>
  <c r="DH81" i="3"/>
  <c r="DF48" i="3"/>
  <c r="DL58" i="3"/>
  <c r="DI85" i="3"/>
  <c r="DD76" i="3"/>
  <c r="DH65" i="3"/>
  <c r="DK91" i="3"/>
  <c r="DE81" i="3"/>
  <c r="DK101" i="3"/>
  <c r="DK36" i="3"/>
  <c r="DL76" i="3"/>
  <c r="DL48" i="3"/>
  <c r="DG46" i="3"/>
  <c r="DF64" i="3"/>
  <c r="DJ46" i="3"/>
  <c r="DI65" i="3"/>
  <c r="DF91" i="3"/>
  <c r="DO103" i="3"/>
  <c r="L74" i="5" s="1"/>
  <c r="DH73" i="3"/>
  <c r="DJ64" i="3"/>
  <c r="DF81" i="3"/>
  <c r="DE101" i="3"/>
  <c r="DF36" i="3"/>
  <c r="DJ35" i="3"/>
  <c r="DI48" i="3"/>
  <c r="DI46" i="3"/>
  <c r="DG64" i="3"/>
  <c r="DJ65" i="3"/>
  <c r="DL73" i="3"/>
  <c r="DK35" i="3"/>
  <c r="DO73" i="3"/>
  <c r="L44" i="5" s="1"/>
  <c r="DG91" i="3"/>
  <c r="DG73" i="3"/>
  <c r="DH98" i="3"/>
  <c r="DH64" i="3"/>
  <c r="DG81" i="3"/>
  <c r="DD101" i="3"/>
  <c r="DI36" i="3"/>
  <c r="DI35" i="3"/>
  <c r="DL35" i="3"/>
  <c r="DD91" i="3"/>
  <c r="DH91" i="3"/>
  <c r="DD73" i="3"/>
  <c r="DJ98" i="3"/>
  <c r="DO34" i="3"/>
  <c r="L5" i="5" s="1"/>
  <c r="DE69" i="3"/>
  <c r="DJ81" i="3"/>
  <c r="DF101" i="3"/>
  <c r="DB94" i="3"/>
  <c r="DF83" i="3"/>
  <c r="DL91" i="3"/>
  <c r="DL101" i="3"/>
  <c r="DD48" i="3"/>
  <c r="DJ91" i="3"/>
  <c r="DE73" i="3"/>
  <c r="DO135" i="3"/>
  <c r="L106" i="5" s="1"/>
  <c r="DH69" i="3"/>
  <c r="DL102" i="3"/>
  <c r="DI81" i="3"/>
  <c r="DO43" i="3"/>
  <c r="L14" i="5" s="1"/>
  <c r="DG83" i="3"/>
  <c r="AQ109" i="3"/>
  <c r="DE35" i="3"/>
  <c r="DE91" i="3"/>
  <c r="DD64" i="3"/>
  <c r="DF85" i="3"/>
  <c r="DK102" i="3"/>
  <c r="DL71" i="3"/>
  <c r="DE60" i="3"/>
  <c r="DH83" i="3"/>
  <c r="AM50" i="3"/>
  <c r="AO50" i="3"/>
  <c r="AN106" i="3"/>
  <c r="AR50" i="3"/>
  <c r="AS50" i="3"/>
  <c r="AQ50" i="3"/>
  <c r="AP50" i="3"/>
  <c r="AL104" i="3"/>
  <c r="AJ105" i="3"/>
  <c r="AQ100" i="3"/>
  <c r="AT100" i="3"/>
  <c r="AN100" i="3"/>
  <c r="AP100" i="3"/>
  <c r="AL100" i="3"/>
  <c r="AO100" i="3"/>
  <c r="AM100" i="3"/>
  <c r="AR100" i="3"/>
  <c r="AS100" i="3"/>
  <c r="AT104" i="3"/>
  <c r="AT101" i="3"/>
  <c r="AL101" i="3"/>
  <c r="AP101" i="3"/>
  <c r="AQ101" i="3"/>
  <c r="AN101" i="3"/>
  <c r="AS101" i="3"/>
  <c r="AO101" i="3"/>
  <c r="AM101" i="3"/>
  <c r="AR101" i="3"/>
  <c r="AQ106" i="3"/>
  <c r="AP103" i="3"/>
  <c r="AW114" i="3"/>
  <c r="AN103" i="3"/>
  <c r="AQ103" i="3"/>
  <c r="AO104" i="3"/>
  <c r="AP104" i="3"/>
  <c r="AS103" i="3"/>
  <c r="AT106" i="3"/>
  <c r="AL107" i="3"/>
  <c r="AM104" i="3"/>
  <c r="AN104" i="3"/>
  <c r="AT103" i="3"/>
  <c r="AR106" i="3"/>
  <c r="AM107" i="3"/>
  <c r="AJ106" i="3"/>
  <c r="AR103" i="3"/>
  <c r="AL106" i="3"/>
  <c r="AO107" i="3"/>
  <c r="AR102" i="3"/>
  <c r="AS102" i="3"/>
  <c r="AT102" i="3"/>
  <c r="AQ102" i="3"/>
  <c r="AN102" i="3"/>
  <c r="AP102" i="3"/>
  <c r="AO102" i="3"/>
  <c r="AM102" i="3"/>
  <c r="AL102" i="3"/>
  <c r="AS107" i="3"/>
  <c r="AS106" i="3"/>
  <c r="AR107" i="3"/>
  <c r="AL103" i="3"/>
  <c r="AM106" i="3"/>
  <c r="AP107" i="3"/>
  <c r="AS105" i="3"/>
  <c r="AT107" i="3"/>
  <c r="AM103" i="3"/>
  <c r="AO106" i="3"/>
  <c r="AN107" i="3"/>
  <c r="AT105" i="3"/>
  <c r="AQ105" i="3"/>
  <c r="AR105" i="3"/>
  <c r="AT111" i="3"/>
  <c r="AL105" i="3"/>
  <c r="AS111" i="3"/>
  <c r="AM105" i="3"/>
  <c r="AN113" i="3"/>
  <c r="AR111" i="3"/>
  <c r="AO105" i="3"/>
  <c r="AO109" i="3"/>
  <c r="AL111" i="3"/>
  <c r="AP105" i="3"/>
  <c r="AP109" i="3"/>
  <c r="AQ113" i="3"/>
  <c r="AN109" i="3"/>
  <c r="AW112" i="3"/>
  <c r="AT113" i="3"/>
  <c r="AJ108" i="3"/>
  <c r="AR113" i="3"/>
  <c r="AT109" i="3"/>
  <c r="AL113" i="3"/>
  <c r="AS109" i="3"/>
  <c r="AS108" i="3"/>
  <c r="AM113" i="3"/>
  <c r="AR109" i="3"/>
  <c r="AS113" i="3"/>
  <c r="AO113" i="3"/>
  <c r="AL109" i="3"/>
  <c r="AT108" i="3"/>
  <c r="AR108" i="3"/>
  <c r="AO108" i="3"/>
  <c r="AM108" i="3"/>
  <c r="AL108" i="3"/>
  <c r="AM112" i="3"/>
  <c r="AO112" i="3"/>
  <c r="AL110" i="3"/>
  <c r="AP112" i="3"/>
  <c r="AO110" i="3"/>
  <c r="AP108" i="3"/>
  <c r="AP110" i="3"/>
  <c r="AN108" i="3"/>
  <c r="AN110" i="3"/>
  <c r="AO114" i="3"/>
  <c r="AQ110" i="3"/>
  <c r="AP114" i="3"/>
  <c r="AN112" i="3"/>
  <c r="AM110" i="3"/>
  <c r="AW116" i="3"/>
  <c r="AQ112" i="3"/>
  <c r="AW117" i="3"/>
  <c r="AT112" i="3"/>
  <c r="AT126" i="3"/>
  <c r="AS112" i="3"/>
  <c r="AS110" i="3"/>
  <c r="AR126" i="3"/>
  <c r="AR112" i="3"/>
  <c r="AT110" i="3"/>
  <c r="AQ126" i="3"/>
  <c r="AN114" i="3"/>
  <c r="AQ114" i="3"/>
  <c r="AS114" i="3"/>
  <c r="AT114" i="3"/>
  <c r="AR116" i="3"/>
  <c r="AR114" i="3"/>
  <c r="AS116" i="3"/>
  <c r="AL114" i="3"/>
  <c r="AN116" i="3"/>
  <c r="AS126" i="3"/>
  <c r="AT115" i="3"/>
  <c r="AJ119" i="3"/>
  <c r="AJ115" i="3"/>
  <c r="AL115" i="3"/>
  <c r="AS115" i="3"/>
  <c r="AO115" i="3"/>
  <c r="AP115" i="3"/>
  <c r="AM115" i="3"/>
  <c r="AQ116" i="3"/>
  <c r="AN115" i="3"/>
  <c r="AM116" i="3"/>
  <c r="AL126" i="3"/>
  <c r="AR120" i="3"/>
  <c r="AQ115" i="3"/>
  <c r="AL116" i="3"/>
  <c r="AM126" i="3"/>
  <c r="AP120" i="3"/>
  <c r="AT116" i="3"/>
  <c r="AO126" i="3"/>
  <c r="AO120" i="3"/>
  <c r="AS120" i="3"/>
  <c r="AO116" i="3"/>
  <c r="AP126" i="3"/>
  <c r="AL120" i="3"/>
  <c r="AM120" i="3"/>
  <c r="AT120" i="3"/>
  <c r="AQ127" i="3"/>
  <c r="AN120" i="3"/>
  <c r="AM121" i="3"/>
  <c r="AO121" i="3"/>
  <c r="AO117" i="3"/>
  <c r="AW126" i="3"/>
  <c r="AL117" i="3"/>
  <c r="AR117" i="3"/>
  <c r="AR119" i="3"/>
  <c r="AP117" i="3"/>
  <c r="AL121" i="3"/>
  <c r="AT121" i="3"/>
  <c r="AN117" i="3"/>
  <c r="AW125" i="3"/>
  <c r="AP121" i="3"/>
  <c r="AO118" i="3"/>
  <c r="AQ117" i="3"/>
  <c r="AR121" i="3"/>
  <c r="AL118" i="3"/>
  <c r="AP118" i="3"/>
  <c r="AS121" i="3"/>
  <c r="AQ118" i="3"/>
  <c r="AS117" i="3"/>
  <c r="AJ117" i="3"/>
  <c r="AL119" i="3"/>
  <c r="AN121" i="3"/>
  <c r="AT117" i="3"/>
  <c r="AM119" i="3"/>
  <c r="AP119" i="3"/>
  <c r="AO119" i="3"/>
  <c r="AT119" i="3"/>
  <c r="AM118" i="3"/>
  <c r="AN119" i="3"/>
  <c r="AR118" i="3"/>
  <c r="AS119" i="3"/>
  <c r="AS118" i="3"/>
  <c r="AT127" i="3"/>
  <c r="AL130" i="3"/>
  <c r="AT118" i="3"/>
  <c r="AN127" i="3"/>
  <c r="AJ128" i="3"/>
  <c r="AL127" i="3"/>
  <c r="AR122" i="3"/>
  <c r="AS127" i="3"/>
  <c r="AM122" i="3"/>
  <c r="AM127" i="3"/>
  <c r="AS122" i="3"/>
  <c r="AO122" i="3"/>
  <c r="AO127" i="3"/>
  <c r="AP127" i="3"/>
  <c r="AW127" i="3"/>
  <c r="AT122" i="3"/>
  <c r="AP124" i="3"/>
  <c r="AR123" i="3"/>
  <c r="AS123" i="3"/>
  <c r="AT124" i="3"/>
  <c r="AW128" i="3"/>
  <c r="AO123" i="3"/>
  <c r="AP122" i="3"/>
  <c r="AP123" i="3"/>
  <c r="AT123" i="3"/>
  <c r="AN122" i="3"/>
  <c r="AL123" i="3"/>
  <c r="AL122" i="3"/>
  <c r="AN123" i="3"/>
  <c r="AM123" i="3"/>
  <c r="AL125" i="3"/>
  <c r="AJ125" i="3"/>
  <c r="AL124" i="3"/>
  <c r="AM125" i="3"/>
  <c r="AM124" i="3"/>
  <c r="AN125" i="3"/>
  <c r="AN124" i="3"/>
  <c r="AO125" i="3"/>
  <c r="AQ131" i="3"/>
  <c r="AO124" i="3"/>
  <c r="AO129" i="3"/>
  <c r="AM131" i="3"/>
  <c r="AO131" i="3"/>
  <c r="AQ124" i="3"/>
  <c r="AL131" i="3"/>
  <c r="AP132" i="3"/>
  <c r="AR131" i="3"/>
  <c r="AS132" i="3"/>
  <c r="AR125" i="3"/>
  <c r="AP131" i="3"/>
  <c r="AP129" i="3"/>
  <c r="AQ125" i="3"/>
  <c r="AT132" i="3"/>
  <c r="AS125" i="3"/>
  <c r="AS131" i="3"/>
  <c r="AR129" i="3"/>
  <c r="AQ132" i="3"/>
  <c r="AT125" i="3"/>
  <c r="AT131" i="3"/>
  <c r="AR124" i="3"/>
  <c r="AM129" i="3"/>
  <c r="AN132" i="3"/>
  <c r="AO130" i="3"/>
  <c r="AL129" i="3"/>
  <c r="AR130" i="3"/>
  <c r="AS130" i="3"/>
  <c r="AT129" i="3"/>
  <c r="AM130" i="3"/>
  <c r="AL132" i="3"/>
  <c r="AT130" i="3"/>
  <c r="AN129" i="3"/>
  <c r="AM132" i="3"/>
  <c r="AQ129" i="3"/>
  <c r="AO132" i="3"/>
  <c r="AN130" i="3"/>
  <c r="AQ130" i="3"/>
  <c r="AJ131" i="3"/>
  <c r="AW132" i="3"/>
  <c r="AJ132" i="3"/>
  <c r="AW99" i="3"/>
  <c r="AW50" i="3"/>
  <c r="AW45" i="3"/>
  <c r="AW129" i="3"/>
  <c r="AJ40" i="3"/>
  <c r="AW95" i="3"/>
  <c r="AW39" i="3"/>
  <c r="AW131" i="3"/>
  <c r="AW54" i="3"/>
  <c r="AW43" i="3"/>
  <c r="AW58" i="3"/>
  <c r="AW119" i="3"/>
  <c r="AW94" i="3"/>
  <c r="DD43" i="3"/>
  <c r="AW60" i="3"/>
  <c r="AW64" i="3"/>
  <c r="DO131" i="3"/>
  <c r="L102" i="5" s="1"/>
  <c r="DH61" i="3"/>
  <c r="DB101" i="3"/>
  <c r="DI77" i="3"/>
  <c r="AW121" i="3"/>
  <c r="DF70" i="3"/>
  <c r="AW134" i="3"/>
  <c r="DH70" i="3"/>
  <c r="AW75" i="3"/>
  <c r="AW103" i="3"/>
  <c r="AW81" i="3"/>
  <c r="DB53" i="3"/>
  <c r="AW53" i="3"/>
  <c r="AW42" i="3"/>
  <c r="AW78" i="3"/>
  <c r="AW65" i="3"/>
  <c r="AW123" i="3"/>
  <c r="AW74" i="3"/>
  <c r="AW55" i="3"/>
  <c r="AW46" i="3"/>
  <c r="AW109" i="3"/>
  <c r="AW96" i="3"/>
  <c r="AW91" i="3"/>
  <c r="AW118" i="3"/>
  <c r="AW83" i="3"/>
  <c r="AW135" i="3"/>
  <c r="AW66" i="3"/>
  <c r="AW115" i="3"/>
  <c r="DB102" i="3"/>
  <c r="DD37" i="3"/>
  <c r="DK37" i="3"/>
  <c r="DI60" i="3"/>
  <c r="DE58" i="3"/>
  <c r="DK57" i="3"/>
  <c r="DD100" i="3"/>
  <c r="DG50" i="3"/>
  <c r="DO95" i="3"/>
  <c r="L66" i="5" s="1"/>
  <c r="DG96" i="3"/>
  <c r="DG39" i="3"/>
  <c r="DJ39" i="3"/>
  <c r="DG37" i="3"/>
  <c r="DI39" i="3"/>
  <c r="DK62" i="3"/>
  <c r="DO91" i="3"/>
  <c r="L62" i="5" s="1"/>
  <c r="DF37" i="3"/>
  <c r="DB77" i="3"/>
  <c r="DD62" i="3"/>
  <c r="DO106" i="3"/>
  <c r="L77" i="5" s="1"/>
  <c r="DF39" i="3"/>
  <c r="DE96" i="3"/>
  <c r="DH68" i="3"/>
  <c r="DB71" i="3"/>
  <c r="DO52" i="3"/>
  <c r="L23" i="5" s="1"/>
  <c r="DG75" i="3"/>
  <c r="DF68" i="3"/>
  <c r="DD90" i="3"/>
  <c r="DL99" i="3"/>
  <c r="DK75" i="3"/>
  <c r="DG68" i="3"/>
  <c r="DG56" i="3"/>
  <c r="DF75" i="3"/>
  <c r="DD49" i="3"/>
  <c r="DJ68" i="3"/>
  <c r="DH56" i="3"/>
  <c r="DJ75" i="3"/>
  <c r="DE49" i="3"/>
  <c r="DE75" i="3"/>
  <c r="DK68" i="3"/>
  <c r="DE37" i="3"/>
  <c r="DI56" i="3"/>
  <c r="DI49" i="3"/>
  <c r="DB44" i="3"/>
  <c r="DL66" i="3"/>
  <c r="DE62" i="3"/>
  <c r="DF49" i="3"/>
  <c r="DB48" i="3"/>
  <c r="DD68" i="3"/>
  <c r="DG66" i="3"/>
  <c r="DH37" i="3"/>
  <c r="DE103" i="3"/>
  <c r="DO60" i="3"/>
  <c r="L31" i="5" s="1"/>
  <c r="DL80" i="3"/>
  <c r="DL75" i="3"/>
  <c r="DI62" i="3"/>
  <c r="DD96" i="3"/>
  <c r="DJ49" i="3"/>
  <c r="DO79" i="3"/>
  <c r="L50" i="5" s="1"/>
  <c r="DK66" i="3"/>
  <c r="DI68" i="3"/>
  <c r="DO78" i="3"/>
  <c r="L49" i="5" s="1"/>
  <c r="DI37" i="3"/>
  <c r="DL56" i="3"/>
  <c r="DH39" i="3"/>
  <c r="DJ79" i="3"/>
  <c r="DH87" i="3"/>
  <c r="DE67" i="3"/>
  <c r="DD80" i="3"/>
  <c r="DJ80" i="3"/>
  <c r="DB37" i="3"/>
  <c r="DI103" i="3"/>
  <c r="DK53" i="3"/>
  <c r="DJ56" i="3"/>
  <c r="DB59" i="3"/>
  <c r="DK39" i="3"/>
  <c r="DH49" i="3"/>
  <c r="DJ87" i="3"/>
  <c r="DD67" i="3"/>
  <c r="DF103" i="3"/>
  <c r="DL68" i="3"/>
  <c r="DJ37" i="3"/>
  <c r="DK56" i="3"/>
  <c r="DG87" i="3"/>
  <c r="DL67" i="3"/>
  <c r="DI41" i="3"/>
  <c r="DI104" i="3"/>
  <c r="DJ53" i="3"/>
  <c r="DE82" i="3"/>
  <c r="DE56" i="3"/>
  <c r="DO51" i="3"/>
  <c r="L22" i="5" s="1"/>
  <c r="DL39" i="3"/>
  <c r="DK49" i="3"/>
  <c r="DH67" i="3"/>
  <c r="DK38" i="3"/>
  <c r="DI75" i="3"/>
  <c r="DJ92" i="3"/>
  <c r="DK90" i="3"/>
  <c r="DI53" i="3"/>
  <c r="DB92" i="3"/>
  <c r="DF56" i="3"/>
  <c r="DH75" i="3"/>
  <c r="DH62" i="3"/>
  <c r="DE39" i="3"/>
  <c r="DL49" i="3"/>
  <c r="DI66" i="3"/>
  <c r="DD103" i="3"/>
  <c r="DL90" i="3"/>
  <c r="DJ62" i="3"/>
  <c r="DL42" i="3"/>
  <c r="DL61" i="3"/>
  <c r="DL98" i="3"/>
  <c r="DK69" i="3"/>
  <c r="DK43" i="3"/>
  <c r="DJ71" i="3"/>
  <c r="DB61" i="3"/>
  <c r="DF76" i="3"/>
  <c r="DH96" i="3"/>
  <c r="DB83" i="3"/>
  <c r="AW34" i="3"/>
  <c r="DK42" i="3"/>
  <c r="DL53" i="3"/>
  <c r="DF61" i="3"/>
  <c r="DK98" i="3"/>
  <c r="DO74" i="3"/>
  <c r="L45" i="5" s="1"/>
  <c r="DK80" i="3"/>
  <c r="DL69" i="3"/>
  <c r="DF43" i="3"/>
  <c r="DF62" i="3"/>
  <c r="DI71" i="3"/>
  <c r="DK63" i="3"/>
  <c r="DG76" i="3"/>
  <c r="DJ96" i="3"/>
  <c r="DI87" i="3"/>
  <c r="DG67" i="3"/>
  <c r="DG69" i="3"/>
  <c r="DJ43" i="3"/>
  <c r="DH76" i="3"/>
  <c r="DI61" i="3"/>
  <c r="DF98" i="3"/>
  <c r="DF96" i="3"/>
  <c r="DL92" i="3"/>
  <c r="DK59" i="3"/>
  <c r="DH77" i="3"/>
  <c r="DJ66" i="3"/>
  <c r="DD42" i="3"/>
  <c r="DH103" i="3"/>
  <c r="DK47" i="3"/>
  <c r="DE80" i="3"/>
  <c r="DJ69" i="3"/>
  <c r="DE71" i="3"/>
  <c r="DE63" i="3"/>
  <c r="DI76" i="3"/>
  <c r="DH74" i="3"/>
  <c r="DE87" i="3"/>
  <c r="DF67" i="3"/>
  <c r="DK61" i="3"/>
  <c r="DJ61" i="3"/>
  <c r="DD98" i="3"/>
  <c r="DD47" i="3"/>
  <c r="DL63" i="3"/>
  <c r="DD69" i="3"/>
  <c r="DI43" i="3"/>
  <c r="DI98" i="3"/>
  <c r="DH47" i="3"/>
  <c r="DF69" i="3"/>
  <c r="DK76" i="3"/>
  <c r="DI96" i="3"/>
  <c r="DK67" i="3"/>
  <c r="DL59" i="3"/>
  <c r="DD77" i="3"/>
  <c r="DH66" i="3"/>
  <c r="DE42" i="3"/>
  <c r="DG103" i="3"/>
  <c r="DG40" i="3"/>
  <c r="DG47" i="3"/>
  <c r="DF80" i="3"/>
  <c r="DG86" i="3"/>
  <c r="DB95" i="3"/>
  <c r="DD71" i="3"/>
  <c r="DG63" i="3"/>
  <c r="DJ74" i="3"/>
  <c r="DD87" i="3"/>
  <c r="DJ67" i="3"/>
  <c r="DI59" i="3"/>
  <c r="DH42" i="3"/>
  <c r="DK77" i="3"/>
  <c r="DE59" i="3"/>
  <c r="DF77" i="3"/>
  <c r="DD66" i="3"/>
  <c r="DF42" i="3"/>
  <c r="DE61" i="3"/>
  <c r="DO94" i="3"/>
  <c r="L65" i="5" s="1"/>
  <c r="DJ103" i="3"/>
  <c r="DH40" i="3"/>
  <c r="DL47" i="3"/>
  <c r="DJ100" i="3"/>
  <c r="DG80" i="3"/>
  <c r="DL43" i="3"/>
  <c r="DE86" i="3"/>
  <c r="DO59" i="3"/>
  <c r="L30" i="5" s="1"/>
  <c r="DG71" i="3"/>
  <c r="DF63" i="3"/>
  <c r="DL74" i="3"/>
  <c r="DK87" i="3"/>
  <c r="DH43" i="3"/>
  <c r="DJ42" i="3"/>
  <c r="DJ76" i="3"/>
  <c r="DG42" i="3"/>
  <c r="DD59" i="3"/>
  <c r="DG77" i="3"/>
  <c r="DE66" i="3"/>
  <c r="DG61" i="3"/>
  <c r="DE98" i="3"/>
  <c r="DK103" i="3"/>
  <c r="DF47" i="3"/>
  <c r="DE100" i="3"/>
  <c r="DH80" i="3"/>
  <c r="DE43" i="3"/>
  <c r="DL62" i="3"/>
  <c r="DH71" i="3"/>
  <c r="DJ63" i="3"/>
  <c r="DL96" i="3"/>
  <c r="DO109" i="3"/>
  <c r="L80" i="5" s="1"/>
  <c r="DL87" i="3"/>
  <c r="DB87" i="3"/>
  <c r="DL77" i="3"/>
  <c r="DG59" i="3"/>
  <c r="DE47" i="3"/>
  <c r="DH63" i="3"/>
  <c r="DH59" i="3"/>
  <c r="DE77" i="3"/>
  <c r="DD63" i="3"/>
  <c r="DB97" i="3"/>
  <c r="DB90" i="3"/>
  <c r="DH100" i="3"/>
  <c r="DI38" i="3"/>
  <c r="DL82" i="3"/>
  <c r="DH78" i="3"/>
  <c r="DG54" i="3"/>
  <c r="DB45" i="3"/>
  <c r="DI58" i="3"/>
  <c r="DL104" i="3"/>
  <c r="DE53" i="3"/>
  <c r="DK82" i="3"/>
  <c r="DK78" i="3"/>
  <c r="DH57" i="3"/>
  <c r="DL40" i="3"/>
  <c r="DO96" i="3"/>
  <c r="L67" i="5" s="1"/>
  <c r="DF100" i="3"/>
  <c r="DH54" i="3"/>
  <c r="DF86" i="3"/>
  <c r="DD93" i="3"/>
  <c r="DK60" i="3"/>
  <c r="DO108" i="3"/>
  <c r="L79" i="5" s="1"/>
  <c r="DL50" i="3"/>
  <c r="DI79" i="3"/>
  <c r="DG105" i="3"/>
  <c r="DJ104" i="3"/>
  <c r="DF38" i="3"/>
  <c r="DE79" i="3"/>
  <c r="DE104" i="3"/>
  <c r="DD89" i="3"/>
  <c r="DL78" i="3"/>
  <c r="DF40" i="3"/>
  <c r="DL86" i="3"/>
  <c r="DD38" i="3"/>
  <c r="DH79" i="3"/>
  <c r="DB46" i="3"/>
  <c r="DD105" i="3"/>
  <c r="DF78" i="3"/>
  <c r="DI82" i="3"/>
  <c r="DD79" i="3"/>
  <c r="DO77" i="3"/>
  <c r="L48" i="5" s="1"/>
  <c r="DD92" i="3"/>
  <c r="DH44" i="3"/>
  <c r="DG55" i="3"/>
  <c r="DG104" i="3"/>
  <c r="DF89" i="3"/>
  <c r="DD78" i="3"/>
  <c r="DK40" i="3"/>
  <c r="DI86" i="3"/>
  <c r="DE38" i="3"/>
  <c r="DK79" i="3"/>
  <c r="DK97" i="3"/>
  <c r="DB60" i="3"/>
  <c r="DJ78" i="3"/>
  <c r="DI92" i="3"/>
  <c r="DG44" i="3"/>
  <c r="DH55" i="3"/>
  <c r="DH104" i="3"/>
  <c r="DJ82" i="3"/>
  <c r="DJ89" i="3"/>
  <c r="DI78" i="3"/>
  <c r="DF88" i="3"/>
  <c r="DI40" i="3"/>
  <c r="DJ38" i="3"/>
  <c r="DL79" i="3"/>
  <c r="DE97" i="3"/>
  <c r="DO113" i="3"/>
  <c r="L84" i="5" s="1"/>
  <c r="DD45" i="3"/>
  <c r="DF82" i="3"/>
  <c r="DG78" i="3"/>
  <c r="DD82" i="3"/>
  <c r="DO80" i="3"/>
  <c r="L51" i="5" s="1"/>
  <c r="DH92" i="3"/>
  <c r="DL44" i="3"/>
  <c r="DI55" i="3"/>
  <c r="DD104" i="3"/>
  <c r="DH82" i="3"/>
  <c r="DI89" i="3"/>
  <c r="DI88" i="3"/>
  <c r="DH38" i="3"/>
  <c r="DF79" i="3"/>
  <c r="DI97" i="3"/>
  <c r="DB93" i="3"/>
  <c r="DL38" i="3"/>
  <c r="DE84" i="3"/>
  <c r="DK104" i="3"/>
  <c r="DH105" i="3"/>
  <c r="DD44" i="3"/>
  <c r="DJ41" i="3"/>
  <c r="DL100" i="3"/>
  <c r="DB64" i="3"/>
  <c r="DE93" i="3"/>
  <c r="DG84" i="3"/>
  <c r="DF45" i="3"/>
  <c r="DB89" i="3"/>
  <c r="DI51" i="3"/>
  <c r="DJ44" i="3"/>
  <c r="DF55" i="3"/>
  <c r="DH90" i="3"/>
  <c r="DF99" i="3"/>
  <c r="DG89" i="3"/>
  <c r="DD57" i="3"/>
  <c r="DD54" i="3"/>
  <c r="DL93" i="3"/>
  <c r="DD84" i="3"/>
  <c r="DD97" i="3"/>
  <c r="DL52" i="3"/>
  <c r="DK74" i="3"/>
  <c r="DI50" i="3"/>
  <c r="DJ45" i="3"/>
  <c r="DJ70" i="3"/>
  <c r="DJ105" i="3"/>
  <c r="DF44" i="3"/>
  <c r="DJ55" i="3"/>
  <c r="DF90" i="3"/>
  <c r="DI99" i="3"/>
  <c r="DH89" i="3"/>
  <c r="DG57" i="3"/>
  <c r="DE64" i="3"/>
  <c r="DJ40" i="3"/>
  <c r="DG100" i="3"/>
  <c r="DJ85" i="3"/>
  <c r="DF54" i="3"/>
  <c r="DF102" i="3"/>
  <c r="DK93" i="3"/>
  <c r="DL84" i="3"/>
  <c r="DF97" i="3"/>
  <c r="DK52" i="3"/>
  <c r="DF35" i="3"/>
  <c r="DJ83" i="3"/>
  <c r="DG74" i="3"/>
  <c r="DI45" i="3"/>
  <c r="DI70" i="3"/>
  <c r="DE105" i="3"/>
  <c r="DD99" i="3"/>
  <c r="DF93" i="3"/>
  <c r="DI74" i="3"/>
  <c r="DB75" i="3"/>
  <c r="DE50" i="3"/>
  <c r="DO101" i="3"/>
  <c r="L72" i="5" s="1"/>
  <c r="DH51" i="3"/>
  <c r="DK92" i="3"/>
  <c r="DI44" i="3"/>
  <c r="DB73" i="3"/>
  <c r="DE41" i="3"/>
  <c r="DJ58" i="3"/>
  <c r="DD53" i="3"/>
  <c r="DE99" i="3"/>
  <c r="DL57" i="3"/>
  <c r="DJ88" i="3"/>
  <c r="DK64" i="3"/>
  <c r="DO128" i="3"/>
  <c r="L99" i="5" s="1"/>
  <c r="DI100" i="3"/>
  <c r="DJ54" i="3"/>
  <c r="DH86" i="3"/>
  <c r="DJ93" i="3"/>
  <c r="DL60" i="3"/>
  <c r="DD52" i="3"/>
  <c r="DB52" i="3"/>
  <c r="DF50" i="3"/>
  <c r="DE45" i="3"/>
  <c r="DG72" i="3"/>
  <c r="DD51" i="3"/>
  <c r="DL97" i="3"/>
  <c r="DE52" i="3"/>
  <c r="DD83" i="3"/>
  <c r="DD50" i="3"/>
  <c r="DG45" i="3"/>
  <c r="DF72" i="3"/>
  <c r="DG51" i="3"/>
  <c r="DE90" i="3"/>
  <c r="DG93" i="3"/>
  <c r="DI90" i="3"/>
  <c r="DH88" i="3"/>
  <c r="DE54" i="3"/>
  <c r="DO119" i="3"/>
  <c r="L90" i="5" s="1"/>
  <c r="DG88" i="3"/>
  <c r="DO112" i="3"/>
  <c r="L83" i="5" s="1"/>
  <c r="DB78" i="3"/>
  <c r="DK55" i="3"/>
  <c r="DK41" i="3"/>
  <c r="DG58" i="3"/>
  <c r="DG53" i="3"/>
  <c r="DO137" i="3"/>
  <c r="L108" i="5" s="1"/>
  <c r="DJ99" i="3"/>
  <c r="DK89" i="3"/>
  <c r="DJ57" i="3"/>
  <c r="DL88" i="3"/>
  <c r="DI64" i="3"/>
  <c r="DD85" i="3"/>
  <c r="DL54" i="3"/>
  <c r="DJ102" i="3"/>
  <c r="DK86" i="3"/>
  <c r="DB91" i="3"/>
  <c r="DF84" i="3"/>
  <c r="DH60" i="3"/>
  <c r="DJ97" i="3"/>
  <c r="DF52" i="3"/>
  <c r="DH35" i="3"/>
  <c r="DE83" i="3"/>
  <c r="DF74" i="3"/>
  <c r="DH50" i="3"/>
  <c r="DK45" i="3"/>
  <c r="DE72" i="3"/>
  <c r="DJ94" i="3"/>
  <c r="DL51" i="3"/>
  <c r="DI84" i="3"/>
  <c r="DK88" i="3"/>
  <c r="DG41" i="3"/>
  <c r="DF58" i="3"/>
  <c r="DE57" i="3"/>
  <c r="DG52" i="3"/>
  <c r="DI105" i="3"/>
  <c r="DL55" i="3"/>
  <c r="DH99" i="3"/>
  <c r="DK54" i="3"/>
  <c r="DI93" i="3"/>
  <c r="DK84" i="3"/>
  <c r="DG60" i="3"/>
  <c r="DE92" i="3"/>
  <c r="DF92" i="3"/>
  <c r="DD55" i="3"/>
  <c r="DL41" i="3"/>
  <c r="DH58" i="3"/>
  <c r="DG90" i="3"/>
  <c r="DH53" i="3"/>
  <c r="DK99" i="3"/>
  <c r="DL89" i="3"/>
  <c r="DI57" i="3"/>
  <c r="DE88" i="3"/>
  <c r="DD40" i="3"/>
  <c r="DO136" i="3"/>
  <c r="L107" i="5" s="1"/>
  <c r="DL85" i="3"/>
  <c r="DG102" i="3"/>
  <c r="DJ86" i="3"/>
  <c r="DH84" i="3"/>
  <c r="DF60" i="3"/>
  <c r="DG97" i="3"/>
  <c r="DI52" i="3"/>
  <c r="DG35" i="3"/>
  <c r="DK83" i="3"/>
  <c r="DE74" i="3"/>
  <c r="DJ50" i="3"/>
  <c r="DH45" i="3"/>
  <c r="DI72" i="3"/>
  <c r="DK70" i="3"/>
  <c r="DK51" i="3"/>
  <c r="DL105" i="3"/>
  <c r="DJ51" i="3"/>
  <c r="DJ52" i="3"/>
  <c r="DH41" i="3"/>
  <c r="DE51" i="3"/>
  <c r="DF105" i="3"/>
  <c r="DK44" i="3"/>
  <c r="DD60" i="3"/>
  <c r="DD41" i="3"/>
  <c r="DK58" i="3"/>
  <c r="DE85" i="3"/>
  <c r="DH102" i="3"/>
  <c r="DB58" i="3"/>
  <c r="DE70" i="3"/>
  <c r="DO132" i="3"/>
  <c r="L103" i="5" s="1"/>
  <c r="DH94" i="3"/>
  <c r="DD72" i="3"/>
  <c r="DG94" i="3"/>
  <c r="DG70" i="3"/>
  <c r="DK94" i="3"/>
  <c r="DB36" i="3"/>
  <c r="DD94" i="3"/>
  <c r="DB80" i="3"/>
  <c r="DL94" i="3"/>
  <c r="DO63" i="3"/>
  <c r="L34" i="5" s="1"/>
  <c r="DO88" i="3"/>
  <c r="L59" i="5" s="1"/>
  <c r="DL72" i="3"/>
  <c r="DF94" i="3"/>
  <c r="DO46" i="3"/>
  <c r="L17" i="5" s="1"/>
  <c r="DE94" i="3"/>
  <c r="DB67" i="3"/>
  <c r="DH72" i="3"/>
  <c r="DO130" i="3"/>
  <c r="L101" i="5" s="1"/>
  <c r="DJ72" i="3"/>
  <c r="DD70" i="3"/>
  <c r="B20" i="6" l="1"/>
  <c r="R20" i="6" s="1"/>
  <c r="T20" i="6" s="1"/>
  <c r="B30" i="8"/>
  <c r="B29" i="8"/>
  <c r="B22" i="6"/>
  <c r="R22" i="6" s="1"/>
  <c r="T22" i="6" s="1"/>
  <c r="B28" i="8"/>
  <c r="B21" i="6"/>
  <c r="R21" i="6" s="1"/>
  <c r="T21" i="6" s="1"/>
  <c r="B21" i="8"/>
  <c r="B20" i="8"/>
  <c r="B19" i="6"/>
  <c r="R19" i="6" s="1"/>
  <c r="T19" i="6" s="1"/>
  <c r="B17" i="6"/>
  <c r="R17" i="6" s="1"/>
  <c r="T17" i="6" s="1"/>
  <c r="B14" i="8"/>
  <c r="B27" i="8"/>
  <c r="B15" i="8"/>
  <c r="B26" i="8"/>
  <c r="B16" i="8"/>
  <c r="B15" i="6"/>
  <c r="R15" i="6" s="1"/>
  <c r="T15" i="6" s="1"/>
  <c r="B13" i="8"/>
  <c r="B18" i="8"/>
  <c r="B13" i="6"/>
  <c r="R13" i="6" s="1"/>
  <c r="T13" i="6" s="1"/>
  <c r="B25" i="8"/>
  <c r="B24" i="8"/>
  <c r="B18" i="6"/>
  <c r="R18" i="6" s="1"/>
  <c r="T18" i="6" s="1"/>
  <c r="E21" i="7"/>
  <c r="B23" i="8"/>
  <c r="B16" i="6"/>
  <c r="R16" i="6" s="1"/>
  <c r="T16" i="6" s="1"/>
  <c r="B19" i="8"/>
  <c r="B17" i="8"/>
  <c r="B22" i="8"/>
  <c r="G33" i="7"/>
  <c r="B12" i="6"/>
  <c r="L12" i="6" s="1"/>
  <c r="E23" i="7"/>
  <c r="U12" i="6"/>
  <c r="C5" i="5"/>
  <c r="E5" i="5" s="1"/>
  <c r="F5" i="5" s="1"/>
  <c r="G5" i="5" s="1"/>
  <c r="O22" i="6"/>
  <c r="Q22" i="6"/>
  <c r="U22" i="6" s="1"/>
  <c r="O70" i="6"/>
  <c r="Q70" i="6"/>
  <c r="U70" i="6" s="1"/>
  <c r="O41" i="6"/>
  <c r="Q41" i="6"/>
  <c r="U41" i="6" s="1"/>
  <c r="O19" i="6"/>
  <c r="Q19" i="6"/>
  <c r="U19" i="6" s="1"/>
  <c r="O91" i="6"/>
  <c r="Q91" i="6"/>
  <c r="U91" i="6" s="1"/>
  <c r="O86" i="6"/>
  <c r="Q86" i="6"/>
  <c r="U86" i="6" s="1"/>
  <c r="O25" i="6"/>
  <c r="Q25" i="6"/>
  <c r="U25" i="6" s="1"/>
  <c r="O109" i="6"/>
  <c r="Q109" i="6"/>
  <c r="U109" i="6" s="1"/>
  <c r="O42" i="6"/>
  <c r="Q42" i="6"/>
  <c r="U42" i="6" s="1"/>
  <c r="O85" i="6"/>
  <c r="Q85" i="6"/>
  <c r="U85" i="6" s="1"/>
  <c r="O57" i="6"/>
  <c r="Q57" i="6"/>
  <c r="U57" i="6" s="1"/>
  <c r="O74" i="6"/>
  <c r="Q74" i="6"/>
  <c r="U74" i="6" s="1"/>
  <c r="O68" i="6"/>
  <c r="Q68" i="6"/>
  <c r="U68" i="6" s="1"/>
  <c r="O31" i="6"/>
  <c r="Q31" i="6"/>
  <c r="U31" i="6" s="1"/>
  <c r="O50" i="6"/>
  <c r="Q50" i="6"/>
  <c r="U50" i="6" s="1"/>
  <c r="O108" i="6"/>
  <c r="Q108" i="6"/>
  <c r="U108" i="6" s="1"/>
  <c r="O37" i="6"/>
  <c r="Q37" i="6"/>
  <c r="U37" i="6" s="1"/>
  <c r="O101" i="6"/>
  <c r="Q101" i="6"/>
  <c r="U101" i="6" s="1"/>
  <c r="O13" i="6"/>
  <c r="Q13" i="6"/>
  <c r="U13" i="6" s="1"/>
  <c r="O45" i="6"/>
  <c r="Q45" i="6"/>
  <c r="U45" i="6" s="1"/>
  <c r="O26" i="6"/>
  <c r="Q26" i="6"/>
  <c r="U26" i="6" s="1"/>
  <c r="O56" i="6"/>
  <c r="Q56" i="6"/>
  <c r="U56" i="6" s="1"/>
  <c r="O75" i="6"/>
  <c r="Q75" i="6"/>
  <c r="U75" i="6" s="1"/>
  <c r="O27" i="6"/>
  <c r="Q27" i="6"/>
  <c r="U27" i="6" s="1"/>
  <c r="O60" i="6"/>
  <c r="Q60" i="6"/>
  <c r="U60" i="6" s="1"/>
  <c r="O97" i="6"/>
  <c r="Q97" i="6"/>
  <c r="U97" i="6" s="1"/>
  <c r="O54" i="6"/>
  <c r="Q54" i="6"/>
  <c r="U54" i="6" s="1"/>
  <c r="O61" i="6"/>
  <c r="Q61" i="6"/>
  <c r="U61" i="6" s="1"/>
  <c r="O71" i="6"/>
  <c r="Q71" i="6"/>
  <c r="U71" i="6" s="1"/>
  <c r="O95" i="6"/>
  <c r="Q95" i="6"/>
  <c r="U95" i="6" s="1"/>
  <c r="O29" i="6"/>
  <c r="Q29" i="6"/>
  <c r="U29" i="6" s="1"/>
  <c r="O48" i="6"/>
  <c r="Q48" i="6"/>
  <c r="U48" i="6" s="1"/>
  <c r="O21" i="6"/>
  <c r="Q21" i="6"/>
  <c r="U21" i="6" s="1"/>
  <c r="O49" i="6"/>
  <c r="Q49" i="6"/>
  <c r="U49" i="6" s="1"/>
  <c r="O32" i="6"/>
  <c r="Q32" i="6"/>
  <c r="U32" i="6" s="1"/>
  <c r="O30" i="6"/>
  <c r="Q30" i="6"/>
  <c r="U30" i="6" s="1"/>
  <c r="O16" i="6"/>
  <c r="Q16" i="6"/>
  <c r="U16" i="6" s="1"/>
  <c r="O40" i="6"/>
  <c r="Q40" i="6"/>
  <c r="U40" i="6" s="1"/>
  <c r="O73" i="6"/>
  <c r="Q73" i="6"/>
  <c r="U73" i="6" s="1"/>
  <c r="O90" i="6"/>
  <c r="Q90" i="6"/>
  <c r="U90" i="6" s="1"/>
  <c r="O96" i="6"/>
  <c r="Q96" i="6"/>
  <c r="U96" i="6" s="1"/>
  <c r="O18" i="6"/>
  <c r="Q18" i="6"/>
  <c r="U18" i="6" s="1"/>
  <c r="O24" i="6"/>
  <c r="Q24" i="6"/>
  <c r="U24" i="6" s="1"/>
  <c r="O35" i="6"/>
  <c r="Q35" i="6"/>
  <c r="U35" i="6" s="1"/>
  <c r="O94" i="6"/>
  <c r="Q94" i="6"/>
  <c r="U94" i="6" s="1"/>
  <c r="O100" i="6"/>
  <c r="Q100" i="6"/>
  <c r="U100" i="6" s="1"/>
  <c r="O107" i="6"/>
  <c r="Q107" i="6"/>
  <c r="U107" i="6" s="1"/>
  <c r="O55" i="6"/>
  <c r="Q55" i="6"/>
  <c r="U55" i="6" s="1"/>
  <c r="O84" i="6"/>
  <c r="Q84" i="6"/>
  <c r="U84" i="6" s="1"/>
  <c r="O20" i="6"/>
  <c r="Q20" i="6"/>
  <c r="U20" i="6" s="1"/>
  <c r="O105" i="6"/>
  <c r="Q105" i="6"/>
  <c r="U105" i="6" s="1"/>
  <c r="O103" i="6"/>
  <c r="Q103" i="6"/>
  <c r="U103" i="6" s="1"/>
  <c r="O51" i="6"/>
  <c r="Q51" i="6"/>
  <c r="U51" i="6" s="1"/>
  <c r="O81" i="6"/>
  <c r="Q81" i="6"/>
  <c r="U81" i="6" s="1"/>
  <c r="O62" i="6"/>
  <c r="Q62" i="6"/>
  <c r="U62" i="6" s="1"/>
  <c r="O38" i="6"/>
  <c r="Q38" i="6"/>
  <c r="U38" i="6" s="1"/>
  <c r="O69" i="6"/>
  <c r="Q69" i="6"/>
  <c r="U69" i="6" s="1"/>
  <c r="O110" i="6"/>
  <c r="Q110" i="6"/>
  <c r="U110" i="6" s="1"/>
  <c r="O80" i="6"/>
  <c r="Q80" i="6"/>
  <c r="U80" i="6" s="1"/>
  <c r="O14" i="6"/>
  <c r="Q14" i="6"/>
  <c r="U14" i="6" s="1"/>
  <c r="O44" i="6"/>
  <c r="Q44" i="6"/>
  <c r="U44" i="6" s="1"/>
  <c r="O89" i="6"/>
  <c r="Q89" i="6"/>
  <c r="U89" i="6" s="1"/>
  <c r="O79" i="6"/>
  <c r="Q79" i="6"/>
  <c r="U79" i="6" s="1"/>
  <c r="O23" i="6"/>
  <c r="Q23" i="6"/>
  <c r="U23" i="6" s="1"/>
  <c r="O58" i="6"/>
  <c r="Q58" i="6"/>
  <c r="U58" i="6" s="1"/>
  <c r="O64" i="6"/>
  <c r="Q64" i="6"/>
  <c r="U64" i="6" s="1"/>
  <c r="O59" i="6"/>
  <c r="Q59" i="6"/>
  <c r="U59" i="6" s="1"/>
  <c r="O66" i="6"/>
  <c r="Q66" i="6"/>
  <c r="U66" i="6" s="1"/>
  <c r="O36" i="6"/>
  <c r="Q36" i="6"/>
  <c r="U36" i="6" s="1"/>
  <c r="O99" i="6"/>
  <c r="Q99" i="6"/>
  <c r="U99" i="6" s="1"/>
  <c r="O63" i="6"/>
  <c r="Q63" i="6"/>
  <c r="U63" i="6" s="1"/>
  <c r="O39" i="6"/>
  <c r="Q39" i="6"/>
  <c r="U39" i="6" s="1"/>
  <c r="O87" i="6"/>
  <c r="Q87" i="6"/>
  <c r="U87" i="6" s="1"/>
  <c r="O104" i="6"/>
  <c r="Q104" i="6"/>
  <c r="U104" i="6" s="1"/>
  <c r="O112" i="6"/>
  <c r="Q112" i="6"/>
  <c r="U112" i="6" s="1"/>
  <c r="O92" i="6"/>
  <c r="Q92" i="6"/>
  <c r="U92" i="6" s="1"/>
  <c r="O15" i="6"/>
  <c r="Q15" i="6"/>
  <c r="U15" i="6" s="1"/>
  <c r="O33" i="6"/>
  <c r="Q33" i="6"/>
  <c r="U33" i="6" s="1"/>
  <c r="O53" i="6"/>
  <c r="Q53" i="6"/>
  <c r="U53" i="6" s="1"/>
  <c r="O43" i="6"/>
  <c r="Q43" i="6"/>
  <c r="U43" i="6" s="1"/>
  <c r="O67" i="6"/>
  <c r="Q67" i="6"/>
  <c r="U67" i="6" s="1"/>
  <c r="O46" i="6"/>
  <c r="Q46" i="6"/>
  <c r="U46" i="6" s="1"/>
  <c r="O28" i="6"/>
  <c r="Q28" i="6"/>
  <c r="U28" i="6" s="1"/>
  <c r="O106" i="6"/>
  <c r="Q106" i="6"/>
  <c r="U106" i="6" s="1"/>
  <c r="O76" i="6"/>
  <c r="Q76" i="6"/>
  <c r="U76" i="6" s="1"/>
  <c r="O83" i="6"/>
  <c r="Q83" i="6"/>
  <c r="U83" i="6" s="1"/>
  <c r="O17" i="6"/>
  <c r="Q17" i="6"/>
  <c r="U17" i="6" s="1"/>
  <c r="O88" i="6"/>
  <c r="Q88" i="6"/>
  <c r="U88" i="6" s="1"/>
  <c r="O93" i="6"/>
  <c r="Q93" i="6"/>
  <c r="U93" i="6" s="1"/>
  <c r="O98" i="6"/>
  <c r="Q98" i="6"/>
  <c r="U98" i="6" s="1"/>
  <c r="O78" i="6"/>
  <c r="Q78" i="6"/>
  <c r="U78" i="6" s="1"/>
  <c r="O72" i="6"/>
  <c r="Q72" i="6"/>
  <c r="U72" i="6" s="1"/>
  <c r="O77" i="6"/>
  <c r="Q77" i="6"/>
  <c r="U77" i="6" s="1"/>
  <c r="O65" i="6"/>
  <c r="Q65" i="6"/>
  <c r="U65" i="6" s="1"/>
  <c r="O102" i="6"/>
  <c r="Q102" i="6"/>
  <c r="U102" i="6" s="1"/>
  <c r="O34" i="6"/>
  <c r="Q34" i="6"/>
  <c r="U34" i="6" s="1"/>
  <c r="O111" i="6"/>
  <c r="Q111" i="6"/>
  <c r="U111" i="6" s="1"/>
  <c r="O82" i="6"/>
  <c r="Q82" i="6"/>
  <c r="U82" i="6" s="1"/>
  <c r="O52" i="6"/>
  <c r="Q52" i="6"/>
  <c r="U52" i="6" s="1"/>
  <c r="O47" i="6"/>
  <c r="Q47" i="6"/>
  <c r="U47" i="6" s="1"/>
  <c r="FC144" i="3"/>
  <c r="FD144" i="3"/>
  <c r="FB145" i="3"/>
  <c r="CY31" i="3"/>
  <c r="CZ31" i="3" s="1"/>
  <c r="BP31" i="3"/>
  <c r="BQ31" i="3" s="1"/>
  <c r="CY32" i="3"/>
  <c r="CZ32" i="3" s="1"/>
  <c r="BP32" i="3"/>
  <c r="BQ32" i="3" s="1"/>
  <c r="AG32" i="3"/>
  <c r="AH32" i="3" s="1"/>
  <c r="EH32" i="3"/>
  <c r="EI32" i="3" s="1"/>
  <c r="BJ28" i="3"/>
  <c r="EK31" i="3"/>
  <c r="EK32" i="3"/>
  <c r="AJ31" i="3"/>
  <c r="AG31" i="3"/>
  <c r="AH31" i="3" s="1"/>
  <c r="AJ32" i="3"/>
  <c r="DB31" i="3"/>
  <c r="DB32" i="3"/>
  <c r="R12" i="6" l="1"/>
  <c r="T12" i="6" s="1"/>
  <c r="C3" i="6"/>
  <c r="F21" i="7" s="1"/>
  <c r="C3" i="8"/>
  <c r="C6" i="5"/>
  <c r="C7" i="5" s="1"/>
  <c r="E7" i="5" s="1"/>
  <c r="F7" i="5" s="1"/>
  <c r="H5" i="6"/>
  <c r="EH31" i="3"/>
  <c r="EI31" i="3" s="1"/>
  <c r="H5" i="5"/>
  <c r="I5" i="5"/>
  <c r="C87" i="6"/>
  <c r="M87" i="6" s="1"/>
  <c r="C94" i="6"/>
  <c r="M94" i="6" s="1"/>
  <c r="C106" i="6"/>
  <c r="M106" i="6" s="1"/>
  <c r="C100" i="6"/>
  <c r="M100" i="6" s="1"/>
  <c r="C89" i="6"/>
  <c r="M89" i="6" s="1"/>
  <c r="C82" i="6"/>
  <c r="M82" i="6" s="1"/>
  <c r="C104" i="6"/>
  <c r="M104" i="6" s="1"/>
  <c r="C108" i="6"/>
  <c r="M108" i="6" s="1"/>
  <c r="C105" i="6"/>
  <c r="M105" i="6" s="1"/>
  <c r="C97" i="6"/>
  <c r="M97" i="6" s="1"/>
  <c r="C103" i="6"/>
  <c r="M103" i="6" s="1"/>
  <c r="C83" i="6"/>
  <c r="M83" i="6" s="1"/>
  <c r="C110" i="6"/>
  <c r="M110" i="6" s="1"/>
  <c r="C90" i="6"/>
  <c r="M90" i="6" s="1"/>
  <c r="C21" i="6"/>
  <c r="M21" i="6" s="1"/>
  <c r="C33" i="6"/>
  <c r="M33" i="6" s="1"/>
  <c r="C45" i="6"/>
  <c r="M45" i="6" s="1"/>
  <c r="C57" i="6"/>
  <c r="M57" i="6" s="1"/>
  <c r="C69" i="6"/>
  <c r="M69" i="6" s="1"/>
  <c r="C81" i="6"/>
  <c r="M81" i="6" s="1"/>
  <c r="C62" i="6"/>
  <c r="M62" i="6" s="1"/>
  <c r="C51" i="6"/>
  <c r="M51" i="6" s="1"/>
  <c r="C52" i="6"/>
  <c r="M52" i="6" s="1"/>
  <c r="C41" i="6"/>
  <c r="M41" i="6" s="1"/>
  <c r="C55" i="6"/>
  <c r="M55" i="6" s="1"/>
  <c r="C68" i="6"/>
  <c r="M68" i="6" s="1"/>
  <c r="C22" i="6"/>
  <c r="M22" i="6" s="1"/>
  <c r="C34" i="6"/>
  <c r="M34" i="6" s="1"/>
  <c r="C46" i="6"/>
  <c r="M46" i="6" s="1"/>
  <c r="C58" i="6"/>
  <c r="M58" i="6" s="1"/>
  <c r="C70" i="6"/>
  <c r="M70" i="6" s="1"/>
  <c r="C27" i="6"/>
  <c r="M27" i="6" s="1"/>
  <c r="C42" i="6"/>
  <c r="M42" i="6" s="1"/>
  <c r="C67" i="6"/>
  <c r="M67" i="6" s="1"/>
  <c r="C20" i="6"/>
  <c r="M20" i="6" s="1"/>
  <c r="C80" i="6"/>
  <c r="M80" i="6" s="1"/>
  <c r="C23" i="6"/>
  <c r="M23" i="6" s="1"/>
  <c r="C35" i="6"/>
  <c r="M35" i="6" s="1"/>
  <c r="C47" i="6"/>
  <c r="M47" i="6" s="1"/>
  <c r="C59" i="6"/>
  <c r="M59" i="6" s="1"/>
  <c r="C71" i="6"/>
  <c r="M71" i="6" s="1"/>
  <c r="C64" i="6"/>
  <c r="M64" i="6" s="1"/>
  <c r="C65" i="6"/>
  <c r="M65" i="6" s="1"/>
  <c r="C78" i="6"/>
  <c r="M78" i="6" s="1"/>
  <c r="C31" i="6"/>
  <c r="M31" i="6" s="1"/>
  <c r="C44" i="6"/>
  <c r="M44" i="6" s="1"/>
  <c r="C24" i="6"/>
  <c r="M24" i="6" s="1"/>
  <c r="C36" i="6"/>
  <c r="M36" i="6" s="1"/>
  <c r="C48" i="6"/>
  <c r="M48" i="6" s="1"/>
  <c r="C60" i="6"/>
  <c r="M60" i="6" s="1"/>
  <c r="C72" i="6"/>
  <c r="M72" i="6" s="1"/>
  <c r="C50" i="6"/>
  <c r="M50" i="6" s="1"/>
  <c r="C39" i="6"/>
  <c r="M39" i="6" s="1"/>
  <c r="C40" i="6"/>
  <c r="M40" i="6" s="1"/>
  <c r="C17" i="6"/>
  <c r="M17" i="6" s="1"/>
  <c r="C53" i="6"/>
  <c r="M53" i="6" s="1"/>
  <c r="C12" i="6"/>
  <c r="M12" i="6" s="1"/>
  <c r="C56" i="6"/>
  <c r="M56" i="6" s="1"/>
  <c r="C13" i="6"/>
  <c r="M13" i="6" s="1"/>
  <c r="C25" i="6"/>
  <c r="M25" i="6" s="1"/>
  <c r="C37" i="6"/>
  <c r="M37" i="6" s="1"/>
  <c r="C49" i="6"/>
  <c r="M49" i="6" s="1"/>
  <c r="C61" i="6"/>
  <c r="M61" i="6" s="1"/>
  <c r="C73" i="6"/>
  <c r="M73" i="6" s="1"/>
  <c r="C15" i="6"/>
  <c r="M15" i="6" s="1"/>
  <c r="C75" i="6"/>
  <c r="M75" i="6" s="1"/>
  <c r="C77" i="6"/>
  <c r="M77" i="6" s="1"/>
  <c r="C18" i="6"/>
  <c r="M18" i="6" s="1"/>
  <c r="C30" i="6"/>
  <c r="M30" i="6" s="1"/>
  <c r="C54" i="6"/>
  <c r="M54" i="6" s="1"/>
  <c r="C19" i="6"/>
  <c r="M19" i="6" s="1"/>
  <c r="C43" i="6"/>
  <c r="M43" i="6" s="1"/>
  <c r="C32" i="6"/>
  <c r="M32" i="6" s="1"/>
  <c r="C14" i="6"/>
  <c r="M14" i="6" s="1"/>
  <c r="C26" i="6"/>
  <c r="M26" i="6" s="1"/>
  <c r="C38" i="6"/>
  <c r="M38" i="6" s="1"/>
  <c r="C74" i="6"/>
  <c r="M74" i="6" s="1"/>
  <c r="C63" i="6"/>
  <c r="M63" i="6" s="1"/>
  <c r="C16" i="6"/>
  <c r="M16" i="6" s="1"/>
  <c r="C28" i="6"/>
  <c r="M28" i="6" s="1"/>
  <c r="C76" i="6"/>
  <c r="M76" i="6" s="1"/>
  <c r="C29" i="6"/>
  <c r="M29" i="6" s="1"/>
  <c r="C66" i="6"/>
  <c r="M66" i="6" s="1"/>
  <c r="C79" i="6"/>
  <c r="M79" i="6" s="1"/>
  <c r="FB146" i="3"/>
  <c r="FC145" i="3"/>
  <c r="FD145" i="3"/>
  <c r="BR194" i="3"/>
  <c r="BR205" i="3"/>
  <c r="BS205" i="3" s="1"/>
  <c r="BR171" i="3"/>
  <c r="BR186" i="3"/>
  <c r="BR163" i="3"/>
  <c r="BR166" i="3"/>
  <c r="BR193" i="3"/>
  <c r="BR159" i="3"/>
  <c r="BR170" i="3"/>
  <c r="BR191" i="3"/>
  <c r="BR196" i="3"/>
  <c r="BR208" i="3"/>
  <c r="BS208" i="3" s="1"/>
  <c r="BR215" i="3"/>
  <c r="BS215" i="3" s="1"/>
  <c r="BR221" i="3"/>
  <c r="BS221" i="3" s="1"/>
  <c r="BR162" i="3"/>
  <c r="BR176" i="3"/>
  <c r="CF205" i="3" s="1"/>
  <c r="J176" i="5" s="1"/>
  <c r="K176" i="5" s="1"/>
  <c r="BR188" i="3"/>
  <c r="BR217" i="3"/>
  <c r="BS217" i="3" s="1"/>
  <c r="BR203" i="3"/>
  <c r="BS203" i="3" s="1"/>
  <c r="BR185" i="3"/>
  <c r="BR195" i="3"/>
  <c r="BR207" i="3"/>
  <c r="BS207" i="3" s="1"/>
  <c r="BR175" i="3"/>
  <c r="BR157" i="3"/>
  <c r="BR177" i="3"/>
  <c r="BR223" i="3"/>
  <c r="BS223" i="3" s="1"/>
  <c r="BR172" i="3"/>
  <c r="CF201" i="3" s="1"/>
  <c r="J172" i="5" s="1"/>
  <c r="K172" i="5" s="1"/>
  <c r="BR214" i="3"/>
  <c r="BS214" i="3" s="1"/>
  <c r="BR198" i="3"/>
  <c r="BR210" i="3"/>
  <c r="BS210" i="3" s="1"/>
  <c r="BR216" i="3"/>
  <c r="BS216" i="3" s="1"/>
  <c r="BR222" i="3"/>
  <c r="BS222" i="3" s="1"/>
  <c r="BR165" i="3"/>
  <c r="BR169" i="3"/>
  <c r="BR178" i="3"/>
  <c r="BR211" i="3"/>
  <c r="BS211" i="3" s="1"/>
  <c r="BR199" i="3"/>
  <c r="BR161" i="3"/>
  <c r="BR182" i="3"/>
  <c r="BR197" i="3"/>
  <c r="BR209" i="3"/>
  <c r="BS209" i="3" s="1"/>
  <c r="BR189" i="3"/>
  <c r="BR181" i="3"/>
  <c r="BR160" i="3"/>
  <c r="BR200" i="3"/>
  <c r="BS200" i="3" s="1"/>
  <c r="BR168" i="3"/>
  <c r="BR184" i="3"/>
  <c r="BR179" i="3"/>
  <c r="BR206" i="3"/>
  <c r="BS206" i="3" s="1"/>
  <c r="BR202" i="3"/>
  <c r="BS202" i="3" s="1"/>
  <c r="BR212" i="3"/>
  <c r="BS212" i="3" s="1"/>
  <c r="BR218" i="3"/>
  <c r="BS218" i="3" s="1"/>
  <c r="BR224" i="3"/>
  <c r="BS224" i="3" s="1"/>
  <c r="BR180" i="3"/>
  <c r="BR174" i="3"/>
  <c r="BR173" i="3"/>
  <c r="BR201" i="3"/>
  <c r="BS201" i="3" s="1"/>
  <c r="BR192" i="3"/>
  <c r="BR164" i="3"/>
  <c r="BR187" i="3"/>
  <c r="BR204" i="3"/>
  <c r="BS204" i="3" s="1"/>
  <c r="BR213" i="3"/>
  <c r="BS213" i="3" s="1"/>
  <c r="BR219" i="3"/>
  <c r="BS219" i="3" s="1"/>
  <c r="BR167" i="3"/>
  <c r="BR183" i="3"/>
  <c r="BR158" i="3"/>
  <c r="CF187" i="3" s="1"/>
  <c r="J158" i="5" s="1"/>
  <c r="K158" i="5" s="1"/>
  <c r="BR190" i="3"/>
  <c r="BR220" i="3"/>
  <c r="BS220" i="3" s="1"/>
  <c r="BR155" i="3"/>
  <c r="BR147" i="3"/>
  <c r="BR148" i="3"/>
  <c r="BR151" i="3"/>
  <c r="BR146" i="3"/>
  <c r="BR152" i="3"/>
  <c r="BR149" i="3"/>
  <c r="BR153" i="3"/>
  <c r="BR154" i="3"/>
  <c r="BR150" i="3"/>
  <c r="BR156" i="3"/>
  <c r="BR131" i="3"/>
  <c r="BR126" i="3"/>
  <c r="BR125" i="3"/>
  <c r="BR144" i="3"/>
  <c r="BR143" i="3"/>
  <c r="BR138" i="3"/>
  <c r="BR129" i="3"/>
  <c r="BR130" i="3"/>
  <c r="BR132" i="3"/>
  <c r="BR127" i="3"/>
  <c r="BR137" i="3"/>
  <c r="BR140" i="3"/>
  <c r="BR133" i="3"/>
  <c r="BR142" i="3"/>
  <c r="BR123" i="3"/>
  <c r="BR145" i="3"/>
  <c r="BR122" i="3"/>
  <c r="BR139" i="3"/>
  <c r="BR136" i="3"/>
  <c r="BR134" i="3"/>
  <c r="BR135" i="3"/>
  <c r="BR124" i="3"/>
  <c r="BR128" i="3"/>
  <c r="BR141" i="3"/>
  <c r="BR35" i="3"/>
  <c r="BR72" i="3"/>
  <c r="BR99" i="3"/>
  <c r="BR69" i="3"/>
  <c r="BR121" i="3"/>
  <c r="BR114" i="3"/>
  <c r="BR62" i="3"/>
  <c r="BR87" i="3"/>
  <c r="BR112" i="3"/>
  <c r="BR77" i="3"/>
  <c r="BR52" i="3"/>
  <c r="BR60" i="3"/>
  <c r="BR42" i="3"/>
  <c r="BR50" i="3"/>
  <c r="BR100" i="3"/>
  <c r="BR47" i="3"/>
  <c r="BR81" i="3"/>
  <c r="BR84" i="3"/>
  <c r="BR74" i="3"/>
  <c r="BR46" i="3"/>
  <c r="BR83" i="3"/>
  <c r="BR92" i="3"/>
  <c r="BR94" i="3"/>
  <c r="BR90" i="3"/>
  <c r="BR49" i="3"/>
  <c r="BR93" i="3"/>
  <c r="BR103" i="3"/>
  <c r="BR118" i="3"/>
  <c r="BR115" i="3"/>
  <c r="BR41" i="3"/>
  <c r="BR109" i="3"/>
  <c r="BR63" i="3"/>
  <c r="BR105" i="3"/>
  <c r="BR59" i="3"/>
  <c r="BR75" i="3"/>
  <c r="BR117" i="3"/>
  <c r="BR96" i="3"/>
  <c r="BR34" i="3"/>
  <c r="BR79" i="3"/>
  <c r="BR86" i="3"/>
  <c r="BR89" i="3"/>
  <c r="BR57" i="3"/>
  <c r="BR66" i="3"/>
  <c r="BR110" i="3"/>
  <c r="BR58" i="3"/>
  <c r="BR43" i="3"/>
  <c r="BR55" i="3"/>
  <c r="BR106" i="3"/>
  <c r="BR40" i="3"/>
  <c r="BR71" i="3"/>
  <c r="BR108" i="3"/>
  <c r="BR65" i="3"/>
  <c r="BR82" i="3"/>
  <c r="BR98" i="3"/>
  <c r="BR54" i="3"/>
  <c r="BR102" i="3"/>
  <c r="BR120" i="3"/>
  <c r="BR95" i="3"/>
  <c r="BR37" i="3"/>
  <c r="BR107" i="3"/>
  <c r="BR78" i="3"/>
  <c r="BR119" i="3"/>
  <c r="BR104" i="3"/>
  <c r="BR51" i="3"/>
  <c r="BR61" i="3"/>
  <c r="BR39" i="3"/>
  <c r="BR116" i="3"/>
  <c r="BR67" i="3"/>
  <c r="BR73" i="3"/>
  <c r="BR111" i="3"/>
  <c r="BR70" i="3"/>
  <c r="BR64" i="3"/>
  <c r="BR53" i="3"/>
  <c r="BR68" i="3"/>
  <c r="BR36" i="3"/>
  <c r="BR91" i="3"/>
  <c r="BR85" i="3"/>
  <c r="BR76" i="3"/>
  <c r="BR101" i="3"/>
  <c r="BR56" i="3"/>
  <c r="BR48" i="3"/>
  <c r="BR80" i="3"/>
  <c r="BR97" i="3"/>
  <c r="BR38" i="3"/>
  <c r="BR44" i="3"/>
  <c r="BR88" i="3"/>
  <c r="BR113" i="3"/>
  <c r="BR45" i="3"/>
  <c r="CF226" i="3"/>
  <c r="J197" i="5" s="1"/>
  <c r="K197" i="5" s="1"/>
  <c r="BK30" i="3"/>
  <c r="C84" i="6" l="1"/>
  <c r="M84" i="6" s="1"/>
  <c r="C112" i="6"/>
  <c r="M112" i="6" s="1"/>
  <c r="C91" i="6"/>
  <c r="M91" i="6" s="1"/>
  <c r="C109" i="6"/>
  <c r="M109" i="6" s="1"/>
  <c r="C93" i="6"/>
  <c r="M93" i="6" s="1"/>
  <c r="C92" i="6"/>
  <c r="M92" i="6" s="1"/>
  <c r="C88" i="6"/>
  <c r="M88" i="6" s="1"/>
  <c r="C86" i="6"/>
  <c r="M86" i="6" s="1"/>
  <c r="C96" i="6"/>
  <c r="M96" i="6" s="1"/>
  <c r="C111" i="6"/>
  <c r="M111" i="6" s="1"/>
  <c r="C102" i="6"/>
  <c r="M102" i="6" s="1"/>
  <c r="C85" i="6"/>
  <c r="M85" i="6" s="1"/>
  <c r="C98" i="6"/>
  <c r="M98" i="6" s="1"/>
  <c r="C95" i="6"/>
  <c r="M95" i="6" s="1"/>
  <c r="C107" i="6"/>
  <c r="M107" i="6" s="1"/>
  <c r="C99" i="6"/>
  <c r="M99" i="6" s="1"/>
  <c r="C101" i="6"/>
  <c r="M101" i="6" s="1"/>
  <c r="E6" i="5"/>
  <c r="F6" i="5" s="1"/>
  <c r="G6" i="5" s="1"/>
  <c r="I6" i="5" s="1"/>
  <c r="C75" i="8"/>
  <c r="C64" i="8"/>
  <c r="C100" i="8"/>
  <c r="C40" i="8"/>
  <c r="C82" i="8"/>
  <c r="C83" i="8"/>
  <c r="C63" i="8"/>
  <c r="C99" i="8"/>
  <c r="C39" i="8"/>
  <c r="C76" i="8"/>
  <c r="C88" i="8"/>
  <c r="C65" i="8"/>
  <c r="C70" i="8"/>
  <c r="C95" i="8"/>
  <c r="C87" i="8"/>
  <c r="C52" i="8"/>
  <c r="C53" i="8"/>
  <c r="C89" i="8"/>
  <c r="C101" i="8"/>
  <c r="C94" i="8"/>
  <c r="C59" i="8"/>
  <c r="C77" i="8"/>
  <c r="C58" i="8"/>
  <c r="C47" i="8"/>
  <c r="C56" i="8"/>
  <c r="C68" i="8"/>
  <c r="C92" i="8"/>
  <c r="C32" i="8"/>
  <c r="C93" i="8"/>
  <c r="C80" i="8"/>
  <c r="C104" i="8"/>
  <c r="C45" i="8"/>
  <c r="C57" i="8"/>
  <c r="C69" i="8"/>
  <c r="C81" i="8"/>
  <c r="C46" i="8"/>
  <c r="C71" i="8"/>
  <c r="C33" i="8"/>
  <c r="C34" i="8"/>
  <c r="C35" i="8"/>
  <c r="C37" i="8"/>
  <c r="C84" i="8"/>
  <c r="C90" i="8"/>
  <c r="C85" i="8"/>
  <c r="C72" i="8"/>
  <c r="C38" i="8"/>
  <c r="C60" i="8"/>
  <c r="C86" i="8"/>
  <c r="C74" i="8"/>
  <c r="C102" i="8"/>
  <c r="C97" i="8"/>
  <c r="C48" i="8"/>
  <c r="C103" i="8"/>
  <c r="C91" i="8"/>
  <c r="C78" i="8"/>
  <c r="C73" i="8"/>
  <c r="C66" i="8"/>
  <c r="C51" i="8"/>
  <c r="C61" i="8"/>
  <c r="C36" i="8"/>
  <c r="C96" i="8"/>
  <c r="C79" i="8"/>
  <c r="C42" i="8"/>
  <c r="C67" i="8"/>
  <c r="C44" i="8"/>
  <c r="C54" i="8"/>
  <c r="C98" i="8"/>
  <c r="C49" i="8"/>
  <c r="C55" i="8"/>
  <c r="C41" i="8"/>
  <c r="C43" i="8"/>
  <c r="C62" i="8"/>
  <c r="C50" i="8"/>
  <c r="C8" i="5"/>
  <c r="E8" i="5" s="1"/>
  <c r="F8" i="5" s="1"/>
  <c r="C13" i="8"/>
  <c r="C17" i="8"/>
  <c r="C12" i="8"/>
  <c r="C14" i="8"/>
  <c r="C16" i="8"/>
  <c r="C15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F188" i="3"/>
  <c r="J159" i="5" s="1"/>
  <c r="K159" i="5" s="1"/>
  <c r="CF183" i="3"/>
  <c r="J154" i="5" s="1"/>
  <c r="K154" i="5" s="1"/>
  <c r="CF185" i="3"/>
  <c r="J156" i="5" s="1"/>
  <c r="K156" i="5" s="1"/>
  <c r="CF186" i="3"/>
  <c r="J157" i="5" s="1"/>
  <c r="K157" i="5" s="1"/>
  <c r="CF200" i="3"/>
  <c r="J171" i="5" s="1"/>
  <c r="K171" i="5" s="1"/>
  <c r="CF119" i="3"/>
  <c r="J90" i="5" s="1"/>
  <c r="K90" i="5" s="1"/>
  <c r="CF184" i="3"/>
  <c r="J155" i="5" s="1"/>
  <c r="K155" i="5" s="1"/>
  <c r="FC146" i="3"/>
  <c r="FD146" i="3"/>
  <c r="FB147" i="3"/>
  <c r="CF195" i="3"/>
  <c r="J166" i="5" s="1"/>
  <c r="K166" i="5" s="1"/>
  <c r="CF146" i="3"/>
  <c r="J117" i="5" s="1"/>
  <c r="K117" i="5" s="1"/>
  <c r="CF158" i="3"/>
  <c r="J129" i="5" s="1"/>
  <c r="K129" i="5" s="1"/>
  <c r="CF157" i="3"/>
  <c r="J128" i="5" s="1"/>
  <c r="K128" i="5" s="1"/>
  <c r="CF174" i="3"/>
  <c r="J145" i="5" s="1"/>
  <c r="K145" i="5" s="1"/>
  <c r="CF194" i="3"/>
  <c r="J165" i="5" s="1"/>
  <c r="K165" i="5" s="1"/>
  <c r="CF154" i="3"/>
  <c r="J125" i="5" s="1"/>
  <c r="K125" i="5" s="1"/>
  <c r="CF206" i="3"/>
  <c r="J177" i="5" s="1"/>
  <c r="K177" i="5" s="1"/>
  <c r="CF208" i="3"/>
  <c r="J179" i="5" s="1"/>
  <c r="K179" i="5" s="1"/>
  <c r="CF173" i="3"/>
  <c r="J144" i="5" s="1"/>
  <c r="K144" i="5" s="1"/>
  <c r="CF179" i="3"/>
  <c r="J150" i="5" s="1"/>
  <c r="K150" i="5" s="1"/>
  <c r="CF217" i="3"/>
  <c r="J188" i="5" s="1"/>
  <c r="K188" i="5" s="1"/>
  <c r="CF178" i="3"/>
  <c r="J149" i="5" s="1"/>
  <c r="K149" i="5" s="1"/>
  <c r="CF145" i="3"/>
  <c r="J116" i="5" s="1"/>
  <c r="K116" i="5" s="1"/>
  <c r="CF222" i="3"/>
  <c r="J193" i="5" s="1"/>
  <c r="K193" i="5" s="1"/>
  <c r="BS195" i="3"/>
  <c r="CF221" i="3"/>
  <c r="J192" i="5" s="1"/>
  <c r="K192" i="5" s="1"/>
  <c r="BS194" i="3"/>
  <c r="CF220" i="3"/>
  <c r="J191" i="5" s="1"/>
  <c r="K191" i="5" s="1"/>
  <c r="BS193" i="3"/>
  <c r="CF227" i="3"/>
  <c r="J198" i="5" s="1"/>
  <c r="K198" i="5" s="1"/>
  <c r="BS199" i="3"/>
  <c r="CF223" i="3"/>
  <c r="J194" i="5" s="1"/>
  <c r="K194" i="5" s="1"/>
  <c r="BS196" i="3"/>
  <c r="CF225" i="3"/>
  <c r="J196" i="5" s="1"/>
  <c r="K196" i="5" s="1"/>
  <c r="BS198" i="3"/>
  <c r="CF224" i="3"/>
  <c r="J195" i="5" s="1"/>
  <c r="K195" i="5" s="1"/>
  <c r="BS197" i="3"/>
  <c r="CF191" i="3"/>
  <c r="J162" i="5" s="1"/>
  <c r="K162" i="5" s="1"/>
  <c r="BS174" i="3"/>
  <c r="CF170" i="3"/>
  <c r="J141" i="5" s="1"/>
  <c r="K141" i="5" s="1"/>
  <c r="BS163" i="3"/>
  <c r="BS179" i="3"/>
  <c r="CF199" i="3"/>
  <c r="J170" i="5" s="1"/>
  <c r="K170" i="5" s="1"/>
  <c r="BS175" i="3"/>
  <c r="CF192" i="3"/>
  <c r="J163" i="5" s="1"/>
  <c r="K163" i="5" s="1"/>
  <c r="BS176" i="3"/>
  <c r="CF193" i="3"/>
  <c r="J164" i="5" s="1"/>
  <c r="K164" i="5" s="1"/>
  <c r="BS177" i="3"/>
  <c r="CF196" i="3"/>
  <c r="J167" i="5" s="1"/>
  <c r="K167" i="5" s="1"/>
  <c r="CF197" i="3"/>
  <c r="J168" i="5" s="1"/>
  <c r="K168" i="5" s="1"/>
  <c r="BS185" i="3"/>
  <c r="CF211" i="3"/>
  <c r="J182" i="5" s="1"/>
  <c r="K182" i="5" s="1"/>
  <c r="CF210" i="3"/>
  <c r="J181" i="5" s="1"/>
  <c r="K181" i="5" s="1"/>
  <c r="BS184" i="3"/>
  <c r="CF212" i="3"/>
  <c r="J183" i="5" s="1"/>
  <c r="K183" i="5" s="1"/>
  <c r="BS186" i="3"/>
  <c r="CF176" i="3"/>
  <c r="J147" i="5" s="1"/>
  <c r="K147" i="5" s="1"/>
  <c r="BS167" i="3"/>
  <c r="BS183" i="3"/>
  <c r="CF209" i="3"/>
  <c r="J180" i="5" s="1"/>
  <c r="K180" i="5" s="1"/>
  <c r="CF213" i="3"/>
  <c r="J184" i="5" s="1"/>
  <c r="K184" i="5" s="1"/>
  <c r="BS187" i="3"/>
  <c r="BS165" i="3"/>
  <c r="CF172" i="3"/>
  <c r="J143" i="5" s="1"/>
  <c r="K143" i="5" s="1"/>
  <c r="BS172" i="3"/>
  <c r="CF189" i="3"/>
  <c r="J160" i="5" s="1"/>
  <c r="K160" i="5" s="1"/>
  <c r="BS181" i="3"/>
  <c r="CF203" i="3"/>
  <c r="J174" i="5" s="1"/>
  <c r="K174" i="5" s="1"/>
  <c r="BS182" i="3"/>
  <c r="CF204" i="3"/>
  <c r="J175" i="5" s="1"/>
  <c r="K175" i="5" s="1"/>
  <c r="CF169" i="3"/>
  <c r="J140" i="5" s="1"/>
  <c r="K140" i="5" s="1"/>
  <c r="BS162" i="3"/>
  <c r="CF215" i="3"/>
  <c r="J186" i="5" s="1"/>
  <c r="K186" i="5" s="1"/>
  <c r="BS189" i="3"/>
  <c r="BS164" i="3"/>
  <c r="CF171" i="3"/>
  <c r="J142" i="5" s="1"/>
  <c r="K142" i="5" s="1"/>
  <c r="CF182" i="3"/>
  <c r="J153" i="5" s="1"/>
  <c r="K153" i="5" s="1"/>
  <c r="BS171" i="3"/>
  <c r="CF219" i="3"/>
  <c r="J190" i="5" s="1"/>
  <c r="K190" i="5" s="1"/>
  <c r="BS192" i="3"/>
  <c r="BS166" i="3"/>
  <c r="CF175" i="3"/>
  <c r="J146" i="5" s="1"/>
  <c r="K146" i="5" s="1"/>
  <c r="BS188" i="3"/>
  <c r="CF214" i="3"/>
  <c r="J185" i="5" s="1"/>
  <c r="K185" i="5" s="1"/>
  <c r="CF181" i="3"/>
  <c r="J152" i="5" s="1"/>
  <c r="K152" i="5" s="1"/>
  <c r="BS170" i="3"/>
  <c r="BS173" i="3"/>
  <c r="CF190" i="3"/>
  <c r="J161" i="5" s="1"/>
  <c r="K161" i="5" s="1"/>
  <c r="CF216" i="3"/>
  <c r="J187" i="5" s="1"/>
  <c r="K187" i="5" s="1"/>
  <c r="BS190" i="3"/>
  <c r="BS180" i="3"/>
  <c r="CF202" i="3"/>
  <c r="J173" i="5" s="1"/>
  <c r="K173" i="5" s="1"/>
  <c r="BS168" i="3"/>
  <c r="CF177" i="3"/>
  <c r="J148" i="5" s="1"/>
  <c r="K148" i="5" s="1"/>
  <c r="BS169" i="3"/>
  <c r="CF180" i="3"/>
  <c r="J151" i="5" s="1"/>
  <c r="K151" i="5" s="1"/>
  <c r="CF218" i="3"/>
  <c r="J189" i="5" s="1"/>
  <c r="K189" i="5" s="1"/>
  <c r="BS191" i="3"/>
  <c r="BS178" i="3"/>
  <c r="CF198" i="3"/>
  <c r="J169" i="5" s="1"/>
  <c r="K169" i="5" s="1"/>
  <c r="CF133" i="3"/>
  <c r="J104" i="5" s="1"/>
  <c r="K104" i="5" s="1"/>
  <c r="BS132" i="3"/>
  <c r="BS55" i="3"/>
  <c r="CF55" i="3"/>
  <c r="J26" i="5" s="1"/>
  <c r="K26" i="5" s="1"/>
  <c r="CF109" i="3"/>
  <c r="J80" i="5" s="1"/>
  <c r="K80" i="5" s="1"/>
  <c r="BS109" i="3"/>
  <c r="BS50" i="3"/>
  <c r="CF50" i="3"/>
  <c r="J21" i="5" s="1"/>
  <c r="K21" i="5" s="1"/>
  <c r="BS93" i="3"/>
  <c r="CF93" i="3"/>
  <c r="J64" i="5" s="1"/>
  <c r="K64" i="5" s="1"/>
  <c r="BS78" i="3"/>
  <c r="CF78" i="3"/>
  <c r="J49" i="5" s="1"/>
  <c r="K49" i="5" s="1"/>
  <c r="CF165" i="3"/>
  <c r="J136" i="5" s="1"/>
  <c r="K136" i="5" s="1"/>
  <c r="BS158" i="3"/>
  <c r="BS69" i="3"/>
  <c r="CF69" i="3"/>
  <c r="J40" i="5" s="1"/>
  <c r="K40" i="5" s="1"/>
  <c r="CF153" i="3"/>
  <c r="J124" i="5" s="1"/>
  <c r="K124" i="5" s="1"/>
  <c r="BS149" i="3"/>
  <c r="CF102" i="3"/>
  <c r="J73" i="5" s="1"/>
  <c r="K73" i="5" s="1"/>
  <c r="BS102" i="3"/>
  <c r="CF101" i="3"/>
  <c r="J72" i="5" s="1"/>
  <c r="K72" i="5" s="1"/>
  <c r="BS101" i="3"/>
  <c r="CF59" i="3"/>
  <c r="J30" i="5" s="1"/>
  <c r="K30" i="5" s="1"/>
  <c r="BS59" i="3"/>
  <c r="BS52" i="3"/>
  <c r="CF52" i="3"/>
  <c r="J23" i="5" s="1"/>
  <c r="K23" i="5" s="1"/>
  <c r="BS112" i="3"/>
  <c r="CF112" i="3"/>
  <c r="J83" i="5" s="1"/>
  <c r="K83" i="5" s="1"/>
  <c r="BS120" i="3"/>
  <c r="CF121" i="3"/>
  <c r="J92" i="5" s="1"/>
  <c r="K92" i="5" s="1"/>
  <c r="CF159" i="3"/>
  <c r="J130" i="5" s="1"/>
  <c r="K130" i="5" s="1"/>
  <c r="BS152" i="3"/>
  <c r="CF65" i="3"/>
  <c r="J36" i="5" s="1"/>
  <c r="K36" i="5" s="1"/>
  <c r="BS65" i="3"/>
  <c r="CF150" i="3"/>
  <c r="J121" i="5" s="1"/>
  <c r="K121" i="5" s="1"/>
  <c r="BS146" i="3"/>
  <c r="BS94" i="3"/>
  <c r="CF94" i="3"/>
  <c r="J65" i="5" s="1"/>
  <c r="K65" i="5" s="1"/>
  <c r="BS144" i="3"/>
  <c r="CF148" i="3"/>
  <c r="J119" i="5" s="1"/>
  <c r="K119" i="5" s="1"/>
  <c r="BS47" i="3"/>
  <c r="CF47" i="3"/>
  <c r="J18" i="5" s="1"/>
  <c r="K18" i="5" s="1"/>
  <c r="CF124" i="3"/>
  <c r="J95" i="5" s="1"/>
  <c r="K95" i="5" s="1"/>
  <c r="BS123" i="3"/>
  <c r="BS150" i="3"/>
  <c r="CF155" i="3"/>
  <c r="J126" i="5" s="1"/>
  <c r="K126" i="5" s="1"/>
  <c r="BS139" i="3"/>
  <c r="CF141" i="3"/>
  <c r="J112" i="5" s="1"/>
  <c r="K112" i="5" s="1"/>
  <c r="CF138" i="3"/>
  <c r="J109" i="5" s="1"/>
  <c r="K109" i="5" s="1"/>
  <c r="BS137" i="3"/>
  <c r="CF139" i="3"/>
  <c r="J110" i="5" s="1"/>
  <c r="K110" i="5" s="1"/>
  <c r="CF122" i="3"/>
  <c r="J93" i="5" s="1"/>
  <c r="K93" i="5" s="1"/>
  <c r="BS121" i="3"/>
  <c r="CF85" i="3"/>
  <c r="J56" i="5" s="1"/>
  <c r="K56" i="5" s="1"/>
  <c r="BS85" i="3"/>
  <c r="CF89" i="3"/>
  <c r="J60" i="5" s="1"/>
  <c r="K60" i="5" s="1"/>
  <c r="BS89" i="3"/>
  <c r="CF34" i="3"/>
  <c r="J5" i="5" s="1"/>
  <c r="K5" i="5" s="1"/>
  <c r="BS34" i="3"/>
  <c r="BS116" i="3"/>
  <c r="CF116" i="3"/>
  <c r="J87" i="5" s="1"/>
  <c r="K87" i="5" s="1"/>
  <c r="CF88" i="3"/>
  <c r="J59" i="5" s="1"/>
  <c r="K59" i="5" s="1"/>
  <c r="BS88" i="3"/>
  <c r="CF103" i="3"/>
  <c r="J74" i="5" s="1"/>
  <c r="K74" i="5" s="1"/>
  <c r="BS103" i="3"/>
  <c r="CF126" i="3"/>
  <c r="J97" i="5" s="1"/>
  <c r="K97" i="5" s="1"/>
  <c r="BS125" i="3"/>
  <c r="BS46" i="3"/>
  <c r="CF46" i="3"/>
  <c r="J17" i="5" s="1"/>
  <c r="K17" i="5" s="1"/>
  <c r="BS95" i="3"/>
  <c r="CF95" i="3"/>
  <c r="J66" i="5" s="1"/>
  <c r="K66" i="5" s="1"/>
  <c r="CF144" i="3"/>
  <c r="J115" i="5" s="1"/>
  <c r="K115" i="5" s="1"/>
  <c r="BS142" i="3"/>
  <c r="BS107" i="3"/>
  <c r="CF107" i="3"/>
  <c r="J78" i="5" s="1"/>
  <c r="K78" i="5" s="1"/>
  <c r="CF35" i="3"/>
  <c r="J6" i="5" s="1"/>
  <c r="K6" i="5" s="1"/>
  <c r="BS35" i="3"/>
  <c r="BS61" i="3"/>
  <c r="CF61" i="3"/>
  <c r="J32" i="5" s="1"/>
  <c r="K32" i="5" s="1"/>
  <c r="BS147" i="3"/>
  <c r="CF151" i="3"/>
  <c r="J122" i="5" s="1"/>
  <c r="K122" i="5" s="1"/>
  <c r="BS36" i="3"/>
  <c r="CF36" i="3"/>
  <c r="J7" i="5" s="1"/>
  <c r="K7" i="5" s="1"/>
  <c r="BS57" i="3"/>
  <c r="CF57" i="3"/>
  <c r="J28" i="5" s="1"/>
  <c r="K28" i="5" s="1"/>
  <c r="CF91" i="3"/>
  <c r="J62" i="5" s="1"/>
  <c r="K62" i="5" s="1"/>
  <c r="BS91" i="3"/>
  <c r="BS160" i="3"/>
  <c r="CF167" i="3"/>
  <c r="J138" i="5" s="1"/>
  <c r="K138" i="5" s="1"/>
  <c r="BS111" i="3"/>
  <c r="CF111" i="3"/>
  <c r="J82" i="5" s="1"/>
  <c r="K82" i="5" s="1"/>
  <c r="BS126" i="3"/>
  <c r="CF127" i="3"/>
  <c r="J98" i="5" s="1"/>
  <c r="K98" i="5" s="1"/>
  <c r="BS106" i="3"/>
  <c r="CF106" i="3"/>
  <c r="J77" i="5" s="1"/>
  <c r="K77" i="5" s="1"/>
  <c r="CF132" i="3"/>
  <c r="J103" i="5" s="1"/>
  <c r="K103" i="5" s="1"/>
  <c r="BS131" i="3"/>
  <c r="BS148" i="3"/>
  <c r="CF152" i="3"/>
  <c r="J123" i="5" s="1"/>
  <c r="K123" i="5" s="1"/>
  <c r="BS44" i="3"/>
  <c r="CF44" i="3"/>
  <c r="J15" i="5" s="1"/>
  <c r="K15" i="5" s="1"/>
  <c r="CF75" i="3"/>
  <c r="J46" i="5" s="1"/>
  <c r="K46" i="5" s="1"/>
  <c r="BS75" i="3"/>
  <c r="BS79" i="3"/>
  <c r="CF79" i="3"/>
  <c r="J50" i="5" s="1"/>
  <c r="K50" i="5" s="1"/>
  <c r="BS66" i="3"/>
  <c r="CF66" i="3"/>
  <c r="J37" i="5" s="1"/>
  <c r="K37" i="5" s="1"/>
  <c r="BS113" i="3"/>
  <c r="CF113" i="3"/>
  <c r="J84" i="5" s="1"/>
  <c r="K84" i="5" s="1"/>
  <c r="BS92" i="3"/>
  <c r="CF92" i="3"/>
  <c r="J63" i="5" s="1"/>
  <c r="K63" i="5" s="1"/>
  <c r="BS114" i="3"/>
  <c r="CF114" i="3"/>
  <c r="J85" i="5" s="1"/>
  <c r="K85" i="5" s="1"/>
  <c r="BS136" i="3"/>
  <c r="CF137" i="3"/>
  <c r="J108" i="5" s="1"/>
  <c r="K108" i="5" s="1"/>
  <c r="CF82" i="3"/>
  <c r="J53" i="5" s="1"/>
  <c r="K53" i="5" s="1"/>
  <c r="BS82" i="3"/>
  <c r="BS153" i="3"/>
  <c r="CF160" i="3"/>
  <c r="J131" i="5" s="1"/>
  <c r="K131" i="5" s="1"/>
  <c r="BS60" i="3"/>
  <c r="CF60" i="3"/>
  <c r="J31" i="5" s="1"/>
  <c r="K31" i="5" s="1"/>
  <c r="BS105" i="3"/>
  <c r="CF105" i="3"/>
  <c r="J76" i="5" s="1"/>
  <c r="K76" i="5" s="1"/>
  <c r="BS54" i="3"/>
  <c r="CF54" i="3"/>
  <c r="J25" i="5" s="1"/>
  <c r="K25" i="5" s="1"/>
  <c r="CF86" i="3"/>
  <c r="J57" i="5" s="1"/>
  <c r="K57" i="5" s="1"/>
  <c r="BS86" i="3"/>
  <c r="CF90" i="3"/>
  <c r="J61" i="5" s="1"/>
  <c r="K61" i="5" s="1"/>
  <c r="BS90" i="3"/>
  <c r="CF135" i="3"/>
  <c r="J106" i="5" s="1"/>
  <c r="K106" i="5" s="1"/>
  <c r="BS134" i="3"/>
  <c r="BS115" i="3"/>
  <c r="CF115" i="3"/>
  <c r="J86" i="5" s="1"/>
  <c r="K86" i="5" s="1"/>
  <c r="BS128" i="3"/>
  <c r="CF129" i="3"/>
  <c r="J100" i="5" s="1"/>
  <c r="K100" i="5" s="1"/>
  <c r="BS110" i="3"/>
  <c r="CF110" i="3"/>
  <c r="J81" i="5" s="1"/>
  <c r="K81" i="5" s="1"/>
  <c r="BS45" i="3"/>
  <c r="CF45" i="3"/>
  <c r="J16" i="5" s="1"/>
  <c r="K16" i="5" s="1"/>
  <c r="BS39" i="3"/>
  <c r="CF39" i="3"/>
  <c r="J10" i="5" s="1"/>
  <c r="K10" i="5" s="1"/>
  <c r="BS97" i="3"/>
  <c r="CF97" i="3"/>
  <c r="J68" i="5" s="1"/>
  <c r="K68" i="5" s="1"/>
  <c r="CF56" i="3"/>
  <c r="J27" i="5" s="1"/>
  <c r="K27" i="5" s="1"/>
  <c r="BS56" i="3"/>
  <c r="BS87" i="3"/>
  <c r="CF87" i="3"/>
  <c r="J58" i="5" s="1"/>
  <c r="K58" i="5" s="1"/>
  <c r="BS37" i="3"/>
  <c r="CF37" i="3"/>
  <c r="J8" i="5" s="1"/>
  <c r="K8" i="5" s="1"/>
  <c r="BS72" i="3"/>
  <c r="CF72" i="3"/>
  <c r="J43" i="5" s="1"/>
  <c r="K43" i="5" s="1"/>
  <c r="CF58" i="3"/>
  <c r="J29" i="5" s="1"/>
  <c r="K29" i="5" s="1"/>
  <c r="BS58" i="3"/>
  <c r="CF63" i="3"/>
  <c r="J34" i="5" s="1"/>
  <c r="K34" i="5" s="1"/>
  <c r="BS63" i="3"/>
  <c r="BS64" i="3"/>
  <c r="CF64" i="3"/>
  <c r="J35" i="5" s="1"/>
  <c r="K35" i="5" s="1"/>
  <c r="BS98" i="3"/>
  <c r="CF98" i="3"/>
  <c r="J69" i="5" s="1"/>
  <c r="K69" i="5" s="1"/>
  <c r="CF131" i="3"/>
  <c r="J102" i="5" s="1"/>
  <c r="K102" i="5" s="1"/>
  <c r="BS130" i="3"/>
  <c r="CF84" i="3"/>
  <c r="J55" i="5" s="1"/>
  <c r="K55" i="5" s="1"/>
  <c r="BS84" i="3"/>
  <c r="BS141" i="3"/>
  <c r="CF143" i="3"/>
  <c r="J114" i="5" s="1"/>
  <c r="K114" i="5" s="1"/>
  <c r="CF120" i="3"/>
  <c r="J91" i="5" s="1"/>
  <c r="K91" i="5" s="1"/>
  <c r="BS119" i="3"/>
  <c r="BS38" i="3"/>
  <c r="CF38" i="3"/>
  <c r="J9" i="5" s="1"/>
  <c r="K9" i="5" s="1"/>
  <c r="BS71" i="3"/>
  <c r="CF71" i="3"/>
  <c r="J42" i="5" s="1"/>
  <c r="K42" i="5" s="1"/>
  <c r="CF136" i="3"/>
  <c r="J107" i="5" s="1"/>
  <c r="K107" i="5" s="1"/>
  <c r="BS135" i="3"/>
  <c r="BS68" i="3"/>
  <c r="CF68" i="3"/>
  <c r="J39" i="5" s="1"/>
  <c r="K39" i="5" s="1"/>
  <c r="CF147" i="3"/>
  <c r="J118" i="5" s="1"/>
  <c r="K118" i="5" s="1"/>
  <c r="BS143" i="3"/>
  <c r="BS151" i="3"/>
  <c r="CF156" i="3"/>
  <c r="J127" i="5" s="1"/>
  <c r="K127" i="5" s="1"/>
  <c r="BS81" i="3"/>
  <c r="CF81" i="3"/>
  <c r="J52" i="5" s="1"/>
  <c r="K52" i="5" s="1"/>
  <c r="CF161" i="3"/>
  <c r="J132" i="5" s="1"/>
  <c r="K132" i="5" s="1"/>
  <c r="BS154" i="3"/>
  <c r="CF123" i="3"/>
  <c r="J94" i="5" s="1"/>
  <c r="K94" i="5" s="1"/>
  <c r="BS122" i="3"/>
  <c r="BS41" i="3"/>
  <c r="CF41" i="3"/>
  <c r="J12" i="5" s="1"/>
  <c r="K12" i="5" s="1"/>
  <c r="BS53" i="3"/>
  <c r="CF53" i="3"/>
  <c r="J24" i="5" s="1"/>
  <c r="K24" i="5" s="1"/>
  <c r="CF99" i="3"/>
  <c r="J70" i="5" s="1"/>
  <c r="K70" i="5" s="1"/>
  <c r="BS99" i="3"/>
  <c r="BS62" i="3"/>
  <c r="CF62" i="3"/>
  <c r="J33" i="5" s="1"/>
  <c r="K33" i="5" s="1"/>
  <c r="CF134" i="3"/>
  <c r="J105" i="5" s="1"/>
  <c r="K105" i="5" s="1"/>
  <c r="BS133" i="3"/>
  <c r="BS83" i="3"/>
  <c r="CF83" i="3"/>
  <c r="J54" i="5" s="1"/>
  <c r="K54" i="5" s="1"/>
  <c r="CF104" i="3"/>
  <c r="J75" i="5" s="1"/>
  <c r="K75" i="5" s="1"/>
  <c r="BS104" i="3"/>
  <c r="CF164" i="3"/>
  <c r="J135" i="5" s="1"/>
  <c r="K135" i="5" s="1"/>
  <c r="BS157" i="3"/>
  <c r="CF42" i="3"/>
  <c r="J13" i="5" s="1"/>
  <c r="K13" i="5" s="1"/>
  <c r="BS42" i="3"/>
  <c r="CF43" i="3"/>
  <c r="J14" i="5" s="1"/>
  <c r="K14" i="5" s="1"/>
  <c r="BS43" i="3"/>
  <c r="BS124" i="3"/>
  <c r="CF125" i="3"/>
  <c r="J96" i="5" s="1"/>
  <c r="K96" i="5" s="1"/>
  <c r="CF163" i="3"/>
  <c r="J134" i="5" s="1"/>
  <c r="K134" i="5" s="1"/>
  <c r="BS156" i="3"/>
  <c r="BS129" i="3"/>
  <c r="CF130" i="3"/>
  <c r="J101" i="5" s="1"/>
  <c r="K101" i="5" s="1"/>
  <c r="CF166" i="3"/>
  <c r="J137" i="5" s="1"/>
  <c r="K137" i="5" s="1"/>
  <c r="BS159" i="3"/>
  <c r="BS73" i="3"/>
  <c r="CF73" i="3"/>
  <c r="J44" i="5" s="1"/>
  <c r="K44" i="5" s="1"/>
  <c r="CF100" i="3"/>
  <c r="J71" i="5" s="1"/>
  <c r="K71" i="5" s="1"/>
  <c r="BS100" i="3"/>
  <c r="CF49" i="3"/>
  <c r="J20" i="5" s="1"/>
  <c r="K20" i="5" s="1"/>
  <c r="BS49" i="3"/>
  <c r="BS140" i="3"/>
  <c r="CF142" i="3"/>
  <c r="J113" i="5" s="1"/>
  <c r="K113" i="5" s="1"/>
  <c r="BS161" i="3"/>
  <c r="CF168" i="3"/>
  <c r="J139" i="5" s="1"/>
  <c r="K139" i="5" s="1"/>
  <c r="CF149" i="3"/>
  <c r="J120" i="5" s="1"/>
  <c r="K120" i="5" s="1"/>
  <c r="BS145" i="3"/>
  <c r="CF40" i="3"/>
  <c r="J11" i="5" s="1"/>
  <c r="K11" i="5" s="1"/>
  <c r="BS40" i="3"/>
  <c r="BS70" i="3"/>
  <c r="CF70" i="3"/>
  <c r="J41" i="5" s="1"/>
  <c r="K41" i="5" s="1"/>
  <c r="CF51" i="3"/>
  <c r="J22" i="5" s="1"/>
  <c r="K22" i="5" s="1"/>
  <c r="BS51" i="3"/>
  <c r="BS96" i="3"/>
  <c r="CF96" i="3"/>
  <c r="J67" i="5" s="1"/>
  <c r="K67" i="5" s="1"/>
  <c r="BS67" i="3"/>
  <c r="CF67" i="3"/>
  <c r="J38" i="5" s="1"/>
  <c r="K38" i="5" s="1"/>
  <c r="BS74" i="3"/>
  <c r="CF74" i="3"/>
  <c r="J45" i="5" s="1"/>
  <c r="K45" i="5" s="1"/>
  <c r="CF77" i="3"/>
  <c r="J48" i="5" s="1"/>
  <c r="K48" i="5" s="1"/>
  <c r="BS77" i="3"/>
  <c r="BS108" i="3"/>
  <c r="CF108" i="3"/>
  <c r="J79" i="5" s="1"/>
  <c r="K79" i="5" s="1"/>
  <c r="CF162" i="3"/>
  <c r="J133" i="5" s="1"/>
  <c r="K133" i="5" s="1"/>
  <c r="BS155" i="3"/>
  <c r="CF76" i="3"/>
  <c r="J47" i="5" s="1"/>
  <c r="K47" i="5" s="1"/>
  <c r="BS76" i="3"/>
  <c r="BS127" i="3"/>
  <c r="CF128" i="3"/>
  <c r="J99" i="5" s="1"/>
  <c r="K99" i="5" s="1"/>
  <c r="BS48" i="3"/>
  <c r="CF48" i="3"/>
  <c r="J19" i="5" s="1"/>
  <c r="K19" i="5" s="1"/>
  <c r="BS80" i="3"/>
  <c r="CF80" i="3"/>
  <c r="J51" i="5" s="1"/>
  <c r="K51" i="5" s="1"/>
  <c r="CF118" i="3"/>
  <c r="J89" i="5" s="1"/>
  <c r="K89" i="5" s="1"/>
  <c r="BS118" i="3"/>
  <c r="CF140" i="3"/>
  <c r="J111" i="5" s="1"/>
  <c r="K111" i="5" s="1"/>
  <c r="BS138" i="3"/>
  <c r="CF117" i="3"/>
  <c r="J88" i="5" s="1"/>
  <c r="K88" i="5" s="1"/>
  <c r="BS117" i="3"/>
  <c r="G7" i="5" l="1"/>
  <c r="I7" i="5" s="1"/>
  <c r="H6" i="5"/>
  <c r="C9" i="5"/>
  <c r="E9" i="5" s="1"/>
  <c r="F9" i="5" s="1"/>
  <c r="G8" i="5"/>
  <c r="I8" i="5" s="1"/>
  <c r="H7" i="5"/>
  <c r="FC147" i="3"/>
  <c r="FD147" i="3"/>
  <c r="FB148" i="3"/>
  <c r="BS31" i="3"/>
  <c r="BS32" i="3"/>
  <c r="C10" i="5" l="1"/>
  <c r="E10" i="5" s="1"/>
  <c r="F10" i="5" s="1"/>
  <c r="H8" i="5"/>
  <c r="G9" i="5"/>
  <c r="H9" i="5" s="1"/>
  <c r="C11" i="5"/>
  <c r="FC148" i="3"/>
  <c r="FD148" i="3"/>
  <c r="FB149" i="3"/>
  <c r="G10" i="5" l="1"/>
  <c r="H10" i="5" s="1"/>
  <c r="I9" i="5"/>
  <c r="E11" i="5"/>
  <c r="F11" i="5" s="1"/>
  <c r="G11" i="5" s="1"/>
  <c r="I11" i="5" s="1"/>
  <c r="C12" i="5"/>
  <c r="FC149" i="3"/>
  <c r="FD149" i="3"/>
  <c r="FB150" i="3"/>
  <c r="I10" i="5" l="1"/>
  <c r="H11" i="5"/>
  <c r="E12" i="5"/>
  <c r="F12" i="5" s="1"/>
  <c r="G12" i="5" s="1"/>
  <c r="H12" i="5" s="1"/>
  <c r="C13" i="5"/>
  <c r="FD150" i="3"/>
  <c r="FC150" i="3"/>
  <c r="FB151" i="3"/>
  <c r="I12" i="5" l="1"/>
  <c r="E13" i="5"/>
  <c r="F13" i="5" s="1"/>
  <c r="G13" i="5" s="1"/>
  <c r="I13" i="5" s="1"/>
  <c r="C14" i="5"/>
  <c r="FD151" i="3"/>
  <c r="FB152" i="3"/>
  <c r="FC151" i="3"/>
  <c r="H13" i="5" l="1"/>
  <c r="E14" i="5"/>
  <c r="F14" i="5" s="1"/>
  <c r="G14" i="5" s="1"/>
  <c r="I14" i="5" s="1"/>
  <c r="C15" i="5"/>
  <c r="FB153" i="3"/>
  <c r="FC152" i="3"/>
  <c r="FD152" i="3"/>
  <c r="H14" i="5" l="1"/>
  <c r="E15" i="5"/>
  <c r="F15" i="5" s="1"/>
  <c r="G15" i="5" s="1"/>
  <c r="I15" i="5" s="1"/>
  <c r="C16" i="5"/>
  <c r="FC153" i="3"/>
  <c r="FD153" i="3"/>
  <c r="FB154" i="3"/>
  <c r="H15" i="5" l="1"/>
  <c r="E16" i="5"/>
  <c r="F16" i="5" s="1"/>
  <c r="G16" i="5" s="1"/>
  <c r="I16" i="5" s="1"/>
  <c r="C17" i="5"/>
  <c r="FC154" i="3"/>
  <c r="FD154" i="3"/>
  <c r="FB155" i="3"/>
  <c r="H16" i="5" l="1"/>
  <c r="E17" i="5"/>
  <c r="F17" i="5" s="1"/>
  <c r="G17" i="5" s="1"/>
  <c r="H17" i="5" s="1"/>
  <c r="C18" i="5"/>
  <c r="FC155" i="3"/>
  <c r="FD155" i="3"/>
  <c r="FB156" i="3"/>
  <c r="I17" i="5" l="1"/>
  <c r="E18" i="5"/>
  <c r="F18" i="5" s="1"/>
  <c r="G18" i="5" s="1"/>
  <c r="I18" i="5" s="1"/>
  <c r="C19" i="5"/>
  <c r="FC156" i="3"/>
  <c r="FD156" i="3"/>
  <c r="FB157" i="3"/>
  <c r="H18" i="5" l="1"/>
  <c r="C20" i="5"/>
  <c r="E19" i="5"/>
  <c r="F19" i="5" s="1"/>
  <c r="G19" i="5" s="1"/>
  <c r="I19" i="5" s="1"/>
  <c r="FC157" i="3"/>
  <c r="FB158" i="3"/>
  <c r="FD157" i="3"/>
  <c r="H19" i="5" l="1"/>
  <c r="E20" i="5"/>
  <c r="F20" i="5" s="1"/>
  <c r="G20" i="5" s="1"/>
  <c r="H20" i="5" s="1"/>
  <c r="C21" i="5"/>
  <c r="FB159" i="3"/>
  <c r="FC158" i="3"/>
  <c r="FD158" i="3"/>
  <c r="I20" i="5" l="1"/>
  <c r="E21" i="5"/>
  <c r="F21" i="5" s="1"/>
  <c r="G21" i="5" s="1"/>
  <c r="I21" i="5" s="1"/>
  <c r="C22" i="5"/>
  <c r="FC159" i="3"/>
  <c r="FD159" i="3"/>
  <c r="FB160" i="3"/>
  <c r="H21" i="5" l="1"/>
  <c r="E22" i="5"/>
  <c r="F22" i="5" s="1"/>
  <c r="G22" i="5" s="1"/>
  <c r="H22" i="5" s="1"/>
  <c r="C23" i="5"/>
  <c r="FC160" i="3"/>
  <c r="FD160" i="3"/>
  <c r="FB161" i="3"/>
  <c r="I22" i="5" l="1"/>
  <c r="E23" i="5"/>
  <c r="F23" i="5" s="1"/>
  <c r="G23" i="5" s="1"/>
  <c r="I23" i="5" s="1"/>
  <c r="C24" i="5"/>
  <c r="FC161" i="3"/>
  <c r="FD161" i="3"/>
  <c r="FB162" i="3"/>
  <c r="H23" i="5" l="1"/>
  <c r="E24" i="5"/>
  <c r="F24" i="5" s="1"/>
  <c r="G24" i="5" s="1"/>
  <c r="H24" i="5" s="1"/>
  <c r="C25" i="5"/>
  <c r="FD162" i="3"/>
  <c r="FC162" i="3"/>
  <c r="FB163" i="3"/>
  <c r="I24" i="5" l="1"/>
  <c r="E25" i="5"/>
  <c r="F25" i="5" s="1"/>
  <c r="G25" i="5" s="1"/>
  <c r="H25" i="5" s="1"/>
  <c r="C26" i="5"/>
  <c r="FD163" i="3"/>
  <c r="FB164" i="3"/>
  <c r="FC163" i="3"/>
  <c r="I25" i="5" l="1"/>
  <c r="C27" i="5"/>
  <c r="E26" i="5"/>
  <c r="F26" i="5" s="1"/>
  <c r="G26" i="5" s="1"/>
  <c r="I26" i="5" s="1"/>
  <c r="FB165" i="3"/>
  <c r="FC164" i="3"/>
  <c r="FD164" i="3"/>
  <c r="H26" i="5" l="1"/>
  <c r="E27" i="5"/>
  <c r="F27" i="5" s="1"/>
  <c r="G27" i="5" s="1"/>
  <c r="I27" i="5" s="1"/>
  <c r="C28" i="5"/>
  <c r="FC165" i="3"/>
  <c r="FD165" i="3"/>
  <c r="FB166" i="3"/>
  <c r="H27" i="5" l="1"/>
  <c r="E28" i="5"/>
  <c r="F28" i="5" s="1"/>
  <c r="G28" i="5" s="1"/>
  <c r="I28" i="5" s="1"/>
  <c r="C29" i="5"/>
  <c r="FD166" i="3"/>
  <c r="FC166" i="3"/>
  <c r="FB167" i="3"/>
  <c r="H28" i="5" l="1"/>
  <c r="C30" i="5"/>
  <c r="E29" i="5"/>
  <c r="F29" i="5" s="1"/>
  <c r="G29" i="5" s="1"/>
  <c r="H29" i="5" s="1"/>
  <c r="FC167" i="3"/>
  <c r="FD167" i="3"/>
  <c r="FB168" i="3"/>
  <c r="I29" i="5" l="1"/>
  <c r="E30" i="5"/>
  <c r="F30" i="5" s="1"/>
  <c r="G30" i="5" s="1"/>
  <c r="H30" i="5" s="1"/>
  <c r="C31" i="5"/>
  <c r="FC168" i="3"/>
  <c r="FD168" i="3"/>
  <c r="FB169" i="3"/>
  <c r="I30" i="5" l="1"/>
  <c r="C32" i="5"/>
  <c r="E31" i="5"/>
  <c r="F31" i="5" s="1"/>
  <c r="G31" i="5" s="1"/>
  <c r="I31" i="5" s="1"/>
  <c r="FB170" i="3"/>
  <c r="FC169" i="3"/>
  <c r="FD169" i="3"/>
  <c r="H31" i="5" l="1"/>
  <c r="E32" i="5"/>
  <c r="F32" i="5" s="1"/>
  <c r="G32" i="5" s="1"/>
  <c r="I32" i="5" s="1"/>
  <c r="C33" i="5"/>
  <c r="FB171" i="3"/>
  <c r="FC170" i="3"/>
  <c r="FD170" i="3"/>
  <c r="H32" i="5" l="1"/>
  <c r="E33" i="5"/>
  <c r="F33" i="5" s="1"/>
  <c r="G33" i="5" s="1"/>
  <c r="I33" i="5" s="1"/>
  <c r="C34" i="5"/>
  <c r="FC171" i="3"/>
  <c r="FD171" i="3"/>
  <c r="FB172" i="3"/>
  <c r="H33" i="5" l="1"/>
  <c r="E34" i="5"/>
  <c r="F34" i="5" s="1"/>
  <c r="G34" i="5" s="1"/>
  <c r="H34" i="5" s="1"/>
  <c r="C35" i="5"/>
  <c r="FC172" i="3"/>
  <c r="FD172" i="3"/>
  <c r="FB173" i="3"/>
  <c r="I34" i="5" l="1"/>
  <c r="C36" i="5"/>
  <c r="E35" i="5"/>
  <c r="F35" i="5" s="1"/>
  <c r="G35" i="5" s="1"/>
  <c r="I35" i="5" s="1"/>
  <c r="FC173" i="3"/>
  <c r="FD173" i="3"/>
  <c r="FB174" i="3"/>
  <c r="H35" i="5" l="1"/>
  <c r="E36" i="5"/>
  <c r="F36" i="5" s="1"/>
  <c r="G36" i="5" s="1"/>
  <c r="I36" i="5" s="1"/>
  <c r="C37" i="5"/>
  <c r="FD174" i="3"/>
  <c r="FB175" i="3"/>
  <c r="FC174" i="3"/>
  <c r="H36" i="5" l="1"/>
  <c r="E37" i="5"/>
  <c r="F37" i="5" s="1"/>
  <c r="G37" i="5" s="1"/>
  <c r="H37" i="5" s="1"/>
  <c r="C38" i="5"/>
  <c r="FD175" i="3"/>
  <c r="FB176" i="3"/>
  <c r="FC175" i="3"/>
  <c r="I37" i="5" l="1"/>
  <c r="E38" i="5"/>
  <c r="F38" i="5" s="1"/>
  <c r="G38" i="5" s="1"/>
  <c r="H38" i="5" s="1"/>
  <c r="C39" i="5"/>
  <c r="FB177" i="3"/>
  <c r="FC176" i="3"/>
  <c r="FD176" i="3"/>
  <c r="I38" i="5" l="1"/>
  <c r="E39" i="5"/>
  <c r="F39" i="5" s="1"/>
  <c r="G39" i="5" s="1"/>
  <c r="H39" i="5" s="1"/>
  <c r="C40" i="5"/>
  <c r="FC177" i="3"/>
  <c r="FD177" i="3"/>
  <c r="FB178" i="3"/>
  <c r="I39" i="5" l="1"/>
  <c r="E40" i="5"/>
  <c r="F40" i="5" s="1"/>
  <c r="G40" i="5" s="1"/>
  <c r="I40" i="5" s="1"/>
  <c r="C41" i="5"/>
  <c r="FC178" i="3"/>
  <c r="FD178" i="3"/>
  <c r="FB179" i="3"/>
  <c r="H40" i="5" l="1"/>
  <c r="E41" i="5"/>
  <c r="F41" i="5" s="1"/>
  <c r="G41" i="5" s="1"/>
  <c r="H41" i="5" s="1"/>
  <c r="C42" i="5"/>
  <c r="FC179" i="3"/>
  <c r="FD179" i="3"/>
  <c r="FB180" i="3"/>
  <c r="I41" i="5" l="1"/>
  <c r="E42" i="5"/>
  <c r="F42" i="5" s="1"/>
  <c r="G42" i="5" s="1"/>
  <c r="I42" i="5" s="1"/>
  <c r="C43" i="5"/>
  <c r="FC180" i="3"/>
  <c r="FD180" i="3"/>
  <c r="FB181" i="3"/>
  <c r="H42" i="5" l="1"/>
  <c r="E43" i="5"/>
  <c r="F43" i="5" s="1"/>
  <c r="G43" i="5" s="1"/>
  <c r="H43" i="5" s="1"/>
  <c r="C44" i="5"/>
  <c r="FD181" i="3"/>
  <c r="FC181" i="3"/>
  <c r="FB182" i="3"/>
  <c r="I43" i="5" l="1"/>
  <c r="C45" i="5"/>
  <c r="E44" i="5"/>
  <c r="F44" i="5" s="1"/>
  <c r="G44" i="5" s="1"/>
  <c r="I44" i="5" s="1"/>
  <c r="FB183" i="3"/>
  <c r="FC182" i="3"/>
  <c r="FD182" i="3"/>
  <c r="H44" i="5" l="1"/>
  <c r="C46" i="5"/>
  <c r="E45" i="5"/>
  <c r="F45" i="5" s="1"/>
  <c r="G45" i="5" s="1"/>
  <c r="I45" i="5" s="1"/>
  <c r="FC183" i="3"/>
  <c r="FD183" i="3"/>
  <c r="FB184" i="3"/>
  <c r="H45" i="5" l="1"/>
  <c r="E46" i="5"/>
  <c r="F46" i="5" s="1"/>
  <c r="G46" i="5" s="1"/>
  <c r="I46" i="5" s="1"/>
  <c r="C47" i="5"/>
  <c r="FD184" i="3"/>
  <c r="FC184" i="3"/>
  <c r="FB185" i="3"/>
  <c r="H46" i="5" l="1"/>
  <c r="E47" i="5"/>
  <c r="F47" i="5" s="1"/>
  <c r="G47" i="5" s="1"/>
  <c r="H47" i="5" s="1"/>
  <c r="C48" i="5"/>
  <c r="FC185" i="3"/>
  <c r="FD185" i="3"/>
  <c r="FB186" i="3"/>
  <c r="I47" i="5" l="1"/>
  <c r="E48" i="5"/>
  <c r="F48" i="5" s="1"/>
  <c r="G48" i="5" s="1"/>
  <c r="I48" i="5" s="1"/>
  <c r="C49" i="5"/>
  <c r="FD186" i="3"/>
  <c r="FC186" i="3"/>
  <c r="FB187" i="3"/>
  <c r="H48" i="5" l="1"/>
  <c r="E49" i="5"/>
  <c r="F49" i="5" s="1"/>
  <c r="G49" i="5" s="1"/>
  <c r="I49" i="5" s="1"/>
  <c r="C50" i="5"/>
  <c r="FD187" i="3"/>
  <c r="FB188" i="3"/>
  <c r="FC187" i="3"/>
  <c r="H49" i="5" l="1"/>
  <c r="E50" i="5"/>
  <c r="F50" i="5" s="1"/>
  <c r="G50" i="5" s="1"/>
  <c r="I50" i="5" s="1"/>
  <c r="C51" i="5"/>
  <c r="FC188" i="3"/>
  <c r="FD188" i="3"/>
  <c r="FB189" i="3"/>
  <c r="H50" i="5" l="1"/>
  <c r="E51" i="5"/>
  <c r="F51" i="5" s="1"/>
  <c r="G51" i="5" s="1"/>
  <c r="I51" i="5" s="1"/>
  <c r="C52" i="5"/>
  <c r="FD189" i="3"/>
  <c r="FC189" i="3"/>
  <c r="FB190" i="3"/>
  <c r="H51" i="5" l="1"/>
  <c r="E52" i="5"/>
  <c r="F52" i="5" s="1"/>
  <c r="G52" i="5" s="1"/>
  <c r="H52" i="5" s="1"/>
  <c r="C53" i="5"/>
  <c r="FD190" i="3"/>
  <c r="FC190" i="3"/>
  <c r="FB191" i="3"/>
  <c r="I52" i="5" l="1"/>
  <c r="E53" i="5"/>
  <c r="F53" i="5" s="1"/>
  <c r="G53" i="5" s="1"/>
  <c r="I53" i="5" s="1"/>
  <c r="C54" i="5"/>
  <c r="FC191" i="3"/>
  <c r="FD191" i="3"/>
  <c r="FB192" i="3"/>
  <c r="H53" i="5" l="1"/>
  <c r="E54" i="5"/>
  <c r="F54" i="5" s="1"/>
  <c r="G54" i="5" s="1"/>
  <c r="I54" i="5" s="1"/>
  <c r="C55" i="5"/>
  <c r="FC192" i="3"/>
  <c r="FD192" i="3"/>
  <c r="FB193" i="3"/>
  <c r="H54" i="5" l="1"/>
  <c r="E55" i="5"/>
  <c r="F55" i="5" s="1"/>
  <c r="G55" i="5" s="1"/>
  <c r="I55" i="5" s="1"/>
  <c r="C56" i="5"/>
  <c r="FD193" i="3"/>
  <c r="FB194" i="3"/>
  <c r="FC193" i="3"/>
  <c r="H55" i="5" l="1"/>
  <c r="E56" i="5"/>
  <c r="F56" i="5" s="1"/>
  <c r="G56" i="5" s="1"/>
  <c r="I56" i="5" s="1"/>
  <c r="C57" i="5"/>
  <c r="FB195" i="3"/>
  <c r="FD194" i="3"/>
  <c r="FC194" i="3"/>
  <c r="H56" i="5" l="1"/>
  <c r="E57" i="5"/>
  <c r="F57" i="5" s="1"/>
  <c r="G57" i="5" s="1"/>
  <c r="I57" i="5" s="1"/>
  <c r="C58" i="5"/>
  <c r="FC195" i="3"/>
  <c r="FD195" i="3"/>
  <c r="FB196" i="3"/>
  <c r="H57" i="5" l="1"/>
  <c r="E58" i="5"/>
  <c r="F58" i="5" s="1"/>
  <c r="G58" i="5" s="1"/>
  <c r="I58" i="5" s="1"/>
  <c r="C59" i="5"/>
  <c r="FD196" i="3"/>
  <c r="FC196" i="3"/>
  <c r="FB197" i="3"/>
  <c r="H58" i="5" l="1"/>
  <c r="E59" i="5"/>
  <c r="F59" i="5" s="1"/>
  <c r="G59" i="5" s="1"/>
  <c r="I59" i="5" s="1"/>
  <c r="C60" i="5"/>
  <c r="FC197" i="3"/>
  <c r="FD197" i="3"/>
  <c r="FB198" i="3"/>
  <c r="H59" i="5" l="1"/>
  <c r="C61" i="5"/>
  <c r="E60" i="5"/>
  <c r="F60" i="5" s="1"/>
  <c r="G60" i="5" s="1"/>
  <c r="H60" i="5" s="1"/>
  <c r="FD198" i="3"/>
  <c r="FC198" i="3"/>
  <c r="FB199" i="3"/>
  <c r="I60" i="5" l="1"/>
  <c r="C62" i="5"/>
  <c r="E61" i="5"/>
  <c r="F61" i="5" s="1"/>
  <c r="G61" i="5" s="1"/>
  <c r="H61" i="5" s="1"/>
  <c r="FD199" i="3"/>
  <c r="FB200" i="3"/>
  <c r="FC199" i="3"/>
  <c r="I61" i="5" l="1"/>
  <c r="E62" i="5"/>
  <c r="F62" i="5" s="1"/>
  <c r="G62" i="5" s="1"/>
  <c r="H62" i="5" s="1"/>
  <c r="C63" i="5"/>
  <c r="FC200" i="3"/>
  <c r="FD200" i="3"/>
  <c r="FB201" i="3"/>
  <c r="I62" i="5" l="1"/>
  <c r="E63" i="5"/>
  <c r="F63" i="5" s="1"/>
  <c r="G63" i="5" s="1"/>
  <c r="H63" i="5" s="1"/>
  <c r="C64" i="5"/>
  <c r="FC201" i="3"/>
  <c r="FD201" i="3"/>
  <c r="FB202" i="3"/>
  <c r="I63" i="5" l="1"/>
  <c r="E64" i="5"/>
  <c r="F64" i="5" s="1"/>
  <c r="G64" i="5" s="1"/>
  <c r="I64" i="5" s="1"/>
  <c r="C65" i="5"/>
  <c r="FD202" i="3"/>
  <c r="FC202" i="3"/>
  <c r="FB203" i="3"/>
  <c r="H64" i="5" l="1"/>
  <c r="E65" i="5"/>
  <c r="F65" i="5" s="1"/>
  <c r="G65" i="5" s="1"/>
  <c r="H65" i="5" s="1"/>
  <c r="C66" i="5"/>
  <c r="FC203" i="3"/>
  <c r="FD203" i="3"/>
  <c r="FB204" i="3"/>
  <c r="I65" i="5" l="1"/>
  <c r="E66" i="5"/>
  <c r="F66" i="5" s="1"/>
  <c r="G66" i="5" s="1"/>
  <c r="I66" i="5" s="1"/>
  <c r="C67" i="5"/>
  <c r="FC204" i="3"/>
  <c r="FD204" i="3"/>
  <c r="FB205" i="3"/>
  <c r="H66" i="5" l="1"/>
  <c r="E67" i="5"/>
  <c r="F67" i="5" s="1"/>
  <c r="G67" i="5" s="1"/>
  <c r="I67" i="5" s="1"/>
  <c r="C68" i="5"/>
  <c r="FC205" i="3"/>
  <c r="FD205" i="3"/>
  <c r="FB206" i="3"/>
  <c r="H67" i="5" l="1"/>
  <c r="E68" i="5"/>
  <c r="F68" i="5" s="1"/>
  <c r="G68" i="5" s="1"/>
  <c r="H68" i="5" s="1"/>
  <c r="C69" i="5"/>
  <c r="FB207" i="3"/>
  <c r="FC206" i="3"/>
  <c r="FD206" i="3"/>
  <c r="I68" i="5" l="1"/>
  <c r="E69" i="5"/>
  <c r="F69" i="5" s="1"/>
  <c r="G69" i="5" s="1"/>
  <c r="H69" i="5" s="1"/>
  <c r="C70" i="5"/>
  <c r="FC207" i="3"/>
  <c r="FD207" i="3"/>
  <c r="FB208" i="3"/>
  <c r="I69" i="5" l="1"/>
  <c r="E70" i="5"/>
  <c r="F70" i="5" s="1"/>
  <c r="G70" i="5" s="1"/>
  <c r="H70" i="5" s="1"/>
  <c r="C71" i="5"/>
  <c r="FC208" i="3"/>
  <c r="FD208" i="3"/>
  <c r="FB209" i="3"/>
  <c r="I70" i="5" l="1"/>
  <c r="E71" i="5"/>
  <c r="F71" i="5" s="1"/>
  <c r="G71" i="5" s="1"/>
  <c r="H71" i="5" s="1"/>
  <c r="C72" i="5"/>
  <c r="FC209" i="3"/>
  <c r="FD209" i="3"/>
  <c r="FB210" i="3"/>
  <c r="I71" i="5" l="1"/>
  <c r="E72" i="5"/>
  <c r="F72" i="5" s="1"/>
  <c r="G72" i="5" s="1"/>
  <c r="I72" i="5" s="1"/>
  <c r="C73" i="5"/>
  <c r="FD210" i="3"/>
  <c r="FC210" i="3"/>
  <c r="FB211" i="3"/>
  <c r="H72" i="5" l="1"/>
  <c r="E73" i="5"/>
  <c r="F73" i="5" s="1"/>
  <c r="G73" i="5" s="1"/>
  <c r="I73" i="5" s="1"/>
  <c r="C74" i="5"/>
  <c r="FD211" i="3"/>
  <c r="FB212" i="3"/>
  <c r="FC211" i="3"/>
  <c r="H73" i="5" l="1"/>
  <c r="E74" i="5"/>
  <c r="F74" i="5" s="1"/>
  <c r="G74" i="5" s="1"/>
  <c r="I74" i="5" s="1"/>
  <c r="C75" i="5"/>
  <c r="FD212" i="3"/>
  <c r="FB213" i="3"/>
  <c r="FC212" i="3"/>
  <c r="H74" i="5" l="1"/>
  <c r="C76" i="5"/>
  <c r="E75" i="5"/>
  <c r="F75" i="5" s="1"/>
  <c r="G75" i="5" s="1"/>
  <c r="I75" i="5" s="1"/>
  <c r="FC213" i="3"/>
  <c r="FD213" i="3"/>
  <c r="FB214" i="3"/>
  <c r="H75" i="5" l="1"/>
  <c r="E76" i="5"/>
  <c r="F76" i="5" s="1"/>
  <c r="G76" i="5" s="1"/>
  <c r="H76" i="5" s="1"/>
  <c r="C77" i="5"/>
  <c r="FD214" i="3"/>
  <c r="FC214" i="3"/>
  <c r="FB215" i="3"/>
  <c r="I76" i="5" l="1"/>
  <c r="E77" i="5"/>
  <c r="F77" i="5" s="1"/>
  <c r="G77" i="5" s="1"/>
  <c r="I77" i="5" s="1"/>
  <c r="C78" i="5"/>
  <c r="FC215" i="3"/>
  <c r="FB216" i="3"/>
  <c r="FD215" i="3"/>
  <c r="H77" i="5" l="1"/>
  <c r="E78" i="5"/>
  <c r="F78" i="5" s="1"/>
  <c r="G78" i="5" s="1"/>
  <c r="I78" i="5" s="1"/>
  <c r="C79" i="5"/>
  <c r="FC216" i="3"/>
  <c r="FD216" i="3"/>
  <c r="FB217" i="3"/>
  <c r="H78" i="5" l="1"/>
  <c r="E79" i="5"/>
  <c r="F79" i="5" s="1"/>
  <c r="G79" i="5" s="1"/>
  <c r="H79" i="5" s="1"/>
  <c r="C80" i="5"/>
  <c r="FC217" i="3"/>
  <c r="FD217" i="3"/>
  <c r="FB218" i="3"/>
  <c r="I79" i="5" l="1"/>
  <c r="E80" i="5"/>
  <c r="F80" i="5" s="1"/>
  <c r="G80" i="5" s="1"/>
  <c r="H80" i="5" s="1"/>
  <c r="C81" i="5"/>
  <c r="FB219" i="3"/>
  <c r="FD218" i="3"/>
  <c r="FC218" i="3"/>
  <c r="I80" i="5" l="1"/>
  <c r="E81" i="5"/>
  <c r="F81" i="5" s="1"/>
  <c r="G81" i="5" s="1"/>
  <c r="H81" i="5" s="1"/>
  <c r="C82" i="5"/>
  <c r="FC219" i="3"/>
  <c r="FD219" i="3"/>
  <c r="FB220" i="3"/>
  <c r="I81" i="5" l="1"/>
  <c r="E82" i="5"/>
  <c r="F82" i="5" s="1"/>
  <c r="G82" i="5" s="1"/>
  <c r="I82" i="5" s="1"/>
  <c r="C83" i="5"/>
  <c r="FC220" i="3"/>
  <c r="FD220" i="3"/>
  <c r="FB221" i="3"/>
  <c r="H82" i="5" l="1"/>
  <c r="E83" i="5"/>
  <c r="F83" i="5" s="1"/>
  <c r="G83" i="5" s="1"/>
  <c r="H83" i="5" s="1"/>
  <c r="C84" i="5"/>
  <c r="FC221" i="3"/>
  <c r="FD221" i="3"/>
  <c r="FB222" i="3"/>
  <c r="I83" i="5" l="1"/>
  <c r="E84" i="5"/>
  <c r="F84" i="5" s="1"/>
  <c r="G84" i="5" s="1"/>
  <c r="H84" i="5" s="1"/>
  <c r="C85" i="5"/>
  <c r="FD222" i="3"/>
  <c r="FC222" i="3"/>
  <c r="FB223" i="3"/>
  <c r="I84" i="5" l="1"/>
  <c r="E85" i="5"/>
  <c r="F85" i="5" s="1"/>
  <c r="G85" i="5" s="1"/>
  <c r="H85" i="5" s="1"/>
  <c r="C86" i="5"/>
  <c r="FD223" i="3"/>
  <c r="FB224" i="3"/>
  <c r="FC223" i="3"/>
  <c r="I85" i="5" l="1"/>
  <c r="E86" i="5"/>
  <c r="F86" i="5" s="1"/>
  <c r="G86" i="5" s="1"/>
  <c r="H86" i="5" s="1"/>
  <c r="C87" i="5"/>
  <c r="FC224" i="3"/>
  <c r="FD224" i="3"/>
  <c r="FB225" i="3"/>
  <c r="I86" i="5" l="1"/>
  <c r="E87" i="5"/>
  <c r="F87" i="5" s="1"/>
  <c r="G87" i="5" s="1"/>
  <c r="H87" i="5" s="1"/>
  <c r="C88" i="5"/>
  <c r="FB226" i="3"/>
  <c r="FD225" i="3"/>
  <c r="FC225" i="3"/>
  <c r="I87" i="5" l="1"/>
  <c r="C89" i="5"/>
  <c r="E88" i="5"/>
  <c r="F88" i="5" s="1"/>
  <c r="G88" i="5" s="1"/>
  <c r="I88" i="5" s="1"/>
  <c r="FB227" i="3"/>
  <c r="FD226" i="3"/>
  <c r="FC226" i="3"/>
  <c r="H88" i="5" l="1"/>
  <c r="E89" i="5"/>
  <c r="F89" i="5" s="1"/>
  <c r="G89" i="5" s="1"/>
  <c r="H89" i="5" s="1"/>
  <c r="C90" i="5"/>
  <c r="FD227" i="3"/>
  <c r="FB228" i="3"/>
  <c r="FC227" i="3"/>
  <c r="I89" i="5" l="1"/>
  <c r="E90" i="5"/>
  <c r="F90" i="5" s="1"/>
  <c r="G90" i="5" s="1"/>
  <c r="H90" i="5" s="1"/>
  <c r="C91" i="5"/>
  <c r="FC228" i="3"/>
  <c r="FD228" i="3"/>
  <c r="FB229" i="3"/>
  <c r="FB230" i="3" s="1"/>
  <c r="I90" i="5" l="1"/>
  <c r="E91" i="5"/>
  <c r="F91" i="5" s="1"/>
  <c r="G91" i="5" s="1"/>
  <c r="H91" i="5" s="1"/>
  <c r="C92" i="5"/>
  <c r="FB231" i="3"/>
  <c r="FD230" i="3"/>
  <c r="FC230" i="3"/>
  <c r="FC229" i="3"/>
  <c r="FD229" i="3"/>
  <c r="I91" i="5" l="1"/>
  <c r="E92" i="5"/>
  <c r="F92" i="5" s="1"/>
  <c r="G92" i="5" s="1"/>
  <c r="I92" i="5" s="1"/>
  <c r="C93" i="5"/>
  <c r="FC231" i="3"/>
  <c r="FB232" i="3"/>
  <c r="FD231" i="3"/>
  <c r="H92" i="5" l="1"/>
  <c r="E93" i="5"/>
  <c r="F93" i="5" s="1"/>
  <c r="G93" i="5" s="1"/>
  <c r="I93" i="5" s="1"/>
  <c r="C94" i="5"/>
  <c r="FB233" i="3"/>
  <c r="FC232" i="3"/>
  <c r="FD232" i="3"/>
  <c r="H93" i="5" l="1"/>
  <c r="E94" i="5"/>
  <c r="F94" i="5" s="1"/>
  <c r="G94" i="5" s="1"/>
  <c r="I94" i="5" s="1"/>
  <c r="C95" i="5"/>
  <c r="FC233" i="3"/>
  <c r="FD233" i="3"/>
  <c r="FB234" i="3"/>
  <c r="H94" i="5" l="1"/>
  <c r="E95" i="5"/>
  <c r="F95" i="5" s="1"/>
  <c r="G95" i="5" s="1"/>
  <c r="I95" i="5" s="1"/>
  <c r="C96" i="5"/>
  <c r="FB235" i="3"/>
  <c r="FD234" i="3"/>
  <c r="FC234" i="3"/>
  <c r="H95" i="5" l="1"/>
  <c r="E96" i="5"/>
  <c r="F96" i="5" s="1"/>
  <c r="G96" i="5" s="1"/>
  <c r="I96" i="5" s="1"/>
  <c r="C97" i="5"/>
  <c r="FC235" i="3"/>
  <c r="FB236" i="3"/>
  <c r="FD235" i="3"/>
  <c r="H96" i="5" l="1"/>
  <c r="E97" i="5"/>
  <c r="F97" i="5" s="1"/>
  <c r="G97" i="5" s="1"/>
  <c r="I97" i="5" s="1"/>
  <c r="C98" i="5"/>
  <c r="FD236" i="3"/>
  <c r="FB237" i="3"/>
  <c r="FC236" i="3"/>
  <c r="H97" i="5" l="1"/>
  <c r="E98" i="5"/>
  <c r="F98" i="5" s="1"/>
  <c r="G98" i="5" s="1"/>
  <c r="I98" i="5" s="1"/>
  <c r="C99" i="5"/>
  <c r="FC237" i="3"/>
  <c r="FD237" i="3"/>
  <c r="FB238" i="3"/>
  <c r="H98" i="5" l="1"/>
  <c r="E99" i="5"/>
  <c r="F99" i="5" s="1"/>
  <c r="G99" i="5" s="1"/>
  <c r="I99" i="5" s="1"/>
  <c r="C100" i="5"/>
  <c r="FC238" i="3"/>
  <c r="FD238" i="3"/>
  <c r="FB239" i="3"/>
  <c r="H99" i="5" l="1"/>
  <c r="E100" i="5"/>
  <c r="F100" i="5" s="1"/>
  <c r="G100" i="5" s="1"/>
  <c r="I100" i="5" s="1"/>
  <c r="C101" i="5"/>
  <c r="FD239" i="3"/>
  <c r="FB240" i="3"/>
  <c r="FC239" i="3"/>
  <c r="H100" i="5" l="1"/>
  <c r="E101" i="5"/>
  <c r="F101" i="5" s="1"/>
  <c r="G101" i="5" s="1"/>
  <c r="H101" i="5" s="1"/>
  <c r="C102" i="5"/>
  <c r="FB241" i="3"/>
  <c r="FC240" i="3"/>
  <c r="FD240" i="3"/>
  <c r="I101" i="5" l="1"/>
  <c r="E102" i="5"/>
  <c r="F102" i="5" s="1"/>
  <c r="G102" i="5" s="1"/>
  <c r="I102" i="5" s="1"/>
  <c r="C103" i="5"/>
  <c r="FD241" i="3"/>
  <c r="FC241" i="3"/>
  <c r="FB242" i="3"/>
  <c r="H102" i="5" l="1"/>
  <c r="E103" i="5"/>
  <c r="F103" i="5" s="1"/>
  <c r="G103" i="5" s="1"/>
  <c r="I103" i="5" s="1"/>
  <c r="C104" i="5"/>
  <c r="FD242" i="3"/>
  <c r="FC242" i="3"/>
  <c r="FB243" i="3"/>
  <c r="H103" i="5" l="1"/>
  <c r="C105" i="5"/>
  <c r="E104" i="5"/>
  <c r="F104" i="5" s="1"/>
  <c r="G104" i="5" s="1"/>
  <c r="I104" i="5" s="1"/>
  <c r="FC243" i="3"/>
  <c r="FD243" i="3"/>
  <c r="FB244" i="3"/>
  <c r="H104" i="5" l="1"/>
  <c r="E105" i="5"/>
  <c r="F105" i="5" s="1"/>
  <c r="G105" i="5" s="1"/>
  <c r="I105" i="5" s="1"/>
  <c r="C106" i="5"/>
  <c r="FC244" i="3"/>
  <c r="FD244" i="3"/>
  <c r="FB245" i="3"/>
  <c r="H105" i="5" l="1"/>
  <c r="E106" i="5"/>
  <c r="F106" i="5" s="1"/>
  <c r="G106" i="5" s="1"/>
  <c r="I106" i="5" s="1"/>
  <c r="C107" i="5"/>
  <c r="FD245" i="3"/>
  <c r="FC245" i="3"/>
  <c r="FB246" i="3"/>
  <c r="H106" i="5" l="1"/>
  <c r="E107" i="5"/>
  <c r="F107" i="5" s="1"/>
  <c r="G107" i="5" s="1"/>
  <c r="I107" i="5" s="1"/>
  <c r="C108" i="5"/>
  <c r="FB247" i="3"/>
  <c r="FC246" i="3"/>
  <c r="FD246" i="3"/>
  <c r="H107" i="5" l="1"/>
  <c r="C109" i="5"/>
  <c r="E108" i="5"/>
  <c r="F108" i="5" s="1"/>
  <c r="G108" i="5" s="1"/>
  <c r="H108" i="5" s="1"/>
  <c r="FC247" i="3"/>
  <c r="FD247" i="3"/>
  <c r="FB248" i="3"/>
  <c r="I108" i="5" l="1"/>
  <c r="C110" i="5"/>
  <c r="E109" i="5"/>
  <c r="F109" i="5" s="1"/>
  <c r="G109" i="5" s="1"/>
  <c r="H109" i="5" s="1"/>
  <c r="FC248" i="3"/>
  <c r="FD248" i="3"/>
  <c r="FB249" i="3"/>
  <c r="I109" i="5" l="1"/>
  <c r="C111" i="5"/>
  <c r="E110" i="5"/>
  <c r="F110" i="5" s="1"/>
  <c r="G110" i="5" s="1"/>
  <c r="I110" i="5" s="1"/>
  <c r="FC249" i="3"/>
  <c r="FD249" i="3"/>
  <c r="FB250" i="3"/>
  <c r="H110" i="5" l="1"/>
  <c r="C112" i="5"/>
  <c r="E111" i="5"/>
  <c r="F111" i="5" s="1"/>
  <c r="G111" i="5" s="1"/>
  <c r="H111" i="5" s="1"/>
  <c r="FC250" i="3"/>
  <c r="FB251" i="3"/>
  <c r="FD250" i="3"/>
  <c r="I111" i="5" l="1"/>
  <c r="C113" i="5"/>
  <c r="E112" i="5"/>
  <c r="F112" i="5" s="1"/>
  <c r="G112" i="5" s="1"/>
  <c r="I112" i="5" s="1"/>
  <c r="FD251" i="3"/>
  <c r="FB252" i="3"/>
  <c r="FC251" i="3"/>
  <c r="H112" i="5" l="1"/>
  <c r="C114" i="5"/>
  <c r="E113" i="5"/>
  <c r="F113" i="5" s="1"/>
  <c r="G113" i="5" s="1"/>
  <c r="H113" i="5" s="1"/>
  <c r="FC252" i="3"/>
  <c r="FD252" i="3"/>
  <c r="FB253" i="3"/>
  <c r="I113" i="5" l="1"/>
  <c r="C115" i="5"/>
  <c r="E114" i="5"/>
  <c r="F114" i="5" s="1"/>
  <c r="G114" i="5" s="1"/>
  <c r="I114" i="5" s="1"/>
  <c r="FD253" i="3"/>
  <c r="FC253" i="3"/>
  <c r="FB254" i="3"/>
  <c r="H114" i="5" l="1"/>
  <c r="C116" i="5"/>
  <c r="E115" i="5"/>
  <c r="F115" i="5" s="1"/>
  <c r="G115" i="5" s="1"/>
  <c r="I115" i="5" s="1"/>
  <c r="FD254" i="3"/>
  <c r="FC254" i="3"/>
  <c r="FB255" i="3"/>
  <c r="H115" i="5" l="1"/>
  <c r="C117" i="5"/>
  <c r="E116" i="5"/>
  <c r="F116" i="5" s="1"/>
  <c r="G116" i="5" s="1"/>
  <c r="I116" i="5" s="1"/>
  <c r="FB256" i="3"/>
  <c r="FC255" i="3"/>
  <c r="FD255" i="3"/>
  <c r="H116" i="5" l="1"/>
  <c r="C118" i="5"/>
  <c r="E117" i="5"/>
  <c r="F117" i="5" s="1"/>
  <c r="G117" i="5" s="1"/>
  <c r="I117" i="5" s="1"/>
  <c r="FC256" i="3"/>
  <c r="FD256" i="3"/>
  <c r="FB257" i="3"/>
  <c r="H117" i="5" l="1"/>
  <c r="C119" i="5"/>
  <c r="E118" i="5"/>
  <c r="F118" i="5" s="1"/>
  <c r="G118" i="5" s="1"/>
  <c r="I118" i="5" s="1"/>
  <c r="FD257" i="3"/>
  <c r="FC257" i="3"/>
  <c r="FB258" i="3"/>
  <c r="H118" i="5" l="1"/>
  <c r="C120" i="5"/>
  <c r="E119" i="5"/>
  <c r="F119" i="5" s="1"/>
  <c r="G119" i="5" s="1"/>
  <c r="I119" i="5" s="1"/>
  <c r="FB259" i="3"/>
  <c r="FC258" i="3"/>
  <c r="FD258" i="3"/>
  <c r="H119" i="5" l="1"/>
  <c r="C121" i="5"/>
  <c r="E120" i="5"/>
  <c r="F120" i="5" s="1"/>
  <c r="G120" i="5" s="1"/>
  <c r="I120" i="5" s="1"/>
  <c r="FC259" i="3"/>
  <c r="FB260" i="3"/>
  <c r="FD259" i="3"/>
  <c r="H120" i="5" l="1"/>
  <c r="C122" i="5"/>
  <c r="E121" i="5"/>
  <c r="F121" i="5" s="1"/>
  <c r="G121" i="5" s="1"/>
  <c r="I121" i="5" s="1"/>
  <c r="FD260" i="3"/>
  <c r="FC260" i="3"/>
  <c r="FB261" i="3"/>
  <c r="H121" i="5" l="1"/>
  <c r="C123" i="5"/>
  <c r="E122" i="5"/>
  <c r="F122" i="5" s="1"/>
  <c r="G122" i="5" s="1"/>
  <c r="H122" i="5" s="1"/>
  <c r="FC261" i="3"/>
  <c r="FD261" i="3"/>
  <c r="FB262" i="3"/>
  <c r="I122" i="5" l="1"/>
  <c r="C124" i="5"/>
  <c r="E123" i="5"/>
  <c r="F123" i="5" s="1"/>
  <c r="G123" i="5" s="1"/>
  <c r="H123" i="5" s="1"/>
  <c r="FC262" i="3"/>
  <c r="FB263" i="3"/>
  <c r="FD262" i="3"/>
  <c r="I123" i="5" l="1"/>
  <c r="C125" i="5"/>
  <c r="E124" i="5"/>
  <c r="F124" i="5" s="1"/>
  <c r="G124" i="5" s="1"/>
  <c r="H124" i="5" s="1"/>
  <c r="FD263" i="3"/>
  <c r="FB264" i="3"/>
  <c r="FC263" i="3"/>
  <c r="I124" i="5" l="1"/>
  <c r="C126" i="5"/>
  <c r="E125" i="5"/>
  <c r="F125" i="5" s="1"/>
  <c r="G125" i="5" s="1"/>
  <c r="I125" i="5" s="1"/>
  <c r="FC264" i="3"/>
  <c r="FD264" i="3"/>
  <c r="FB265" i="3"/>
  <c r="H125" i="5" l="1"/>
  <c r="C127" i="5"/>
  <c r="E126" i="5"/>
  <c r="F126" i="5" s="1"/>
  <c r="G126" i="5" s="1"/>
  <c r="H126" i="5" s="1"/>
  <c r="FD265" i="3"/>
  <c r="FC265" i="3"/>
  <c r="FB266" i="3"/>
  <c r="I126" i="5" l="1"/>
  <c r="C128" i="5"/>
  <c r="E127" i="5"/>
  <c r="F127" i="5" s="1"/>
  <c r="G127" i="5" s="1"/>
  <c r="H127" i="5" s="1"/>
  <c r="FD266" i="3"/>
  <c r="FC266" i="3"/>
  <c r="FB267" i="3"/>
  <c r="I127" i="5" l="1"/>
  <c r="C129" i="5"/>
  <c r="E128" i="5"/>
  <c r="F128" i="5" s="1"/>
  <c r="G128" i="5" s="1"/>
  <c r="H128" i="5" s="1"/>
  <c r="FC267" i="3"/>
  <c r="FD267" i="3"/>
  <c r="FB268" i="3"/>
  <c r="I128" i="5" l="1"/>
  <c r="C130" i="5"/>
  <c r="E129" i="5"/>
  <c r="F129" i="5" s="1"/>
  <c r="G129" i="5" s="1"/>
  <c r="H129" i="5" s="1"/>
  <c r="FC268" i="3"/>
  <c r="FD268" i="3"/>
  <c r="FB269" i="3"/>
  <c r="I129" i="5" l="1"/>
  <c r="C131" i="5"/>
  <c r="E130" i="5"/>
  <c r="F130" i="5" s="1"/>
  <c r="G130" i="5" s="1"/>
  <c r="H130" i="5" s="1"/>
  <c r="FD269" i="3"/>
  <c r="FC269" i="3"/>
  <c r="FB270" i="3"/>
  <c r="I130" i="5" l="1"/>
  <c r="C132" i="5"/>
  <c r="E131" i="5"/>
  <c r="F131" i="5" s="1"/>
  <c r="G131" i="5" s="1"/>
  <c r="H131" i="5" s="1"/>
  <c r="FB271" i="3"/>
  <c r="FD270" i="3"/>
  <c r="FC270" i="3"/>
  <c r="I131" i="5" l="1"/>
  <c r="C133" i="5"/>
  <c r="E132" i="5"/>
  <c r="F132" i="5" s="1"/>
  <c r="G132" i="5" s="1"/>
  <c r="H132" i="5" s="1"/>
  <c r="FC271" i="3"/>
  <c r="FD271" i="3"/>
  <c r="FB272" i="3"/>
  <c r="I132" i="5" l="1"/>
  <c r="C134" i="5"/>
  <c r="E133" i="5"/>
  <c r="F133" i="5" s="1"/>
  <c r="G133" i="5" s="1"/>
  <c r="I133" i="5" s="1"/>
  <c r="FC272" i="3"/>
  <c r="FD272" i="3"/>
  <c r="FB273" i="3"/>
  <c r="H133" i="5" l="1"/>
  <c r="C135" i="5"/>
  <c r="E134" i="5"/>
  <c r="F134" i="5" s="1"/>
  <c r="G134" i="5" s="1"/>
  <c r="H134" i="5" s="1"/>
  <c r="FC273" i="3"/>
  <c r="FD273" i="3"/>
  <c r="FB274" i="3"/>
  <c r="I134" i="5" l="1"/>
  <c r="C136" i="5"/>
  <c r="E135" i="5"/>
  <c r="F135" i="5" s="1"/>
  <c r="G135" i="5" s="1"/>
  <c r="I135" i="5" s="1"/>
  <c r="FC274" i="3"/>
  <c r="FD274" i="3"/>
  <c r="FB275" i="3"/>
  <c r="H135" i="5" l="1"/>
  <c r="C137" i="5"/>
  <c r="E136" i="5"/>
  <c r="F136" i="5" s="1"/>
  <c r="G136" i="5" s="1"/>
  <c r="I136" i="5" s="1"/>
  <c r="FD275" i="3"/>
  <c r="FC275" i="3"/>
  <c r="FB276" i="3"/>
  <c r="H136" i="5" l="1"/>
  <c r="C138" i="5"/>
  <c r="E137" i="5"/>
  <c r="F137" i="5" s="1"/>
  <c r="G137" i="5" s="1"/>
  <c r="H137" i="5" s="1"/>
  <c r="FC276" i="3"/>
  <c r="FD276" i="3"/>
  <c r="FB277" i="3"/>
  <c r="I137" i="5" l="1"/>
  <c r="C139" i="5"/>
  <c r="E138" i="5"/>
  <c r="F138" i="5" s="1"/>
  <c r="G138" i="5" s="1"/>
  <c r="I138" i="5" s="1"/>
  <c r="FC277" i="3"/>
  <c r="FD277" i="3"/>
  <c r="FB278" i="3"/>
  <c r="H138" i="5" l="1"/>
  <c r="C140" i="5"/>
  <c r="E139" i="5"/>
  <c r="F139" i="5" s="1"/>
  <c r="G139" i="5" s="1"/>
  <c r="I139" i="5" s="1"/>
  <c r="FD278" i="3"/>
  <c r="FC278" i="3"/>
  <c r="FB279" i="3"/>
  <c r="H139" i="5" l="1"/>
  <c r="C141" i="5"/>
  <c r="E140" i="5"/>
  <c r="F140" i="5" s="1"/>
  <c r="G140" i="5" s="1"/>
  <c r="I140" i="5" s="1"/>
  <c r="FD279" i="3"/>
  <c r="FB280" i="3"/>
  <c r="FC279" i="3"/>
  <c r="H140" i="5" l="1"/>
  <c r="C142" i="5"/>
  <c r="E141" i="5"/>
  <c r="F141" i="5" s="1"/>
  <c r="G141" i="5" s="1"/>
  <c r="I141" i="5" s="1"/>
  <c r="FC280" i="3"/>
  <c r="FD280" i="3"/>
  <c r="FB281" i="3"/>
  <c r="H141" i="5" l="1"/>
  <c r="C143" i="5"/>
  <c r="E142" i="5"/>
  <c r="F142" i="5" s="1"/>
  <c r="G142" i="5" s="1"/>
  <c r="I142" i="5" s="1"/>
  <c r="FD281" i="3"/>
  <c r="FC281" i="3"/>
  <c r="FB282" i="3"/>
  <c r="H142" i="5" l="1"/>
  <c r="C144" i="5"/>
  <c r="E143" i="5"/>
  <c r="F143" i="5" s="1"/>
  <c r="G143" i="5" s="1"/>
  <c r="H143" i="5" s="1"/>
  <c r="FB283" i="3"/>
  <c r="FD282" i="3"/>
  <c r="FC282" i="3"/>
  <c r="I143" i="5" l="1"/>
  <c r="C145" i="5"/>
  <c r="E144" i="5"/>
  <c r="F144" i="5" s="1"/>
  <c r="G144" i="5" s="1"/>
  <c r="I144" i="5" s="1"/>
  <c r="FC283" i="3"/>
  <c r="FD283" i="3"/>
  <c r="FB284" i="3"/>
  <c r="H144" i="5" l="1"/>
  <c r="C146" i="5"/>
  <c r="E145" i="5"/>
  <c r="F145" i="5" s="1"/>
  <c r="G145" i="5" s="1"/>
  <c r="I145" i="5" s="1"/>
  <c r="FC284" i="3"/>
  <c r="FD284" i="3"/>
  <c r="FB285" i="3"/>
  <c r="H145" i="5" l="1"/>
  <c r="C147" i="5"/>
  <c r="E146" i="5"/>
  <c r="F146" i="5" s="1"/>
  <c r="G146" i="5" s="1"/>
  <c r="I146" i="5" s="1"/>
  <c r="FC285" i="3"/>
  <c r="FD285" i="3"/>
  <c r="FB286" i="3"/>
  <c r="H146" i="5" l="1"/>
  <c r="C148" i="5"/>
  <c r="E147" i="5"/>
  <c r="F147" i="5" s="1"/>
  <c r="G147" i="5" s="1"/>
  <c r="I147" i="5" s="1"/>
  <c r="FC286" i="3"/>
  <c r="FD286" i="3"/>
  <c r="FB287" i="3"/>
  <c r="H147" i="5" l="1"/>
  <c r="C149" i="5"/>
  <c r="E148" i="5"/>
  <c r="F148" i="5" s="1"/>
  <c r="G148" i="5" s="1"/>
  <c r="H148" i="5" s="1"/>
  <c r="FD287" i="3"/>
  <c r="FB288" i="3"/>
  <c r="FC287" i="3"/>
  <c r="I148" i="5" l="1"/>
  <c r="C150" i="5"/>
  <c r="E149" i="5"/>
  <c r="F149" i="5" s="1"/>
  <c r="G149" i="5" s="1"/>
  <c r="I149" i="5" s="1"/>
  <c r="FD288" i="3"/>
  <c r="FC288" i="3"/>
  <c r="FB289" i="3"/>
  <c r="H149" i="5" l="1"/>
  <c r="C151" i="5"/>
  <c r="E150" i="5"/>
  <c r="F150" i="5" s="1"/>
  <c r="G150" i="5" s="1"/>
  <c r="I150" i="5" s="1"/>
  <c r="FC289" i="3"/>
  <c r="FD289" i="3"/>
  <c r="FB290" i="3"/>
  <c r="H150" i="5" l="1"/>
  <c r="C152" i="5"/>
  <c r="E151" i="5"/>
  <c r="F151" i="5" s="1"/>
  <c r="G151" i="5" s="1"/>
  <c r="I151" i="5" s="1"/>
  <c r="FC290" i="3"/>
  <c r="FD290" i="3"/>
  <c r="FB291" i="3"/>
  <c r="H151" i="5" l="1"/>
  <c r="C153" i="5"/>
  <c r="E152" i="5"/>
  <c r="F152" i="5" s="1"/>
  <c r="G152" i="5" s="1"/>
  <c r="I152" i="5" s="1"/>
  <c r="FC291" i="3"/>
  <c r="FB292" i="3"/>
  <c r="FD291" i="3"/>
  <c r="H152" i="5" l="1"/>
  <c r="C154" i="5"/>
  <c r="E153" i="5"/>
  <c r="F153" i="5" s="1"/>
  <c r="G153" i="5" s="1"/>
  <c r="I153" i="5" s="1"/>
  <c r="FC292" i="3"/>
  <c r="FD292" i="3"/>
  <c r="FB293" i="3"/>
  <c r="H153" i="5" l="1"/>
  <c r="C155" i="5"/>
  <c r="E154" i="5"/>
  <c r="F154" i="5" s="1"/>
  <c r="G154" i="5" s="1"/>
  <c r="I154" i="5" s="1"/>
  <c r="FD293" i="3"/>
  <c r="FC293" i="3"/>
  <c r="FB294" i="3"/>
  <c r="H154" i="5" l="1"/>
  <c r="C156" i="5"/>
  <c r="E155" i="5"/>
  <c r="F155" i="5" s="1"/>
  <c r="G155" i="5" s="1"/>
  <c r="I155" i="5" s="1"/>
  <c r="FB295" i="3"/>
  <c r="FD294" i="3"/>
  <c r="FC294" i="3"/>
  <c r="H155" i="5" l="1"/>
  <c r="C157" i="5"/>
  <c r="E156" i="5"/>
  <c r="F156" i="5" s="1"/>
  <c r="G156" i="5" s="1"/>
  <c r="H156" i="5" s="1"/>
  <c r="FC295" i="3"/>
  <c r="FD295" i="3"/>
  <c r="FB296" i="3"/>
  <c r="I156" i="5" l="1"/>
  <c r="C158" i="5"/>
  <c r="E157" i="5"/>
  <c r="F157" i="5" s="1"/>
  <c r="G157" i="5" s="1"/>
  <c r="H157" i="5" s="1"/>
  <c r="FC296" i="3"/>
  <c r="FD296" i="3"/>
  <c r="FB297" i="3"/>
  <c r="I157" i="5" l="1"/>
  <c r="C159" i="5"/>
  <c r="E158" i="5"/>
  <c r="F158" i="5" s="1"/>
  <c r="G158" i="5" s="1"/>
  <c r="H158" i="5" s="1"/>
  <c r="FC297" i="3"/>
  <c r="FD297" i="3"/>
  <c r="FB298" i="3"/>
  <c r="I158" i="5" l="1"/>
  <c r="C160" i="5"/>
  <c r="E159" i="5"/>
  <c r="F159" i="5" s="1"/>
  <c r="G159" i="5" s="1"/>
  <c r="H159" i="5" s="1"/>
  <c r="FC298" i="3"/>
  <c r="FB299" i="3"/>
  <c r="FD298" i="3"/>
  <c r="I159" i="5" l="1"/>
  <c r="C161" i="5"/>
  <c r="E160" i="5"/>
  <c r="F160" i="5" s="1"/>
  <c r="G160" i="5" s="1"/>
  <c r="I160" i="5" s="1"/>
  <c r="FD299" i="3"/>
  <c r="FB300" i="3"/>
  <c r="FC299" i="3"/>
  <c r="H160" i="5" l="1"/>
  <c r="C162" i="5"/>
  <c r="E161" i="5"/>
  <c r="F161" i="5" s="1"/>
  <c r="G161" i="5" s="1"/>
  <c r="H161" i="5" s="1"/>
  <c r="FD300" i="3"/>
  <c r="FC300" i="3"/>
  <c r="FB301" i="3"/>
  <c r="I161" i="5" l="1"/>
  <c r="C163" i="5"/>
  <c r="E162" i="5"/>
  <c r="F162" i="5" s="1"/>
  <c r="G162" i="5" s="1"/>
  <c r="I162" i="5" s="1"/>
  <c r="FD301" i="3"/>
  <c r="FC301" i="3"/>
  <c r="FB302" i="3"/>
  <c r="H162" i="5" l="1"/>
  <c r="C164" i="5"/>
  <c r="E163" i="5"/>
  <c r="F163" i="5" s="1"/>
  <c r="G163" i="5" s="1"/>
  <c r="I163" i="5" s="1"/>
  <c r="FD302" i="3"/>
  <c r="FC302" i="3"/>
  <c r="FB303" i="3"/>
  <c r="H163" i="5" l="1"/>
  <c r="C165" i="5"/>
  <c r="E164" i="5"/>
  <c r="F164" i="5" s="1"/>
  <c r="G164" i="5" s="1"/>
  <c r="I164" i="5" s="1"/>
  <c r="FC303" i="3"/>
  <c r="FD303" i="3"/>
  <c r="FB304" i="3"/>
  <c r="H164" i="5" l="1"/>
  <c r="C166" i="5"/>
  <c r="E165" i="5"/>
  <c r="F165" i="5" s="1"/>
  <c r="G165" i="5" s="1"/>
  <c r="I165" i="5" s="1"/>
  <c r="FC304" i="3"/>
  <c r="FD304" i="3"/>
  <c r="FB305" i="3"/>
  <c r="H165" i="5" l="1"/>
  <c r="C167" i="5"/>
  <c r="E166" i="5"/>
  <c r="F166" i="5" s="1"/>
  <c r="G166" i="5" s="1"/>
  <c r="I166" i="5" s="1"/>
  <c r="FD305" i="3"/>
  <c r="FB306" i="3"/>
  <c r="FC305" i="3"/>
  <c r="H166" i="5" l="1"/>
  <c r="C168" i="5"/>
  <c r="E167" i="5"/>
  <c r="F167" i="5" s="1"/>
  <c r="G167" i="5" s="1"/>
  <c r="I167" i="5" s="1"/>
  <c r="FC306" i="3"/>
  <c r="FD306" i="3"/>
  <c r="FB307" i="3"/>
  <c r="H167" i="5" l="1"/>
  <c r="C169" i="5"/>
  <c r="E168" i="5"/>
  <c r="F168" i="5" s="1"/>
  <c r="G168" i="5" s="1"/>
  <c r="H168" i="5" s="1"/>
  <c r="FC307" i="3"/>
  <c r="FB308" i="3"/>
  <c r="FD307" i="3"/>
  <c r="I168" i="5" l="1"/>
  <c r="C170" i="5"/>
  <c r="E169" i="5"/>
  <c r="F169" i="5" s="1"/>
  <c r="G169" i="5" s="1"/>
  <c r="I169" i="5" s="1"/>
  <c r="FC308" i="3"/>
  <c r="FD308" i="3"/>
  <c r="FB309" i="3"/>
  <c r="H169" i="5" l="1"/>
  <c r="C171" i="5"/>
  <c r="E170" i="5"/>
  <c r="F170" i="5" s="1"/>
  <c r="G170" i="5" s="1"/>
  <c r="I170" i="5" s="1"/>
  <c r="FC309" i="3"/>
  <c r="FD309" i="3"/>
  <c r="FB310" i="3"/>
  <c r="H170" i="5" l="1"/>
  <c r="C172" i="5"/>
  <c r="E171" i="5"/>
  <c r="F171" i="5" s="1"/>
  <c r="G171" i="5" s="1"/>
  <c r="H171" i="5" s="1"/>
  <c r="FC310" i="3"/>
  <c r="FB311" i="3"/>
  <c r="FD310" i="3"/>
  <c r="I171" i="5" l="1"/>
  <c r="C173" i="5"/>
  <c r="E172" i="5"/>
  <c r="F172" i="5" s="1"/>
  <c r="G172" i="5" s="1"/>
  <c r="I172" i="5" s="1"/>
  <c r="FD311" i="3"/>
  <c r="FB312" i="3"/>
  <c r="FC311" i="3"/>
  <c r="H172" i="5" l="1"/>
  <c r="C174" i="5"/>
  <c r="E173" i="5"/>
  <c r="F173" i="5" s="1"/>
  <c r="G173" i="5" s="1"/>
  <c r="H173" i="5" s="1"/>
  <c r="FD312" i="3"/>
  <c r="FC312" i="3"/>
  <c r="FB313" i="3"/>
  <c r="I173" i="5" l="1"/>
  <c r="C175" i="5"/>
  <c r="E174" i="5"/>
  <c r="F174" i="5" s="1"/>
  <c r="G174" i="5" s="1"/>
  <c r="I174" i="5" s="1"/>
  <c r="FB314" i="3"/>
  <c r="FC313" i="3"/>
  <c r="FD313" i="3"/>
  <c r="H174" i="5" l="1"/>
  <c r="C176" i="5"/>
  <c r="E175" i="5"/>
  <c r="F175" i="5" s="1"/>
  <c r="G175" i="5" s="1"/>
  <c r="I175" i="5" s="1"/>
  <c r="FD314" i="3"/>
  <c r="FC314" i="3"/>
  <c r="FB315" i="3"/>
  <c r="H175" i="5" l="1"/>
  <c r="C177" i="5"/>
  <c r="E176" i="5"/>
  <c r="F176" i="5" s="1"/>
  <c r="G176" i="5" s="1"/>
  <c r="I176" i="5" s="1"/>
  <c r="FC315" i="3"/>
  <c r="FD315" i="3"/>
  <c r="FB316" i="3"/>
  <c r="H176" i="5" l="1"/>
  <c r="C178" i="5"/>
  <c r="E177" i="5"/>
  <c r="F177" i="5" s="1"/>
  <c r="G177" i="5" s="1"/>
  <c r="I177" i="5" s="1"/>
  <c r="FC316" i="3"/>
  <c r="FD316" i="3"/>
  <c r="FB317" i="3"/>
  <c r="H177" i="5" l="1"/>
  <c r="C179" i="5"/>
  <c r="E178" i="5"/>
  <c r="F178" i="5" s="1"/>
  <c r="G178" i="5" s="1"/>
  <c r="I178" i="5" s="1"/>
  <c r="FD317" i="3"/>
  <c r="FC317" i="3"/>
  <c r="FB318" i="3"/>
  <c r="H178" i="5" l="1"/>
  <c r="C180" i="5"/>
  <c r="E179" i="5"/>
  <c r="F179" i="5" s="1"/>
  <c r="G179" i="5" s="1"/>
  <c r="I179" i="5" s="1"/>
  <c r="FD318" i="3"/>
  <c r="FC318" i="3"/>
  <c r="FB319" i="3"/>
  <c r="H179" i="5" l="1"/>
  <c r="C181" i="5"/>
  <c r="E180" i="5"/>
  <c r="F180" i="5" s="1"/>
  <c r="G180" i="5" s="1"/>
  <c r="I180" i="5" s="1"/>
  <c r="FC319" i="3"/>
  <c r="FB320" i="3"/>
  <c r="FD319" i="3"/>
  <c r="H180" i="5" l="1"/>
  <c r="C182" i="5"/>
  <c r="E181" i="5"/>
  <c r="F181" i="5" s="1"/>
  <c r="G181" i="5" s="1"/>
  <c r="H181" i="5" s="1"/>
  <c r="FC320" i="3"/>
  <c r="FD320" i="3"/>
  <c r="FB321" i="3"/>
  <c r="I181" i="5" l="1"/>
  <c r="C183" i="5"/>
  <c r="E182" i="5"/>
  <c r="F182" i="5" s="1"/>
  <c r="G182" i="5" s="1"/>
  <c r="H182" i="5" s="1"/>
  <c r="FC321" i="3"/>
  <c r="FD321" i="3"/>
  <c r="FB322" i="3"/>
  <c r="I182" i="5" l="1"/>
  <c r="C184" i="5"/>
  <c r="E183" i="5"/>
  <c r="F183" i="5" s="1"/>
  <c r="G183" i="5" s="1"/>
  <c r="H183" i="5" s="1"/>
  <c r="FC322" i="3"/>
  <c r="FD322" i="3"/>
  <c r="FB323" i="3"/>
  <c r="I183" i="5" l="1"/>
  <c r="C185" i="5"/>
  <c r="E184" i="5"/>
  <c r="F184" i="5" s="1"/>
  <c r="G184" i="5" s="1"/>
  <c r="I184" i="5" s="1"/>
  <c r="FD323" i="3"/>
  <c r="FB324" i="3"/>
  <c r="FC323" i="3"/>
  <c r="H184" i="5" l="1"/>
  <c r="C186" i="5"/>
  <c r="E185" i="5"/>
  <c r="F185" i="5" s="1"/>
  <c r="G185" i="5" s="1"/>
  <c r="H185" i="5" s="1"/>
  <c r="FC324" i="3"/>
  <c r="FD324" i="3"/>
  <c r="FB325" i="3"/>
  <c r="I185" i="5" l="1"/>
  <c r="C187" i="5"/>
  <c r="E186" i="5"/>
  <c r="F186" i="5" s="1"/>
  <c r="G186" i="5" s="1"/>
  <c r="I186" i="5" s="1"/>
  <c r="FB326" i="3"/>
  <c r="FC325" i="3"/>
  <c r="FD325" i="3"/>
  <c r="H186" i="5" l="1"/>
  <c r="C188" i="5"/>
  <c r="E187" i="5"/>
  <c r="F187" i="5" s="1"/>
  <c r="G187" i="5" s="1"/>
  <c r="I187" i="5" s="1"/>
  <c r="FC326" i="3"/>
  <c r="FD326" i="3"/>
  <c r="FB327" i="3"/>
  <c r="H187" i="5" l="1"/>
  <c r="C189" i="5"/>
  <c r="E188" i="5"/>
  <c r="F188" i="5" s="1"/>
  <c r="G188" i="5" s="1"/>
  <c r="I188" i="5" s="1"/>
  <c r="FD327" i="3"/>
  <c r="FB328" i="3"/>
  <c r="FC327" i="3"/>
  <c r="H188" i="5" l="1"/>
  <c r="C190" i="5"/>
  <c r="E189" i="5"/>
  <c r="F189" i="5" s="1"/>
  <c r="G189" i="5" s="1"/>
  <c r="I189" i="5" s="1"/>
  <c r="FC328" i="3"/>
  <c r="FD328" i="3"/>
  <c r="FB329" i="3"/>
  <c r="H189" i="5" l="1"/>
  <c r="C191" i="5"/>
  <c r="E190" i="5"/>
  <c r="F190" i="5" s="1"/>
  <c r="G190" i="5" s="1"/>
  <c r="I190" i="5" s="1"/>
  <c r="FD329" i="3"/>
  <c r="FC329" i="3"/>
  <c r="FB330" i="3"/>
  <c r="H190" i="5" l="1"/>
  <c r="C192" i="5"/>
  <c r="E191" i="5"/>
  <c r="F191" i="5" s="1"/>
  <c r="G191" i="5" s="1"/>
  <c r="I191" i="5" s="1"/>
  <c r="FD330" i="3"/>
  <c r="FC330" i="3"/>
  <c r="FB331" i="3"/>
  <c r="H191" i="5" l="1"/>
  <c r="C193" i="5"/>
  <c r="E192" i="5"/>
  <c r="F192" i="5" s="1"/>
  <c r="G192" i="5" s="1"/>
  <c r="I192" i="5" s="1"/>
  <c r="FC331" i="3"/>
  <c r="FD331" i="3"/>
  <c r="FB332" i="3"/>
  <c r="H192" i="5" l="1"/>
  <c r="C194" i="5"/>
  <c r="E193" i="5"/>
  <c r="F193" i="5" s="1"/>
  <c r="G193" i="5" s="1"/>
  <c r="H193" i="5" s="1"/>
  <c r="FD332" i="3"/>
  <c r="FB333" i="3"/>
  <c r="FC332" i="3"/>
  <c r="I193" i="5" l="1"/>
  <c r="C195" i="5"/>
  <c r="E194" i="5"/>
  <c r="F194" i="5" s="1"/>
  <c r="G194" i="5" s="1"/>
  <c r="I194" i="5" s="1"/>
  <c r="FC333" i="3"/>
  <c r="FD333" i="3"/>
  <c r="FB334" i="3"/>
  <c r="H194" i="5" l="1"/>
  <c r="C196" i="5"/>
  <c r="E195" i="5"/>
  <c r="F195" i="5" s="1"/>
  <c r="G195" i="5" s="1"/>
  <c r="I195" i="5" s="1"/>
  <c r="FC334" i="3"/>
  <c r="FD334" i="3"/>
  <c r="FB335" i="3"/>
  <c r="H195" i="5" l="1"/>
  <c r="C197" i="5"/>
  <c r="E196" i="5"/>
  <c r="F196" i="5" s="1"/>
  <c r="G196" i="5" s="1"/>
  <c r="H196" i="5" s="1"/>
  <c r="FD335" i="3"/>
  <c r="FB336" i="3"/>
  <c r="FC335" i="3"/>
  <c r="I196" i="5" l="1"/>
  <c r="C198" i="5"/>
  <c r="E197" i="5"/>
  <c r="F197" i="5" s="1"/>
  <c r="G197" i="5" s="1"/>
  <c r="H197" i="5" s="1"/>
  <c r="FD336" i="3"/>
  <c r="FC336" i="3"/>
  <c r="FB337" i="3"/>
  <c r="I197" i="5" l="1"/>
  <c r="C199" i="5"/>
  <c r="E198" i="5"/>
  <c r="F198" i="5" s="1"/>
  <c r="G198" i="5" s="1"/>
  <c r="H198" i="5" s="1"/>
  <c r="FB338" i="3"/>
  <c r="FC337" i="3"/>
  <c r="FD337" i="3"/>
  <c r="I198" i="5" l="1"/>
  <c r="C200" i="5"/>
  <c r="E199" i="5"/>
  <c r="F199" i="5" s="1"/>
  <c r="G199" i="5" s="1"/>
  <c r="H199" i="5" s="1"/>
  <c r="FD338" i="3"/>
  <c r="FC338" i="3"/>
  <c r="FB339" i="3"/>
  <c r="I199" i="5" l="1"/>
  <c r="C201" i="5"/>
  <c r="E200" i="5"/>
  <c r="F200" i="5" s="1"/>
  <c r="G200" i="5" s="1"/>
  <c r="H200" i="5" s="1"/>
  <c r="FD339" i="3"/>
  <c r="FC339" i="3"/>
  <c r="FB340" i="3"/>
  <c r="I200" i="5" l="1"/>
  <c r="C202" i="5"/>
  <c r="E201" i="5"/>
  <c r="F201" i="5" s="1"/>
  <c r="G201" i="5" s="1"/>
  <c r="H201" i="5" s="1"/>
  <c r="FC340" i="3"/>
  <c r="FD340" i="3"/>
  <c r="FB341" i="3"/>
  <c r="I201" i="5" l="1"/>
  <c r="C203" i="5"/>
  <c r="E202" i="5"/>
  <c r="F202" i="5" s="1"/>
  <c r="G202" i="5" s="1"/>
  <c r="H202" i="5" s="1"/>
  <c r="FD341" i="3"/>
  <c r="FC341" i="3"/>
  <c r="FB342" i="3"/>
  <c r="I202" i="5" l="1"/>
  <c r="C204" i="5"/>
  <c r="E203" i="5"/>
  <c r="F203" i="5" s="1"/>
  <c r="G203" i="5" s="1"/>
  <c r="H203" i="5" s="1"/>
  <c r="FC342" i="3"/>
  <c r="FD342" i="3"/>
  <c r="FB343" i="3"/>
  <c r="I203" i="5" l="1"/>
  <c r="C205" i="5"/>
  <c r="E204" i="5"/>
  <c r="F204" i="5" s="1"/>
  <c r="G204" i="5" s="1"/>
  <c r="I204" i="5" s="1"/>
  <c r="FC343" i="3"/>
  <c r="FD343" i="3"/>
  <c r="FB344" i="3"/>
  <c r="H204" i="5" l="1"/>
  <c r="C206" i="5"/>
  <c r="E205" i="5"/>
  <c r="F205" i="5" s="1"/>
  <c r="G205" i="5" s="1"/>
  <c r="H205" i="5" s="1"/>
  <c r="FC344" i="3"/>
  <c r="FD344" i="3"/>
  <c r="FB345" i="3"/>
  <c r="I205" i="5" l="1"/>
  <c r="C207" i="5"/>
  <c r="E206" i="5"/>
  <c r="F206" i="5" s="1"/>
  <c r="G206" i="5" s="1"/>
  <c r="I206" i="5" s="1"/>
  <c r="FD345" i="3"/>
  <c r="FB346" i="3"/>
  <c r="FC345" i="3"/>
  <c r="H206" i="5" l="1"/>
  <c r="C208" i="5"/>
  <c r="E207" i="5"/>
  <c r="F207" i="5" s="1"/>
  <c r="G207" i="5" s="1"/>
  <c r="H207" i="5" s="1"/>
  <c r="FC346" i="3"/>
  <c r="FB347" i="3"/>
  <c r="FD346" i="3"/>
  <c r="I207" i="5" l="1"/>
  <c r="C209" i="5"/>
  <c r="E208" i="5"/>
  <c r="F208" i="5" s="1"/>
  <c r="G208" i="5" s="1"/>
  <c r="I208" i="5" s="1"/>
  <c r="FB348" i="3"/>
  <c r="FC347" i="3"/>
  <c r="FD347" i="3"/>
  <c r="H208" i="5" l="1"/>
  <c r="C210" i="5"/>
  <c r="E209" i="5"/>
  <c r="F209" i="5" s="1"/>
  <c r="G209" i="5" s="1"/>
  <c r="I209" i="5" s="1"/>
  <c r="FD348" i="3"/>
  <c r="FB349" i="3"/>
  <c r="FC348" i="3"/>
  <c r="H209" i="5" l="1"/>
  <c r="C211" i="5"/>
  <c r="E210" i="5"/>
  <c r="F210" i="5" s="1"/>
  <c r="G210" i="5" s="1"/>
  <c r="H210" i="5" s="1"/>
  <c r="FB350" i="3"/>
  <c r="FC349" i="3"/>
  <c r="FD349" i="3"/>
  <c r="I210" i="5" l="1"/>
  <c r="C212" i="5"/>
  <c r="E211" i="5"/>
  <c r="F211" i="5" s="1"/>
  <c r="G211" i="5" s="1"/>
  <c r="H211" i="5" s="1"/>
  <c r="FD350" i="3"/>
  <c r="FB351" i="3"/>
  <c r="FC350" i="3"/>
  <c r="I211" i="5" l="1"/>
  <c r="C213" i="5"/>
  <c r="E212" i="5"/>
  <c r="F212" i="5" s="1"/>
  <c r="G212" i="5" s="1"/>
  <c r="H212" i="5" s="1"/>
  <c r="FD351" i="3"/>
  <c r="FB352" i="3"/>
  <c r="FC351" i="3"/>
  <c r="I212" i="5" l="1"/>
  <c r="C214" i="5"/>
  <c r="E213" i="5"/>
  <c r="F213" i="5" s="1"/>
  <c r="G213" i="5" s="1"/>
  <c r="H213" i="5" s="1"/>
  <c r="FC352" i="3"/>
  <c r="FB353" i="3"/>
  <c r="FD352" i="3"/>
  <c r="I213" i="5" l="1"/>
  <c r="C215" i="5"/>
  <c r="E214" i="5"/>
  <c r="F214" i="5" s="1"/>
  <c r="G214" i="5" s="1"/>
  <c r="H214" i="5" s="1"/>
  <c r="FD353" i="3"/>
  <c r="FB354" i="3"/>
  <c r="FC353" i="3"/>
  <c r="I214" i="5" l="1"/>
  <c r="C216" i="5"/>
  <c r="E215" i="5"/>
  <c r="F215" i="5" s="1"/>
  <c r="G215" i="5" s="1"/>
  <c r="H215" i="5" s="1"/>
  <c r="FC354" i="3"/>
  <c r="FB355" i="3"/>
  <c r="FD354" i="3"/>
  <c r="I215" i="5" l="1"/>
  <c r="C217" i="5"/>
  <c r="E216" i="5"/>
  <c r="F216" i="5" s="1"/>
  <c r="G216" i="5" s="1"/>
  <c r="H216" i="5" s="1"/>
  <c r="FC355" i="3"/>
  <c r="FD355" i="3"/>
  <c r="FB356" i="3"/>
  <c r="I216" i="5" l="1"/>
  <c r="C218" i="5"/>
  <c r="E217" i="5"/>
  <c r="F217" i="5" s="1"/>
  <c r="G217" i="5" s="1"/>
  <c r="H217" i="5" s="1"/>
  <c r="FC356" i="3"/>
  <c r="FB357" i="3"/>
  <c r="FD356" i="3"/>
  <c r="I217" i="5" l="1"/>
  <c r="C219" i="5"/>
  <c r="E218" i="5"/>
  <c r="F218" i="5" s="1"/>
  <c r="G218" i="5" s="1"/>
  <c r="H218" i="5" s="1"/>
  <c r="FC357" i="3"/>
  <c r="FB358" i="3"/>
  <c r="FD357" i="3"/>
  <c r="I218" i="5" l="1"/>
  <c r="C220" i="5"/>
  <c r="E219" i="5"/>
  <c r="F219" i="5" s="1"/>
  <c r="G219" i="5" s="1"/>
  <c r="H219" i="5" s="1"/>
  <c r="FC358" i="3"/>
  <c r="FB359" i="3"/>
  <c r="FD358" i="3"/>
  <c r="I219" i="5" l="1"/>
  <c r="C221" i="5"/>
  <c r="E220" i="5"/>
  <c r="F220" i="5" s="1"/>
  <c r="G220" i="5" s="1"/>
  <c r="I220" i="5" s="1"/>
  <c r="FD359" i="3"/>
  <c r="FC359" i="3"/>
  <c r="FB360" i="3"/>
  <c r="H220" i="5" l="1"/>
  <c r="C222" i="5"/>
  <c r="E221" i="5"/>
  <c r="F221" i="5" s="1"/>
  <c r="G221" i="5" s="1"/>
  <c r="I221" i="5" s="1"/>
  <c r="FC360" i="3"/>
  <c r="FB361" i="3"/>
  <c r="FD360" i="3"/>
  <c r="H221" i="5" l="1"/>
  <c r="C223" i="5"/>
  <c r="E222" i="5"/>
  <c r="F222" i="5" s="1"/>
  <c r="G222" i="5" s="1"/>
  <c r="H222" i="5" s="1"/>
  <c r="FB362" i="3"/>
  <c r="FD361" i="3"/>
  <c r="FC361" i="3"/>
  <c r="I222" i="5" l="1"/>
  <c r="C224" i="5"/>
  <c r="E223" i="5"/>
  <c r="F223" i="5" s="1"/>
  <c r="G223" i="5" s="1"/>
  <c r="I223" i="5" s="1"/>
  <c r="FC362" i="3"/>
  <c r="FB363" i="3"/>
  <c r="FD362" i="3"/>
  <c r="H223" i="5" l="1"/>
  <c r="C225" i="5"/>
  <c r="E224" i="5"/>
  <c r="F224" i="5" s="1"/>
  <c r="G224" i="5" s="1"/>
  <c r="I224" i="5" s="1"/>
  <c r="FC363" i="3"/>
  <c r="FB364" i="3"/>
  <c r="FD363" i="3"/>
  <c r="H224" i="5" l="1"/>
  <c r="C226" i="5"/>
  <c r="E225" i="5"/>
  <c r="F225" i="5" s="1"/>
  <c r="G225" i="5" s="1"/>
  <c r="H225" i="5" s="1"/>
  <c r="FC364" i="3"/>
  <c r="FB365" i="3"/>
  <c r="FD364" i="3"/>
  <c r="I225" i="5" l="1"/>
  <c r="C227" i="5"/>
  <c r="E226" i="5"/>
  <c r="F226" i="5" s="1"/>
  <c r="G226" i="5" s="1"/>
  <c r="H226" i="5" s="1"/>
  <c r="FD365" i="3"/>
  <c r="FC365" i="3"/>
  <c r="FB366" i="3"/>
  <c r="I226" i="5" l="1"/>
  <c r="E227" i="5"/>
  <c r="F227" i="5" s="1"/>
  <c r="G227" i="5" s="1"/>
  <c r="I227" i="5" s="1"/>
  <c r="C228" i="5"/>
  <c r="FC366" i="3"/>
  <c r="FD366" i="3"/>
  <c r="FB367" i="3"/>
  <c r="H227" i="5" l="1"/>
  <c r="E228" i="5"/>
  <c r="F228" i="5" s="1"/>
  <c r="G228" i="5" s="1"/>
  <c r="I228" i="5" s="1"/>
  <c r="C229" i="5"/>
  <c r="FC367" i="3"/>
  <c r="FB368" i="3"/>
  <c r="FD367" i="3"/>
  <c r="H228" i="5" l="1"/>
  <c r="E229" i="5"/>
  <c r="F229" i="5" s="1"/>
  <c r="G229" i="5" s="1"/>
  <c r="H229" i="5" s="1"/>
  <c r="C230" i="5"/>
  <c r="FC368" i="3"/>
  <c r="FB369" i="3"/>
  <c r="FD368" i="3"/>
  <c r="I229" i="5" l="1"/>
  <c r="C231" i="5"/>
  <c r="E230" i="5"/>
  <c r="F230" i="5" s="1"/>
  <c r="G230" i="5" s="1"/>
  <c r="I230" i="5" s="1"/>
  <c r="FC369" i="3"/>
  <c r="FB370" i="3"/>
  <c r="FD369" i="3"/>
  <c r="H230" i="5" l="1"/>
  <c r="C232" i="5"/>
  <c r="E231" i="5"/>
  <c r="F231" i="5" s="1"/>
  <c r="G231" i="5" s="1"/>
  <c r="I231" i="5" s="1"/>
  <c r="FC370" i="3"/>
  <c r="FD370" i="3"/>
  <c r="FB371" i="3"/>
  <c r="H231" i="5" l="1"/>
  <c r="C233" i="5"/>
  <c r="E232" i="5"/>
  <c r="F232" i="5" s="1"/>
  <c r="G232" i="5" s="1"/>
  <c r="I232" i="5" s="1"/>
  <c r="FD371" i="3"/>
  <c r="FC371" i="3"/>
  <c r="FB372" i="3"/>
  <c r="H232" i="5" l="1"/>
  <c r="C234" i="5"/>
  <c r="E233" i="5"/>
  <c r="F233" i="5" s="1"/>
  <c r="G233" i="5" s="1"/>
  <c r="I233" i="5" s="1"/>
  <c r="FC372" i="3"/>
  <c r="FB373" i="3"/>
  <c r="FD372" i="3"/>
  <c r="H233" i="5" l="1"/>
  <c r="C235" i="5"/>
  <c r="E234" i="5"/>
  <c r="F234" i="5" s="1"/>
  <c r="G234" i="5" s="1"/>
  <c r="H234" i="5" s="1"/>
  <c r="FB374" i="3"/>
  <c r="FC373" i="3"/>
  <c r="FD373" i="3"/>
  <c r="I234" i="5" l="1"/>
  <c r="C236" i="5"/>
  <c r="E235" i="5"/>
  <c r="F235" i="5" s="1"/>
  <c r="G235" i="5" s="1"/>
  <c r="H235" i="5" s="1"/>
  <c r="FC374" i="3"/>
  <c r="FB375" i="3"/>
  <c r="FD374" i="3"/>
  <c r="I235" i="5" l="1"/>
  <c r="C237" i="5"/>
  <c r="E236" i="5"/>
  <c r="F236" i="5" s="1"/>
  <c r="G236" i="5" s="1"/>
  <c r="H236" i="5" s="1"/>
  <c r="FD375" i="3"/>
  <c r="FC375" i="3"/>
  <c r="FB376" i="3"/>
  <c r="I236" i="5" l="1"/>
  <c r="C238" i="5"/>
  <c r="E237" i="5"/>
  <c r="F237" i="5" s="1"/>
  <c r="G237" i="5" s="1"/>
  <c r="I237" i="5" s="1"/>
  <c r="FC376" i="3"/>
  <c r="FB377" i="3"/>
  <c r="FD376" i="3"/>
  <c r="H237" i="5" l="1"/>
  <c r="C239" i="5"/>
  <c r="E238" i="5"/>
  <c r="F238" i="5" s="1"/>
  <c r="G238" i="5" s="1"/>
  <c r="H238" i="5" s="1"/>
  <c r="FD377" i="3"/>
  <c r="FB378" i="3"/>
  <c r="FC377" i="3"/>
  <c r="I238" i="5" l="1"/>
  <c r="C240" i="5"/>
  <c r="E239" i="5"/>
  <c r="F239" i="5" s="1"/>
  <c r="G239" i="5" s="1"/>
  <c r="H239" i="5" s="1"/>
  <c r="FD378" i="3"/>
  <c r="FB379" i="3"/>
  <c r="FC378" i="3"/>
  <c r="I239" i="5" l="1"/>
  <c r="C241" i="5"/>
  <c r="E240" i="5"/>
  <c r="F240" i="5" s="1"/>
  <c r="G240" i="5" s="1"/>
  <c r="H240" i="5" s="1"/>
  <c r="FC379" i="3"/>
  <c r="FB380" i="3"/>
  <c r="FD379" i="3"/>
  <c r="I240" i="5" l="1"/>
  <c r="C242" i="5"/>
  <c r="E241" i="5"/>
  <c r="F241" i="5" s="1"/>
  <c r="G241" i="5" s="1"/>
  <c r="H241" i="5" s="1"/>
  <c r="FC380" i="3"/>
  <c r="FB381" i="3"/>
  <c r="FD380" i="3"/>
  <c r="I241" i="5" l="1"/>
  <c r="C243" i="5"/>
  <c r="E242" i="5"/>
  <c r="F242" i="5" s="1"/>
  <c r="G242" i="5" s="1"/>
  <c r="I242" i="5" s="1"/>
  <c r="FC381" i="3"/>
  <c r="FB382" i="3"/>
  <c r="FD381" i="3"/>
  <c r="H242" i="5" l="1"/>
  <c r="C244" i="5"/>
  <c r="E243" i="5"/>
  <c r="F243" i="5" s="1"/>
  <c r="G243" i="5" s="1"/>
  <c r="H243" i="5" s="1"/>
  <c r="FC382" i="3"/>
  <c r="FB383" i="3"/>
  <c r="FD382" i="3"/>
  <c r="I243" i="5" l="1"/>
  <c r="C245" i="5"/>
  <c r="E244" i="5"/>
  <c r="F244" i="5" s="1"/>
  <c r="G244" i="5" s="1"/>
  <c r="I244" i="5" s="1"/>
  <c r="FD383" i="3"/>
  <c r="FC383" i="3"/>
  <c r="FB384" i="3"/>
  <c r="H244" i="5" l="1"/>
  <c r="C246" i="5"/>
  <c r="E245" i="5"/>
  <c r="F245" i="5" s="1"/>
  <c r="G245" i="5" s="1"/>
  <c r="I245" i="5" s="1"/>
  <c r="FC384" i="3"/>
  <c r="FB385" i="3"/>
  <c r="FD384" i="3"/>
  <c r="H245" i="5" l="1"/>
  <c r="C247" i="5"/>
  <c r="E246" i="5"/>
  <c r="F246" i="5" s="1"/>
  <c r="G246" i="5" s="1"/>
  <c r="H246" i="5" s="1"/>
  <c r="FB386" i="3"/>
  <c r="FD385" i="3"/>
  <c r="FC385" i="3"/>
  <c r="I246" i="5" l="1"/>
  <c r="C248" i="5"/>
  <c r="E247" i="5"/>
  <c r="F247" i="5" s="1"/>
  <c r="G247" i="5" s="1"/>
  <c r="H247" i="5" s="1"/>
  <c r="FD386" i="3"/>
  <c r="FB387" i="3"/>
  <c r="FC386" i="3"/>
  <c r="I247" i="5" l="1"/>
  <c r="C249" i="5"/>
  <c r="E248" i="5"/>
  <c r="F248" i="5" s="1"/>
  <c r="G248" i="5" s="1"/>
  <c r="H248" i="5" s="1"/>
  <c r="FC387" i="3"/>
  <c r="FB388" i="3"/>
  <c r="FD387" i="3"/>
  <c r="I248" i="5" l="1"/>
  <c r="C250" i="5"/>
  <c r="E249" i="5"/>
  <c r="F249" i="5" s="1"/>
  <c r="G249" i="5" s="1"/>
  <c r="H249" i="5" s="1"/>
  <c r="FC388" i="3"/>
  <c r="FB389" i="3"/>
  <c r="FD388" i="3"/>
  <c r="I249" i="5" l="1"/>
  <c r="C251" i="5"/>
  <c r="E250" i="5"/>
  <c r="F250" i="5" s="1"/>
  <c r="G250" i="5" s="1"/>
  <c r="H250" i="5" s="1"/>
  <c r="FC389" i="3"/>
  <c r="FB390" i="3"/>
  <c r="FD389" i="3"/>
  <c r="I250" i="5" l="1"/>
  <c r="C252" i="5"/>
  <c r="E251" i="5"/>
  <c r="F251" i="5" s="1"/>
  <c r="G251" i="5" s="1"/>
  <c r="I251" i="5" s="1"/>
  <c r="FD390" i="3"/>
  <c r="FB391" i="3"/>
  <c r="FC390" i="3"/>
  <c r="H251" i="5" l="1"/>
  <c r="C253" i="5"/>
  <c r="E252" i="5"/>
  <c r="F252" i="5" s="1"/>
  <c r="G252" i="5" s="1"/>
  <c r="I252" i="5" s="1"/>
  <c r="FC391" i="3"/>
  <c r="FB392" i="3"/>
  <c r="FD391" i="3"/>
  <c r="H252" i="5" l="1"/>
  <c r="C254" i="5"/>
  <c r="E253" i="5"/>
  <c r="F253" i="5" s="1"/>
  <c r="G253" i="5" s="1"/>
  <c r="H253" i="5" s="1"/>
  <c r="FC392" i="3"/>
  <c r="FB393" i="3"/>
  <c r="FD392" i="3"/>
  <c r="I253" i="5" l="1"/>
  <c r="C255" i="5"/>
  <c r="E254" i="5"/>
  <c r="F254" i="5" s="1"/>
  <c r="G254" i="5" s="1"/>
  <c r="I254" i="5" s="1"/>
  <c r="FC393" i="3"/>
  <c r="FB394" i="3"/>
  <c r="FD393" i="3"/>
  <c r="H254" i="5" l="1"/>
  <c r="C256" i="5"/>
  <c r="E255" i="5"/>
  <c r="F255" i="5" s="1"/>
  <c r="G255" i="5" s="1"/>
  <c r="I255" i="5" s="1"/>
  <c r="FD394" i="3"/>
  <c r="FB395" i="3"/>
  <c r="FC394" i="3"/>
  <c r="H255" i="5" l="1"/>
  <c r="C257" i="5"/>
  <c r="E256" i="5"/>
  <c r="F256" i="5" s="1"/>
  <c r="G256" i="5" s="1"/>
  <c r="I256" i="5" s="1"/>
  <c r="FD395" i="3"/>
  <c r="FB396" i="3"/>
  <c r="FC395" i="3"/>
  <c r="H256" i="5" l="1"/>
  <c r="C258" i="5"/>
  <c r="E257" i="5"/>
  <c r="F257" i="5" s="1"/>
  <c r="G257" i="5" s="1"/>
  <c r="I257" i="5" s="1"/>
  <c r="FD396" i="3"/>
  <c r="FB397" i="3"/>
  <c r="FC396" i="3"/>
  <c r="H257" i="5" l="1"/>
  <c r="C259" i="5"/>
  <c r="E258" i="5"/>
  <c r="F258" i="5" s="1"/>
  <c r="G258" i="5" s="1"/>
  <c r="H258" i="5" s="1"/>
  <c r="FB398" i="3"/>
  <c r="FC397" i="3"/>
  <c r="FD397" i="3"/>
  <c r="I258" i="5" l="1"/>
  <c r="C260" i="5"/>
  <c r="E259" i="5"/>
  <c r="F259" i="5" s="1"/>
  <c r="G259" i="5" s="1"/>
  <c r="H259" i="5" s="1"/>
  <c r="FC398" i="3"/>
  <c r="FB399" i="3"/>
  <c r="FD398" i="3"/>
  <c r="I259" i="5" l="1"/>
  <c r="C261" i="5"/>
  <c r="E260" i="5"/>
  <c r="F260" i="5" s="1"/>
  <c r="G260" i="5" s="1"/>
  <c r="H260" i="5" s="1"/>
  <c r="FC399" i="3"/>
  <c r="FB400" i="3"/>
  <c r="FD399" i="3"/>
  <c r="I260" i="5" l="1"/>
  <c r="C262" i="5"/>
  <c r="E261" i="5"/>
  <c r="F261" i="5" s="1"/>
  <c r="G261" i="5" s="1"/>
  <c r="I261" i="5" s="1"/>
  <c r="FC400" i="3"/>
  <c r="FB401" i="3"/>
  <c r="FD400" i="3"/>
  <c r="H261" i="5" l="1"/>
  <c r="C263" i="5"/>
  <c r="E262" i="5"/>
  <c r="F262" i="5" s="1"/>
  <c r="G262" i="5" s="1"/>
  <c r="I262" i="5" s="1"/>
  <c r="FD401" i="3"/>
  <c r="FB402" i="3"/>
  <c r="FC401" i="3"/>
  <c r="H262" i="5" l="1"/>
  <c r="C264" i="5"/>
  <c r="E263" i="5"/>
  <c r="F263" i="5" s="1"/>
  <c r="G263" i="5" s="1"/>
  <c r="H263" i="5" s="1"/>
  <c r="FD402" i="3"/>
  <c r="FB403" i="3"/>
  <c r="FC402" i="3"/>
  <c r="I263" i="5" l="1"/>
  <c r="C265" i="5"/>
  <c r="E264" i="5"/>
  <c r="F264" i="5" s="1"/>
  <c r="G264" i="5" s="1"/>
  <c r="H264" i="5" s="1"/>
  <c r="FC403" i="3"/>
  <c r="FB404" i="3"/>
  <c r="FD403" i="3"/>
  <c r="I264" i="5" l="1"/>
  <c r="C266" i="5"/>
  <c r="E265" i="5"/>
  <c r="F265" i="5" s="1"/>
  <c r="G265" i="5" s="1"/>
  <c r="H265" i="5" s="1"/>
  <c r="FC404" i="3"/>
  <c r="FB405" i="3"/>
  <c r="FD404" i="3"/>
  <c r="I265" i="5" l="1"/>
  <c r="C267" i="5"/>
  <c r="E266" i="5"/>
  <c r="F266" i="5" s="1"/>
  <c r="G266" i="5" s="1"/>
  <c r="H266" i="5" s="1"/>
  <c r="FC405" i="3"/>
  <c r="FB406" i="3"/>
  <c r="FD405" i="3"/>
  <c r="I266" i="5" l="1"/>
  <c r="C268" i="5"/>
  <c r="E267" i="5"/>
  <c r="F267" i="5" s="1"/>
  <c r="G267" i="5" s="1"/>
  <c r="H267" i="5" s="1"/>
  <c r="FD406" i="3"/>
  <c r="FB407" i="3"/>
  <c r="FC406" i="3"/>
  <c r="I267" i="5" l="1"/>
  <c r="C269" i="5"/>
  <c r="E268" i="5"/>
  <c r="F268" i="5" s="1"/>
  <c r="G268" i="5" s="1"/>
  <c r="H268" i="5" s="1"/>
  <c r="FD407" i="3"/>
  <c r="FB408" i="3"/>
  <c r="FC407" i="3"/>
  <c r="I268" i="5" l="1"/>
  <c r="C270" i="5"/>
  <c r="E269" i="5"/>
  <c r="F269" i="5" s="1"/>
  <c r="G269" i="5" s="1"/>
  <c r="I269" i="5" s="1"/>
  <c r="FC408" i="3"/>
  <c r="FB409" i="3"/>
  <c r="FD408" i="3"/>
  <c r="H269" i="5" l="1"/>
  <c r="C271" i="5"/>
  <c r="E270" i="5"/>
  <c r="F270" i="5" s="1"/>
  <c r="G270" i="5" s="1"/>
  <c r="H270" i="5" s="1"/>
  <c r="FB410" i="3"/>
  <c r="FC409" i="3"/>
  <c r="FD409" i="3"/>
  <c r="I270" i="5" l="1"/>
  <c r="C272" i="5"/>
  <c r="E271" i="5"/>
  <c r="F271" i="5" s="1"/>
  <c r="G271" i="5" s="1"/>
  <c r="H271" i="5" s="1"/>
  <c r="FC410" i="3"/>
  <c r="FB411" i="3"/>
  <c r="FD410" i="3"/>
  <c r="I271" i="5" l="1"/>
  <c r="C273" i="5"/>
  <c r="E272" i="5"/>
  <c r="F272" i="5" s="1"/>
  <c r="G272" i="5" s="1"/>
  <c r="H272" i="5" s="1"/>
  <c r="FC411" i="3"/>
  <c r="FB412" i="3"/>
  <c r="FD411" i="3"/>
  <c r="I272" i="5" l="1"/>
  <c r="C274" i="5"/>
  <c r="E273" i="5"/>
  <c r="F273" i="5" s="1"/>
  <c r="G273" i="5" s="1"/>
  <c r="H273" i="5" s="1"/>
  <c r="FC412" i="3"/>
  <c r="FB413" i="3"/>
  <c r="FD412" i="3"/>
  <c r="I273" i="5" l="1"/>
  <c r="C275" i="5"/>
  <c r="E274" i="5"/>
  <c r="F274" i="5" s="1"/>
  <c r="G274" i="5" s="1"/>
  <c r="H274" i="5" s="1"/>
  <c r="FD413" i="3"/>
  <c r="FC413" i="3"/>
  <c r="FB414" i="3"/>
  <c r="I274" i="5" l="1"/>
  <c r="C276" i="5"/>
  <c r="E275" i="5"/>
  <c r="F275" i="5" s="1"/>
  <c r="G275" i="5" s="1"/>
  <c r="H275" i="5" s="1"/>
  <c r="FC414" i="3"/>
  <c r="FB415" i="3"/>
  <c r="FD414" i="3"/>
  <c r="I275" i="5" l="1"/>
  <c r="C277" i="5"/>
  <c r="E276" i="5"/>
  <c r="F276" i="5" s="1"/>
  <c r="G276" i="5" s="1"/>
  <c r="I276" i="5" s="1"/>
  <c r="FC415" i="3"/>
  <c r="FB416" i="3"/>
  <c r="FD415" i="3"/>
  <c r="H276" i="5" l="1"/>
  <c r="C278" i="5"/>
  <c r="E277" i="5"/>
  <c r="F277" i="5" s="1"/>
  <c r="G277" i="5" s="1"/>
  <c r="I277" i="5" s="1"/>
  <c r="FC416" i="3"/>
  <c r="FB417" i="3"/>
  <c r="FD416" i="3"/>
  <c r="H277" i="5" l="1"/>
  <c r="C279" i="5"/>
  <c r="E278" i="5"/>
  <c r="F278" i="5" s="1"/>
  <c r="G278" i="5" s="1"/>
  <c r="I278" i="5" s="1"/>
  <c r="FC417" i="3"/>
  <c r="FB418" i="3"/>
  <c r="FD417" i="3"/>
  <c r="H278" i="5" l="1"/>
  <c r="C280" i="5"/>
  <c r="E279" i="5"/>
  <c r="F279" i="5" s="1"/>
  <c r="G279" i="5" s="1"/>
  <c r="I279" i="5" s="1"/>
  <c r="FC418" i="3"/>
  <c r="FB419" i="3"/>
  <c r="FD418" i="3"/>
  <c r="H279" i="5" l="1"/>
  <c r="C281" i="5"/>
  <c r="E280" i="5"/>
  <c r="F280" i="5" s="1"/>
  <c r="G280" i="5" s="1"/>
  <c r="H280" i="5" s="1"/>
  <c r="FD419" i="3"/>
  <c r="FC419" i="3"/>
  <c r="FB420" i="3"/>
  <c r="I280" i="5" l="1"/>
  <c r="C282" i="5"/>
  <c r="E281" i="5"/>
  <c r="F281" i="5" s="1"/>
  <c r="G281" i="5" s="1"/>
  <c r="I281" i="5" s="1"/>
  <c r="FC420" i="3"/>
  <c r="FD420" i="3"/>
  <c r="FB421" i="3"/>
  <c r="H281" i="5" l="1"/>
  <c r="C283" i="5"/>
  <c r="E282" i="5"/>
  <c r="F282" i="5" s="1"/>
  <c r="G282" i="5" s="1"/>
  <c r="H282" i="5" s="1"/>
  <c r="FB422" i="3"/>
  <c r="FC421" i="3"/>
  <c r="FD421" i="3"/>
  <c r="I282" i="5" l="1"/>
  <c r="C284" i="5"/>
  <c r="E283" i="5"/>
  <c r="F283" i="5" s="1"/>
  <c r="G283" i="5" s="1"/>
  <c r="H283" i="5" s="1"/>
  <c r="FC422" i="3"/>
  <c r="FB423" i="3"/>
  <c r="FD422" i="3"/>
  <c r="I283" i="5" l="1"/>
  <c r="C285" i="5"/>
  <c r="E284" i="5"/>
  <c r="F284" i="5" s="1"/>
  <c r="G284" i="5" s="1"/>
  <c r="H284" i="5" s="1"/>
  <c r="FD423" i="3"/>
  <c r="FB424" i="3"/>
  <c r="FC423" i="3"/>
  <c r="I284" i="5" l="1"/>
  <c r="C286" i="5"/>
  <c r="E285" i="5"/>
  <c r="F285" i="5" s="1"/>
  <c r="G285" i="5" s="1"/>
  <c r="H285" i="5" s="1"/>
  <c r="FC424" i="3"/>
  <c r="FB425" i="3"/>
  <c r="FD424" i="3"/>
  <c r="I285" i="5" l="1"/>
  <c r="C287" i="5"/>
  <c r="E286" i="5"/>
  <c r="F286" i="5" s="1"/>
  <c r="G286" i="5" s="1"/>
  <c r="H286" i="5" s="1"/>
  <c r="FD425" i="3"/>
  <c r="FB426" i="3"/>
  <c r="FC425" i="3"/>
  <c r="I286" i="5" l="1"/>
  <c r="C288" i="5"/>
  <c r="E287" i="5"/>
  <c r="F287" i="5" s="1"/>
  <c r="G287" i="5" s="1"/>
  <c r="H287" i="5" s="1"/>
  <c r="FC426" i="3"/>
  <c r="FB427" i="3"/>
  <c r="FD426" i="3"/>
  <c r="I287" i="5" l="1"/>
  <c r="C289" i="5"/>
  <c r="E288" i="5"/>
  <c r="F288" i="5" s="1"/>
  <c r="G288" i="5" s="1"/>
  <c r="H288" i="5" s="1"/>
  <c r="FD427" i="3"/>
  <c r="FB428" i="3"/>
  <c r="FC427" i="3"/>
  <c r="I288" i="5" l="1"/>
  <c r="C290" i="5"/>
  <c r="E289" i="5"/>
  <c r="F289" i="5" s="1"/>
  <c r="G289" i="5" s="1"/>
  <c r="H289" i="5" s="1"/>
  <c r="FC428" i="3"/>
  <c r="FD428" i="3"/>
  <c r="FB429" i="3"/>
  <c r="I289" i="5" l="1"/>
  <c r="C291" i="5"/>
  <c r="E290" i="5"/>
  <c r="F290" i="5" s="1"/>
  <c r="G290" i="5" s="1"/>
  <c r="H290" i="5" s="1"/>
  <c r="FC429" i="3"/>
  <c r="FB430" i="3"/>
  <c r="FD429" i="3"/>
  <c r="I290" i="5" l="1"/>
  <c r="C292" i="5"/>
  <c r="E291" i="5"/>
  <c r="F291" i="5" s="1"/>
  <c r="G291" i="5" s="1"/>
  <c r="H291" i="5" s="1"/>
  <c r="FC430" i="3"/>
  <c r="FD430" i="3"/>
  <c r="FB431" i="3"/>
  <c r="I291" i="5" l="1"/>
  <c r="C293" i="5"/>
  <c r="E292" i="5"/>
  <c r="F292" i="5" s="1"/>
  <c r="G292" i="5" s="1"/>
  <c r="I292" i="5" s="1"/>
  <c r="FD431" i="3"/>
  <c r="FC431" i="3"/>
  <c r="FB432" i="3"/>
  <c r="H292" i="5" l="1"/>
  <c r="C294" i="5"/>
  <c r="E293" i="5"/>
  <c r="F293" i="5" s="1"/>
  <c r="G293" i="5" s="1"/>
  <c r="I293" i="5" s="1"/>
  <c r="FC432" i="3"/>
  <c r="FB433" i="3"/>
  <c r="FD432" i="3"/>
  <c r="H293" i="5" l="1"/>
  <c r="C295" i="5"/>
  <c r="E294" i="5"/>
  <c r="F294" i="5" s="1"/>
  <c r="G294" i="5" s="1"/>
  <c r="H294" i="5" s="1"/>
  <c r="FD433" i="3"/>
  <c r="FC433" i="3"/>
  <c r="FB434" i="3"/>
  <c r="I294" i="5" l="1"/>
  <c r="C296" i="5"/>
  <c r="E295" i="5"/>
  <c r="F295" i="5" s="1"/>
  <c r="G295" i="5" s="1"/>
  <c r="H295" i="5" s="1"/>
  <c r="FC434" i="3"/>
  <c r="FB435" i="3"/>
  <c r="FD434" i="3"/>
  <c r="I295" i="5" l="1"/>
  <c r="C297" i="5"/>
  <c r="E296" i="5"/>
  <c r="F296" i="5" s="1"/>
  <c r="G296" i="5" s="1"/>
  <c r="H296" i="5" s="1"/>
  <c r="FC435" i="3"/>
  <c r="FB436" i="3"/>
  <c r="FD435" i="3"/>
  <c r="I296" i="5" l="1"/>
  <c r="C298" i="5"/>
  <c r="E297" i="5"/>
  <c r="F297" i="5" s="1"/>
  <c r="G297" i="5" s="1"/>
  <c r="H297" i="5" s="1"/>
  <c r="FC436" i="3"/>
  <c r="FD436" i="3"/>
  <c r="FB437" i="3"/>
  <c r="I297" i="5" l="1"/>
  <c r="C299" i="5"/>
  <c r="E298" i="5"/>
  <c r="F298" i="5" s="1"/>
  <c r="G298" i="5" s="1"/>
  <c r="H298" i="5" s="1"/>
  <c r="FD437" i="3"/>
  <c r="FC437" i="3"/>
  <c r="FB438" i="3"/>
  <c r="I298" i="5" l="1"/>
  <c r="C300" i="5"/>
  <c r="E299" i="5"/>
  <c r="F299" i="5" s="1"/>
  <c r="G299" i="5" s="1"/>
  <c r="H299" i="5" s="1"/>
  <c r="FD438" i="3"/>
  <c r="FC438" i="3"/>
  <c r="FB439" i="3"/>
  <c r="I299" i="5" l="1"/>
  <c r="C301" i="5"/>
  <c r="E300" i="5"/>
  <c r="F300" i="5" s="1"/>
  <c r="G300" i="5" s="1"/>
  <c r="I300" i="5" s="1"/>
  <c r="FC439" i="3"/>
  <c r="FD439" i="3"/>
  <c r="FB440" i="3"/>
  <c r="H300" i="5" l="1"/>
  <c r="C302" i="5"/>
  <c r="E301" i="5"/>
  <c r="F301" i="5" s="1"/>
  <c r="G301" i="5" s="1"/>
  <c r="I301" i="5" s="1"/>
  <c r="FD440" i="3"/>
  <c r="FC440" i="3"/>
  <c r="FB441" i="3"/>
  <c r="H301" i="5" l="1"/>
  <c r="C303" i="5"/>
  <c r="E302" i="5"/>
  <c r="F302" i="5" s="1"/>
  <c r="G302" i="5" s="1"/>
  <c r="I302" i="5" s="1"/>
  <c r="FC441" i="3"/>
  <c r="FD441" i="3"/>
  <c r="FB442" i="3"/>
  <c r="H302" i="5" l="1"/>
  <c r="C304" i="5"/>
  <c r="E303" i="5"/>
  <c r="F303" i="5" s="1"/>
  <c r="G303" i="5" s="1"/>
  <c r="I303" i="5" s="1"/>
  <c r="FD442" i="3"/>
  <c r="FB443" i="3"/>
  <c r="FC442" i="3"/>
  <c r="H303" i="5" l="1"/>
  <c r="C305" i="5"/>
  <c r="E304" i="5"/>
  <c r="F304" i="5" s="1"/>
  <c r="G304" i="5" s="1"/>
  <c r="H304" i="5" s="1"/>
  <c r="FD443" i="3"/>
  <c r="FC443" i="3"/>
  <c r="FB444" i="3"/>
  <c r="I304" i="5" l="1"/>
  <c r="C306" i="5"/>
  <c r="E305" i="5"/>
  <c r="F305" i="5" s="1"/>
  <c r="G305" i="5" s="1"/>
  <c r="I305" i="5" s="1"/>
  <c r="FD444" i="3"/>
  <c r="FB445" i="3"/>
  <c r="FC444" i="3"/>
  <c r="H305" i="5" l="1"/>
  <c r="C307" i="5"/>
  <c r="E306" i="5"/>
  <c r="F306" i="5" s="1"/>
  <c r="G306" i="5" s="1"/>
  <c r="H306" i="5" s="1"/>
  <c r="FD445" i="3"/>
  <c r="FB446" i="3"/>
  <c r="FC445" i="3"/>
  <c r="I306" i="5" l="1"/>
  <c r="C308" i="5"/>
  <c r="E307" i="5"/>
  <c r="F307" i="5" s="1"/>
  <c r="G307" i="5" s="1"/>
  <c r="H307" i="5" s="1"/>
  <c r="FD446" i="3"/>
  <c r="FB447" i="3"/>
  <c r="FC446" i="3"/>
  <c r="I307" i="5" l="1"/>
  <c r="C309" i="5"/>
  <c r="E308" i="5"/>
  <c r="F308" i="5" s="1"/>
  <c r="G308" i="5" s="1"/>
  <c r="H308" i="5" s="1"/>
  <c r="FC447" i="3"/>
  <c r="FB448" i="3"/>
  <c r="FD447" i="3"/>
  <c r="I308" i="5" l="1"/>
  <c r="C310" i="5"/>
  <c r="E309" i="5"/>
  <c r="F309" i="5" s="1"/>
  <c r="G309" i="5" s="1"/>
  <c r="H309" i="5" s="1"/>
  <c r="FD448" i="3"/>
  <c r="FB449" i="3"/>
  <c r="FC448" i="3"/>
  <c r="I309" i="5" l="1"/>
  <c r="C311" i="5"/>
  <c r="E310" i="5"/>
  <c r="F310" i="5" s="1"/>
  <c r="G310" i="5" s="1"/>
  <c r="H310" i="5" s="1"/>
  <c r="FD449" i="3"/>
  <c r="FB450" i="3"/>
  <c r="FC449" i="3"/>
  <c r="I310" i="5" l="1"/>
  <c r="C312" i="5"/>
  <c r="E311" i="5"/>
  <c r="F311" i="5" s="1"/>
  <c r="G311" i="5" s="1"/>
  <c r="H311" i="5" s="1"/>
  <c r="FC450" i="3"/>
  <c r="FD450" i="3"/>
  <c r="FB451" i="3"/>
  <c r="I311" i="5" l="1"/>
  <c r="C313" i="5"/>
  <c r="E312" i="5"/>
  <c r="F312" i="5" s="1"/>
  <c r="G312" i="5" s="1"/>
  <c r="H312" i="5" s="1"/>
  <c r="FD451" i="3"/>
  <c r="FB452" i="3"/>
  <c r="FC451" i="3"/>
  <c r="I312" i="5" l="1"/>
  <c r="C314" i="5"/>
  <c r="E313" i="5"/>
  <c r="F313" i="5" s="1"/>
  <c r="G313" i="5" s="1"/>
  <c r="H313" i="5" s="1"/>
  <c r="FD452" i="3"/>
  <c r="FB453" i="3"/>
  <c r="FC452" i="3"/>
  <c r="I313" i="5" l="1"/>
  <c r="C315" i="5"/>
  <c r="E314" i="5"/>
  <c r="F314" i="5" s="1"/>
  <c r="G314" i="5" s="1"/>
  <c r="H314" i="5" s="1"/>
  <c r="FD453" i="3"/>
  <c r="FB454" i="3"/>
  <c r="FC453" i="3"/>
  <c r="I314" i="5" l="1"/>
  <c r="C316" i="5"/>
  <c r="E315" i="5"/>
  <c r="F315" i="5" s="1"/>
  <c r="G315" i="5" s="1"/>
  <c r="H315" i="5" s="1"/>
  <c r="FC454" i="3"/>
  <c r="FB455" i="3"/>
  <c r="FD454" i="3"/>
  <c r="I315" i="5" l="1"/>
  <c r="C317" i="5"/>
  <c r="E316" i="5"/>
  <c r="F316" i="5" s="1"/>
  <c r="G316" i="5" s="1"/>
  <c r="I316" i="5" s="1"/>
  <c r="FC455" i="3"/>
  <c r="FB456" i="3"/>
  <c r="FD455" i="3"/>
  <c r="H316" i="5" l="1"/>
  <c r="C318" i="5"/>
  <c r="E317" i="5"/>
  <c r="F317" i="5" s="1"/>
  <c r="G317" i="5" s="1"/>
  <c r="I317" i="5" s="1"/>
  <c r="FD456" i="3"/>
  <c r="FB457" i="3"/>
  <c r="FC456" i="3"/>
  <c r="H317" i="5" l="1"/>
  <c r="C319" i="5"/>
  <c r="E318" i="5"/>
  <c r="F318" i="5" s="1"/>
  <c r="G318" i="5" s="1"/>
  <c r="H318" i="5" s="1"/>
  <c r="FB458" i="3"/>
  <c r="FC457" i="3"/>
  <c r="FD457" i="3"/>
  <c r="I318" i="5" l="1"/>
  <c r="C320" i="5"/>
  <c r="E319" i="5"/>
  <c r="F319" i="5" s="1"/>
  <c r="G319" i="5" s="1"/>
  <c r="H319" i="5" s="1"/>
  <c r="FD458" i="3"/>
  <c r="FB459" i="3"/>
  <c r="FC458" i="3"/>
  <c r="I319" i="5" l="1"/>
  <c r="C321" i="5"/>
  <c r="E320" i="5"/>
  <c r="F320" i="5" s="1"/>
  <c r="G320" i="5" s="1"/>
  <c r="I320" i="5" s="1"/>
  <c r="FD459" i="3"/>
  <c r="FB460" i="3"/>
  <c r="FC459" i="3"/>
  <c r="H320" i="5" l="1"/>
  <c r="C322" i="5"/>
  <c r="E321" i="5"/>
  <c r="F321" i="5" s="1"/>
  <c r="G321" i="5" s="1"/>
  <c r="H321" i="5" s="1"/>
  <c r="FD460" i="3"/>
  <c r="FB461" i="3"/>
  <c r="FC460" i="3"/>
  <c r="I321" i="5" l="1"/>
  <c r="C323" i="5"/>
  <c r="E322" i="5"/>
  <c r="F322" i="5" s="1"/>
  <c r="G322" i="5" s="1"/>
  <c r="I322" i="5" s="1"/>
  <c r="FD461" i="3"/>
  <c r="FB462" i="3"/>
  <c r="FC461" i="3"/>
  <c r="H322" i="5" l="1"/>
  <c r="C324" i="5"/>
  <c r="E323" i="5"/>
  <c r="F323" i="5" s="1"/>
  <c r="G323" i="5" s="1"/>
  <c r="I323" i="5" s="1"/>
  <c r="FC462" i="3"/>
  <c r="FB463" i="3"/>
  <c r="FD462" i="3"/>
  <c r="H323" i="5" l="1"/>
  <c r="C325" i="5"/>
  <c r="E324" i="5"/>
  <c r="F324" i="5" s="1"/>
  <c r="G324" i="5" s="1"/>
  <c r="I324" i="5" s="1"/>
  <c r="FD463" i="3"/>
  <c r="FB464" i="3"/>
  <c r="FC463" i="3"/>
  <c r="H324" i="5" l="1"/>
  <c r="C326" i="5"/>
  <c r="E325" i="5"/>
  <c r="F325" i="5" s="1"/>
  <c r="G325" i="5" s="1"/>
  <c r="I325" i="5" s="1"/>
  <c r="FD464" i="3"/>
  <c r="FB465" i="3"/>
  <c r="FC464" i="3"/>
  <c r="H325" i="5" l="1"/>
  <c r="C327" i="5"/>
  <c r="E326" i="5"/>
  <c r="F326" i="5" s="1"/>
  <c r="G326" i="5" s="1"/>
  <c r="H326" i="5" s="1"/>
  <c r="FC465" i="3"/>
  <c r="FB466" i="3"/>
  <c r="FD465" i="3"/>
  <c r="I326" i="5" l="1"/>
  <c r="C328" i="5"/>
  <c r="E327" i="5"/>
  <c r="F327" i="5" s="1"/>
  <c r="G327" i="5" s="1"/>
  <c r="H327" i="5" s="1"/>
  <c r="FD466" i="3"/>
  <c r="FB467" i="3"/>
  <c r="FC466" i="3"/>
  <c r="I327" i="5" l="1"/>
  <c r="E328" i="5"/>
  <c r="F328" i="5" s="1"/>
  <c r="G328" i="5" s="1"/>
  <c r="I328" i="5" s="1"/>
  <c r="C329" i="5"/>
  <c r="FD467" i="3"/>
  <c r="FB468" i="3"/>
  <c r="FC467" i="3"/>
  <c r="H328" i="5" l="1"/>
  <c r="E329" i="5"/>
  <c r="F329" i="5" s="1"/>
  <c r="G329" i="5" s="1"/>
  <c r="H329" i="5" s="1"/>
  <c r="C330" i="5"/>
  <c r="FD468" i="3"/>
  <c r="FB469" i="3"/>
  <c r="FC468" i="3"/>
  <c r="I329" i="5" l="1"/>
  <c r="E330" i="5"/>
  <c r="F330" i="5" s="1"/>
  <c r="G330" i="5" s="1"/>
  <c r="I330" i="5" s="1"/>
  <c r="C331" i="5"/>
  <c r="FC469" i="3"/>
  <c r="FD469" i="3"/>
  <c r="FB470" i="3"/>
  <c r="H330" i="5" l="1"/>
  <c r="E331" i="5"/>
  <c r="F331" i="5" s="1"/>
  <c r="G331" i="5" s="1"/>
  <c r="H331" i="5" s="1"/>
  <c r="C332" i="5"/>
  <c r="FC470" i="3"/>
  <c r="FB471" i="3"/>
  <c r="FD470" i="3"/>
  <c r="I331" i="5" l="1"/>
  <c r="C333" i="5"/>
  <c r="E332" i="5"/>
  <c r="F332" i="5" s="1"/>
  <c r="G332" i="5" s="1"/>
  <c r="I332" i="5" s="1"/>
  <c r="FC471" i="3"/>
  <c r="FB472" i="3"/>
  <c r="FD471" i="3"/>
  <c r="H332" i="5" l="1"/>
  <c r="E333" i="5"/>
  <c r="F333" i="5" s="1"/>
  <c r="G333" i="5" s="1"/>
  <c r="H333" i="5" s="1"/>
  <c r="C334" i="5"/>
  <c r="FC472" i="3"/>
  <c r="FB473" i="3"/>
  <c r="FD472" i="3"/>
  <c r="I333" i="5" l="1"/>
  <c r="E334" i="5"/>
  <c r="F334" i="5" s="1"/>
  <c r="G334" i="5" s="1"/>
  <c r="H334" i="5" s="1"/>
  <c r="C335" i="5"/>
  <c r="FD473" i="3"/>
  <c r="FB474" i="3"/>
  <c r="FC473" i="3"/>
  <c r="I334" i="5" l="1"/>
  <c r="E335" i="5"/>
  <c r="F335" i="5" s="1"/>
  <c r="G335" i="5" s="1"/>
  <c r="H335" i="5" s="1"/>
  <c r="C336" i="5"/>
  <c r="FD474" i="3"/>
  <c r="FB475" i="3"/>
  <c r="FC474" i="3"/>
  <c r="I335" i="5" l="1"/>
  <c r="E336" i="5"/>
  <c r="F336" i="5" s="1"/>
  <c r="G336" i="5" s="1"/>
  <c r="H336" i="5" s="1"/>
  <c r="C337" i="5"/>
  <c r="FD475" i="3"/>
  <c r="FB476" i="3"/>
  <c r="FC475" i="3"/>
  <c r="I336" i="5" l="1"/>
  <c r="E337" i="5"/>
  <c r="F337" i="5" s="1"/>
  <c r="G337" i="5" s="1"/>
  <c r="H337" i="5" s="1"/>
  <c r="C338" i="5"/>
  <c r="FD476" i="3"/>
  <c r="FB477" i="3"/>
  <c r="FC476" i="3"/>
  <c r="I337" i="5" l="1"/>
  <c r="E338" i="5"/>
  <c r="F338" i="5" s="1"/>
  <c r="G338" i="5" s="1"/>
  <c r="I338" i="5" s="1"/>
  <c r="C339" i="5"/>
  <c r="FD477" i="3"/>
  <c r="FB478" i="3"/>
  <c r="FC477" i="3"/>
  <c r="H338" i="5" l="1"/>
  <c r="E339" i="5"/>
  <c r="F339" i="5" s="1"/>
  <c r="G339" i="5" s="1"/>
  <c r="I339" i="5" s="1"/>
  <c r="C340" i="5"/>
  <c r="FD478" i="3"/>
  <c r="FB479" i="3"/>
  <c r="FC478" i="3"/>
  <c r="H339" i="5" l="1"/>
  <c r="C341" i="5"/>
  <c r="E340" i="5"/>
  <c r="F340" i="5" s="1"/>
  <c r="G340" i="5" s="1"/>
  <c r="H340" i="5" s="1"/>
  <c r="FC479" i="3"/>
  <c r="FB480" i="3"/>
  <c r="FD479" i="3"/>
  <c r="I340" i="5" l="1"/>
  <c r="E341" i="5"/>
  <c r="F341" i="5" s="1"/>
  <c r="G341" i="5" s="1"/>
  <c r="H341" i="5" s="1"/>
  <c r="C342" i="5"/>
  <c r="FD480" i="3"/>
  <c r="FB481" i="3"/>
  <c r="FC480" i="3"/>
  <c r="I341" i="5" l="1"/>
  <c r="C343" i="5"/>
  <c r="E342" i="5"/>
  <c r="F342" i="5" s="1"/>
  <c r="G342" i="5" s="1"/>
  <c r="H342" i="5" s="1"/>
  <c r="FB482" i="3"/>
  <c r="FD481" i="3"/>
  <c r="FC481" i="3"/>
  <c r="I342" i="5" l="1"/>
  <c r="E343" i="5"/>
  <c r="F343" i="5" s="1"/>
  <c r="G343" i="5" s="1"/>
  <c r="I343" i="5" s="1"/>
  <c r="C344" i="5"/>
  <c r="FD482" i="3"/>
  <c r="FB483" i="3"/>
  <c r="FC482" i="3"/>
  <c r="H343" i="5" l="1"/>
  <c r="E344" i="5"/>
  <c r="F344" i="5" s="1"/>
  <c r="G344" i="5" s="1"/>
  <c r="H344" i="5" s="1"/>
  <c r="C345" i="5"/>
  <c r="FD483" i="3"/>
  <c r="FB484" i="3"/>
  <c r="FC483" i="3"/>
  <c r="I344" i="5" l="1"/>
  <c r="E345" i="5"/>
  <c r="F345" i="5" s="1"/>
  <c r="G345" i="5" s="1"/>
  <c r="H345" i="5" s="1"/>
  <c r="C346" i="5"/>
  <c r="FD484" i="3"/>
  <c r="FB485" i="3"/>
  <c r="FC484" i="3"/>
  <c r="I345" i="5" l="1"/>
  <c r="E346" i="5"/>
  <c r="F346" i="5" s="1"/>
  <c r="G346" i="5" s="1"/>
  <c r="I346" i="5" s="1"/>
  <c r="C347" i="5"/>
  <c r="FB486" i="3"/>
  <c r="FC485" i="3"/>
  <c r="FD485" i="3"/>
  <c r="H346" i="5" l="1"/>
  <c r="E347" i="5"/>
  <c r="F347" i="5" s="1"/>
  <c r="G347" i="5" s="1"/>
  <c r="I347" i="5" s="1"/>
  <c r="C348" i="5"/>
  <c r="FD486" i="3"/>
  <c r="FB487" i="3"/>
  <c r="FC486" i="3"/>
  <c r="H347" i="5" l="1"/>
  <c r="E348" i="5"/>
  <c r="F348" i="5" s="1"/>
  <c r="G348" i="5" s="1"/>
  <c r="H348" i="5" s="1"/>
  <c r="C349" i="5"/>
  <c r="FD487" i="3"/>
  <c r="FB488" i="3"/>
  <c r="FC487" i="3"/>
  <c r="I348" i="5" l="1"/>
  <c r="E349" i="5"/>
  <c r="F349" i="5" s="1"/>
  <c r="G349" i="5" s="1"/>
  <c r="H349" i="5" s="1"/>
  <c r="C350" i="5"/>
  <c r="FD488" i="3"/>
  <c r="FB489" i="3"/>
  <c r="FC488" i="3"/>
  <c r="I349" i="5" l="1"/>
  <c r="E350" i="5"/>
  <c r="F350" i="5" s="1"/>
  <c r="G350" i="5" s="1"/>
  <c r="H350" i="5" s="1"/>
  <c r="C351" i="5"/>
  <c r="FD489" i="3"/>
  <c r="FB490" i="3"/>
  <c r="FC489" i="3"/>
  <c r="I350" i="5" l="1"/>
  <c r="E351" i="5"/>
  <c r="F351" i="5" s="1"/>
  <c r="G351" i="5" s="1"/>
  <c r="H351" i="5" s="1"/>
  <c r="C352" i="5"/>
  <c r="FD490" i="3"/>
  <c r="FB491" i="3"/>
  <c r="FC490" i="3"/>
  <c r="I351" i="5" l="1"/>
  <c r="E352" i="5"/>
  <c r="F352" i="5" s="1"/>
  <c r="G352" i="5" s="1"/>
  <c r="I352" i="5" s="1"/>
  <c r="C353" i="5"/>
  <c r="FD491" i="3"/>
  <c r="FC491" i="3"/>
  <c r="FB492" i="3"/>
  <c r="H352" i="5" l="1"/>
  <c r="E353" i="5"/>
  <c r="F353" i="5" s="1"/>
  <c r="G353" i="5" s="1"/>
  <c r="H353" i="5" s="1"/>
  <c r="C354" i="5"/>
  <c r="FD492" i="3"/>
  <c r="FB493" i="3"/>
  <c r="FC492" i="3"/>
  <c r="I353" i="5" l="1"/>
  <c r="E354" i="5"/>
  <c r="F354" i="5" s="1"/>
  <c r="G354" i="5" s="1"/>
  <c r="I354" i="5" s="1"/>
  <c r="C355" i="5"/>
  <c r="FC493" i="3"/>
  <c r="FD493" i="3"/>
  <c r="FB494" i="3"/>
  <c r="H354" i="5" l="1"/>
  <c r="E355" i="5"/>
  <c r="F355" i="5" s="1"/>
  <c r="G355" i="5" s="1"/>
  <c r="H355" i="5" s="1"/>
  <c r="C356" i="5"/>
  <c r="FD494" i="3"/>
  <c r="FB495" i="3"/>
  <c r="FC494" i="3"/>
  <c r="I355" i="5" l="1"/>
  <c r="E356" i="5"/>
  <c r="F356" i="5" s="1"/>
  <c r="G356" i="5" s="1"/>
  <c r="I356" i="5" s="1"/>
  <c r="C357" i="5"/>
  <c r="FD495" i="3"/>
  <c r="FB496" i="3"/>
  <c r="FC495" i="3"/>
  <c r="H356" i="5" l="1"/>
  <c r="E357" i="5"/>
  <c r="F357" i="5" s="1"/>
  <c r="G357" i="5" s="1"/>
  <c r="I357" i="5" s="1"/>
  <c r="C358" i="5"/>
  <c r="FD496" i="3"/>
  <c r="FB497" i="3"/>
  <c r="FC496" i="3"/>
  <c r="H357" i="5" l="1"/>
  <c r="E358" i="5"/>
  <c r="F358" i="5" s="1"/>
  <c r="G358" i="5" s="1"/>
  <c r="I358" i="5" s="1"/>
  <c r="C359" i="5"/>
  <c r="FB498" i="3"/>
  <c r="FC497" i="3"/>
  <c r="FD497" i="3"/>
  <c r="H358" i="5" l="1"/>
  <c r="C360" i="5"/>
  <c r="E359" i="5"/>
  <c r="F359" i="5" s="1"/>
  <c r="G359" i="5" s="1"/>
  <c r="H359" i="5" s="1"/>
  <c r="FC498" i="3"/>
  <c r="FB499" i="3"/>
  <c r="FD498" i="3"/>
  <c r="I359" i="5" l="1"/>
  <c r="E360" i="5"/>
  <c r="F360" i="5" s="1"/>
  <c r="G360" i="5" s="1"/>
  <c r="H360" i="5" s="1"/>
  <c r="C361" i="5"/>
  <c r="FD499" i="3"/>
  <c r="FB500" i="3"/>
  <c r="FC499" i="3"/>
  <c r="I360" i="5" l="1"/>
  <c r="E361" i="5"/>
  <c r="F361" i="5" s="1"/>
  <c r="G361" i="5" s="1"/>
  <c r="I361" i="5" s="1"/>
  <c r="C362" i="5"/>
  <c r="FC500" i="3"/>
  <c r="FD500" i="3"/>
  <c r="H361" i="5" l="1"/>
  <c r="E362" i="5"/>
  <c r="F362" i="5" s="1"/>
  <c r="G362" i="5" s="1"/>
  <c r="I362" i="5" s="1"/>
  <c r="C363" i="5"/>
  <c r="H362" i="5" l="1"/>
  <c r="E363" i="5"/>
  <c r="F363" i="5" s="1"/>
  <c r="G363" i="5" s="1"/>
  <c r="I363" i="5" s="1"/>
  <c r="C364" i="5"/>
  <c r="H363" i="5" l="1"/>
  <c r="E364" i="5"/>
  <c r="F364" i="5" s="1"/>
  <c r="G364" i="5" s="1"/>
  <c r="H364" i="5" s="1"/>
  <c r="C365" i="5"/>
  <c r="I364" i="5" l="1"/>
  <c r="E365" i="5"/>
  <c r="F365" i="5" s="1"/>
  <c r="G365" i="5" s="1"/>
  <c r="H365" i="5" s="1"/>
  <c r="C366" i="5"/>
  <c r="I365" i="5" l="1"/>
  <c r="E366" i="5"/>
  <c r="F366" i="5" s="1"/>
  <c r="G366" i="5" s="1"/>
  <c r="I366" i="5" s="1"/>
  <c r="C367" i="5"/>
  <c r="H366" i="5" l="1"/>
  <c r="E367" i="5"/>
  <c r="F367" i="5" s="1"/>
  <c r="G367" i="5" s="1"/>
  <c r="I367" i="5" s="1"/>
  <c r="C368" i="5"/>
  <c r="H367" i="5" l="1"/>
  <c r="E368" i="5"/>
  <c r="F368" i="5" s="1"/>
  <c r="G368" i="5" s="1"/>
  <c r="I368" i="5" s="1"/>
  <c r="C369" i="5"/>
  <c r="H368" i="5" l="1"/>
  <c r="E369" i="5"/>
  <c r="F369" i="5" s="1"/>
  <c r="G369" i="5" s="1"/>
  <c r="H369" i="5" s="1"/>
  <c r="C370" i="5"/>
  <c r="I369" i="5" l="1"/>
  <c r="E370" i="5"/>
  <c r="F370" i="5" s="1"/>
  <c r="G370" i="5" s="1"/>
  <c r="I370" i="5" s="1"/>
  <c r="C371" i="5"/>
  <c r="H370" i="5" l="1"/>
  <c r="E371" i="5"/>
  <c r="F371" i="5" s="1"/>
  <c r="G371" i="5" s="1"/>
  <c r="I371" i="5" s="1"/>
  <c r="C372" i="5"/>
  <c r="H371" i="5" l="1"/>
  <c r="E372" i="5"/>
  <c r="F372" i="5" s="1"/>
  <c r="G372" i="5" s="1"/>
  <c r="I372" i="5" s="1"/>
  <c r="C373" i="5"/>
  <c r="H372" i="5" l="1"/>
  <c r="E373" i="5"/>
  <c r="F373" i="5" s="1"/>
  <c r="G373" i="5" s="1"/>
  <c r="H373" i="5" s="1"/>
  <c r="C374" i="5"/>
  <c r="I373" i="5" l="1"/>
  <c r="E374" i="5"/>
  <c r="F374" i="5" s="1"/>
  <c r="G374" i="5" s="1"/>
  <c r="I374" i="5" s="1"/>
  <c r="C375" i="5"/>
  <c r="H374" i="5" l="1"/>
  <c r="E375" i="5"/>
  <c r="F375" i="5" s="1"/>
  <c r="G375" i="5" s="1"/>
  <c r="H375" i="5" s="1"/>
  <c r="C376" i="5"/>
  <c r="I375" i="5" l="1"/>
  <c r="C377" i="5"/>
  <c r="E376" i="5"/>
  <c r="F376" i="5" s="1"/>
  <c r="G376" i="5" s="1"/>
  <c r="H376" i="5" s="1"/>
  <c r="I376" i="5" l="1"/>
  <c r="E377" i="5"/>
  <c r="F377" i="5" s="1"/>
  <c r="G377" i="5" s="1"/>
  <c r="I377" i="5" s="1"/>
  <c r="C378" i="5"/>
  <c r="H377" i="5" l="1"/>
  <c r="C379" i="5"/>
  <c r="E378" i="5"/>
  <c r="F378" i="5" s="1"/>
  <c r="G378" i="5" s="1"/>
  <c r="I378" i="5" s="1"/>
  <c r="H378" i="5" l="1"/>
  <c r="E379" i="5"/>
  <c r="F379" i="5" s="1"/>
  <c r="G379" i="5" s="1"/>
  <c r="I379" i="5" s="1"/>
  <c r="C380" i="5"/>
  <c r="H379" i="5" l="1"/>
  <c r="E380" i="5"/>
  <c r="F380" i="5" s="1"/>
  <c r="G380" i="5" s="1"/>
  <c r="H380" i="5" s="1"/>
  <c r="C381" i="5"/>
  <c r="I380" i="5" l="1"/>
  <c r="E381" i="5"/>
  <c r="F381" i="5" s="1"/>
  <c r="G381" i="5" s="1"/>
  <c r="I381" i="5" s="1"/>
  <c r="C382" i="5"/>
  <c r="H381" i="5" l="1"/>
  <c r="E382" i="5"/>
  <c r="F382" i="5" s="1"/>
  <c r="G382" i="5" s="1"/>
  <c r="I382" i="5" s="1"/>
  <c r="C383" i="5"/>
  <c r="H382" i="5" l="1"/>
  <c r="E383" i="5"/>
  <c r="F383" i="5" s="1"/>
  <c r="G383" i="5" s="1"/>
  <c r="I383" i="5" s="1"/>
  <c r="C384" i="5"/>
  <c r="H383" i="5" l="1"/>
  <c r="E384" i="5"/>
  <c r="F384" i="5" s="1"/>
  <c r="G384" i="5" s="1"/>
  <c r="I384" i="5" s="1"/>
  <c r="C385" i="5"/>
  <c r="H384" i="5" l="1"/>
  <c r="E385" i="5"/>
  <c r="F385" i="5" s="1"/>
  <c r="G385" i="5" s="1"/>
  <c r="H385" i="5" s="1"/>
  <c r="C386" i="5"/>
  <c r="I385" i="5" l="1"/>
  <c r="E386" i="5"/>
  <c r="F386" i="5" s="1"/>
  <c r="G386" i="5" s="1"/>
  <c r="I386" i="5" s="1"/>
  <c r="C387" i="5"/>
  <c r="H386" i="5" l="1"/>
  <c r="C388" i="5"/>
  <c r="E387" i="5"/>
  <c r="F387" i="5" s="1"/>
  <c r="G387" i="5" s="1"/>
  <c r="I387" i="5" s="1"/>
  <c r="H387" i="5" l="1"/>
  <c r="E388" i="5"/>
  <c r="F388" i="5" s="1"/>
  <c r="G388" i="5" s="1"/>
  <c r="I388" i="5" s="1"/>
  <c r="C389" i="5"/>
  <c r="H388" i="5" l="1"/>
  <c r="E389" i="5"/>
  <c r="F389" i="5" s="1"/>
  <c r="G389" i="5" s="1"/>
  <c r="I389" i="5" s="1"/>
  <c r="C390" i="5"/>
  <c r="H389" i="5" l="1"/>
  <c r="E390" i="5"/>
  <c r="F390" i="5" s="1"/>
  <c r="G390" i="5" s="1"/>
  <c r="I390" i="5" s="1"/>
  <c r="C391" i="5"/>
  <c r="H390" i="5" l="1"/>
  <c r="C392" i="5"/>
  <c r="E391" i="5"/>
  <c r="F391" i="5" s="1"/>
  <c r="G391" i="5" s="1"/>
  <c r="I391" i="5" s="1"/>
  <c r="H391" i="5" l="1"/>
  <c r="E392" i="5"/>
  <c r="F392" i="5" s="1"/>
  <c r="G392" i="5" s="1"/>
  <c r="I392" i="5" s="1"/>
  <c r="C393" i="5"/>
  <c r="H392" i="5" l="1"/>
  <c r="E393" i="5"/>
  <c r="F393" i="5" s="1"/>
  <c r="G393" i="5" s="1"/>
  <c r="H393" i="5" s="1"/>
  <c r="C394" i="5"/>
  <c r="I393" i="5" l="1"/>
  <c r="E394" i="5"/>
  <c r="F394" i="5" s="1"/>
  <c r="G394" i="5" s="1"/>
  <c r="I394" i="5" s="1"/>
  <c r="C395" i="5"/>
  <c r="H394" i="5" l="1"/>
  <c r="E395" i="5"/>
  <c r="F395" i="5" s="1"/>
  <c r="G395" i="5" s="1"/>
  <c r="H395" i="5" s="1"/>
  <c r="C396" i="5"/>
  <c r="I395" i="5" l="1"/>
  <c r="E396" i="5"/>
  <c r="F396" i="5" s="1"/>
  <c r="G396" i="5" s="1"/>
  <c r="H396" i="5" s="1"/>
  <c r="C397" i="5"/>
  <c r="I396" i="5" l="1"/>
  <c r="E397" i="5"/>
  <c r="F397" i="5" s="1"/>
  <c r="G397" i="5" s="1"/>
  <c r="H397" i="5" s="1"/>
  <c r="C398" i="5"/>
  <c r="I397" i="5" l="1"/>
  <c r="E398" i="5"/>
  <c r="F398" i="5" s="1"/>
  <c r="G398" i="5" s="1"/>
  <c r="I398" i="5" s="1"/>
  <c r="C399" i="5"/>
  <c r="H398" i="5" l="1"/>
  <c r="E399" i="5"/>
  <c r="F399" i="5" s="1"/>
  <c r="G399" i="5" s="1"/>
  <c r="H399" i="5" s="1"/>
  <c r="C400" i="5"/>
  <c r="I399" i="5" l="1"/>
  <c r="E400" i="5"/>
  <c r="F400" i="5" s="1"/>
  <c r="G400" i="5" s="1"/>
  <c r="I400" i="5" s="1"/>
  <c r="C401" i="5"/>
  <c r="H400" i="5" l="1"/>
  <c r="E401" i="5"/>
  <c r="F401" i="5" s="1"/>
  <c r="G401" i="5" s="1"/>
  <c r="H401" i="5" s="1"/>
  <c r="C402" i="5"/>
  <c r="I401" i="5" l="1"/>
  <c r="E402" i="5"/>
  <c r="F402" i="5" s="1"/>
  <c r="G402" i="5" s="1"/>
  <c r="H402" i="5" s="1"/>
  <c r="C403" i="5"/>
  <c r="I402" i="5" l="1"/>
  <c r="E403" i="5"/>
  <c r="F403" i="5" s="1"/>
  <c r="G403" i="5" s="1"/>
  <c r="I403" i="5" s="1"/>
  <c r="C404" i="5"/>
  <c r="H403" i="5" l="1"/>
  <c r="E404" i="5"/>
  <c r="F404" i="5" s="1"/>
  <c r="G404" i="5" s="1"/>
  <c r="I404" i="5" s="1"/>
  <c r="C405" i="5"/>
  <c r="H404" i="5" l="1"/>
  <c r="E405" i="5"/>
  <c r="F405" i="5" s="1"/>
  <c r="G405" i="5" s="1"/>
  <c r="I405" i="5" s="1"/>
  <c r="C406" i="5"/>
  <c r="H405" i="5" l="1"/>
  <c r="E406" i="5"/>
  <c r="F406" i="5" s="1"/>
  <c r="G406" i="5" s="1"/>
  <c r="I406" i="5" s="1"/>
  <c r="C407" i="5"/>
  <c r="H406" i="5" l="1"/>
  <c r="E407" i="5"/>
  <c r="F407" i="5" s="1"/>
  <c r="G407" i="5" s="1"/>
  <c r="H407" i="5" s="1"/>
  <c r="C408" i="5"/>
  <c r="I407" i="5" l="1"/>
  <c r="E408" i="5"/>
  <c r="F408" i="5" s="1"/>
  <c r="G408" i="5" s="1"/>
  <c r="I408" i="5" s="1"/>
  <c r="C409" i="5"/>
  <c r="H408" i="5" l="1"/>
  <c r="E409" i="5"/>
  <c r="F409" i="5" s="1"/>
  <c r="G409" i="5" s="1"/>
  <c r="I409" i="5" s="1"/>
  <c r="C410" i="5"/>
  <c r="H409" i="5" l="1"/>
  <c r="E410" i="5"/>
  <c r="F410" i="5" s="1"/>
  <c r="G410" i="5" s="1"/>
  <c r="I410" i="5" s="1"/>
  <c r="C411" i="5"/>
  <c r="H410" i="5" l="1"/>
  <c r="E411" i="5"/>
  <c r="F411" i="5" s="1"/>
  <c r="G411" i="5" s="1"/>
  <c r="I411" i="5" s="1"/>
  <c r="C412" i="5"/>
  <c r="H411" i="5" l="1"/>
  <c r="E412" i="5"/>
  <c r="F412" i="5" s="1"/>
  <c r="G412" i="5" s="1"/>
  <c r="H412" i="5" s="1"/>
  <c r="C413" i="5"/>
  <c r="I412" i="5" l="1"/>
  <c r="E413" i="5"/>
  <c r="F413" i="5" s="1"/>
  <c r="G413" i="5" s="1"/>
  <c r="I413" i="5" s="1"/>
  <c r="C414" i="5"/>
  <c r="H413" i="5" l="1"/>
  <c r="E414" i="5"/>
  <c r="F414" i="5" s="1"/>
  <c r="G414" i="5" s="1"/>
  <c r="I414" i="5" s="1"/>
  <c r="C415" i="5"/>
  <c r="H414" i="5" l="1"/>
  <c r="E415" i="5"/>
  <c r="F415" i="5" s="1"/>
  <c r="G415" i="5" s="1"/>
  <c r="I415" i="5" s="1"/>
  <c r="C416" i="5"/>
  <c r="H415" i="5" l="1"/>
  <c r="E416" i="5"/>
  <c r="F416" i="5" s="1"/>
  <c r="G416" i="5" s="1"/>
  <c r="I416" i="5" s="1"/>
  <c r="C417" i="5"/>
  <c r="H416" i="5" l="1"/>
  <c r="E417" i="5"/>
  <c r="F417" i="5" s="1"/>
  <c r="G417" i="5" s="1"/>
  <c r="H417" i="5" s="1"/>
  <c r="C418" i="5"/>
  <c r="I417" i="5" l="1"/>
  <c r="E418" i="5"/>
  <c r="F418" i="5" s="1"/>
  <c r="G418" i="5" s="1"/>
  <c r="I418" i="5" s="1"/>
  <c r="C419" i="5"/>
  <c r="H418" i="5" l="1"/>
  <c r="E419" i="5"/>
  <c r="F419" i="5" s="1"/>
  <c r="G419" i="5" s="1"/>
  <c r="I419" i="5" s="1"/>
  <c r="C420" i="5"/>
  <c r="H419" i="5" l="1"/>
  <c r="E420" i="5"/>
  <c r="F420" i="5" s="1"/>
  <c r="G420" i="5" s="1"/>
  <c r="I420" i="5" s="1"/>
  <c r="C421" i="5"/>
  <c r="H420" i="5" l="1"/>
  <c r="E421" i="5"/>
  <c r="F421" i="5" s="1"/>
  <c r="G421" i="5" s="1"/>
  <c r="H421" i="5" s="1"/>
  <c r="C422" i="5"/>
  <c r="I421" i="5" l="1"/>
  <c r="E422" i="5"/>
  <c r="F422" i="5" s="1"/>
  <c r="G422" i="5" s="1"/>
  <c r="H422" i="5" s="1"/>
  <c r="C423" i="5"/>
  <c r="I422" i="5" l="1"/>
  <c r="E423" i="5"/>
  <c r="F423" i="5" s="1"/>
  <c r="G423" i="5" s="1"/>
  <c r="H423" i="5" s="1"/>
  <c r="C424" i="5"/>
  <c r="I423" i="5" l="1"/>
  <c r="E424" i="5"/>
  <c r="F424" i="5" s="1"/>
  <c r="G424" i="5" s="1"/>
  <c r="I424" i="5" s="1"/>
  <c r="C425" i="5"/>
  <c r="H424" i="5" l="1"/>
  <c r="E425" i="5"/>
  <c r="F425" i="5" s="1"/>
  <c r="G425" i="5" s="1"/>
  <c r="I425" i="5" s="1"/>
  <c r="C426" i="5"/>
  <c r="H425" i="5" l="1"/>
  <c r="C427" i="5"/>
  <c r="E426" i="5"/>
  <c r="F426" i="5" s="1"/>
  <c r="G426" i="5" s="1"/>
  <c r="H426" i="5" s="1"/>
  <c r="I426" i="5" l="1"/>
  <c r="E427" i="5"/>
  <c r="F427" i="5" s="1"/>
  <c r="G427" i="5" s="1"/>
  <c r="I427" i="5" s="1"/>
  <c r="C428" i="5"/>
  <c r="H427" i="5" l="1"/>
  <c r="E428" i="5"/>
  <c r="F428" i="5" s="1"/>
  <c r="G428" i="5" s="1"/>
  <c r="H428" i="5" s="1"/>
  <c r="C429" i="5"/>
  <c r="I428" i="5" l="1"/>
  <c r="E429" i="5"/>
  <c r="F429" i="5" s="1"/>
  <c r="G429" i="5" s="1"/>
  <c r="H429" i="5" s="1"/>
  <c r="C430" i="5"/>
  <c r="I429" i="5" l="1"/>
  <c r="E430" i="5"/>
  <c r="F430" i="5" s="1"/>
  <c r="G430" i="5" s="1"/>
  <c r="I430" i="5" s="1"/>
  <c r="C431" i="5"/>
  <c r="H430" i="5" l="1"/>
  <c r="E431" i="5"/>
  <c r="F431" i="5" s="1"/>
  <c r="G431" i="5" s="1"/>
  <c r="H431" i="5" s="1"/>
  <c r="C432" i="5"/>
  <c r="I431" i="5" l="1"/>
  <c r="C433" i="5"/>
  <c r="E432" i="5"/>
  <c r="F432" i="5" s="1"/>
  <c r="G432" i="5" s="1"/>
  <c r="I432" i="5" s="1"/>
  <c r="H432" i="5" l="1"/>
  <c r="C434" i="5"/>
  <c r="E433" i="5"/>
  <c r="F433" i="5" s="1"/>
  <c r="G433" i="5" s="1"/>
  <c r="H433" i="5" s="1"/>
  <c r="I433" i="5" l="1"/>
  <c r="C435" i="5"/>
  <c r="E434" i="5"/>
  <c r="F434" i="5" s="1"/>
  <c r="G434" i="5" s="1"/>
  <c r="I434" i="5" s="1"/>
  <c r="H434" i="5" l="1"/>
  <c r="C436" i="5"/>
  <c r="E435" i="5"/>
  <c r="F435" i="5" s="1"/>
  <c r="G435" i="5" s="1"/>
  <c r="H435" i="5" s="1"/>
  <c r="I435" i="5" l="1"/>
  <c r="E436" i="5"/>
  <c r="F436" i="5" s="1"/>
  <c r="G436" i="5" s="1"/>
  <c r="I436" i="5" s="1"/>
  <c r="C437" i="5"/>
  <c r="H436" i="5" l="1"/>
  <c r="E437" i="5"/>
  <c r="F437" i="5" s="1"/>
  <c r="G437" i="5" s="1"/>
  <c r="I437" i="5" s="1"/>
  <c r="C438" i="5"/>
  <c r="H437" i="5" l="1"/>
  <c r="E438" i="5"/>
  <c r="F438" i="5" s="1"/>
  <c r="G438" i="5" s="1"/>
  <c r="I438" i="5" s="1"/>
  <c r="C439" i="5"/>
  <c r="H438" i="5" l="1"/>
  <c r="E439" i="5"/>
  <c r="F439" i="5" s="1"/>
  <c r="G439" i="5" s="1"/>
  <c r="H439" i="5" s="1"/>
  <c r="C440" i="5"/>
  <c r="I439" i="5" l="1"/>
  <c r="E440" i="5"/>
  <c r="F440" i="5" s="1"/>
  <c r="G440" i="5" s="1"/>
  <c r="I440" i="5" s="1"/>
  <c r="C441" i="5"/>
  <c r="H440" i="5" l="1"/>
  <c r="E441" i="5"/>
  <c r="F441" i="5" s="1"/>
  <c r="G441" i="5" s="1"/>
  <c r="I441" i="5" s="1"/>
  <c r="C442" i="5"/>
  <c r="H441" i="5" l="1"/>
  <c r="E442" i="5"/>
  <c r="F442" i="5" s="1"/>
  <c r="G442" i="5" s="1"/>
  <c r="H442" i="5" s="1"/>
  <c r="C443" i="5"/>
  <c r="I442" i="5" l="1"/>
  <c r="E443" i="5"/>
  <c r="F443" i="5" s="1"/>
  <c r="G443" i="5" s="1"/>
  <c r="I443" i="5" s="1"/>
  <c r="C444" i="5"/>
  <c r="H443" i="5" l="1"/>
  <c r="E444" i="5"/>
  <c r="F444" i="5" s="1"/>
  <c r="G444" i="5" s="1"/>
  <c r="I444" i="5" s="1"/>
  <c r="C445" i="5"/>
  <c r="H444" i="5" l="1"/>
  <c r="E445" i="5"/>
  <c r="F445" i="5" s="1"/>
  <c r="G445" i="5" s="1"/>
  <c r="H445" i="5" s="1"/>
  <c r="C446" i="5"/>
  <c r="I445" i="5" l="1"/>
  <c r="E446" i="5"/>
  <c r="F446" i="5" s="1"/>
  <c r="G446" i="5" s="1"/>
  <c r="I446" i="5" s="1"/>
  <c r="C447" i="5"/>
  <c r="H446" i="5" l="1"/>
  <c r="C448" i="5"/>
  <c r="E447" i="5"/>
  <c r="F447" i="5" s="1"/>
  <c r="G447" i="5" s="1"/>
  <c r="I447" i="5" s="1"/>
  <c r="H447" i="5" l="1"/>
  <c r="C449" i="5"/>
  <c r="E448" i="5"/>
  <c r="F448" i="5" s="1"/>
  <c r="G448" i="5" s="1"/>
  <c r="I448" i="5" s="1"/>
  <c r="H448" i="5" l="1"/>
  <c r="C450" i="5"/>
  <c r="E449" i="5"/>
  <c r="F449" i="5" s="1"/>
  <c r="G449" i="5" s="1"/>
  <c r="I449" i="5" s="1"/>
  <c r="H449" i="5" l="1"/>
  <c r="E450" i="5"/>
  <c r="F450" i="5" s="1"/>
  <c r="G450" i="5" s="1"/>
  <c r="I450" i="5" s="1"/>
  <c r="C451" i="5"/>
  <c r="H450" i="5" l="1"/>
  <c r="E451" i="5"/>
  <c r="F451" i="5" s="1"/>
  <c r="G451" i="5" s="1"/>
  <c r="I451" i="5" s="1"/>
  <c r="C452" i="5"/>
  <c r="H451" i="5" l="1"/>
  <c r="E452" i="5"/>
  <c r="F452" i="5" s="1"/>
  <c r="G452" i="5" s="1"/>
  <c r="H452" i="5" s="1"/>
  <c r="C453" i="5"/>
  <c r="I452" i="5" l="1"/>
  <c r="E453" i="5"/>
  <c r="F453" i="5" s="1"/>
  <c r="G453" i="5" s="1"/>
  <c r="H453" i="5" s="1"/>
  <c r="C454" i="5"/>
  <c r="I453" i="5" l="1"/>
  <c r="C455" i="5"/>
  <c r="E454" i="5"/>
  <c r="F454" i="5" s="1"/>
  <c r="G454" i="5" s="1"/>
  <c r="H454" i="5" s="1"/>
  <c r="I454" i="5" l="1"/>
  <c r="E455" i="5"/>
  <c r="F455" i="5" s="1"/>
  <c r="G455" i="5" s="1"/>
  <c r="H455" i="5" s="1"/>
  <c r="C456" i="5"/>
  <c r="I455" i="5" l="1"/>
  <c r="E456" i="5"/>
  <c r="F456" i="5" s="1"/>
  <c r="G456" i="5" s="1"/>
  <c r="I456" i="5" s="1"/>
  <c r="C457" i="5"/>
  <c r="H456" i="5" l="1"/>
  <c r="E457" i="5"/>
  <c r="F457" i="5" s="1"/>
  <c r="G457" i="5" s="1"/>
  <c r="H457" i="5" s="1"/>
  <c r="C458" i="5"/>
  <c r="I457" i="5" l="1"/>
  <c r="E458" i="5"/>
  <c r="F458" i="5" s="1"/>
  <c r="G458" i="5" s="1"/>
  <c r="H458" i="5" s="1"/>
  <c r="C459" i="5"/>
  <c r="I458" i="5" l="1"/>
  <c r="E459" i="5"/>
  <c r="F459" i="5" s="1"/>
  <c r="G459" i="5" s="1"/>
  <c r="I459" i="5" s="1"/>
  <c r="C460" i="5"/>
  <c r="H459" i="5" l="1"/>
  <c r="E460" i="5"/>
  <c r="F460" i="5" s="1"/>
  <c r="G460" i="5" s="1"/>
  <c r="I460" i="5" s="1"/>
  <c r="C461" i="5"/>
  <c r="H460" i="5" l="1"/>
  <c r="E461" i="5"/>
  <c r="F461" i="5" s="1"/>
  <c r="G461" i="5" s="1"/>
  <c r="I461" i="5" s="1"/>
  <c r="C462" i="5"/>
  <c r="H461" i="5" l="1"/>
  <c r="E462" i="5"/>
  <c r="F462" i="5" s="1"/>
  <c r="G462" i="5" s="1"/>
  <c r="I462" i="5" s="1"/>
  <c r="C463" i="5"/>
  <c r="H462" i="5" l="1"/>
  <c r="E463" i="5"/>
  <c r="F463" i="5" s="1"/>
  <c r="G463" i="5" s="1"/>
  <c r="H463" i="5" s="1"/>
  <c r="C464" i="5"/>
  <c r="I463" i="5" l="1"/>
  <c r="E464" i="5"/>
  <c r="F464" i="5" s="1"/>
  <c r="G464" i="5" s="1"/>
  <c r="H464" i="5" s="1"/>
  <c r="C465" i="5"/>
  <c r="I464" i="5" l="1"/>
  <c r="E465" i="5"/>
  <c r="F465" i="5" s="1"/>
  <c r="G465" i="5" s="1"/>
  <c r="I465" i="5" s="1"/>
  <c r="C466" i="5"/>
  <c r="H465" i="5" l="1"/>
  <c r="E466" i="5"/>
  <c r="F466" i="5" s="1"/>
  <c r="G466" i="5" s="1"/>
  <c r="I466" i="5" s="1"/>
  <c r="C467" i="5"/>
  <c r="H466" i="5" l="1"/>
  <c r="E467" i="5"/>
  <c r="F467" i="5" s="1"/>
  <c r="G467" i="5" s="1"/>
  <c r="I467" i="5" s="1"/>
  <c r="C468" i="5"/>
  <c r="H467" i="5" l="1"/>
  <c r="E468" i="5"/>
  <c r="F468" i="5" s="1"/>
  <c r="G468" i="5" s="1"/>
  <c r="H468" i="5" s="1"/>
  <c r="C469" i="5"/>
  <c r="I468" i="5" l="1"/>
  <c r="E469" i="5"/>
  <c r="F469" i="5" s="1"/>
  <c r="G469" i="5" s="1"/>
  <c r="H469" i="5" s="1"/>
  <c r="C470" i="5"/>
  <c r="I469" i="5" l="1"/>
  <c r="E470" i="5"/>
  <c r="F470" i="5" s="1"/>
  <c r="G470" i="5" s="1"/>
  <c r="I470" i="5" s="1"/>
  <c r="C471" i="5"/>
  <c r="E471" i="5" s="1"/>
  <c r="F471" i="5" s="1"/>
  <c r="G471" i="5" l="1"/>
  <c r="H471" i="5" s="1"/>
  <c r="H470" i="5"/>
  <c r="I471" i="5" l="1"/>
  <c r="H6" i="6"/>
  <c r="L58" i="6" l="1"/>
  <c r="H58" i="6" s="1"/>
  <c r="L62" i="6"/>
  <c r="L71" i="6"/>
  <c r="H71" i="6" s="1"/>
  <c r="L70" i="6"/>
  <c r="H70" i="6" s="1"/>
  <c r="L20" i="6"/>
  <c r="H20" i="6" s="1"/>
  <c r="L83" i="6"/>
  <c r="H83" i="6" s="1"/>
  <c r="L52" i="6"/>
  <c r="H52" i="6" s="1"/>
  <c r="L31" i="6"/>
  <c r="H31" i="6" s="1"/>
  <c r="L22" i="6"/>
  <c r="H22" i="6" s="1"/>
  <c r="L54" i="6"/>
  <c r="H54" i="6" s="1"/>
  <c r="L29" i="6"/>
  <c r="H29" i="6" s="1"/>
  <c r="L24" i="6"/>
  <c r="H24" i="6" s="1"/>
  <c r="L86" i="6"/>
  <c r="H86" i="6" s="1"/>
  <c r="L46" i="6"/>
  <c r="H46" i="6" s="1"/>
  <c r="L69" i="6"/>
  <c r="L49" i="6"/>
  <c r="H49" i="6" s="1"/>
  <c r="L92" i="6"/>
  <c r="H92" i="6" s="1"/>
  <c r="L41" i="6"/>
  <c r="H41" i="6" s="1"/>
  <c r="L68" i="6"/>
  <c r="H68" i="6" s="1"/>
  <c r="L105" i="6"/>
  <c r="H105" i="6" s="1"/>
  <c r="L48" i="6"/>
  <c r="H48" i="6" s="1"/>
  <c r="L40" i="6"/>
  <c r="H40" i="6" s="1"/>
  <c r="L107" i="6"/>
  <c r="H107" i="6" s="1"/>
  <c r="L98" i="6"/>
  <c r="H98" i="6" s="1"/>
  <c r="L102" i="6"/>
  <c r="H102" i="6" s="1"/>
  <c r="L30" i="6"/>
  <c r="H30" i="6" s="1"/>
  <c r="L79" i="6"/>
  <c r="H79" i="6" s="1"/>
  <c r="L51" i="6"/>
  <c r="H51" i="6" s="1"/>
  <c r="L14" i="6"/>
  <c r="H14" i="6" s="1"/>
  <c r="L45" i="6"/>
  <c r="H45" i="6" s="1"/>
  <c r="L47" i="6"/>
  <c r="H47" i="6" s="1"/>
  <c r="L25" i="6"/>
  <c r="H25" i="6" s="1"/>
  <c r="L43" i="6"/>
  <c r="H43" i="6" s="1"/>
  <c r="L89" i="6"/>
  <c r="H89" i="6" s="1"/>
  <c r="L66" i="6"/>
  <c r="H66" i="6" s="1"/>
  <c r="L82" i="6"/>
  <c r="H82" i="6" s="1"/>
  <c r="L57" i="6"/>
  <c r="H57" i="6" s="1"/>
  <c r="L75" i="6"/>
  <c r="H75" i="6" s="1"/>
  <c r="L16" i="6"/>
  <c r="H16" i="6" s="1"/>
  <c r="L15" i="6"/>
  <c r="H15" i="6" s="1"/>
  <c r="L87" i="6"/>
  <c r="H87" i="6" s="1"/>
  <c r="L17" i="6"/>
  <c r="H17" i="6" s="1"/>
  <c r="L61" i="6"/>
  <c r="H61" i="6" s="1"/>
  <c r="L94" i="6"/>
  <c r="H94" i="6" s="1"/>
  <c r="L60" i="6"/>
  <c r="H60" i="6" s="1"/>
  <c r="L33" i="6"/>
  <c r="H33" i="6" s="1"/>
  <c r="L67" i="6"/>
  <c r="H67" i="6" s="1"/>
  <c r="L78" i="6"/>
  <c r="H78" i="6" s="1"/>
  <c r="L59" i="6"/>
  <c r="H59" i="6" s="1"/>
  <c r="L81" i="6"/>
  <c r="H81" i="6" s="1"/>
  <c r="L110" i="6"/>
  <c r="H110" i="6" s="1"/>
  <c r="L97" i="6"/>
  <c r="H97" i="6" s="1"/>
  <c r="L103" i="6"/>
  <c r="H103" i="6" s="1"/>
  <c r="L50" i="6"/>
  <c r="H50" i="6" s="1"/>
  <c r="L64" i="6"/>
  <c r="H64" i="6" s="1"/>
  <c r="L18" i="6"/>
  <c r="H18" i="6" s="1"/>
  <c r="L84" i="6"/>
  <c r="H84" i="6" s="1"/>
  <c r="L44" i="6"/>
  <c r="H44" i="6" s="1"/>
  <c r="L34" i="6"/>
  <c r="H34" i="6" s="1"/>
  <c r="L13" i="6"/>
  <c r="H13" i="6" s="1"/>
  <c r="L74" i="6"/>
  <c r="H74" i="6" s="1"/>
  <c r="L73" i="6"/>
  <c r="H73" i="6" s="1"/>
  <c r="L111" i="6"/>
  <c r="H111" i="6" s="1"/>
  <c r="L23" i="6"/>
  <c r="H23" i="6" s="1"/>
  <c r="L100" i="6"/>
  <c r="H100" i="6" s="1"/>
  <c r="L28" i="6"/>
  <c r="H28" i="6" s="1"/>
  <c r="L108" i="6"/>
  <c r="H108" i="6" s="1"/>
  <c r="L101" i="6"/>
  <c r="H101" i="6" s="1"/>
  <c r="L56" i="6"/>
  <c r="H56" i="6" s="1"/>
  <c r="L37" i="6"/>
  <c r="H37" i="6" s="1"/>
  <c r="L104" i="6"/>
  <c r="H104" i="6" s="1"/>
  <c r="L91" i="6"/>
  <c r="H91" i="6" s="1"/>
  <c r="L36" i="6"/>
  <c r="H36" i="6" s="1"/>
  <c r="L21" i="6"/>
  <c r="H21" i="6" s="1"/>
  <c r="L106" i="6"/>
  <c r="H106" i="6" s="1"/>
  <c r="L76" i="6"/>
  <c r="H76" i="6" s="1"/>
  <c r="L90" i="6"/>
  <c r="H90" i="6" s="1"/>
  <c r="L26" i="6"/>
  <c r="H26" i="6" s="1"/>
  <c r="L77" i="6"/>
  <c r="H77" i="6" s="1"/>
  <c r="L80" i="6"/>
  <c r="H80" i="6" s="1"/>
  <c r="L65" i="6"/>
  <c r="H65" i="6" s="1"/>
  <c r="L96" i="6"/>
  <c r="H96" i="6" s="1"/>
  <c r="L35" i="6"/>
  <c r="H35" i="6" s="1"/>
  <c r="L95" i="6"/>
  <c r="H95" i="6" s="1"/>
  <c r="L55" i="6"/>
  <c r="H55" i="6" s="1"/>
  <c r="L42" i="6"/>
  <c r="H42" i="6" s="1"/>
  <c r="L85" i="6"/>
  <c r="H85" i="6" s="1"/>
  <c r="L38" i="6"/>
  <c r="H38" i="6" s="1"/>
  <c r="L99" i="6"/>
  <c r="H99" i="6" s="1"/>
  <c r="L88" i="6"/>
  <c r="H88" i="6" s="1"/>
  <c r="L72" i="6"/>
  <c r="H72" i="6" s="1"/>
  <c r="L32" i="6"/>
  <c r="H32" i="6" s="1"/>
  <c r="L93" i="6"/>
  <c r="H93" i="6" s="1"/>
  <c r="L19" i="6"/>
  <c r="H19" i="6" s="1"/>
  <c r="L53" i="6"/>
  <c r="H53" i="6" s="1"/>
  <c r="L109" i="6"/>
  <c r="H109" i="6" s="1"/>
  <c r="L27" i="6"/>
  <c r="H27" i="6" s="1"/>
  <c r="L112" i="6"/>
  <c r="H112" i="6" s="1"/>
  <c r="L39" i="6"/>
  <c r="H39" i="6" s="1"/>
  <c r="L63" i="6"/>
  <c r="H63" i="6" s="1"/>
  <c r="H62" i="6"/>
  <c r="H12" i="6"/>
  <c r="I12" i="6" s="1"/>
  <c r="J12" i="6" s="1"/>
  <c r="H69" i="6"/>
  <c r="R7" i="6"/>
  <c r="I13" i="6" l="1"/>
  <c r="I14" i="6" s="1"/>
  <c r="I15" i="6" s="1"/>
  <c r="K12" i="6"/>
  <c r="J14" i="6" l="1"/>
  <c r="J13" i="6"/>
  <c r="K13" i="6"/>
  <c r="K14" i="6"/>
  <c r="K15" i="6"/>
  <c r="I16" i="6"/>
  <c r="J15" i="6"/>
  <c r="I17" i="6" l="1"/>
  <c r="J16" i="6"/>
  <c r="K16" i="6"/>
  <c r="I18" i="6" l="1"/>
  <c r="K17" i="6"/>
  <c r="J17" i="6"/>
  <c r="K18" i="6" l="1"/>
  <c r="J18" i="6"/>
  <c r="I19" i="6"/>
  <c r="K19" i="6" l="1"/>
  <c r="I20" i="6"/>
  <c r="J19" i="6"/>
  <c r="J20" i="6" l="1"/>
  <c r="I21" i="6"/>
  <c r="K20" i="6"/>
  <c r="I22" i="6" l="1"/>
  <c r="K21" i="6"/>
  <c r="J21" i="6"/>
  <c r="K22" i="6" l="1"/>
  <c r="J22" i="6"/>
  <c r="I23" i="6"/>
  <c r="J23" i="6" l="1"/>
  <c r="I24" i="6"/>
  <c r="K23" i="6"/>
  <c r="K24" i="6" l="1"/>
  <c r="J24" i="6"/>
  <c r="I25" i="6"/>
  <c r="J25" i="6" l="1"/>
  <c r="I26" i="6"/>
  <c r="K25" i="6"/>
  <c r="J26" i="6" l="1"/>
  <c r="I27" i="6"/>
  <c r="K26" i="6"/>
  <c r="K27" i="6" l="1"/>
  <c r="J27" i="6"/>
  <c r="I28" i="6"/>
  <c r="J28" i="6" l="1"/>
  <c r="I29" i="6"/>
  <c r="K28" i="6"/>
  <c r="J29" i="6" l="1"/>
  <c r="K29" i="6"/>
  <c r="I30" i="6"/>
  <c r="K30" i="6" l="1"/>
  <c r="J30" i="6"/>
  <c r="I31" i="6"/>
  <c r="J31" i="6" l="1"/>
  <c r="K31" i="6"/>
  <c r="I32" i="6"/>
  <c r="K32" i="6" l="1"/>
  <c r="J32" i="6"/>
  <c r="I33" i="6"/>
  <c r="K33" i="6" l="1"/>
  <c r="J33" i="6"/>
  <c r="I34" i="6"/>
  <c r="K34" i="6" l="1"/>
  <c r="J34" i="6"/>
  <c r="I35" i="6"/>
  <c r="J35" i="6" l="1"/>
  <c r="K35" i="6"/>
  <c r="I36" i="6"/>
  <c r="K36" i="6" l="1"/>
  <c r="J36" i="6"/>
  <c r="I37" i="6"/>
  <c r="K37" i="6" l="1"/>
  <c r="J37" i="6"/>
  <c r="I38" i="6"/>
  <c r="J38" i="6" l="1"/>
  <c r="I39" i="6"/>
  <c r="K38" i="6"/>
  <c r="J39" i="6" l="1"/>
  <c r="I40" i="6"/>
  <c r="K39" i="6"/>
  <c r="K40" i="6" l="1"/>
  <c r="I41" i="6"/>
  <c r="J40" i="6"/>
  <c r="K41" i="6" l="1"/>
  <c r="I42" i="6"/>
  <c r="J41" i="6"/>
  <c r="J42" i="6" l="1"/>
  <c r="I43" i="6"/>
  <c r="K42" i="6"/>
  <c r="K43" i="6" l="1"/>
  <c r="J43" i="6"/>
  <c r="I44" i="6"/>
  <c r="K44" i="6" l="1"/>
  <c r="J44" i="6"/>
  <c r="I45" i="6"/>
  <c r="K45" i="6" l="1"/>
  <c r="I46" i="6"/>
  <c r="J45" i="6"/>
  <c r="J46" i="6" l="1"/>
  <c r="I47" i="6"/>
  <c r="K46" i="6"/>
  <c r="K47" i="6" l="1"/>
  <c r="I48" i="6"/>
  <c r="J47" i="6"/>
  <c r="K48" i="6" l="1"/>
  <c r="I49" i="6"/>
  <c r="J48" i="6"/>
  <c r="J49" i="6" l="1"/>
  <c r="I50" i="6"/>
  <c r="K49" i="6"/>
  <c r="J50" i="6" l="1"/>
  <c r="I51" i="6"/>
  <c r="K50" i="6"/>
  <c r="K51" i="6" l="1"/>
  <c r="I52" i="6"/>
  <c r="J51" i="6"/>
  <c r="K52" i="6" l="1"/>
  <c r="I53" i="6"/>
  <c r="J52" i="6"/>
  <c r="K53" i="6" l="1"/>
  <c r="I54" i="6"/>
  <c r="J53" i="6"/>
  <c r="J54" i="6" l="1"/>
  <c r="I55" i="6"/>
  <c r="K54" i="6"/>
  <c r="J55" i="6" l="1"/>
  <c r="I56" i="6"/>
  <c r="K55" i="6"/>
  <c r="K56" i="6" l="1"/>
  <c r="I57" i="6"/>
  <c r="J56" i="6"/>
  <c r="J57" i="6" l="1"/>
  <c r="I58" i="6"/>
  <c r="K57" i="6"/>
  <c r="J58" i="6" l="1"/>
  <c r="I59" i="6"/>
  <c r="K58" i="6"/>
  <c r="K59" i="6" l="1"/>
  <c r="I60" i="6"/>
  <c r="J59" i="6"/>
  <c r="K60" i="6" l="1"/>
  <c r="I61" i="6"/>
  <c r="J60" i="6"/>
  <c r="K61" i="6" l="1"/>
  <c r="I62" i="6"/>
  <c r="J61" i="6"/>
  <c r="K62" i="6" l="1"/>
  <c r="I63" i="6"/>
  <c r="J62" i="6"/>
  <c r="K63" i="6" l="1"/>
  <c r="I64" i="6"/>
  <c r="J63" i="6"/>
  <c r="J64" i="6" l="1"/>
  <c r="I65" i="6"/>
  <c r="K64" i="6"/>
  <c r="J65" i="6" l="1"/>
  <c r="I66" i="6"/>
  <c r="K65" i="6"/>
  <c r="K66" i="6" l="1"/>
  <c r="I67" i="6"/>
  <c r="J66" i="6"/>
  <c r="K67" i="6" l="1"/>
  <c r="I68" i="6"/>
  <c r="J67" i="6"/>
  <c r="J68" i="6" l="1"/>
  <c r="K68" i="6"/>
  <c r="I69" i="6"/>
  <c r="J69" i="6" l="1"/>
  <c r="I70" i="6"/>
  <c r="K69" i="6"/>
  <c r="I71" i="6" l="1"/>
  <c r="K70" i="6"/>
  <c r="J70" i="6"/>
  <c r="J71" i="6" l="1"/>
  <c r="I72" i="6"/>
  <c r="K71" i="6"/>
  <c r="J72" i="6" l="1"/>
  <c r="I73" i="6"/>
  <c r="K72" i="6"/>
  <c r="J73" i="6" l="1"/>
  <c r="I74" i="6"/>
  <c r="K73" i="6"/>
  <c r="K74" i="6" l="1"/>
  <c r="I75" i="6"/>
  <c r="J74" i="6"/>
  <c r="J75" i="6" l="1"/>
  <c r="I76" i="6"/>
  <c r="K75" i="6"/>
  <c r="K76" i="6" l="1"/>
  <c r="J76" i="6"/>
  <c r="I77" i="6"/>
  <c r="J77" i="6" l="1"/>
  <c r="I78" i="6"/>
  <c r="K77" i="6"/>
  <c r="J78" i="6" l="1"/>
  <c r="I79" i="6"/>
  <c r="K78" i="6"/>
  <c r="K79" i="6" l="1"/>
  <c r="I80" i="6"/>
  <c r="J79" i="6"/>
  <c r="J80" i="6" l="1"/>
  <c r="I81" i="6"/>
  <c r="K80" i="6"/>
  <c r="J81" i="6" l="1"/>
  <c r="I82" i="6"/>
  <c r="K81" i="6"/>
  <c r="K82" i="6" l="1"/>
  <c r="I83" i="6"/>
  <c r="J82" i="6"/>
  <c r="K83" i="6" l="1"/>
  <c r="I84" i="6"/>
  <c r="J83" i="6"/>
  <c r="K84" i="6" l="1"/>
  <c r="I85" i="6"/>
  <c r="J84" i="6"/>
  <c r="K85" i="6" l="1"/>
  <c r="I86" i="6"/>
  <c r="J85" i="6"/>
  <c r="J86" i="6" l="1"/>
  <c r="I87" i="6"/>
  <c r="K86" i="6"/>
  <c r="J87" i="6" l="1"/>
  <c r="I88" i="6"/>
  <c r="K87" i="6"/>
  <c r="K88" i="6" l="1"/>
  <c r="I89" i="6"/>
  <c r="J88" i="6"/>
  <c r="K89" i="6" l="1"/>
  <c r="I90" i="6"/>
  <c r="J89" i="6"/>
  <c r="K90" i="6" l="1"/>
  <c r="I91" i="6"/>
  <c r="J90" i="6"/>
  <c r="K91" i="6" l="1"/>
  <c r="I92" i="6"/>
  <c r="J91" i="6"/>
  <c r="K92" i="6" l="1"/>
  <c r="J92" i="6"/>
  <c r="I93" i="6"/>
  <c r="J93" i="6" l="1"/>
  <c r="I94" i="6"/>
  <c r="K93" i="6"/>
  <c r="K94" i="6" l="1"/>
  <c r="I95" i="6"/>
  <c r="J94" i="6"/>
  <c r="J95" i="6" l="1"/>
  <c r="I96" i="6"/>
  <c r="K95" i="6"/>
  <c r="J96" i="6" l="1"/>
  <c r="I97" i="6"/>
  <c r="K96" i="6"/>
  <c r="K97" i="6" l="1"/>
  <c r="I98" i="6"/>
  <c r="J97" i="6"/>
  <c r="K98" i="6" l="1"/>
  <c r="I99" i="6"/>
  <c r="J98" i="6"/>
  <c r="J99" i="6" l="1"/>
  <c r="I100" i="6"/>
  <c r="K99" i="6"/>
  <c r="I101" i="6" l="1"/>
  <c r="K100" i="6"/>
  <c r="J100" i="6"/>
  <c r="J101" i="6" l="1"/>
  <c r="I102" i="6"/>
  <c r="K101" i="6"/>
  <c r="K102" i="6" l="1"/>
  <c r="J102" i="6"/>
  <c r="I103" i="6"/>
  <c r="J103" i="6" l="1"/>
  <c r="I104" i="6"/>
  <c r="K103" i="6"/>
  <c r="K104" i="6" l="1"/>
  <c r="I105" i="6"/>
  <c r="J104" i="6"/>
  <c r="K105" i="6" l="1"/>
  <c r="J105" i="6"/>
  <c r="I106" i="6"/>
  <c r="J106" i="6" l="1"/>
  <c r="I107" i="6"/>
  <c r="K106" i="6"/>
  <c r="J107" i="6" l="1"/>
  <c r="I108" i="6"/>
  <c r="K107" i="6"/>
  <c r="K108" i="6" l="1"/>
  <c r="I109" i="6"/>
  <c r="J108" i="6"/>
  <c r="J109" i="6" l="1"/>
  <c r="I110" i="6"/>
  <c r="K109" i="6"/>
  <c r="K110" i="6" l="1"/>
  <c r="I111" i="6"/>
  <c r="J110" i="6"/>
  <c r="J111" i="6" l="1"/>
  <c r="I112" i="6"/>
  <c r="K111" i="6"/>
  <c r="J112" i="6" l="1"/>
  <c r="K1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Najmi Rahim</author>
  </authors>
  <commentList>
    <comment ref="Y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3</t>
        </r>
      </text>
    </comment>
    <comment ref="AQ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Y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0.2</t>
        </r>
      </text>
    </comment>
    <comment ref="AQ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</t>
        </r>
      </text>
    </comment>
    <comment ref="Y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-30%</t>
        </r>
      </text>
    </comment>
    <comment ref="AQ1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-40%</t>
        </r>
      </text>
    </comment>
    <comment ref="Y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AQ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-90%</t>
        </r>
      </text>
    </comment>
    <comment ref="Y2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AQ26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0.5</t>
        </r>
      </text>
    </comment>
    <comment ref="Y28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</t>
        </r>
      </text>
    </comment>
    <comment ref="AQ28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1.2</t>
        </r>
      </text>
    </comment>
    <comment ref="AQ3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AQ36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-9%</t>
        </r>
      </text>
    </comment>
    <comment ref="Y4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-10%</t>
        </r>
      </text>
    </comment>
    <comment ref="Y4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Default value = -70%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Najmi Rahim</author>
  </authors>
  <commentList>
    <comment ref="AD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AE2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M2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N2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V28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W28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E28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F2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AG30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AH30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M30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N30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BP30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BQ30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V30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W30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CY30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CZ30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E30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F30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  <comment ref="EH30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Auto</t>
        </r>
      </text>
    </comment>
    <comment ref="EI30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Najmi Rahim:</t>
        </r>
        <r>
          <rPr>
            <sz val="9"/>
            <color indexed="81"/>
            <rFont val="Tahoma"/>
            <family val="2"/>
          </rPr>
          <t xml:space="preserve">
Manual</t>
        </r>
      </text>
    </comment>
  </commentList>
</comments>
</file>

<file path=xl/sharedStrings.xml><?xml version="1.0" encoding="utf-8"?>
<sst xmlns="http://schemas.openxmlformats.org/spreadsheetml/2006/main" count="495" uniqueCount="172">
  <si>
    <t>Country</t>
  </si>
  <si>
    <t>Basin</t>
  </si>
  <si>
    <t>Region</t>
  </si>
  <si>
    <t>Field</t>
  </si>
  <si>
    <t>Reservoir</t>
  </si>
  <si>
    <t>Res Pres Regime</t>
  </si>
  <si>
    <t>Res Fluid Type</t>
  </si>
  <si>
    <t>Res Rock Type</t>
  </si>
  <si>
    <t>Res Drive Mechanism</t>
  </si>
  <si>
    <t>STOIIP / GIIP</t>
  </si>
  <si>
    <t>MMSTB</t>
  </si>
  <si>
    <t>EUR</t>
  </si>
  <si>
    <t>m ratio</t>
  </si>
  <si>
    <t>ReD</t>
  </si>
  <si>
    <t>Pi</t>
  </si>
  <si>
    <t>psia</t>
  </si>
  <si>
    <t>Tres</t>
  </si>
  <si>
    <t>deg F</t>
  </si>
  <si>
    <t>Average Porosity</t>
  </si>
  <si>
    <t>%</t>
  </si>
  <si>
    <t>Average Permeability</t>
  </si>
  <si>
    <t>md</t>
  </si>
  <si>
    <t>Net Thickness</t>
  </si>
  <si>
    <t>ft</t>
  </si>
  <si>
    <t>Average Swi</t>
  </si>
  <si>
    <t>Oil API / Gas SG</t>
  </si>
  <si>
    <t>API</t>
  </si>
  <si>
    <t>Bubble Pt Pres (Pb)</t>
  </si>
  <si>
    <t>Initial GOR, Rsi</t>
  </si>
  <si>
    <t>SCF/STB</t>
  </si>
  <si>
    <t>Initial CGR</t>
  </si>
  <si>
    <t>STB/MMSCF</t>
  </si>
  <si>
    <t>Oil / Gas Viscosity</t>
  </si>
  <si>
    <t>cp</t>
  </si>
  <si>
    <t>Prod Start Date</t>
  </si>
  <si>
    <t>Prod End Date</t>
  </si>
  <si>
    <t>Incline</t>
  </si>
  <si>
    <t>Plateau</t>
  </si>
  <si>
    <t>Decline</t>
  </si>
  <si>
    <t>%EUR to date</t>
  </si>
  <si>
    <t>c (Auto)</t>
  </si>
  <si>
    <t>c</t>
  </si>
  <si>
    <t>GOR / CGR</t>
  </si>
  <si>
    <t>b</t>
  </si>
  <si>
    <t>WCUT / WGR</t>
  </si>
  <si>
    <t>Reg Pt (Auto)</t>
  </si>
  <si>
    <t>%EUR</t>
  </si>
  <si>
    <t>Pressure</t>
  </si>
  <si>
    <t>Reg Pt (Manual)</t>
  </si>
  <si>
    <t>Reg Pt 1</t>
  </si>
  <si>
    <t>For plotting</t>
  </si>
  <si>
    <t>%EUR/yr</t>
  </si>
  <si>
    <t>c (Manual)</t>
  </si>
  <si>
    <t>Reg Pt 2</t>
  </si>
  <si>
    <t>Type Curve</t>
  </si>
  <si>
    <t>GOR/Rsi</t>
  </si>
  <si>
    <t>WCUT</t>
  </si>
  <si>
    <t>Date</t>
  </si>
  <si>
    <t>Np (MSTB)</t>
  </si>
  <si>
    <t>Oilrate (STB/d)</t>
  </si>
  <si>
    <t>Gasrate (MMSCF/d)</t>
  </si>
  <si>
    <t>Water_rate (STB/d)</t>
  </si>
  <si>
    <t>Pressure, psia</t>
  </si>
  <si>
    <t>% EUR</t>
  </si>
  <si>
    <t>%EUR/ year</t>
  </si>
  <si>
    <t>GOR</t>
  </si>
  <si>
    <t>WC</t>
  </si>
  <si>
    <t>Pr/Pi</t>
  </si>
  <si>
    <t>Count_Data</t>
  </si>
  <si>
    <t>Upper Bound</t>
  </si>
  <si>
    <t>Lower Bound</t>
  </si>
  <si>
    <t>Filtered %EUR/ year</t>
  </si>
  <si>
    <t>Qmax</t>
  </si>
  <si>
    <t>%EUR@Qmax</t>
  </si>
  <si>
    <t>Count_Filter_Data</t>
  </si>
  <si>
    <t>vs Qmax</t>
  </si>
  <si>
    <t>Phase</t>
  </si>
  <si>
    <t>QC</t>
  </si>
  <si>
    <t>Phase Correction</t>
  </si>
  <si>
    <t>Filtered GOR/Rsi</t>
  </si>
  <si>
    <t>GORmax</t>
  </si>
  <si>
    <t>%EUR@GORmax</t>
  </si>
  <si>
    <t>vs GORmax</t>
  </si>
  <si>
    <t>Filtered WCUT</t>
  </si>
  <si>
    <t>WCmax</t>
  </si>
  <si>
    <t>%EUR@WCmax</t>
  </si>
  <si>
    <t>vs WCmax</t>
  </si>
  <si>
    <t>Filtered Pr/Pi</t>
  </si>
  <si>
    <t>Pr/Pimax</t>
  </si>
  <si>
    <t>%EUR@Pr/Pimax</t>
  </si>
  <si>
    <t>vs Pr/Pimax</t>
  </si>
  <si>
    <t>:</t>
  </si>
  <si>
    <t>(iv) Change %EUR at the start of decline</t>
  </si>
  <si>
    <t>FIELD</t>
  </si>
  <si>
    <t>RESERVOIR</t>
  </si>
  <si>
    <t>(iii) Change Qmax</t>
  </si>
  <si>
    <t>(iv) Change Qi</t>
  </si>
  <si>
    <t>(i) Change outlier's upper bound limit</t>
  </si>
  <si>
    <t>(ii) Change outlier's lower bound limit</t>
  </si>
  <si>
    <t>(V) Change %EUR at the end of incline</t>
  </si>
  <si>
    <t>(vi) Change %EUR at the start of decline</t>
  </si>
  <si>
    <t>(ix) Change plateau-to-decline limit</t>
  </si>
  <si>
    <t>(viii) Change incline-to-plateau limit</t>
  </si>
  <si>
    <t>(vii) Change (%EUR/yr) last data point</t>
  </si>
  <si>
    <t>(x) Reset original data</t>
  </si>
  <si>
    <t>(iii) Change (WCUT)max</t>
  </si>
  <si>
    <t>(iv) Change (WCUT)i</t>
  </si>
  <si>
    <t>(v) Change %EUR at the end of incline</t>
  </si>
  <si>
    <t>(vi) Change %EUR at the end of plateau</t>
  </si>
  <si>
    <t>(vii) Change WCUT last data point</t>
  </si>
  <si>
    <t>(iii) Change (GOR/Rsi)max</t>
  </si>
  <si>
    <t>(iv) Change (GOR/Rsi)i</t>
  </si>
  <si>
    <t>(iii) Change (Pr/Pi) last data point</t>
  </si>
  <si>
    <t>Prod Type Curves VBA</t>
  </si>
  <si>
    <t>(v) Change incline-to-plateau limit</t>
  </si>
  <si>
    <t>(vi) Change plateau-to-decline limit</t>
  </si>
  <si>
    <t>(vii) Reset original data</t>
  </si>
  <si>
    <t>(vii) Change (GOR/Rsi) last data point</t>
  </si>
  <si>
    <t>UB Limit</t>
  </si>
  <si>
    <t>LB Limit</t>
  </si>
  <si>
    <t>Yes = 1</t>
  </si>
  <si>
    <t>Incl %</t>
  </si>
  <si>
    <t>Dec %</t>
  </si>
  <si>
    <t>Cum. Np</t>
  </si>
  <si>
    <t>Qo</t>
  </si>
  <si>
    <t>STB/d</t>
  </si>
  <si>
    <t>fraction</t>
  </si>
  <si>
    <t>MSTB</t>
  </si>
  <si>
    <t>day</t>
  </si>
  <si>
    <t>No of day</t>
  </si>
  <si>
    <t>month</t>
  </si>
  <si>
    <t>year</t>
  </si>
  <si>
    <t>TC</t>
  </si>
  <si>
    <t>scf/stb</t>
  </si>
  <si>
    <t>Pr</t>
  </si>
  <si>
    <t>End of Incline Period</t>
  </si>
  <si>
    <t>Initial Incline Rate</t>
  </si>
  <si>
    <t>Incline Factor</t>
  </si>
  <si>
    <t>Plateau Rate</t>
  </si>
  <si>
    <t>Initial Decline Rate</t>
  </si>
  <si>
    <t>Decline Factor</t>
  </si>
  <si>
    <t>Oil Rate</t>
  </si>
  <si>
    <t>Start of Decline Period</t>
  </si>
  <si>
    <t>Cum.</t>
  </si>
  <si>
    <t>Rsi</t>
  </si>
  <si>
    <t>Cum days</t>
  </si>
  <si>
    <t>Cum mo</t>
  </si>
  <si>
    <t>Cum yr</t>
  </si>
  <si>
    <t>yr</t>
  </si>
  <si>
    <t>Pres</t>
  </si>
  <si>
    <t>ANALOGUE FIELD</t>
  </si>
  <si>
    <t>ANALOGUE RESERVOIR</t>
  </si>
  <si>
    <t>EST. ULTIMATE REC (MMSTB)</t>
  </si>
  <si>
    <t>INITIAL PRESSURE (PSIA)</t>
  </si>
  <si>
    <t>INITIAL SOL GOR (SCF/STB)</t>
  </si>
  <si>
    <t>End of Plateau Period</t>
  </si>
  <si>
    <t>Type Curves</t>
  </si>
  <si>
    <t>PRES</t>
  </si>
  <si>
    <t>Type Curves (vs. %EUR)</t>
  </si>
  <si>
    <t>OIL RATE AT ABANDONMENT (STB/d)</t>
  </si>
  <si>
    <t>Qo abd</t>
  </si>
  <si>
    <t>ABANDONMENT PRESSURE (PSIA)</t>
  </si>
  <si>
    <t>Pabd</t>
  </si>
  <si>
    <t>Lookup table for abd</t>
  </si>
  <si>
    <t>GOR LIMIT (SCF/STB)</t>
  </si>
  <si>
    <t>WCUT LIMIT (%)</t>
  </si>
  <si>
    <t>DOWNTIME (%)</t>
  </si>
  <si>
    <t>Downtime</t>
  </si>
  <si>
    <t>Cum. Np / Gp</t>
  </si>
  <si>
    <t>Kikeh</t>
  </si>
  <si>
    <t>H120</t>
  </si>
  <si>
    <t>H110, 115, 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</si>
</sst>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409]d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9" fontId="0" fillId="4" borderId="4" xfId="1" applyFon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4" fontId="0" fillId="3" borderId="0" xfId="1" applyNumberFormat="1" applyFont="1" applyFill="1" applyAlignment="1">
      <alignment horizontal="center" vertical="center"/>
    </xf>
    <xf numFmtId="165" fontId="0" fillId="6" borderId="4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5" fontId="0" fillId="7" borderId="4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" fontId="0" fillId="8" borderId="4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3" borderId="0" xfId="1" applyNumberFormat="1" applyFont="1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4" fontId="0" fillId="0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3" borderId="0" xfId="0" applyFill="1"/>
    <xf numFmtId="0" fontId="8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0" fillId="4" borderId="0" xfId="0" applyFill="1"/>
    <xf numFmtId="0" fontId="1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9" fontId="6" fillId="9" borderId="4" xfId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1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11" fillId="2" borderId="4" xfId="0" applyFont="1" applyFill="1" applyBorder="1" applyAlignment="1">
      <alignment horizontal="center"/>
    </xf>
    <xf numFmtId="1" fontId="11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1" fontId="7" fillId="9" borderId="13" xfId="0" applyNumberFormat="1" applyFont="1" applyFill="1" applyBorder="1" applyAlignment="1">
      <alignment horizontal="center" vertical="center"/>
    </xf>
    <xf numFmtId="1" fontId="7" fillId="10" borderId="1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1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1" fontId="7" fillId="12" borderId="13" xfId="0" applyNumberFormat="1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164" fontId="7" fillId="11" borderId="13" xfId="0" applyNumberFormat="1" applyFont="1" applyFill="1" applyBorder="1" applyAlignment="1">
      <alignment horizontal="center" vertical="center"/>
    </xf>
    <xf numFmtId="2" fontId="7" fillId="9" borderId="13" xfId="0" applyNumberFormat="1" applyFont="1" applyFill="1" applyBorder="1" applyAlignment="1">
      <alignment horizontal="center" vertical="center"/>
    </xf>
    <xf numFmtId="2" fontId="7" fillId="10" borderId="13" xfId="0" applyNumberFormat="1" applyFont="1" applyFill="1" applyBorder="1" applyAlignment="1">
      <alignment horizontal="center" vertical="center"/>
    </xf>
    <xf numFmtId="2" fontId="7" fillId="11" borderId="13" xfId="0" applyNumberFormat="1" applyFont="1" applyFill="1" applyBorder="1" applyAlignment="1">
      <alignment horizontal="center" vertical="center"/>
    </xf>
    <xf numFmtId="2" fontId="7" fillId="12" borderId="13" xfId="0" applyNumberFormat="1" applyFont="1" applyFill="1" applyBorder="1" applyAlignment="1">
      <alignment horizontal="center" vertical="center"/>
    </xf>
    <xf numFmtId="164" fontId="7" fillId="12" borderId="13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5" borderId="0" xfId="0" applyFill="1" applyAlignment="1"/>
    <xf numFmtId="165" fontId="0" fillId="0" borderId="0" xfId="0" applyNumberFormat="1" applyAlignment="1">
      <alignment horizontal="center" vertical="center"/>
    </xf>
    <xf numFmtId="165" fontId="7" fillId="9" borderId="13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E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6.8312523373804073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5B-4A3A-A804-E2A03AB2FBB0}"/>
            </c:ext>
          </c:extLst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1.909134547005088</c:v>
                </c:pt>
                <c:pt idx="1">
                  <c:v>3.4783394837006214</c:v>
                </c:pt>
                <c:pt idx="2">
                  <c:v>3.0727918205870606</c:v>
                </c:pt>
                <c:pt idx="3">
                  <c:v>2.5236504158754842</c:v>
                </c:pt>
                <c:pt idx="4">
                  <c:v>2.5204516487068966</c:v>
                </c:pt>
                <c:pt idx="5">
                  <c:v>2.4797972257394654</c:v>
                </c:pt>
                <c:pt idx="6">
                  <c:v>3.8747523855687347</c:v>
                </c:pt>
                <c:pt idx="7">
                  <c:v>2.9500828013503981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B-4A3A-A804-E2A03AB2FBB0}"/>
            </c:ext>
          </c:extLst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1.909134547005088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B-4A3A-A804-E2A03AB2F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69376"/>
        <c:axId val="393262712"/>
      </c:scatterChart>
      <c:valAx>
        <c:axId val="39326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2712"/>
        <c:crosses val="autoZero"/>
        <c:crossBetween val="midCat"/>
      </c:valAx>
      <c:valAx>
        <c:axId val="39326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93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6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1.3597001090896734</c:v>
                </c:pt>
                <c:pt idx="1">
                  <c:v>1.3608253584035856</c:v>
                </c:pt>
                <c:pt idx="2">
                  <c:v>#N/A</c:v>
                </c:pt>
                <c:pt idx="3">
                  <c:v>#N/A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1.7900142000534336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#N/A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1.7900142000534336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B2-47CE-A2E3-613ECD776759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1.3634231388135927</c:v>
                </c:pt>
                <c:pt idx="1">
                  <c:v>1.294463738830897</c:v>
                </c:pt>
                <c:pt idx="2">
                  <c:v>0.96581534753577758</c:v>
                </c:pt>
                <c:pt idx="3">
                  <c:v>1.0027285717515146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1.8894459344830707</c:v>
                </c:pt>
                <c:pt idx="65">
                  <c:v>1.7757672363001173</c:v>
                </c:pt>
                <c:pt idx="66">
                  <c:v>1.9391301883133663</c:v>
                </c:pt>
                <c:pt idx="67">
                  <c:v>1.9566874415820172</c:v>
                </c:pt>
                <c:pt idx="68">
                  <c:v>1.9832018516569676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1.9053700594588892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1.8478728193449891</c:v>
                </c:pt>
                <c:pt idx="85">
                  <c:v>1.9518574699357005</c:v>
                </c:pt>
                <c:pt idx="86">
                  <c:v>1.876162224883162</c:v>
                </c:pt>
                <c:pt idx="87">
                  <c:v>2.012408718583417</c:v>
                </c:pt>
                <c:pt idx="88">
                  <c:v>1.7322047680108994</c:v>
                </c:pt>
                <c:pt idx="89">
                  <c:v>1.8618759219767691</c:v>
                </c:pt>
                <c:pt idx="90">
                  <c:v>1.8386356106408723</c:v>
                </c:pt>
                <c:pt idx="91">
                  <c:v>1.8290843116777145</c:v>
                </c:pt>
                <c:pt idx="92">
                  <c:v>1.7757196076640331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B2-47CE-A2E3-613ECD776759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1.3634231388135927</c:v>
                </c:pt>
                <c:pt idx="1">
                  <c:v>1.294463738830897</c:v>
                </c:pt>
                <c:pt idx="2">
                  <c:v>#N/A</c:v>
                </c:pt>
                <c:pt idx="3">
                  <c:v>#N/A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1.7757672363001173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#N/A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1.7322047680108994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1.7757196076640331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B2-47CE-A2E3-613ECD776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8008"/>
        <c:axId val="393254872"/>
      </c:scatterChart>
      <c:valAx>
        <c:axId val="39325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4872"/>
        <c:crossesAt val="0.1"/>
        <c:crossBetween val="midCat"/>
      </c:valAx>
      <c:valAx>
        <c:axId val="39325487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GOR/Rsi</a:t>
                </a:r>
                <a:r>
                  <a:rPr lang="en-US" sz="1400" b="1" baseline="0"/>
                  <a:t> (fraction)</a:t>
                </a:r>
                <a:endParaRPr 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80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AC-4606-81C2-E7A9458949A6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AC-4606-81C2-E7A9458949A6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24" formatCode="General">
                  <c:v>1.6798223352705323E-5</c:v>
                </c:pt>
                <c:pt idx="27" formatCode="General">
                  <c:v>1.56899336857438</c:v>
                </c:pt>
                <c:pt idx="28" formatCode="General">
                  <c:v>3.1005992571930183</c:v>
                </c:pt>
                <c:pt idx="29" formatCode="General">
                  <c:v>5.0375740158042852</c:v>
                </c:pt>
                <c:pt idx="30" formatCode="General">
                  <c:v>0.4541333056434595</c:v>
                </c:pt>
                <c:pt idx="38" formatCode="General">
                  <c:v>3.4894480025397678</c:v>
                </c:pt>
                <c:pt idx="39" formatCode="General">
                  <c:v>9.7483110252481051</c:v>
                </c:pt>
                <c:pt idx="40" formatCode="General">
                  <c:v>9.6347034380263867</c:v>
                </c:pt>
                <c:pt idx="41" formatCode="General">
                  <c:v>8.6678301422375323</c:v>
                </c:pt>
                <c:pt idx="42" formatCode="General">
                  <c:v>14.535348653998181</c:v>
                </c:pt>
                <c:pt idx="43" formatCode="General">
                  <c:v>19.118505659690392</c:v>
                </c:pt>
                <c:pt idx="44" formatCode="General">
                  <c:v>28.312819607969864</c:v>
                </c:pt>
                <c:pt idx="45" formatCode="General">
                  <c:v>23.616560313864571</c:v>
                </c:pt>
                <c:pt idx="46" formatCode="General">
                  <c:v>22.391242709912184</c:v>
                </c:pt>
                <c:pt idx="47" formatCode="General">
                  <c:v>22.953048455444016</c:v>
                </c:pt>
                <c:pt idx="48" formatCode="General">
                  <c:v>20.489442166292985</c:v>
                </c:pt>
                <c:pt idx="49" formatCode="General">
                  <c:v>22.47932544069408</c:v>
                </c:pt>
                <c:pt idx="50" formatCode="General">
                  <c:v>18.793390142574729</c:v>
                </c:pt>
                <c:pt idx="51" formatCode="General">
                  <c:v>17.174496512237919</c:v>
                </c:pt>
                <c:pt idx="52" formatCode="General">
                  <c:v>16.029108423896133</c:v>
                </c:pt>
                <c:pt idx="53" formatCode="General">
                  <c:v>15.51124886813885</c:v>
                </c:pt>
                <c:pt idx="54" formatCode="General">
                  <c:v>14.292266603539437</c:v>
                </c:pt>
                <c:pt idx="55" formatCode="General">
                  <c:v>11.482048248213138</c:v>
                </c:pt>
                <c:pt idx="56" formatCode="General">
                  <c:v>10.608477032478953</c:v>
                </c:pt>
                <c:pt idx="57" formatCode="General">
                  <c:v>10.856528705420057</c:v>
                </c:pt>
                <c:pt idx="58" formatCode="General">
                  <c:v>10.778557540201733</c:v>
                </c:pt>
                <c:pt idx="59" formatCode="General">
                  <c:v>10.968976044863171</c:v>
                </c:pt>
                <c:pt idx="60" formatCode="General">
                  <c:v>7.3290990691156601</c:v>
                </c:pt>
                <c:pt idx="61" formatCode="General">
                  <c:v>7.59443520717626</c:v>
                </c:pt>
                <c:pt idx="62" formatCode="General">
                  <c:v>22.346963234260087</c:v>
                </c:pt>
                <c:pt idx="63" formatCode="General">
                  <c:v>19.852957847416981</c:v>
                </c:pt>
                <c:pt idx="64" formatCode="General">
                  <c:v>20.660198417043983</c:v>
                </c:pt>
                <c:pt idx="65" formatCode="General">
                  <c:v>23.260506756912502</c:v>
                </c:pt>
                <c:pt idx="66" formatCode="General">
                  <c:v>25.129273982940052</c:v>
                </c:pt>
                <c:pt idx="67" formatCode="General">
                  <c:v>27.975560727138667</c:v>
                </c:pt>
                <c:pt idx="68" formatCode="General">
                  <c:v>30.983017523057022</c:v>
                </c:pt>
                <c:pt idx="69" formatCode="General">
                  <c:v>31.242480403990079</c:v>
                </c:pt>
                <c:pt idx="70" formatCode="General">
                  <c:v>28.498122062413447</c:v>
                </c:pt>
                <c:pt idx="71" formatCode="General">
                  <c:v>32.319886099206869</c:v>
                </c:pt>
                <c:pt idx="72" formatCode="General">
                  <c:v>39.711899160399042</c:v>
                </c:pt>
                <c:pt idx="73" formatCode="General">
                  <c:v>40.427589543910955</c:v>
                </c:pt>
                <c:pt idx="74" formatCode="General">
                  <c:v>44.488007009303203</c:v>
                </c:pt>
                <c:pt idx="75" formatCode="General">
                  <c:v>43.075051398886259</c:v>
                </c:pt>
                <c:pt idx="76" formatCode="General">
                  <c:v>48.715700084450724</c:v>
                </c:pt>
                <c:pt idx="77" formatCode="General">
                  <c:v>48.93297172644494</c:v>
                </c:pt>
                <c:pt idx="78" formatCode="General">
                  <c:v>51.075913343415039</c:v>
                </c:pt>
                <c:pt idx="79" formatCode="General">
                  <c:v>51.582710149299594</c:v>
                </c:pt>
                <c:pt idx="80" formatCode="General">
                  <c:v>49.78304496286983</c:v>
                </c:pt>
                <c:pt idx="81" formatCode="General">
                  <c:v>57.031543554943532</c:v>
                </c:pt>
                <c:pt idx="82" formatCode="General">
                  <c:v>51.338477177769704</c:v>
                </c:pt>
                <c:pt idx="83" formatCode="General">
                  <c:v>47.949185691627697</c:v>
                </c:pt>
                <c:pt idx="84" formatCode="General">
                  <c:v>51.058264123616354</c:v>
                </c:pt>
                <c:pt idx="85" formatCode="General">
                  <c:v>49.590316253053821</c:v>
                </c:pt>
                <c:pt idx="86" formatCode="General">
                  <c:v>47.187811364559686</c:v>
                </c:pt>
                <c:pt idx="87" formatCode="General">
                  <c:v>47.066847531852815</c:v>
                </c:pt>
                <c:pt idx="88" formatCode="General">
                  <c:v>42.92495608205671</c:v>
                </c:pt>
                <c:pt idx="89" formatCode="General">
                  <c:v>44.174714040471393</c:v>
                </c:pt>
                <c:pt idx="90" formatCode="General">
                  <c:v>45.325720946909499</c:v>
                </c:pt>
                <c:pt idx="91" formatCode="General">
                  <c:v>53.746045718662941</c:v>
                </c:pt>
                <c:pt idx="92" formatCode="General">
                  <c:v>55.397370443299948</c:v>
                </c:pt>
                <c:pt idx="93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AC-4606-81C2-E7A945894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63496"/>
        <c:axId val="393266632"/>
      </c:scatterChart>
      <c:valAx>
        <c:axId val="39326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6632"/>
        <c:crossesAt val="0.1"/>
        <c:crossBetween val="midCat"/>
      </c:valAx>
      <c:valAx>
        <c:axId val="393266632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349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1.0629990714948931</c:v>
                </c:pt>
                <c:pt idx="1">
                  <c:v>1.0629990714948931</c:v>
                </c:pt>
                <c:pt idx="2">
                  <c:v>1.0629990714948931</c:v>
                </c:pt>
                <c:pt idx="3">
                  <c:v>1.0629990714948931</c:v>
                </c:pt>
                <c:pt idx="4">
                  <c:v>1.0629990714948931</c:v>
                </c:pt>
                <c:pt idx="5">
                  <c:v>1.0629990714948931</c:v>
                </c:pt>
                <c:pt idx="6">
                  <c:v>1.0629990714948931</c:v>
                </c:pt>
                <c:pt idx="7">
                  <c:v>#N/A</c:v>
                </c:pt>
                <c:pt idx="8">
                  <c:v>1.0629990714948931</c:v>
                </c:pt>
                <c:pt idx="9">
                  <c:v>1.0629990714948931</c:v>
                </c:pt>
                <c:pt idx="10">
                  <c:v>1.0629990714948931</c:v>
                </c:pt>
                <c:pt idx="11">
                  <c:v>1.0629990714948931</c:v>
                </c:pt>
                <c:pt idx="12">
                  <c:v>1.0629990714948931</c:v>
                </c:pt>
                <c:pt idx="13">
                  <c:v>1.0629990714948931</c:v>
                </c:pt>
                <c:pt idx="14">
                  <c:v>1.0629990714948931</c:v>
                </c:pt>
                <c:pt idx="15">
                  <c:v>1.0629990714948931</c:v>
                </c:pt>
                <c:pt idx="16">
                  <c:v>1.0629990714948931</c:v>
                </c:pt>
                <c:pt idx="17">
                  <c:v>1.0629990714948931</c:v>
                </c:pt>
                <c:pt idx="18">
                  <c:v>1.0629990714948931</c:v>
                </c:pt>
                <c:pt idx="19">
                  <c:v>1.0629990714948931</c:v>
                </c:pt>
                <c:pt idx="20">
                  <c:v>1.0629990714948931</c:v>
                </c:pt>
                <c:pt idx="21">
                  <c:v>#N/A</c:v>
                </c:pt>
                <c:pt idx="22">
                  <c:v>1.0629990714948931</c:v>
                </c:pt>
                <c:pt idx="23">
                  <c:v>1.0629990714948931</c:v>
                </c:pt>
                <c:pt idx="24">
                  <c:v>1.0629990714948931</c:v>
                </c:pt>
                <c:pt idx="25">
                  <c:v>1.0629990714948931</c:v>
                </c:pt>
                <c:pt idx="26">
                  <c:v>1.0629990714948931</c:v>
                </c:pt>
                <c:pt idx="27">
                  <c:v>1.0629990714948931</c:v>
                </c:pt>
                <c:pt idx="28">
                  <c:v>1.0629990714948931</c:v>
                </c:pt>
                <c:pt idx="29">
                  <c:v>#N/A</c:v>
                </c:pt>
                <c:pt idx="30">
                  <c:v>#N/A</c:v>
                </c:pt>
                <c:pt idx="31">
                  <c:v>1.0629990714948931</c:v>
                </c:pt>
                <c:pt idx="32">
                  <c:v>1.0629990714948931</c:v>
                </c:pt>
                <c:pt idx="33">
                  <c:v>1.0629990714948931</c:v>
                </c:pt>
                <c:pt idx="34">
                  <c:v>#N/A</c:v>
                </c:pt>
                <c:pt idx="35">
                  <c:v>1.0629990714948931</c:v>
                </c:pt>
                <c:pt idx="36">
                  <c:v>1.0629990714948931</c:v>
                </c:pt>
                <c:pt idx="37">
                  <c:v>1.0629990714948931</c:v>
                </c:pt>
                <c:pt idx="38">
                  <c:v>1.0629990714948931</c:v>
                </c:pt>
                <c:pt idx="39">
                  <c:v>1.0629990714948931</c:v>
                </c:pt>
                <c:pt idx="40">
                  <c:v>1.0629990714948931</c:v>
                </c:pt>
                <c:pt idx="41">
                  <c:v>1.0629990714948931</c:v>
                </c:pt>
                <c:pt idx="42">
                  <c:v>#N/A</c:v>
                </c:pt>
                <c:pt idx="43">
                  <c:v>1.0629990714948931</c:v>
                </c:pt>
                <c:pt idx="44">
                  <c:v>#N/A</c:v>
                </c:pt>
                <c:pt idx="45">
                  <c:v>1.0629990714948931</c:v>
                </c:pt>
                <c:pt idx="46">
                  <c:v>1.0629990714948931</c:v>
                </c:pt>
                <c:pt idx="47">
                  <c:v>#N/A</c:v>
                </c:pt>
                <c:pt idx="48">
                  <c:v>1.0629990714948931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1.0629990714948931</c:v>
                </c:pt>
                <c:pt idx="59">
                  <c:v>#N/A</c:v>
                </c:pt>
                <c:pt idx="60">
                  <c:v>#N/A</c:v>
                </c:pt>
                <c:pt idx="61">
                  <c:v>1.0629990714948931</c:v>
                </c:pt>
                <c:pt idx="62">
                  <c:v>#N/A</c:v>
                </c:pt>
                <c:pt idx="63">
                  <c:v>1.000450228495559</c:v>
                </c:pt>
                <c:pt idx="64">
                  <c:v>#N/A</c:v>
                </c:pt>
                <c:pt idx="65">
                  <c:v>0.94204276942506393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0-457E-9338-CDEB25365A9C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0.85301532033426186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3">
                  <c:v>1.0435654596100279</c:v>
                </c:pt>
                <c:pt idx="44">
                  <c:v>1.0895543175487465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1.8768059424326833</c:v>
                </c:pt>
                <c:pt idx="48">
                  <c:v>0.94746518105849575</c:v>
                </c:pt>
                <c:pt idx="49">
                  <c:v>1.0999210770659238</c:v>
                </c:pt>
                <c:pt idx="50">
                  <c:v>1.0629990714948931</c:v>
                </c:pt>
                <c:pt idx="51">
                  <c:v>1.1308194057567316</c:v>
                </c:pt>
                <c:pt idx="53">
                  <c:v>1.1052228412256269</c:v>
                </c:pt>
                <c:pt idx="54">
                  <c:v>1.0716039925719592</c:v>
                </c:pt>
                <c:pt idx="55">
                  <c:v>1.0699628597957287</c:v>
                </c:pt>
                <c:pt idx="58">
                  <c:v>1.023045496750232</c:v>
                </c:pt>
                <c:pt idx="59">
                  <c:v>1.9851973073351903</c:v>
                </c:pt>
                <c:pt idx="61">
                  <c:v>0.96361188486536675</c:v>
                </c:pt>
                <c:pt idx="63">
                  <c:v>0.94565923862581247</c:v>
                </c:pt>
                <c:pt idx="65">
                  <c:v>0.94108402971216343</c:v>
                </c:pt>
                <c:pt idx="67">
                  <c:v>1.857414113277623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30-457E-9338-CDEB25365A9C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7">
                  <c:v>#N/A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#N/A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29">
                  <c:v>#N/A</c:v>
                </c:pt>
                <c:pt idx="30">
                  <c:v>#N/A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4">
                  <c:v>#N/A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2">
                  <c:v>#N/A</c:v>
                </c:pt>
                <c:pt idx="43">
                  <c:v>1.0435654596100279</c:v>
                </c:pt>
                <c:pt idx="44">
                  <c:v>#N/A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#N/A</c:v>
                </c:pt>
                <c:pt idx="48">
                  <c:v>0.94746518105849575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1.023045496750232</c:v>
                </c:pt>
                <c:pt idx="59">
                  <c:v>#N/A</c:v>
                </c:pt>
                <c:pt idx="60">
                  <c:v>#N/A</c:v>
                </c:pt>
                <c:pt idx="61">
                  <c:v>0.96361188486536675</c:v>
                </c:pt>
                <c:pt idx="62">
                  <c:v>#N/A</c:v>
                </c:pt>
                <c:pt idx="63">
                  <c:v>0.94565923862581247</c:v>
                </c:pt>
                <c:pt idx="64">
                  <c:v>#N/A</c:v>
                </c:pt>
                <c:pt idx="65">
                  <c:v>0.94108402971216343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30-457E-9338-CDEB25365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9968"/>
        <c:axId val="393247816"/>
      </c:scatterChart>
      <c:valAx>
        <c:axId val="39325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7816"/>
        <c:crossesAt val="0.1"/>
        <c:crossBetween val="midCat"/>
      </c:valAx>
      <c:valAx>
        <c:axId val="393247816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996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Oil Rate &amp; Cum. Oil Prod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Production_Forecast!$L$10</c:f>
              <c:strCache>
                <c:ptCount val="1"/>
                <c:pt idx="0">
                  <c:v>Qo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0.15216530402822162</c:v>
                </c:pt>
                <c:pt idx="2">
                  <c:v>0.29331632187331214</c:v>
                </c:pt>
                <c:pt idx="3">
                  <c:v>0.42425030821102494</c:v>
                </c:pt>
                <c:pt idx="4">
                  <c:v>0.54570680948187744</c:v>
                </c:pt>
                <c:pt idx="5">
                  <c:v>0.6583718410261562</c:v>
                </c:pt>
                <c:pt idx="6">
                  <c:v>0.76288176186247736</c:v>
                </c:pt>
                <c:pt idx="7">
                  <c:v>0.85982686899557681</c:v>
                </c:pt>
                <c:pt idx="8">
                  <c:v>0.94975473155483936</c:v>
                </c:pt>
                <c:pt idx="9">
                  <c:v>1.03317328359558</c:v>
                </c:pt>
                <c:pt idx="10">
                  <c:v>1.1105536930319546</c:v>
                </c:pt>
                <c:pt idx="11">
                  <c:v>1.1832610356576831</c:v>
                </c:pt>
                <c:pt idx="12">
                  <c:v>1.2559683782834119</c:v>
                </c:pt>
                <c:pt idx="13">
                  <c:v>1.3286757209091404</c:v>
                </c:pt>
                <c:pt idx="14">
                  <c:v>1.4013830635348692</c:v>
                </c:pt>
                <c:pt idx="15">
                  <c:v>1.4740904061605975</c:v>
                </c:pt>
                <c:pt idx="16">
                  <c:v>1.5467977487863263</c:v>
                </c:pt>
                <c:pt idx="17">
                  <c:v>1.619505091412055</c:v>
                </c:pt>
                <c:pt idx="18">
                  <c:v>1.6922124340377833</c:v>
                </c:pt>
                <c:pt idx="19">
                  <c:v>1.7649197766635123</c:v>
                </c:pt>
                <c:pt idx="20">
                  <c:v>1.8376271192892408</c:v>
                </c:pt>
                <c:pt idx="21">
                  <c:v>1.9103344619149694</c:v>
                </c:pt>
                <c:pt idx="22">
                  <c:v>1.9830418045406981</c:v>
                </c:pt>
                <c:pt idx="23">
                  <c:v>2.0557491471664271</c:v>
                </c:pt>
                <c:pt idx="24">
                  <c:v>2.1284564897921552</c:v>
                </c:pt>
                <c:pt idx="25">
                  <c:v>2.2020851747402936</c:v>
                </c:pt>
                <c:pt idx="26">
                  <c:v>2.2780658468922192</c:v>
                </c:pt>
                <c:pt idx="27">
                  <c:v>2.3564736378873294</c:v>
                </c:pt>
                <c:pt idx="28">
                  <c:v>2.4373860793624478</c:v>
                </c:pt>
                <c:pt idx="29">
                  <c:v>2.5208831796170985</c:v>
                </c:pt>
                <c:pt idx="30">
                  <c:v>2.6070475027277689</c:v>
                </c:pt>
                <c:pt idx="31">
                  <c:v>2.6959642501893835</c:v>
                </c:pt>
                <c:pt idx="32">
                  <c:v>2.7877213451647345</c:v>
                </c:pt>
                <c:pt idx="33">
                  <c:v>2.8824095194251598</c:v>
                </c:pt>
                <c:pt idx="34">
                  <c:v>2.9801224030684477</c:v>
                </c:pt>
                <c:pt idx="35">
                  <c:v>3.0809566171026836</c:v>
                </c:pt>
                <c:pt idx="36">
                  <c:v>3.1850118689875826</c:v>
                </c:pt>
                <c:pt idx="37">
                  <c:v>3.2923910512277854</c:v>
                </c:pt>
                <c:pt idx="38">
                  <c:v>3.4032003431156066</c:v>
                </c:pt>
                <c:pt idx="39">
                  <c:v>3.5175493157238491</c:v>
                </c:pt>
                <c:pt idx="40">
                  <c:v>3.6355510402524907</c:v>
                </c:pt>
                <c:pt idx="41">
                  <c:v>3.7573221998363926</c:v>
                </c:pt>
                <c:pt idx="42">
                  <c:v>3.8829832049245758</c:v>
                </c:pt>
                <c:pt idx="43">
                  <c:v>4.0126583123451676</c:v>
                </c:pt>
                <c:pt idx="44">
                  <c:v>4.1464757481737404</c:v>
                </c:pt>
                <c:pt idx="45">
                  <c:v>4.284567834526551</c:v>
                </c:pt>
                <c:pt idx="46">
                  <c:v>4.4270711204040438</c:v>
                </c:pt>
                <c:pt idx="47">
                  <c:v>4.5741265167140028</c:v>
                </c:pt>
                <c:pt idx="48">
                  <c:v>4.7258794356078955</c:v>
                </c:pt>
                <c:pt idx="49">
                  <c:v>4.8824799342681127</c:v>
                </c:pt>
                <c:pt idx="50">
                  <c:v>5.0440828632883861</c:v>
                </c:pt>
                <c:pt idx="51">
                  <c:v>5.210848019794021</c:v>
                </c:pt>
                <c:pt idx="52">
                  <c:v>5.3829403054533964</c:v>
                </c:pt>
                <c:pt idx="53">
                  <c:v>5.5605298895369737</c:v>
                </c:pt>
                <c:pt idx="54">
                  <c:v>5.7437923771850317</c:v>
                </c:pt>
                <c:pt idx="55">
                  <c:v>5.9329089830505497</c:v>
                </c:pt>
                <c:pt idx="56">
                  <c:v>6.1280667104889019</c:v>
                </c:pt>
                <c:pt idx="57">
                  <c:v>6.3294585364715648</c:v>
                </c:pt>
                <c:pt idx="58">
                  <c:v>6.5372836024067373</c:v>
                </c:pt>
                <c:pt idx="59">
                  <c:v>6.7517474110554296</c:v>
                </c:pt>
                <c:pt idx="60">
                  <c:v>6.9730620297379122</c:v>
                </c:pt>
                <c:pt idx="61">
                  <c:v>7.2014463000312965</c:v>
                </c:pt>
                <c:pt idx="62">
                  <c:v>7.4371260541657227</c:v>
                </c:pt>
                <c:pt idx="63">
                  <c:v>7.6803343383330613</c:v>
                </c:pt>
                <c:pt idx="64">
                  <c:v>7.9313116431289714</c:v>
                </c:pt>
                <c:pt idx="65">
                  <c:v>8.1903061413561762</c:v>
                </c:pt>
                <c:pt idx="66">
                  <c:v>8.4575739334241025</c:v>
                </c:pt>
                <c:pt idx="67">
                  <c:v>8.7333793005875311</c:v>
                </c:pt>
                <c:pt idx="68">
                  <c:v>9.0179949662747152</c:v>
                </c:pt>
                <c:pt idx="69">
                  <c:v>9.3117023657632654</c:v>
                </c:pt>
                <c:pt idx="70">
                  <c:v>9.6147919244706301</c:v>
                </c:pt>
                <c:pt idx="71">
                  <c:v>9.9275633451341498</c:v>
                </c:pt>
                <c:pt idx="72">
                  <c:v>10.250325904164853</c:v>
                </c:pt>
                <c:pt idx="73">
                  <c:v>10.58339875746792</c:v>
                </c:pt>
                <c:pt idx="74">
                  <c:v>10.927111256032196</c:v>
                </c:pt>
                <c:pt idx="75">
                  <c:v>11.281803271600944</c:v>
                </c:pt>
                <c:pt idx="76">
                  <c:v>11.647825532745731</c:v>
                </c:pt>
                <c:pt idx="77">
                  <c:v>12.025539971675849</c:v>
                </c:pt>
                <c:pt idx="78">
                  <c:v>12.415320082126183</c:v>
                </c:pt>
                <c:pt idx="79">
                  <c:v>12.817551288677381</c:v>
                </c:pt>
                <c:pt idx="80">
                  <c:v>13.232631327873612</c:v>
                </c:pt>
                <c:pt idx="81">
                  <c:v>13.660970641514654</c:v>
                </c:pt>
                <c:pt idx="82">
                  <c:v>14.102992782511244</c:v>
                </c:pt>
                <c:pt idx="83">
                  <c:v>14.559134833705158</c:v>
                </c:pt>
                <c:pt idx="84">
                  <c:v>15.029847840067895</c:v>
                </c:pt>
                <c:pt idx="85">
                  <c:v>15.515597254705487</c:v>
                </c:pt>
                <c:pt idx="86">
                  <c:v>16.016863399110552</c:v>
                </c:pt>
                <c:pt idx="87">
                  <c:v>16.534141938116484</c:v>
                </c:pt>
                <c:pt idx="88">
                  <c:v>17.067944370023572</c:v>
                </c:pt>
                <c:pt idx="89">
                  <c:v>17.618798532381639</c:v>
                </c:pt>
                <c:pt idx="90">
                  <c:v>18.187249123929387</c:v>
                </c:pt>
                <c:pt idx="91">
                  <c:v>18.77385824320648</c:v>
                </c:pt>
                <c:pt idx="92">
                  <c:v>19.379205944371012</c:v>
                </c:pt>
                <c:pt idx="93">
                  <c:v>20.003890810771924</c:v>
                </c:pt>
                <c:pt idx="94">
                  <c:v>20.648530546843663</c:v>
                </c:pt>
                <c:pt idx="95">
                  <c:v>21.313762588908148</c:v>
                </c:pt>
                <c:pt idx="96">
                  <c:v>22.000244735488099</c:v>
                </c:pt>
                <c:pt idx="97">
                  <c:v>22.70865579775521</c:v>
                </c:pt>
                <c:pt idx="98">
                  <c:v>23.43969627075602</c:v>
                </c:pt>
                <c:pt idx="99">
                  <c:v>24.194089026079407</c:v>
                </c:pt>
                <c:pt idx="100">
                  <c:v>24.972580026650554</c:v>
                </c:pt>
              </c:numCache>
            </c:numRef>
          </c:xVal>
          <c:yVal>
            <c:numRef>
              <c:f>Production_Forecast!$L$12:$L$112</c:f>
              <c:numCache>
                <c:formatCode>0</c:formatCode>
                <c:ptCount val="101"/>
                <c:pt idx="0">
                  <c:v>1670.1669046034192</c:v>
                </c:pt>
                <c:pt idx="1">
                  <c:v>1800.4932496892538</c:v>
                </c:pt>
                <c:pt idx="2">
                  <c:v>1940.9892108635279</c:v>
                </c:pt>
                <c:pt idx="3">
                  <c:v>2092.4483428853946</c:v>
                </c:pt>
                <c:pt idx="4">
                  <c:v>2255.7261231225252</c:v>
                </c:pt>
                <c:pt idx="5">
                  <c:v>2431.7447834916852</c:v>
                </c:pt>
                <c:pt idx="6">
                  <c:v>2621.4985194449609</c:v>
                </c:pt>
                <c:pt idx="7">
                  <c:v>2826.0591054232314</c:v>
                </c:pt>
                <c:pt idx="8">
                  <c:v>3046.5819484943004</c:v>
                </c:pt>
                <c:pt idx="9">
                  <c:v>3284.3126143680943</c:v>
                </c:pt>
                <c:pt idx="10">
                  <c:v>3540.5938626494067</c:v>
                </c:pt>
                <c:pt idx="11">
                  <c:v>3768.1559089573525</c:v>
                </c:pt>
                <c:pt idx="12">
                  <c:v>3768.1559089573525</c:v>
                </c:pt>
                <c:pt idx="13">
                  <c:v>3768.1559089573525</c:v>
                </c:pt>
                <c:pt idx="14">
                  <c:v>3768.1559089573525</c:v>
                </c:pt>
                <c:pt idx="15">
                  <c:v>3768.1559089573525</c:v>
                </c:pt>
                <c:pt idx="16">
                  <c:v>3768.1559089573525</c:v>
                </c:pt>
                <c:pt idx="17">
                  <c:v>3768.1559089573525</c:v>
                </c:pt>
                <c:pt idx="18">
                  <c:v>3768.1559089573525</c:v>
                </c:pt>
                <c:pt idx="19">
                  <c:v>3768.1559089573525</c:v>
                </c:pt>
                <c:pt idx="20">
                  <c:v>3768.1559089573525</c:v>
                </c:pt>
                <c:pt idx="21">
                  <c:v>3768.1559089573525</c:v>
                </c:pt>
                <c:pt idx="22">
                  <c:v>3768.1559089573525</c:v>
                </c:pt>
                <c:pt idx="23">
                  <c:v>3768.1559089573525</c:v>
                </c:pt>
                <c:pt idx="24">
                  <c:v>3768.1559089573525</c:v>
                </c:pt>
                <c:pt idx="25">
                  <c:v>3721.0036133702924</c:v>
                </c:pt>
                <c:pt idx="26">
                  <c:v>3605.8196772977863</c:v>
                </c:pt>
                <c:pt idx="27">
                  <c:v>3494.2012683001481</c:v>
                </c:pt>
                <c:pt idx="28">
                  <c:v>3386.0380152288044</c:v>
                </c:pt>
                <c:pt idx="29">
                  <c:v>3281.222963482071</c:v>
                </c:pt>
                <c:pt idx="30">
                  <c:v>3179.6524692456956</c:v>
                </c:pt>
                <c:pt idx="31">
                  <c:v>3081.226097007197</c:v>
                </c:pt>
                <c:pt idx="32">
                  <c:v>2985.8465202426487</c:v>
                </c:pt>
                <c:pt idx="33">
                  <c:v>2893.4194251777126</c:v>
                </c:pt>
                <c:pt idx="34">
                  <c:v>2803.8534175277628</c:v>
                </c:pt>
                <c:pt idx="35">
                  <c:v>2717.0599321248615</c:v>
                </c:pt>
                <c:pt idx="36">
                  <c:v>2632.953145342256</c:v>
                </c:pt>
                <c:pt idx="37">
                  <c:v>2551.4498902297682</c:v>
                </c:pt>
                <c:pt idx="38">
                  <c:v>2472.4695742761805</c:v>
                </c:pt>
                <c:pt idx="39">
                  <c:v>2395.9340997172894</c:v>
                </c:pt>
                <c:pt idx="40">
                  <c:v>2321.7677863108338</c:v>
                </c:pt>
                <c:pt idx="41">
                  <c:v>2249.8972965019279</c:v>
                </c:pt>
                <c:pt idx="42">
                  <c:v>2180.2515629050035</c:v>
                </c:pt>
                <c:pt idx="43">
                  <c:v>2112.7617180305529</c:v>
                </c:pt>
                <c:pt idx="44">
                  <c:v>2047.3610261871895</c:v>
                </c:pt>
                <c:pt idx="45">
                  <c:v>1983.9848174916842</c:v>
                </c:pt>
                <c:pt idx="46">
                  <c:v>1922.5704239217184</c:v>
                </c:pt>
                <c:pt idx="47">
                  <c:v>1863.0571173481428</c:v>
                </c:pt>
                <c:pt idx="48">
                  <c:v>1805.3860494854357</c:v>
                </c:pt>
                <c:pt idx="49">
                  <c:v>1749.5001937010134</c:v>
                </c:pt>
                <c:pt idx="50">
                  <c:v>1695.3442886258301</c:v>
                </c:pt>
                <c:pt idx="51">
                  <c:v>1642.8647835105171</c:v>
                </c:pt>
                <c:pt idx="52">
                  <c:v>1592.0097852730248</c:v>
                </c:pt>
                <c:pt idx="53">
                  <c:v>1542.7290071854161</c:v>
                </c:pt>
                <c:pt idx="54">
                  <c:v>1494.9737191490528</c:v>
                </c:pt>
                <c:pt idx="55">
                  <c:v>1448.6966995090274</c:v>
                </c:pt>
                <c:pt idx="56">
                  <c:v>1403.852188360177</c:v>
                </c:pt>
                <c:pt idx="57">
                  <c:v>1360.3958422985115</c:v>
                </c:pt>
                <c:pt idx="58">
                  <c:v>1318.284690573322</c:v>
                </c:pt>
                <c:pt idx="59">
                  <c:v>1277.4770925965959</c:v>
                </c:pt>
                <c:pt idx="60">
                  <c:v>1237.9326967677343</c:v>
                </c:pt>
                <c:pt idx="61">
                  <c:v>1199.6124005728564</c:v>
                </c:pt>
                <c:pt idx="62">
                  <c:v>1162.4783119192268</c:v>
                </c:pt>
                <c:pt idx="63">
                  <c:v>1126.4937116665815</c:v>
                </c:pt>
                <c:pt idx="64">
                  <c:v>1091.6230173183005</c:v>
                </c:pt>
                <c:pt idx="65">
                  <c:v>1057.831747836522</c:v>
                </c:pt>
                <c:pt idx="66">
                  <c:v>1025.0864895464047</c:v>
                </c:pt>
                <c:pt idx="67">
                  <c:v>993.35486309583052</c:v>
                </c:pt>
                <c:pt idx="68">
                  <c:v>962.6054914378683</c:v>
                </c:pt>
                <c:pt idx="69">
                  <c:v>932.80796880434514</c:v>
                </c:pt>
                <c:pt idx="70">
                  <c:v>903.93283063984154</c:v>
                </c:pt>
                <c:pt idx="71">
                  <c:v>875.95152446638315</c:v>
                </c:pt>
                <c:pt idx="72">
                  <c:v>848.83638165001685</c:v>
                </c:pt>
                <c:pt idx="73">
                  <c:v>822.56059004135579</c:v>
                </c:pt>
                <c:pt idx="74">
                  <c:v>797.0981674630367</c:v>
                </c:pt>
                <c:pt idx="75">
                  <c:v>772.42393601787683</c:v>
                </c:pt>
                <c:pt idx="76">
                  <c:v>748.51349719232269</c:v>
                </c:pt>
                <c:pt idx="77">
                  <c:v>725.3432077305722</c:v>
                </c:pt>
                <c:pt idx="78">
                  <c:v>702.89015625551849</c:v>
                </c:pt>
                <c:pt idx="79">
                  <c:v>681.1321406133892</c:v>
                </c:pt>
                <c:pt idx="80">
                  <c:v>660.04764591969001</c:v>
                </c:pt>
                <c:pt idx="81">
                  <c:v>639.6158232847315</c:v>
                </c:pt>
                <c:pt idx="82">
                  <c:v>619.81646919771322</c:v>
                </c:pt>
                <c:pt idx="83">
                  <c:v>600.63000554897428</c:v>
                </c:pt>
                <c:pt idx="84">
                  <c:v>582.03746027065358</c:v>
                </c:pt>
                <c:pt idx="85">
                  <c:v>564.02044857662395</c:v>
                </c:pt>
                <c:pt idx="86">
                  <c:v>546.56115478314302</c:v>
                </c:pt>
                <c:pt idx="87">
                  <c:v>529.6423146922474</c:v>
                </c:pt>
                <c:pt idx="88">
                  <c:v>513.24719852047087</c:v>
                </c:pt>
                <c:pt idx="89">
                  <c:v>497.35959435600489</c:v>
                </c:pt>
                <c:pt idx="90">
                  <c:v>481.9637921279438</c:v>
                </c:pt>
                <c:pt idx="91">
                  <c:v>467.04456807176359</c:v>
                </c:pt>
                <c:pt idx="92">
                  <c:v>452.58716967567238</c:v>
                </c:pt>
                <c:pt idx="93">
                  <c:v>438.57730109294823</c:v>
                </c:pt>
                <c:pt idx="94">
                  <c:v>425.00110900583911</c:v>
                </c:pt>
                <c:pt idx="95">
                  <c:v>411.84516892704579</c:v>
                </c:pt>
                <c:pt idx="96">
                  <c:v>399.09647192524494</c:v>
                </c:pt>
                <c:pt idx="97">
                  <c:v>386.74241176152384</c:v>
                </c:pt>
                <c:pt idx="98">
                  <c:v>374.77077242400696</c:v>
                </c:pt>
                <c:pt idx="99">
                  <c:v>363.16971604835032</c:v>
                </c:pt>
                <c:pt idx="100">
                  <c:v>351.92777121215744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4-4009-B571-744E25ADC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5856"/>
        <c:axId val="39324428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679.36203755516931</c:v>
                      </c:pt>
                      <c:pt idx="1">
                        <c:v>683.68975869765347</c:v>
                      </c:pt>
                      <c:pt idx="2">
                        <c:v>688.04504860208147</c:v>
                      </c:pt>
                      <c:pt idx="3">
                        <c:v>692.42808288897311</c:v>
                      </c:pt>
                      <c:pt idx="4">
                        <c:v>696.83903829759777</c:v>
                      </c:pt>
                      <c:pt idx="5">
                        <c:v>701.2780926931033</c:v>
                      </c:pt>
                      <c:pt idx="6">
                        <c:v>705.74542507368596</c:v>
                      </c:pt>
                      <c:pt idx="7">
                        <c:v>710.24121557781007</c:v>
                      </c:pt>
                      <c:pt idx="8">
                        <c:v>714.7656454914702</c:v>
                      </c:pt>
                      <c:pt idx="9">
                        <c:v>719.31889725550252</c:v>
                      </c:pt>
                      <c:pt idx="10">
                        <c:v>723.90115447294124</c:v>
                      </c:pt>
                      <c:pt idx="11">
                        <c:v>728.51260191642143</c:v>
                      </c:pt>
                      <c:pt idx="12">
                        <c:v>733.15342553563016</c:v>
                      </c:pt>
                      <c:pt idx="13">
                        <c:v>737.82381246480475</c:v>
                      </c:pt>
                      <c:pt idx="14">
                        <c:v>742.52395103027914</c:v>
                      </c:pt>
                      <c:pt idx="15">
                        <c:v>747.25403075807617</c:v>
                      </c:pt>
                      <c:pt idx="16">
                        <c:v>752.01424238155175</c:v>
                      </c:pt>
                      <c:pt idx="17">
                        <c:v>756.80477784908521</c:v>
                      </c:pt>
                      <c:pt idx="18">
                        <c:v>761.62583033181909</c:v>
                      </c:pt>
                      <c:pt idx="19">
                        <c:v>766.47759423144873</c:v>
                      </c:pt>
                      <c:pt idx="20">
                        <c:v>771.36026518806148</c:v>
                      </c:pt>
                      <c:pt idx="21">
                        <c:v>776.27404008802466</c:v>
                      </c:pt>
                      <c:pt idx="22">
                        <c:v>781.21911707192623</c:v>
                      </c:pt>
                      <c:pt idx="23">
                        <c:v>786.19569554256293</c:v>
                      </c:pt>
                      <c:pt idx="24">
                        <c:v>791.20397617298204</c:v>
                      </c:pt>
                      <c:pt idx="25">
                        <c:v>796.24416091457238</c:v>
                      </c:pt>
                      <c:pt idx="26">
                        <c:v>801.31645300520859</c:v>
                      </c:pt>
                      <c:pt idx="27">
                        <c:v>806.42105697744535</c:v>
                      </c:pt>
                      <c:pt idx="28">
                        <c:v>811.55817866676603</c:v>
                      </c:pt>
                      <c:pt idx="29">
                        <c:v>816.72802521988137</c:v>
                      </c:pt>
                      <c:pt idx="30">
                        <c:v>821.9308051030838</c:v>
                      </c:pt>
                      <c:pt idx="31">
                        <c:v>827.16672811065212</c:v>
                      </c:pt>
                      <c:pt idx="32">
                        <c:v>832.43600537331224</c:v>
                      </c:pt>
                      <c:pt idx="33">
                        <c:v>837.73884936674995</c:v>
                      </c:pt>
                      <c:pt idx="34">
                        <c:v>843.07547392017943</c:v>
                      </c:pt>
                      <c:pt idx="35">
                        <c:v>848.4460942249649</c:v>
                      </c:pt>
                      <c:pt idx="36">
                        <c:v>853.850926843298</c:v>
                      </c:pt>
                      <c:pt idx="37">
                        <c:v>859.29018971693097</c:v>
                      </c:pt>
                      <c:pt idx="38">
                        <c:v>864.76410217596379</c:v>
                      </c:pt>
                      <c:pt idx="39">
                        <c:v>870.27288494768914</c:v>
                      </c:pt>
                      <c:pt idx="40">
                        <c:v>875.81676016549306</c:v>
                      </c:pt>
                      <c:pt idx="41">
                        <c:v>881.39595137781077</c:v>
                      </c:pt>
                      <c:pt idx="42">
                        <c:v>887.01068355714301</c:v>
                      </c:pt>
                      <c:pt idx="43">
                        <c:v>892.66118310912566</c:v>
                      </c:pt>
                      <c:pt idx="44">
                        <c:v>895.00710002671678</c:v>
                      </c:pt>
                      <c:pt idx="45">
                        <c:v>895.00710002671678</c:v>
                      </c:pt>
                      <c:pt idx="46">
                        <c:v>895.00710002671678</c:v>
                      </c:pt>
                      <c:pt idx="47">
                        <c:v>895.00710002671678</c:v>
                      </c:pt>
                      <c:pt idx="48">
                        <c:v>895.00710002671678</c:v>
                      </c:pt>
                      <c:pt idx="49">
                        <c:v>895.00710002671678</c:v>
                      </c:pt>
                      <c:pt idx="50">
                        <c:v>895.00710002671678</c:v>
                      </c:pt>
                      <c:pt idx="51">
                        <c:v>895.00710002671678</c:v>
                      </c:pt>
                      <c:pt idx="52">
                        <c:v>895.00710002671678</c:v>
                      </c:pt>
                      <c:pt idx="53">
                        <c:v>895.00710002671678</c:v>
                      </c:pt>
                      <c:pt idx="54">
                        <c:v>895.00710002671678</c:v>
                      </c:pt>
                      <c:pt idx="55">
                        <c:v>895.00710002671678</c:v>
                      </c:pt>
                      <c:pt idx="56">
                        <c:v>895.00710002671678</c:v>
                      </c:pt>
                      <c:pt idx="57">
                        <c:v>895.00710002671678</c:v>
                      </c:pt>
                      <c:pt idx="58">
                        <c:v>895.00710002671678</c:v>
                      </c:pt>
                      <c:pt idx="59">
                        <c:v>895.00710002671678</c:v>
                      </c:pt>
                      <c:pt idx="60">
                        <c:v>895.00710002671678</c:v>
                      </c:pt>
                      <c:pt idx="61">
                        <c:v>895.00710002671678</c:v>
                      </c:pt>
                      <c:pt idx="62">
                        <c:v>895.00710002671678</c:v>
                      </c:pt>
                      <c:pt idx="63">
                        <c:v>895.00710002671678</c:v>
                      </c:pt>
                      <c:pt idx="64">
                        <c:v>895.00710002671678</c:v>
                      </c:pt>
                      <c:pt idx="65">
                        <c:v>895.00710002671678</c:v>
                      </c:pt>
                      <c:pt idx="66">
                        <c:v>895.00710002671678</c:v>
                      </c:pt>
                      <c:pt idx="67">
                        <c:v>895.00710002671678</c:v>
                      </c:pt>
                      <c:pt idx="68">
                        <c:v>895.00710002671678</c:v>
                      </c:pt>
                      <c:pt idx="69">
                        <c:v>895.00710002671678</c:v>
                      </c:pt>
                      <c:pt idx="70">
                        <c:v>895.00710002671678</c:v>
                      </c:pt>
                      <c:pt idx="71">
                        <c:v>895.00710002671678</c:v>
                      </c:pt>
                      <c:pt idx="72">
                        <c:v>895.00710002671678</c:v>
                      </c:pt>
                      <c:pt idx="73">
                        <c:v>895.00710002671678</c:v>
                      </c:pt>
                      <c:pt idx="74">
                        <c:v>895.00710002671678</c:v>
                      </c:pt>
                      <c:pt idx="75">
                        <c:v>895.00710002671678</c:v>
                      </c:pt>
                      <c:pt idx="76">
                        <c:v>895.00710002671678</c:v>
                      </c:pt>
                      <c:pt idx="77">
                        <c:v>895.00710002671678</c:v>
                      </c:pt>
                      <c:pt idx="78">
                        <c:v>895.00710002671678</c:v>
                      </c:pt>
                      <c:pt idx="79">
                        <c:v>895.00710002671678</c:v>
                      </c:pt>
                      <c:pt idx="80">
                        <c:v>895.00710002671678</c:v>
                      </c:pt>
                      <c:pt idx="81">
                        <c:v>895.00710002671678</c:v>
                      </c:pt>
                      <c:pt idx="82">
                        <c:v>895.00710002671678</c:v>
                      </c:pt>
                      <c:pt idx="83">
                        <c:v>895.00710002671678</c:v>
                      </c:pt>
                      <c:pt idx="84">
                        <c:v>895.00710002671678</c:v>
                      </c:pt>
                      <c:pt idx="85">
                        <c:v>895.00710002671678</c:v>
                      </c:pt>
                      <c:pt idx="86">
                        <c:v>895.00710002671678</c:v>
                      </c:pt>
                      <c:pt idx="87">
                        <c:v>895.00710002671678</c:v>
                      </c:pt>
                      <c:pt idx="88">
                        <c:v>895.00710002671678</c:v>
                      </c:pt>
                      <c:pt idx="89">
                        <c:v>895.00710002671678</c:v>
                      </c:pt>
                      <c:pt idx="90">
                        <c:v>895.00710002671678</c:v>
                      </c:pt>
                      <c:pt idx="91">
                        <c:v>895.00710002671678</c:v>
                      </c:pt>
                      <c:pt idx="92">
                        <c:v>895.00710002671678</c:v>
                      </c:pt>
                      <c:pt idx="93">
                        <c:v>895.00710002671678</c:v>
                      </c:pt>
                      <c:pt idx="94">
                        <c:v>895.00710002671678</c:v>
                      </c:pt>
                      <c:pt idx="95">
                        <c:v>895.00710002671678</c:v>
                      </c:pt>
                      <c:pt idx="96">
                        <c:v>895.00710002671678</c:v>
                      </c:pt>
                      <c:pt idx="97">
                        <c:v>895.00710002671678</c:v>
                      </c:pt>
                      <c:pt idx="98">
                        <c:v>895.00710002671678</c:v>
                      </c:pt>
                      <c:pt idx="99">
                        <c:v>895.00710002671678</c:v>
                      </c:pt>
                      <c:pt idx="100">
                        <c:v>895.00710002671678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3FC4-4009-B571-744E25ADC73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0.4541333056434595</c:v>
                      </c:pt>
                      <c:pt idx="1">
                        <c:v>0.49455391587086017</c:v>
                      </c:pt>
                      <c:pt idx="2">
                        <c:v>0.53857220482134072</c:v>
                      </c:pt>
                      <c:pt idx="3">
                        <c:v>0.58650838765547608</c:v>
                      </c:pt>
                      <c:pt idx="4">
                        <c:v>0.63871118061938958</c:v>
                      </c:pt>
                      <c:pt idx="5">
                        <c:v>0.69556033781370541</c:v>
                      </c:pt>
                      <c:pt idx="6">
                        <c:v>0.75746941375027621</c:v>
                      </c:pt>
                      <c:pt idx="7">
                        <c:v>0.82488877179316611</c:v>
                      </c:pt>
                      <c:pt idx="8">
                        <c:v>0.89830886036906987</c:v>
                      </c:pt>
                      <c:pt idx="9">
                        <c:v>0.97826378078027154</c:v>
                      </c:pt>
                      <c:pt idx="10">
                        <c:v>1.0653351725745284</c:v>
                      </c:pt>
                      <c:pt idx="11">
                        <c:v>1.1601564447363704</c:v>
                      </c:pt>
                      <c:pt idx="12">
                        <c:v>1.2634173834800095</c:v>
                      </c:pt>
                      <c:pt idx="13">
                        <c:v>1.3758691701636789</c:v>
                      </c:pt>
                      <c:pt idx="14">
                        <c:v>1.4983298458286902</c:v>
                      </c:pt>
                      <c:pt idx="15">
                        <c:v>1.6316902621155134</c:v>
                      </c:pt>
                      <c:pt idx="16">
                        <c:v>1.7769205618473651</c:v>
                      </c:pt>
                      <c:pt idx="17">
                        <c:v>1.9350772364249289</c:v>
                      </c:pt>
                      <c:pt idx="18">
                        <c:v>2.1073108113718764</c:v>
                      </c:pt>
                      <c:pt idx="19">
                        <c:v>2.2948742159404105</c:v>
                      </c:pt>
                      <c:pt idx="20">
                        <c:v>2.4991318976623167</c:v>
                      </c:pt>
                      <c:pt idx="21">
                        <c:v>2.7215697481501659</c:v>
                      </c:pt>
                      <c:pt idx="22">
                        <c:v>2.9638059123548448</c:v>
                      </c:pt>
                      <c:pt idx="23">
                        <c:v>3.2276025599123681</c:v>
                      </c:pt>
                      <c:pt idx="24">
                        <c:v>3.5148787042117324</c:v>
                      </c:pt>
                      <c:pt idx="25">
                        <c:v>3.8277241624373315</c:v>
                      </c:pt>
                      <c:pt idx="26">
                        <c:v>4.1684147581395381</c:v>
                      </c:pt>
                      <c:pt idx="27">
                        <c:v>4.539428876926026</c:v>
                      </c:pt>
                      <c:pt idx="28">
                        <c:v>4.9434654957096935</c:v>
                      </c:pt>
                      <c:pt idx="29">
                        <c:v>5.3834638166686997</c:v>
                      </c:pt>
                      <c:pt idx="30">
                        <c:v>5.8626246487476426</c:v>
                      </c:pt>
                      <c:pt idx="31">
                        <c:v>6.3844336922416378</c:v>
                      </c:pt>
                      <c:pt idx="32">
                        <c:v>6.9526868958491894</c:v>
                      </c:pt>
                      <c:pt idx="33">
                        <c:v>7.5715180706560723</c:v>
                      </c:pt>
                      <c:pt idx="34">
                        <c:v>8.2454289619307737</c:v>
                      </c:pt>
                      <c:pt idx="35">
                        <c:v>8.9793219974915424</c:v>
                      </c:pt>
                      <c:pt idx="36">
                        <c:v>9.7785359508761509</c:v>
                      </c:pt>
                      <c:pt idx="37">
                        <c:v>10.6488847787494</c:v>
                      </c:pt>
                      <c:pt idx="38">
                        <c:v>11.596699915074728</c:v>
                      </c:pt>
                      <c:pt idx="39">
                        <c:v>12.628876329722848</c:v>
                      </c:pt>
                      <c:pt idx="40">
                        <c:v>13.752922686575046</c:v>
                      </c:pt>
                      <c:pt idx="41">
                        <c:v>14.977015966000939</c:v>
                      </c:pt>
                      <c:pt idx="42">
                        <c:v>16.310060949067132</c:v>
                      </c:pt>
                      <c:pt idx="43">
                        <c:v>17.761754996200018</c:v>
                      </c:pt>
                      <c:pt idx="44">
                        <c:v>19.342658591541344</c:v>
                      </c:pt>
                      <c:pt idx="45">
                        <c:v>21.064272166177947</c:v>
                      </c:pt>
                      <c:pt idx="46">
                        <c:v>22.939119759103505</c:v>
                      </c:pt>
                      <c:pt idx="47">
                        <c:v>24.980840124511666</c:v>
                      </c:pt>
                      <c:pt idx="48">
                        <c:v>27.204285948189359</c:v>
                      </c:pt>
                      <c:pt idx="49">
                        <c:v>29.625631894768826</c:v>
                      </c:pt>
                      <c:pt idx="50">
                        <c:v>32.262492271838468</c:v>
                      </c:pt>
                      <c:pt idx="51">
                        <c:v>35.134049166871257</c:v>
                      </c:pt>
                      <c:pt idx="52">
                        <c:v>38.261191989114259</c:v>
                      </c:pt>
                      <c:pt idx="53">
                        <c:v>41.666669431550332</c:v>
                      </c:pt>
                      <c:pt idx="54">
                        <c:v>45.375254958393192</c:v>
                      </c:pt>
                      <c:pt idx="55">
                        <c:v>49.413927021970245</c:v>
                      </c:pt>
                      <c:pt idx="56">
                        <c:v>53.812065319997629</c:v>
                      </c:pt>
                      <c:pt idx="57">
                        <c:v>57.031543554943532</c:v>
                      </c:pt>
                      <c:pt idx="58">
                        <c:v>57.031543554943532</c:v>
                      </c:pt>
                      <c:pt idx="59">
                        <c:v>57.031543554943532</c:v>
                      </c:pt>
                      <c:pt idx="60">
                        <c:v>57.031543554943532</c:v>
                      </c:pt>
                      <c:pt idx="61">
                        <c:v>57.031543554943532</c:v>
                      </c:pt>
                      <c:pt idx="62">
                        <c:v>57.031543554943532</c:v>
                      </c:pt>
                      <c:pt idx="63">
                        <c:v>57.031543554943532</c:v>
                      </c:pt>
                      <c:pt idx="64">
                        <c:v>57.031543554943532</c:v>
                      </c:pt>
                      <c:pt idx="65">
                        <c:v>57.031543554943532</c:v>
                      </c:pt>
                      <c:pt idx="66">
                        <c:v>57.031543554943532</c:v>
                      </c:pt>
                      <c:pt idx="67">
                        <c:v>57.031543554943532</c:v>
                      </c:pt>
                      <c:pt idx="68">
                        <c:v>57.031543554943532</c:v>
                      </c:pt>
                      <c:pt idx="69">
                        <c:v>57.031543554943532</c:v>
                      </c:pt>
                      <c:pt idx="70">
                        <c:v>57.031543554943532</c:v>
                      </c:pt>
                      <c:pt idx="71">
                        <c:v>57.031543554943532</c:v>
                      </c:pt>
                      <c:pt idx="72">
                        <c:v>57.031543554943532</c:v>
                      </c:pt>
                      <c:pt idx="73">
                        <c:v>57.031543554943532</c:v>
                      </c:pt>
                      <c:pt idx="74">
                        <c:v>57.031543554943532</c:v>
                      </c:pt>
                      <c:pt idx="75">
                        <c:v>57.031543554943532</c:v>
                      </c:pt>
                      <c:pt idx="76">
                        <c:v>57.031543554943532</c:v>
                      </c:pt>
                      <c:pt idx="77">
                        <c:v>57.031543554943532</c:v>
                      </c:pt>
                      <c:pt idx="78">
                        <c:v>57.031543554943532</c:v>
                      </c:pt>
                      <c:pt idx="79">
                        <c:v>57.031543554943532</c:v>
                      </c:pt>
                      <c:pt idx="80">
                        <c:v>57.031543554943532</c:v>
                      </c:pt>
                      <c:pt idx="81">
                        <c:v>57.031543554943532</c:v>
                      </c:pt>
                      <c:pt idx="82">
                        <c:v>57.031543554943532</c:v>
                      </c:pt>
                      <c:pt idx="83">
                        <c:v>57.031543554943532</c:v>
                      </c:pt>
                      <c:pt idx="84">
                        <c:v>57.031543554943532</c:v>
                      </c:pt>
                      <c:pt idx="85">
                        <c:v>57.031543554943532</c:v>
                      </c:pt>
                      <c:pt idx="86">
                        <c:v>57.031543554943532</c:v>
                      </c:pt>
                      <c:pt idx="87">
                        <c:v>57.031543554943532</c:v>
                      </c:pt>
                      <c:pt idx="88">
                        <c:v>57.031543554943532</c:v>
                      </c:pt>
                      <c:pt idx="89">
                        <c:v>57.031543554943532</c:v>
                      </c:pt>
                      <c:pt idx="90">
                        <c:v>57.031543554943532</c:v>
                      </c:pt>
                      <c:pt idx="91">
                        <c:v>57.031543554943532</c:v>
                      </c:pt>
                      <c:pt idx="92">
                        <c:v>57.031543554943532</c:v>
                      </c:pt>
                      <c:pt idx="93">
                        <c:v>57.031543554943532</c:v>
                      </c:pt>
                      <c:pt idx="94">
                        <c:v>57.031543554943532</c:v>
                      </c:pt>
                      <c:pt idx="95">
                        <c:v>57.031543554943532</c:v>
                      </c:pt>
                      <c:pt idx="96">
                        <c:v>57.031543554943532</c:v>
                      </c:pt>
                      <c:pt idx="97">
                        <c:v>57.031543554943532</c:v>
                      </c:pt>
                      <c:pt idx="98">
                        <c:v>57.031543554943532</c:v>
                      </c:pt>
                      <c:pt idx="99">
                        <c:v>57.031543554943532</c:v>
                      </c:pt>
                      <c:pt idx="100">
                        <c:v>57.031543554943532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3FC4-4009-B571-744E25ADC73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2935.3900983736489</c:v>
                      </c:pt>
                      <c:pt idx="47">
                        <c:v>2842.7580032912801</c:v>
                      </c:pt>
                      <c:pt idx="48">
                        <c:v>2753.0490989099035</c:v>
                      </c:pt>
                      <c:pt idx="49">
                        <c:v>2666.1711381107771</c:v>
                      </c:pt>
                      <c:pt idx="50">
                        <c:v>2582.0347848171623</c:v>
                      </c:pt>
                      <c:pt idx="51">
                        <c:v>2500.5535221305827</c:v>
                      </c:pt>
                      <c:pt idx="52">
                        <c:v>2421.6435633660258</c:v>
                      </c:pt>
                      <c:pt idx="53">
                        <c:v>2345.2237658946055</c:v>
                      </c:pt>
                      <c:pt idx="54">
                        <c:v>2271.2155477050906</c:v>
                      </c:pt>
                      <c:pt idx="55">
                        <c:v>2199.5428065985043</c:v>
                      </c:pt>
                      <c:pt idx="56">
                        <c:v>2130.1318419326976</c:v>
                      </c:pt>
                      <c:pt idx="57">
                        <c:v>2062.9112788364278</c:v>
                      </c:pt>
                      <c:pt idx="58">
                        <c:v>1997.8119948150156</c:v>
                      </c:pt>
                      <c:pt idx="59">
                        <c:v>1934.7670486721051</c:v>
                      </c:pt>
                      <c:pt idx="60">
                        <c:v>1873.7116116744378</c:v>
                      </c:pt>
                      <c:pt idx="61">
                        <c:v>1814.582900888867</c:v>
                      </c:pt>
                      <c:pt idx="62">
                        <c:v>1757.3201146230456</c:v>
                      </c:pt>
                      <c:pt idx="63">
                        <c:v>1701.8643699034224</c:v>
                      </c:pt>
                      <c:pt idx="64">
                        <c:v>1648.158641926233</c:v>
                      </c:pt>
                      <c:pt idx="65">
                        <c:v>1596.1477054192496</c:v>
                      </c:pt>
                      <c:pt idx="66">
                        <c:v>1545.7780778539668</c:v>
                      </c:pt>
                      <c:pt idx="67">
                        <c:v>1496.9979644498426</c:v>
                      </c:pt>
                      <c:pt idx="68">
                        <c:v>1449.7572049140456</c:v>
                      </c:pt>
                      <c:pt idx="69">
                        <c:v>1404.0072218619282</c:v>
                      </c:pt>
                      <c:pt idx="70">
                        <c:v>1359.7009708652022</c:v>
                      </c:pt>
                      <c:pt idx="71">
                        <c:v>1316.7928920764386</c:v>
                      </c:pt>
                      <c:pt idx="72">
                        <c:v>1275.2388633801527</c:v>
                      </c:pt>
                      <c:pt idx="73">
                        <c:v>1234.9961550223061</c:v>
                      </c:pt>
                      <c:pt idx="74">
                        <c:v>1196.0233856715579</c:v>
                      </c:pt>
                      <c:pt idx="75">
                        <c:v>1158.2804798670968</c:v>
                      </c:pt>
                      <c:pt idx="76">
                        <c:v>1121.7286268092882</c:v>
                      </c:pt>
                      <c:pt idx="77">
                        <c:v>1086.3302404507654</c:v>
                      </c:pt>
                      <c:pt idx="78">
                        <c:v>1052.0489208469278</c:v>
                      </c:pt>
                      <c:pt idx="79">
                        <c:v>1018.8494167260989</c:v>
                      </c:pt>
                      <c:pt idx="80">
                        <c:v>986.69758924085988</c:v>
                      </c:pt>
                      <c:pt idx="81">
                        <c:v>955.56037686328114</c:v>
                      </c:pt>
                      <c:pt idx="82">
                        <c:v>925.40576138795268</c:v>
                      </c:pt>
                      <c:pt idx="83">
                        <c:v>896.20273500786288</c:v>
                      </c:pt>
                      <c:pt idx="84">
                        <c:v>867.92126842925609</c:v>
                      </c:pt>
                      <c:pt idx="85">
                        <c:v>840.53227999269632</c:v>
                      </c:pt>
                      <c:pt idx="86">
                        <c:v>814.00760576857101</c:v>
                      </c:pt>
                      <c:pt idx="87">
                        <c:v>788.31997059629782</c:v>
                      </c:pt>
                      <c:pt idx="88">
                        <c:v>763.44296003744057</c:v>
                      </c:pt>
                      <c:pt idx="89">
                        <c:v>739.35099321390499</c:v>
                      </c:pt>
                      <c:pt idx="90">
                        <c:v>716.01929650327725</c:v>
                      </c:pt>
                      <c:pt idx="91">
                        <c:v>693.42387806425927</c:v>
                      </c:pt>
                      <c:pt idx="92">
                        <c:v>671.54150316600578</c:v>
                      </c:pt>
                      <c:pt idx="93">
                        <c:v>650.34967029599136</c:v>
                      </c:pt>
                      <c:pt idx="94">
                        <c:v>629.82658802184199</c:v>
                      </c:pt>
                      <c:pt idx="95">
                        <c:v>609.95115258334033</c:v>
                      </c:pt>
                      <c:pt idx="96">
                        <c:v>590.70292619155509</c:v>
                      </c:pt>
                      <c:pt idx="97">
                        <c:v>572.06211601279006</c:v>
                      </c:pt>
                      <c:pt idx="98">
                        <c:v>554.00955381573249</c:v>
                      </c:pt>
                      <c:pt idx="99">
                        <c:v>536.52667626087759</c:v>
                      </c:pt>
                      <c:pt idx="100">
                        <c:v>519.59550581196163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FC4-4009-B571-744E25ADC731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Production_Forecast!$G$10</c:f>
              <c:strCache>
                <c:ptCount val="1"/>
                <c:pt idx="0">
                  <c:v>Cum. Np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0.15216530402822162</c:v>
                </c:pt>
                <c:pt idx="2">
                  <c:v>0.29331632187331214</c:v>
                </c:pt>
                <c:pt idx="3">
                  <c:v>0.42425030821102494</c:v>
                </c:pt>
                <c:pt idx="4">
                  <c:v>0.54570680948187744</c:v>
                </c:pt>
                <c:pt idx="5">
                  <c:v>0.6583718410261562</c:v>
                </c:pt>
                <c:pt idx="6">
                  <c:v>0.76288176186247736</c:v>
                </c:pt>
                <c:pt idx="7">
                  <c:v>0.85982686899557681</c:v>
                </c:pt>
                <c:pt idx="8">
                  <c:v>0.94975473155483936</c:v>
                </c:pt>
                <c:pt idx="9">
                  <c:v>1.03317328359558</c:v>
                </c:pt>
                <c:pt idx="10">
                  <c:v>1.1105536930319546</c:v>
                </c:pt>
                <c:pt idx="11">
                  <c:v>1.1832610356576831</c:v>
                </c:pt>
                <c:pt idx="12">
                  <c:v>1.2559683782834119</c:v>
                </c:pt>
                <c:pt idx="13">
                  <c:v>1.3286757209091404</c:v>
                </c:pt>
                <c:pt idx="14">
                  <c:v>1.4013830635348692</c:v>
                </c:pt>
                <c:pt idx="15">
                  <c:v>1.4740904061605975</c:v>
                </c:pt>
                <c:pt idx="16">
                  <c:v>1.5467977487863263</c:v>
                </c:pt>
                <c:pt idx="17">
                  <c:v>1.619505091412055</c:v>
                </c:pt>
                <c:pt idx="18">
                  <c:v>1.6922124340377833</c:v>
                </c:pt>
                <c:pt idx="19">
                  <c:v>1.7649197766635123</c:v>
                </c:pt>
                <c:pt idx="20">
                  <c:v>1.8376271192892408</c:v>
                </c:pt>
                <c:pt idx="21">
                  <c:v>1.9103344619149694</c:v>
                </c:pt>
                <c:pt idx="22">
                  <c:v>1.9830418045406981</c:v>
                </c:pt>
                <c:pt idx="23">
                  <c:v>2.0557491471664271</c:v>
                </c:pt>
                <c:pt idx="24">
                  <c:v>2.1284564897921552</c:v>
                </c:pt>
                <c:pt idx="25">
                  <c:v>2.2020851747402936</c:v>
                </c:pt>
                <c:pt idx="26">
                  <c:v>2.2780658468922192</c:v>
                </c:pt>
                <c:pt idx="27">
                  <c:v>2.3564736378873294</c:v>
                </c:pt>
                <c:pt idx="28">
                  <c:v>2.4373860793624478</c:v>
                </c:pt>
                <c:pt idx="29">
                  <c:v>2.5208831796170985</c:v>
                </c:pt>
                <c:pt idx="30">
                  <c:v>2.6070475027277689</c:v>
                </c:pt>
                <c:pt idx="31">
                  <c:v>2.6959642501893835</c:v>
                </c:pt>
                <c:pt idx="32">
                  <c:v>2.7877213451647345</c:v>
                </c:pt>
                <c:pt idx="33">
                  <c:v>2.8824095194251598</c:v>
                </c:pt>
                <c:pt idx="34">
                  <c:v>2.9801224030684477</c:v>
                </c:pt>
                <c:pt idx="35">
                  <c:v>3.0809566171026836</c:v>
                </c:pt>
                <c:pt idx="36">
                  <c:v>3.1850118689875826</c:v>
                </c:pt>
                <c:pt idx="37">
                  <c:v>3.2923910512277854</c:v>
                </c:pt>
                <c:pt idx="38">
                  <c:v>3.4032003431156066</c:v>
                </c:pt>
                <c:pt idx="39">
                  <c:v>3.5175493157238491</c:v>
                </c:pt>
                <c:pt idx="40">
                  <c:v>3.6355510402524907</c:v>
                </c:pt>
                <c:pt idx="41">
                  <c:v>3.7573221998363926</c:v>
                </c:pt>
                <c:pt idx="42">
                  <c:v>3.8829832049245758</c:v>
                </c:pt>
                <c:pt idx="43">
                  <c:v>4.0126583123451676</c:v>
                </c:pt>
                <c:pt idx="44">
                  <c:v>4.1464757481737404</c:v>
                </c:pt>
                <c:pt idx="45">
                  <c:v>4.284567834526551</c:v>
                </c:pt>
                <c:pt idx="46">
                  <c:v>4.4270711204040438</c:v>
                </c:pt>
                <c:pt idx="47">
                  <c:v>4.5741265167140028</c:v>
                </c:pt>
                <c:pt idx="48">
                  <c:v>4.7258794356078955</c:v>
                </c:pt>
                <c:pt idx="49">
                  <c:v>4.8824799342681127</c:v>
                </c:pt>
                <c:pt idx="50">
                  <c:v>5.0440828632883861</c:v>
                </c:pt>
                <c:pt idx="51">
                  <c:v>5.210848019794021</c:v>
                </c:pt>
                <c:pt idx="52">
                  <c:v>5.3829403054533964</c:v>
                </c:pt>
                <c:pt idx="53">
                  <c:v>5.5605298895369737</c:v>
                </c:pt>
                <c:pt idx="54">
                  <c:v>5.7437923771850317</c:v>
                </c:pt>
                <c:pt idx="55">
                  <c:v>5.9329089830505497</c:v>
                </c:pt>
                <c:pt idx="56">
                  <c:v>6.1280667104889019</c:v>
                </c:pt>
                <c:pt idx="57">
                  <c:v>6.3294585364715648</c:v>
                </c:pt>
                <c:pt idx="58">
                  <c:v>6.5372836024067373</c:v>
                </c:pt>
                <c:pt idx="59">
                  <c:v>6.7517474110554296</c:v>
                </c:pt>
                <c:pt idx="60">
                  <c:v>6.9730620297379122</c:v>
                </c:pt>
                <c:pt idx="61">
                  <c:v>7.2014463000312965</c:v>
                </c:pt>
                <c:pt idx="62">
                  <c:v>7.4371260541657227</c:v>
                </c:pt>
                <c:pt idx="63">
                  <c:v>7.6803343383330613</c:v>
                </c:pt>
                <c:pt idx="64">
                  <c:v>7.9313116431289714</c:v>
                </c:pt>
                <c:pt idx="65">
                  <c:v>8.1903061413561762</c:v>
                </c:pt>
                <c:pt idx="66">
                  <c:v>8.4575739334241025</c:v>
                </c:pt>
                <c:pt idx="67">
                  <c:v>8.7333793005875311</c:v>
                </c:pt>
                <c:pt idx="68">
                  <c:v>9.0179949662747152</c:v>
                </c:pt>
                <c:pt idx="69">
                  <c:v>9.3117023657632654</c:v>
                </c:pt>
                <c:pt idx="70">
                  <c:v>9.6147919244706301</c:v>
                </c:pt>
                <c:pt idx="71">
                  <c:v>9.9275633451341498</c:v>
                </c:pt>
                <c:pt idx="72">
                  <c:v>10.250325904164853</c:v>
                </c:pt>
                <c:pt idx="73">
                  <c:v>10.58339875746792</c:v>
                </c:pt>
                <c:pt idx="74">
                  <c:v>10.927111256032196</c:v>
                </c:pt>
                <c:pt idx="75">
                  <c:v>11.281803271600944</c:v>
                </c:pt>
                <c:pt idx="76">
                  <c:v>11.647825532745731</c:v>
                </c:pt>
                <c:pt idx="77">
                  <c:v>12.025539971675849</c:v>
                </c:pt>
                <c:pt idx="78">
                  <c:v>12.415320082126183</c:v>
                </c:pt>
                <c:pt idx="79">
                  <c:v>12.817551288677381</c:v>
                </c:pt>
                <c:pt idx="80">
                  <c:v>13.232631327873612</c:v>
                </c:pt>
                <c:pt idx="81">
                  <c:v>13.660970641514654</c:v>
                </c:pt>
                <c:pt idx="82">
                  <c:v>14.102992782511244</c:v>
                </c:pt>
                <c:pt idx="83">
                  <c:v>14.559134833705158</c:v>
                </c:pt>
                <c:pt idx="84">
                  <c:v>15.029847840067895</c:v>
                </c:pt>
                <c:pt idx="85">
                  <c:v>15.515597254705487</c:v>
                </c:pt>
                <c:pt idx="86">
                  <c:v>16.016863399110552</c:v>
                </c:pt>
                <c:pt idx="87">
                  <c:v>16.534141938116484</c:v>
                </c:pt>
                <c:pt idx="88">
                  <c:v>17.067944370023572</c:v>
                </c:pt>
                <c:pt idx="89">
                  <c:v>17.618798532381639</c:v>
                </c:pt>
                <c:pt idx="90">
                  <c:v>18.187249123929387</c:v>
                </c:pt>
                <c:pt idx="91">
                  <c:v>18.77385824320648</c:v>
                </c:pt>
                <c:pt idx="92">
                  <c:v>19.379205944371012</c:v>
                </c:pt>
                <c:pt idx="93">
                  <c:v>20.003890810771924</c:v>
                </c:pt>
                <c:pt idx="94">
                  <c:v>20.648530546843663</c:v>
                </c:pt>
                <c:pt idx="95">
                  <c:v>21.313762588908148</c:v>
                </c:pt>
                <c:pt idx="96">
                  <c:v>22.000244735488099</c:v>
                </c:pt>
                <c:pt idx="97">
                  <c:v>22.70865579775521</c:v>
                </c:pt>
                <c:pt idx="98">
                  <c:v>23.43969627075602</c:v>
                </c:pt>
                <c:pt idx="99">
                  <c:v>24.194089026079407</c:v>
                </c:pt>
                <c:pt idx="100">
                  <c:v>24.972580026650554</c:v>
                </c:pt>
              </c:numCache>
            </c:numRef>
          </c:xVal>
          <c:yVal>
            <c:numRef>
              <c:f>Production_Forecast!$G$12:$G$112</c:f>
              <c:numCache>
                <c:formatCode>0</c:formatCode>
                <c:ptCount val="1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700.00000000000011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1400.0000000000002</c:v>
                </c:pt>
                <c:pt idx="15">
                  <c:v>1500</c:v>
                </c:pt>
                <c:pt idx="16">
                  <c:v>1600</c:v>
                </c:pt>
                <c:pt idx="17">
                  <c:v>1700.0000000000002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2300.0000000000005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2800.0000000000005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3300.0000000000005</c:v>
                </c:pt>
                <c:pt idx="34">
                  <c:v>3400.0000000000005</c:v>
                </c:pt>
                <c:pt idx="35">
                  <c:v>3500</c:v>
                </c:pt>
                <c:pt idx="36">
                  <c:v>3599.9999999999995</c:v>
                </c:pt>
                <c:pt idx="37">
                  <c:v>3700</c:v>
                </c:pt>
                <c:pt idx="38">
                  <c:v>3800</c:v>
                </c:pt>
                <c:pt idx="39">
                  <c:v>3900.0000000000005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4600.0000000000009</c:v>
                </c:pt>
                <c:pt idx="47">
                  <c:v>4699.9999999999991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5300.0000000000009</c:v>
                </c:pt>
                <c:pt idx="54">
                  <c:v>5400</c:v>
                </c:pt>
                <c:pt idx="55">
                  <c:v>5500</c:v>
                </c:pt>
                <c:pt idx="56">
                  <c:v>5600.0000000000009</c:v>
                </c:pt>
                <c:pt idx="57">
                  <c:v>5699.9999999999991</c:v>
                </c:pt>
                <c:pt idx="58">
                  <c:v>5800</c:v>
                </c:pt>
                <c:pt idx="59">
                  <c:v>5899.9999999999991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6600.0000000000009</c:v>
                </c:pt>
                <c:pt idx="67">
                  <c:v>6700</c:v>
                </c:pt>
                <c:pt idx="68">
                  <c:v>6800.0000000000009</c:v>
                </c:pt>
                <c:pt idx="69">
                  <c:v>6899.9999999999991</c:v>
                </c:pt>
                <c:pt idx="70">
                  <c:v>7000</c:v>
                </c:pt>
                <c:pt idx="71">
                  <c:v>7100</c:v>
                </c:pt>
                <c:pt idx="72">
                  <c:v>7199.9999999999991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7800.0000000000009</c:v>
                </c:pt>
                <c:pt idx="79">
                  <c:v>7900</c:v>
                </c:pt>
                <c:pt idx="80">
                  <c:v>8000</c:v>
                </c:pt>
                <c:pt idx="81">
                  <c:v>8100.0000000000018</c:v>
                </c:pt>
                <c:pt idx="82">
                  <c:v>8200</c:v>
                </c:pt>
                <c:pt idx="83">
                  <c:v>8299.9999999999982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9200.0000000000018</c:v>
                </c:pt>
                <c:pt idx="93">
                  <c:v>9300</c:v>
                </c:pt>
                <c:pt idx="94">
                  <c:v>9399.9999999999982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C4-4009-B571-744E25ADC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60752"/>
        <c:axId val="393264672"/>
      </c:scatterChart>
      <c:valAx>
        <c:axId val="39324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4288"/>
        <c:crosses val="autoZero"/>
        <c:crossBetween val="midCat"/>
      </c:valAx>
      <c:valAx>
        <c:axId val="39324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Oil Rate (STB/d)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5856"/>
        <c:crosses val="autoZero"/>
        <c:crossBetween val="midCat"/>
      </c:valAx>
      <c:valAx>
        <c:axId val="393264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Cum. Oil Prod (MSTB)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0752"/>
        <c:crosses val="max"/>
        <c:crossBetween val="midCat"/>
      </c:valAx>
      <c:valAx>
        <c:axId val="3932607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9326467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6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GOR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Production_Forecast!$M$10</c:f>
              <c:strCache>
                <c:ptCount val="1"/>
                <c:pt idx="0">
                  <c:v>GOR</c:v>
                </c:pt>
              </c:strCache>
            </c:strRef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0.15216530402822162</c:v>
                </c:pt>
                <c:pt idx="2">
                  <c:v>0.29331632187331214</c:v>
                </c:pt>
                <c:pt idx="3">
                  <c:v>0.42425030821102494</c:v>
                </c:pt>
                <c:pt idx="4">
                  <c:v>0.54570680948187744</c:v>
                </c:pt>
                <c:pt idx="5">
                  <c:v>0.6583718410261562</c:v>
                </c:pt>
                <c:pt idx="6">
                  <c:v>0.76288176186247736</c:v>
                </c:pt>
                <c:pt idx="7">
                  <c:v>0.85982686899557681</c:v>
                </c:pt>
                <c:pt idx="8">
                  <c:v>0.94975473155483936</c:v>
                </c:pt>
                <c:pt idx="9">
                  <c:v>1.03317328359558</c:v>
                </c:pt>
                <c:pt idx="10">
                  <c:v>1.1105536930319546</c:v>
                </c:pt>
                <c:pt idx="11">
                  <c:v>1.1832610356576831</c:v>
                </c:pt>
                <c:pt idx="12">
                  <c:v>1.2559683782834119</c:v>
                </c:pt>
                <c:pt idx="13">
                  <c:v>1.3286757209091404</c:v>
                </c:pt>
                <c:pt idx="14">
                  <c:v>1.4013830635348692</c:v>
                </c:pt>
                <c:pt idx="15">
                  <c:v>1.4740904061605975</c:v>
                </c:pt>
                <c:pt idx="16">
                  <c:v>1.5467977487863263</c:v>
                </c:pt>
                <c:pt idx="17">
                  <c:v>1.619505091412055</c:v>
                </c:pt>
                <c:pt idx="18">
                  <c:v>1.6922124340377833</c:v>
                </c:pt>
                <c:pt idx="19">
                  <c:v>1.7649197766635123</c:v>
                </c:pt>
                <c:pt idx="20">
                  <c:v>1.8376271192892408</c:v>
                </c:pt>
                <c:pt idx="21">
                  <c:v>1.9103344619149694</c:v>
                </c:pt>
                <c:pt idx="22">
                  <c:v>1.9830418045406981</c:v>
                </c:pt>
                <c:pt idx="23">
                  <c:v>2.0557491471664271</c:v>
                </c:pt>
                <c:pt idx="24">
                  <c:v>2.1284564897921552</c:v>
                </c:pt>
                <c:pt idx="25">
                  <c:v>2.2020851747402936</c:v>
                </c:pt>
                <c:pt idx="26">
                  <c:v>2.2780658468922192</c:v>
                </c:pt>
                <c:pt idx="27">
                  <c:v>2.3564736378873294</c:v>
                </c:pt>
                <c:pt idx="28">
                  <c:v>2.4373860793624478</c:v>
                </c:pt>
                <c:pt idx="29">
                  <c:v>2.5208831796170985</c:v>
                </c:pt>
                <c:pt idx="30">
                  <c:v>2.6070475027277689</c:v>
                </c:pt>
                <c:pt idx="31">
                  <c:v>2.6959642501893835</c:v>
                </c:pt>
                <c:pt idx="32">
                  <c:v>2.7877213451647345</c:v>
                </c:pt>
                <c:pt idx="33">
                  <c:v>2.8824095194251598</c:v>
                </c:pt>
                <c:pt idx="34">
                  <c:v>2.9801224030684477</c:v>
                </c:pt>
                <c:pt idx="35">
                  <c:v>3.0809566171026836</c:v>
                </c:pt>
                <c:pt idx="36">
                  <c:v>3.1850118689875826</c:v>
                </c:pt>
                <c:pt idx="37">
                  <c:v>3.2923910512277854</c:v>
                </c:pt>
                <c:pt idx="38">
                  <c:v>3.4032003431156066</c:v>
                </c:pt>
                <c:pt idx="39">
                  <c:v>3.5175493157238491</c:v>
                </c:pt>
                <c:pt idx="40">
                  <c:v>3.6355510402524907</c:v>
                </c:pt>
                <c:pt idx="41">
                  <c:v>3.7573221998363926</c:v>
                </c:pt>
                <c:pt idx="42">
                  <c:v>3.8829832049245758</c:v>
                </c:pt>
                <c:pt idx="43">
                  <c:v>4.0126583123451676</c:v>
                </c:pt>
                <c:pt idx="44">
                  <c:v>4.1464757481737404</c:v>
                </c:pt>
                <c:pt idx="45">
                  <c:v>4.284567834526551</c:v>
                </c:pt>
                <c:pt idx="46">
                  <c:v>4.4270711204040438</c:v>
                </c:pt>
                <c:pt idx="47">
                  <c:v>4.5741265167140028</c:v>
                </c:pt>
                <c:pt idx="48">
                  <c:v>4.7258794356078955</c:v>
                </c:pt>
                <c:pt idx="49">
                  <c:v>4.8824799342681127</c:v>
                </c:pt>
                <c:pt idx="50">
                  <c:v>5.0440828632883861</c:v>
                </c:pt>
                <c:pt idx="51">
                  <c:v>5.210848019794021</c:v>
                </c:pt>
                <c:pt idx="52">
                  <c:v>5.3829403054533964</c:v>
                </c:pt>
                <c:pt idx="53">
                  <c:v>5.5605298895369737</c:v>
                </c:pt>
                <c:pt idx="54">
                  <c:v>5.7437923771850317</c:v>
                </c:pt>
                <c:pt idx="55">
                  <c:v>5.9329089830505497</c:v>
                </c:pt>
                <c:pt idx="56">
                  <c:v>6.1280667104889019</c:v>
                </c:pt>
                <c:pt idx="57">
                  <c:v>6.3294585364715648</c:v>
                </c:pt>
                <c:pt idx="58">
                  <c:v>6.5372836024067373</c:v>
                </c:pt>
                <c:pt idx="59">
                  <c:v>6.7517474110554296</c:v>
                </c:pt>
                <c:pt idx="60">
                  <c:v>6.9730620297379122</c:v>
                </c:pt>
                <c:pt idx="61">
                  <c:v>7.2014463000312965</c:v>
                </c:pt>
                <c:pt idx="62">
                  <c:v>7.4371260541657227</c:v>
                </c:pt>
                <c:pt idx="63">
                  <c:v>7.6803343383330613</c:v>
                </c:pt>
                <c:pt idx="64">
                  <c:v>7.9313116431289714</c:v>
                </c:pt>
                <c:pt idx="65">
                  <c:v>8.1903061413561762</c:v>
                </c:pt>
                <c:pt idx="66">
                  <c:v>8.4575739334241025</c:v>
                </c:pt>
                <c:pt idx="67">
                  <c:v>8.7333793005875311</c:v>
                </c:pt>
                <c:pt idx="68">
                  <c:v>9.0179949662747152</c:v>
                </c:pt>
                <c:pt idx="69">
                  <c:v>9.3117023657632654</c:v>
                </c:pt>
                <c:pt idx="70">
                  <c:v>9.6147919244706301</c:v>
                </c:pt>
                <c:pt idx="71">
                  <c:v>9.9275633451341498</c:v>
                </c:pt>
                <c:pt idx="72">
                  <c:v>10.250325904164853</c:v>
                </c:pt>
                <c:pt idx="73">
                  <c:v>10.58339875746792</c:v>
                </c:pt>
                <c:pt idx="74">
                  <c:v>10.927111256032196</c:v>
                </c:pt>
                <c:pt idx="75">
                  <c:v>11.281803271600944</c:v>
                </c:pt>
                <c:pt idx="76">
                  <c:v>11.647825532745731</c:v>
                </c:pt>
                <c:pt idx="77">
                  <c:v>12.025539971675849</c:v>
                </c:pt>
                <c:pt idx="78">
                  <c:v>12.415320082126183</c:v>
                </c:pt>
                <c:pt idx="79">
                  <c:v>12.817551288677381</c:v>
                </c:pt>
                <c:pt idx="80">
                  <c:v>13.232631327873612</c:v>
                </c:pt>
                <c:pt idx="81">
                  <c:v>13.660970641514654</c:v>
                </c:pt>
                <c:pt idx="82">
                  <c:v>14.102992782511244</c:v>
                </c:pt>
                <c:pt idx="83">
                  <c:v>14.559134833705158</c:v>
                </c:pt>
                <c:pt idx="84">
                  <c:v>15.029847840067895</c:v>
                </c:pt>
                <c:pt idx="85">
                  <c:v>15.515597254705487</c:v>
                </c:pt>
                <c:pt idx="86">
                  <c:v>16.016863399110552</c:v>
                </c:pt>
                <c:pt idx="87">
                  <c:v>16.534141938116484</c:v>
                </c:pt>
                <c:pt idx="88">
                  <c:v>17.067944370023572</c:v>
                </c:pt>
                <c:pt idx="89">
                  <c:v>17.618798532381639</c:v>
                </c:pt>
                <c:pt idx="90">
                  <c:v>18.187249123929387</c:v>
                </c:pt>
                <c:pt idx="91">
                  <c:v>18.77385824320648</c:v>
                </c:pt>
                <c:pt idx="92">
                  <c:v>19.379205944371012</c:v>
                </c:pt>
                <c:pt idx="93">
                  <c:v>20.003890810771924</c:v>
                </c:pt>
                <c:pt idx="94">
                  <c:v>20.648530546843663</c:v>
                </c:pt>
                <c:pt idx="95">
                  <c:v>21.313762588908148</c:v>
                </c:pt>
                <c:pt idx="96">
                  <c:v>22.000244735488099</c:v>
                </c:pt>
                <c:pt idx="97">
                  <c:v>22.70865579775521</c:v>
                </c:pt>
                <c:pt idx="98">
                  <c:v>23.43969627075602</c:v>
                </c:pt>
                <c:pt idx="99">
                  <c:v>24.194089026079407</c:v>
                </c:pt>
                <c:pt idx="100">
                  <c:v>24.972580026650554</c:v>
                </c:pt>
              </c:numCache>
            </c:numRef>
          </c:xVal>
          <c:yVal>
            <c:numRef>
              <c:f>Production_Forecast!$M$12:$M$112</c:f>
              <c:numCache>
                <c:formatCode>0</c:formatCode>
                <c:ptCount val="101"/>
                <c:pt idx="0">
                  <c:v>679.36203755516931</c:v>
                </c:pt>
                <c:pt idx="1">
                  <c:v>683.68975869765347</c:v>
                </c:pt>
                <c:pt idx="2">
                  <c:v>688.04504860208147</c:v>
                </c:pt>
                <c:pt idx="3">
                  <c:v>692.42808288897311</c:v>
                </c:pt>
                <c:pt idx="4">
                  <c:v>696.83903829759777</c:v>
                </c:pt>
                <c:pt idx="5">
                  <c:v>701.2780926931033</c:v>
                </c:pt>
                <c:pt idx="6">
                  <c:v>705.74542507368596</c:v>
                </c:pt>
                <c:pt idx="7">
                  <c:v>710.24121557781007</c:v>
                </c:pt>
                <c:pt idx="8">
                  <c:v>714.7656454914702</c:v>
                </c:pt>
                <c:pt idx="9">
                  <c:v>719.31889725550252</c:v>
                </c:pt>
                <c:pt idx="10">
                  <c:v>723.90115447294124</c:v>
                </c:pt>
                <c:pt idx="11">
                  <c:v>728.51260191642143</c:v>
                </c:pt>
                <c:pt idx="12">
                  <c:v>733.15342553563016</c:v>
                </c:pt>
                <c:pt idx="13">
                  <c:v>737.82381246480475</c:v>
                </c:pt>
                <c:pt idx="14">
                  <c:v>742.52395103027914</c:v>
                </c:pt>
                <c:pt idx="15">
                  <c:v>747.25403075807617</c:v>
                </c:pt>
                <c:pt idx="16">
                  <c:v>752.01424238155175</c:v>
                </c:pt>
                <c:pt idx="17">
                  <c:v>756.80477784908521</c:v>
                </c:pt>
                <c:pt idx="18">
                  <c:v>761.62583033181909</c:v>
                </c:pt>
                <c:pt idx="19">
                  <c:v>766.47759423144873</c:v>
                </c:pt>
                <c:pt idx="20">
                  <c:v>771.36026518806148</c:v>
                </c:pt>
                <c:pt idx="21">
                  <c:v>776.27404008802466</c:v>
                </c:pt>
                <c:pt idx="22">
                  <c:v>781.21911707192623</c:v>
                </c:pt>
                <c:pt idx="23">
                  <c:v>786.19569554256293</c:v>
                </c:pt>
                <c:pt idx="24">
                  <c:v>791.20397617298204</c:v>
                </c:pt>
                <c:pt idx="25">
                  <c:v>796.24416091457238</c:v>
                </c:pt>
                <c:pt idx="26">
                  <c:v>801.31645300520859</c:v>
                </c:pt>
                <c:pt idx="27">
                  <c:v>806.42105697744535</c:v>
                </c:pt>
                <c:pt idx="28">
                  <c:v>811.55817866676603</c:v>
                </c:pt>
                <c:pt idx="29">
                  <c:v>816.72802521988137</c:v>
                </c:pt>
                <c:pt idx="30">
                  <c:v>821.9308051030838</c:v>
                </c:pt>
                <c:pt idx="31">
                  <c:v>827.16672811065212</c:v>
                </c:pt>
                <c:pt idx="32">
                  <c:v>832.43600537331224</c:v>
                </c:pt>
                <c:pt idx="33">
                  <c:v>837.73884936674995</c:v>
                </c:pt>
                <c:pt idx="34">
                  <c:v>843.07547392017943</c:v>
                </c:pt>
                <c:pt idx="35">
                  <c:v>848.4460942249649</c:v>
                </c:pt>
                <c:pt idx="36">
                  <c:v>853.850926843298</c:v>
                </c:pt>
                <c:pt idx="37">
                  <c:v>859.29018971693097</c:v>
                </c:pt>
                <c:pt idx="38">
                  <c:v>864.76410217596379</c:v>
                </c:pt>
                <c:pt idx="39">
                  <c:v>870.27288494768914</c:v>
                </c:pt>
                <c:pt idx="40">
                  <c:v>875.81676016549306</c:v>
                </c:pt>
                <c:pt idx="41">
                  <c:v>881.39595137781077</c:v>
                </c:pt>
                <c:pt idx="42">
                  <c:v>887.01068355714301</c:v>
                </c:pt>
                <c:pt idx="43">
                  <c:v>892.66118310912566</c:v>
                </c:pt>
                <c:pt idx="44">
                  <c:v>895.00710002671678</c:v>
                </c:pt>
                <c:pt idx="45">
                  <c:v>895.00710002671678</c:v>
                </c:pt>
                <c:pt idx="46">
                  <c:v>895.00710002671678</c:v>
                </c:pt>
                <c:pt idx="47">
                  <c:v>895.00710002671678</c:v>
                </c:pt>
                <c:pt idx="48">
                  <c:v>895.00710002671678</c:v>
                </c:pt>
                <c:pt idx="49">
                  <c:v>895.00710002671678</c:v>
                </c:pt>
                <c:pt idx="50">
                  <c:v>895.00710002671678</c:v>
                </c:pt>
                <c:pt idx="51">
                  <c:v>895.00710002671678</c:v>
                </c:pt>
                <c:pt idx="52">
                  <c:v>895.00710002671678</c:v>
                </c:pt>
                <c:pt idx="53">
                  <c:v>895.00710002671678</c:v>
                </c:pt>
                <c:pt idx="54">
                  <c:v>895.00710002671678</c:v>
                </c:pt>
                <c:pt idx="55">
                  <c:v>895.00710002671678</c:v>
                </c:pt>
                <c:pt idx="56">
                  <c:v>895.00710002671678</c:v>
                </c:pt>
                <c:pt idx="57">
                  <c:v>895.00710002671678</c:v>
                </c:pt>
                <c:pt idx="58">
                  <c:v>895.00710002671678</c:v>
                </c:pt>
                <c:pt idx="59">
                  <c:v>895.00710002671678</c:v>
                </c:pt>
                <c:pt idx="60">
                  <c:v>895.00710002671678</c:v>
                </c:pt>
                <c:pt idx="61">
                  <c:v>895.00710002671678</c:v>
                </c:pt>
                <c:pt idx="62">
                  <c:v>895.00710002671678</c:v>
                </c:pt>
                <c:pt idx="63">
                  <c:v>895.00710002671678</c:v>
                </c:pt>
                <c:pt idx="64">
                  <c:v>895.00710002671678</c:v>
                </c:pt>
                <c:pt idx="65">
                  <c:v>895.00710002671678</c:v>
                </c:pt>
                <c:pt idx="66">
                  <c:v>895.00710002671678</c:v>
                </c:pt>
                <c:pt idx="67">
                  <c:v>895.00710002671678</c:v>
                </c:pt>
                <c:pt idx="68">
                  <c:v>895.00710002671678</c:v>
                </c:pt>
                <c:pt idx="69">
                  <c:v>895.00710002671678</c:v>
                </c:pt>
                <c:pt idx="70">
                  <c:v>895.00710002671678</c:v>
                </c:pt>
                <c:pt idx="71">
                  <c:v>895.00710002671678</c:v>
                </c:pt>
                <c:pt idx="72">
                  <c:v>895.00710002671678</c:v>
                </c:pt>
                <c:pt idx="73">
                  <c:v>895.00710002671678</c:v>
                </c:pt>
                <c:pt idx="74">
                  <c:v>895.00710002671678</c:v>
                </c:pt>
                <c:pt idx="75">
                  <c:v>895.00710002671678</c:v>
                </c:pt>
                <c:pt idx="76">
                  <c:v>895.00710002671678</c:v>
                </c:pt>
                <c:pt idx="77">
                  <c:v>895.00710002671678</c:v>
                </c:pt>
                <c:pt idx="78">
                  <c:v>895.00710002671678</c:v>
                </c:pt>
                <c:pt idx="79">
                  <c:v>895.00710002671678</c:v>
                </c:pt>
                <c:pt idx="80">
                  <c:v>895.00710002671678</c:v>
                </c:pt>
                <c:pt idx="81">
                  <c:v>895.00710002671678</c:v>
                </c:pt>
                <c:pt idx="82">
                  <c:v>895.00710002671678</c:v>
                </c:pt>
                <c:pt idx="83">
                  <c:v>895.00710002671678</c:v>
                </c:pt>
                <c:pt idx="84">
                  <c:v>895.00710002671678</c:v>
                </c:pt>
                <c:pt idx="85">
                  <c:v>895.00710002671678</c:v>
                </c:pt>
                <c:pt idx="86">
                  <c:v>895.00710002671678</c:v>
                </c:pt>
                <c:pt idx="87">
                  <c:v>895.00710002671678</c:v>
                </c:pt>
                <c:pt idx="88">
                  <c:v>895.00710002671678</c:v>
                </c:pt>
                <c:pt idx="89">
                  <c:v>895.00710002671678</c:v>
                </c:pt>
                <c:pt idx="90">
                  <c:v>895.00710002671678</c:v>
                </c:pt>
                <c:pt idx="91">
                  <c:v>895.00710002671678</c:v>
                </c:pt>
                <c:pt idx="92">
                  <c:v>895.00710002671678</c:v>
                </c:pt>
                <c:pt idx="93">
                  <c:v>895.00710002671678</c:v>
                </c:pt>
                <c:pt idx="94">
                  <c:v>895.00710002671678</c:v>
                </c:pt>
                <c:pt idx="95">
                  <c:v>895.00710002671678</c:v>
                </c:pt>
                <c:pt idx="96">
                  <c:v>895.00710002671678</c:v>
                </c:pt>
                <c:pt idx="97">
                  <c:v>895.00710002671678</c:v>
                </c:pt>
                <c:pt idx="98">
                  <c:v>895.00710002671678</c:v>
                </c:pt>
                <c:pt idx="99">
                  <c:v>895.00710002671678</c:v>
                </c:pt>
                <c:pt idx="100">
                  <c:v>895.00710002671678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A7-4C14-B435-CBE6615F8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72512"/>
        <c:axId val="3932701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1670.1669046034192</c:v>
                      </c:pt>
                      <c:pt idx="1">
                        <c:v>1800.4932496892538</c:v>
                      </c:pt>
                      <c:pt idx="2">
                        <c:v>1940.9892108635279</c:v>
                      </c:pt>
                      <c:pt idx="3">
                        <c:v>2092.4483428853946</c:v>
                      </c:pt>
                      <c:pt idx="4">
                        <c:v>2255.7261231225252</c:v>
                      </c:pt>
                      <c:pt idx="5">
                        <c:v>2431.7447834916852</c:v>
                      </c:pt>
                      <c:pt idx="6">
                        <c:v>2621.4985194449609</c:v>
                      </c:pt>
                      <c:pt idx="7">
                        <c:v>2826.0591054232314</c:v>
                      </c:pt>
                      <c:pt idx="8">
                        <c:v>3046.5819484943004</c:v>
                      </c:pt>
                      <c:pt idx="9">
                        <c:v>3284.3126143680943</c:v>
                      </c:pt>
                      <c:pt idx="10">
                        <c:v>3540.5938626494067</c:v>
                      </c:pt>
                      <c:pt idx="11">
                        <c:v>3768.1559089573525</c:v>
                      </c:pt>
                      <c:pt idx="12">
                        <c:v>3768.1559089573525</c:v>
                      </c:pt>
                      <c:pt idx="13">
                        <c:v>3768.1559089573525</c:v>
                      </c:pt>
                      <c:pt idx="14">
                        <c:v>3768.1559089573525</c:v>
                      </c:pt>
                      <c:pt idx="15">
                        <c:v>3768.1559089573525</c:v>
                      </c:pt>
                      <c:pt idx="16">
                        <c:v>3768.1559089573525</c:v>
                      </c:pt>
                      <c:pt idx="17">
                        <c:v>3768.1559089573525</c:v>
                      </c:pt>
                      <c:pt idx="18">
                        <c:v>3768.1559089573525</c:v>
                      </c:pt>
                      <c:pt idx="19">
                        <c:v>3768.1559089573525</c:v>
                      </c:pt>
                      <c:pt idx="20">
                        <c:v>3768.1559089573525</c:v>
                      </c:pt>
                      <c:pt idx="21">
                        <c:v>3768.1559089573525</c:v>
                      </c:pt>
                      <c:pt idx="22">
                        <c:v>3768.1559089573525</c:v>
                      </c:pt>
                      <c:pt idx="23">
                        <c:v>3768.1559089573525</c:v>
                      </c:pt>
                      <c:pt idx="24">
                        <c:v>3768.1559089573525</c:v>
                      </c:pt>
                      <c:pt idx="25">
                        <c:v>3721.0036133702924</c:v>
                      </c:pt>
                      <c:pt idx="26">
                        <c:v>3605.8196772977863</c:v>
                      </c:pt>
                      <c:pt idx="27">
                        <c:v>3494.2012683001481</c:v>
                      </c:pt>
                      <c:pt idx="28">
                        <c:v>3386.0380152288044</c:v>
                      </c:pt>
                      <c:pt idx="29">
                        <c:v>3281.222963482071</c:v>
                      </c:pt>
                      <c:pt idx="30">
                        <c:v>3179.6524692456956</c:v>
                      </c:pt>
                      <c:pt idx="31">
                        <c:v>3081.226097007197</c:v>
                      </c:pt>
                      <c:pt idx="32">
                        <c:v>2985.8465202426487</c:v>
                      </c:pt>
                      <c:pt idx="33">
                        <c:v>2893.4194251777126</c:v>
                      </c:pt>
                      <c:pt idx="34">
                        <c:v>2803.8534175277628</c:v>
                      </c:pt>
                      <c:pt idx="35">
                        <c:v>2717.0599321248615</c:v>
                      </c:pt>
                      <c:pt idx="36">
                        <c:v>2632.953145342256</c:v>
                      </c:pt>
                      <c:pt idx="37">
                        <c:v>2551.4498902297682</c:v>
                      </c:pt>
                      <c:pt idx="38">
                        <c:v>2472.4695742761805</c:v>
                      </c:pt>
                      <c:pt idx="39">
                        <c:v>2395.9340997172894</c:v>
                      </c:pt>
                      <c:pt idx="40">
                        <c:v>2321.7677863108338</c:v>
                      </c:pt>
                      <c:pt idx="41">
                        <c:v>2249.8972965019279</c:v>
                      </c:pt>
                      <c:pt idx="42">
                        <c:v>2180.2515629050035</c:v>
                      </c:pt>
                      <c:pt idx="43">
                        <c:v>2112.7617180305529</c:v>
                      </c:pt>
                      <c:pt idx="44">
                        <c:v>2047.3610261871895</c:v>
                      </c:pt>
                      <c:pt idx="45">
                        <c:v>1983.9848174916842</c:v>
                      </c:pt>
                      <c:pt idx="46">
                        <c:v>1922.5704239217184</c:v>
                      </c:pt>
                      <c:pt idx="47">
                        <c:v>1863.0571173481428</c:v>
                      </c:pt>
                      <c:pt idx="48">
                        <c:v>1805.3860494854357</c:v>
                      </c:pt>
                      <c:pt idx="49">
                        <c:v>1749.5001937010134</c:v>
                      </c:pt>
                      <c:pt idx="50">
                        <c:v>1695.3442886258301</c:v>
                      </c:pt>
                      <c:pt idx="51">
                        <c:v>1642.8647835105171</c:v>
                      </c:pt>
                      <c:pt idx="52">
                        <c:v>1592.0097852730248</c:v>
                      </c:pt>
                      <c:pt idx="53">
                        <c:v>1542.7290071854161</c:v>
                      </c:pt>
                      <c:pt idx="54">
                        <c:v>1494.9737191490528</c:v>
                      </c:pt>
                      <c:pt idx="55">
                        <c:v>1448.6966995090274</c:v>
                      </c:pt>
                      <c:pt idx="56">
                        <c:v>1403.852188360177</c:v>
                      </c:pt>
                      <c:pt idx="57">
                        <c:v>1360.3958422985115</c:v>
                      </c:pt>
                      <c:pt idx="58">
                        <c:v>1318.284690573322</c:v>
                      </c:pt>
                      <c:pt idx="59">
                        <c:v>1277.4770925965959</c:v>
                      </c:pt>
                      <c:pt idx="60">
                        <c:v>1237.9326967677343</c:v>
                      </c:pt>
                      <c:pt idx="61">
                        <c:v>1199.6124005728564</c:v>
                      </c:pt>
                      <c:pt idx="62">
                        <c:v>1162.4783119192268</c:v>
                      </c:pt>
                      <c:pt idx="63">
                        <c:v>1126.4937116665815</c:v>
                      </c:pt>
                      <c:pt idx="64">
                        <c:v>1091.6230173183005</c:v>
                      </c:pt>
                      <c:pt idx="65">
                        <c:v>1057.831747836522</c:v>
                      </c:pt>
                      <c:pt idx="66">
                        <c:v>1025.0864895464047</c:v>
                      </c:pt>
                      <c:pt idx="67">
                        <c:v>993.35486309583052</c:v>
                      </c:pt>
                      <c:pt idx="68">
                        <c:v>962.6054914378683</c:v>
                      </c:pt>
                      <c:pt idx="69">
                        <c:v>932.80796880434514</c:v>
                      </c:pt>
                      <c:pt idx="70">
                        <c:v>903.93283063984154</c:v>
                      </c:pt>
                      <c:pt idx="71">
                        <c:v>875.95152446638315</c:v>
                      </c:pt>
                      <c:pt idx="72">
                        <c:v>848.83638165001685</c:v>
                      </c:pt>
                      <c:pt idx="73">
                        <c:v>822.56059004135579</c:v>
                      </c:pt>
                      <c:pt idx="74">
                        <c:v>797.0981674630367</c:v>
                      </c:pt>
                      <c:pt idx="75">
                        <c:v>772.42393601787683</c:v>
                      </c:pt>
                      <c:pt idx="76">
                        <c:v>748.51349719232269</c:v>
                      </c:pt>
                      <c:pt idx="77">
                        <c:v>725.3432077305722</c:v>
                      </c:pt>
                      <c:pt idx="78">
                        <c:v>702.89015625551849</c:v>
                      </c:pt>
                      <c:pt idx="79">
                        <c:v>681.1321406133892</c:v>
                      </c:pt>
                      <c:pt idx="80">
                        <c:v>660.04764591969001</c:v>
                      </c:pt>
                      <c:pt idx="81">
                        <c:v>639.6158232847315</c:v>
                      </c:pt>
                      <c:pt idx="82">
                        <c:v>619.81646919771322</c:v>
                      </c:pt>
                      <c:pt idx="83">
                        <c:v>600.63000554897428</c:v>
                      </c:pt>
                      <c:pt idx="84">
                        <c:v>582.03746027065358</c:v>
                      </c:pt>
                      <c:pt idx="85">
                        <c:v>564.02044857662395</c:v>
                      </c:pt>
                      <c:pt idx="86">
                        <c:v>546.56115478314302</c:v>
                      </c:pt>
                      <c:pt idx="87">
                        <c:v>529.6423146922474</c:v>
                      </c:pt>
                      <c:pt idx="88">
                        <c:v>513.24719852047087</c:v>
                      </c:pt>
                      <c:pt idx="89">
                        <c:v>497.35959435600489</c:v>
                      </c:pt>
                      <c:pt idx="90">
                        <c:v>481.9637921279438</c:v>
                      </c:pt>
                      <c:pt idx="91">
                        <c:v>467.04456807176359</c:v>
                      </c:pt>
                      <c:pt idx="92">
                        <c:v>452.58716967567238</c:v>
                      </c:pt>
                      <c:pt idx="93">
                        <c:v>438.57730109294823</c:v>
                      </c:pt>
                      <c:pt idx="94">
                        <c:v>425.00110900583911</c:v>
                      </c:pt>
                      <c:pt idx="95">
                        <c:v>411.84516892704579</c:v>
                      </c:pt>
                      <c:pt idx="96">
                        <c:v>399.09647192524494</c:v>
                      </c:pt>
                      <c:pt idx="97">
                        <c:v>386.74241176152384</c:v>
                      </c:pt>
                      <c:pt idx="98">
                        <c:v>374.77077242400696</c:v>
                      </c:pt>
                      <c:pt idx="99">
                        <c:v>363.16971604835032</c:v>
                      </c:pt>
                      <c:pt idx="100">
                        <c:v>351.92777121215744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C2A7-4C14-B435-CBE6615F8B2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0.4541333056434595</c:v>
                      </c:pt>
                      <c:pt idx="1">
                        <c:v>0.49455391587086017</c:v>
                      </c:pt>
                      <c:pt idx="2">
                        <c:v>0.53857220482134072</c:v>
                      </c:pt>
                      <c:pt idx="3">
                        <c:v>0.58650838765547608</c:v>
                      </c:pt>
                      <c:pt idx="4">
                        <c:v>0.63871118061938958</c:v>
                      </c:pt>
                      <c:pt idx="5">
                        <c:v>0.69556033781370541</c:v>
                      </c:pt>
                      <c:pt idx="6">
                        <c:v>0.75746941375027621</c:v>
                      </c:pt>
                      <c:pt idx="7">
                        <c:v>0.82488877179316611</c:v>
                      </c:pt>
                      <c:pt idx="8">
                        <c:v>0.89830886036906987</c:v>
                      </c:pt>
                      <c:pt idx="9">
                        <c:v>0.97826378078027154</c:v>
                      </c:pt>
                      <c:pt idx="10">
                        <c:v>1.0653351725745284</c:v>
                      </c:pt>
                      <c:pt idx="11">
                        <c:v>1.1601564447363704</c:v>
                      </c:pt>
                      <c:pt idx="12">
                        <c:v>1.2634173834800095</c:v>
                      </c:pt>
                      <c:pt idx="13">
                        <c:v>1.3758691701636789</c:v>
                      </c:pt>
                      <c:pt idx="14">
                        <c:v>1.4983298458286902</c:v>
                      </c:pt>
                      <c:pt idx="15">
                        <c:v>1.6316902621155134</c:v>
                      </c:pt>
                      <c:pt idx="16">
                        <c:v>1.7769205618473651</c:v>
                      </c:pt>
                      <c:pt idx="17">
                        <c:v>1.9350772364249289</c:v>
                      </c:pt>
                      <c:pt idx="18">
                        <c:v>2.1073108113718764</c:v>
                      </c:pt>
                      <c:pt idx="19">
                        <c:v>2.2948742159404105</c:v>
                      </c:pt>
                      <c:pt idx="20">
                        <c:v>2.4991318976623167</c:v>
                      </c:pt>
                      <c:pt idx="21">
                        <c:v>2.7215697481501659</c:v>
                      </c:pt>
                      <c:pt idx="22">
                        <c:v>2.9638059123548448</c:v>
                      </c:pt>
                      <c:pt idx="23">
                        <c:v>3.2276025599123681</c:v>
                      </c:pt>
                      <c:pt idx="24">
                        <c:v>3.5148787042117324</c:v>
                      </c:pt>
                      <c:pt idx="25">
                        <c:v>3.8277241624373315</c:v>
                      </c:pt>
                      <c:pt idx="26">
                        <c:v>4.1684147581395381</c:v>
                      </c:pt>
                      <c:pt idx="27">
                        <c:v>4.539428876926026</c:v>
                      </c:pt>
                      <c:pt idx="28">
                        <c:v>4.9434654957096935</c:v>
                      </c:pt>
                      <c:pt idx="29">
                        <c:v>5.3834638166686997</c:v>
                      </c:pt>
                      <c:pt idx="30">
                        <c:v>5.8626246487476426</c:v>
                      </c:pt>
                      <c:pt idx="31">
                        <c:v>6.3844336922416378</c:v>
                      </c:pt>
                      <c:pt idx="32">
                        <c:v>6.9526868958491894</c:v>
                      </c:pt>
                      <c:pt idx="33">
                        <c:v>7.5715180706560723</c:v>
                      </c:pt>
                      <c:pt idx="34">
                        <c:v>8.2454289619307737</c:v>
                      </c:pt>
                      <c:pt idx="35">
                        <c:v>8.9793219974915424</c:v>
                      </c:pt>
                      <c:pt idx="36">
                        <c:v>9.7785359508761509</c:v>
                      </c:pt>
                      <c:pt idx="37">
                        <c:v>10.6488847787494</c:v>
                      </c:pt>
                      <c:pt idx="38">
                        <c:v>11.596699915074728</c:v>
                      </c:pt>
                      <c:pt idx="39">
                        <c:v>12.628876329722848</c:v>
                      </c:pt>
                      <c:pt idx="40">
                        <c:v>13.752922686575046</c:v>
                      </c:pt>
                      <c:pt idx="41">
                        <c:v>14.977015966000939</c:v>
                      </c:pt>
                      <c:pt idx="42">
                        <c:v>16.310060949067132</c:v>
                      </c:pt>
                      <c:pt idx="43">
                        <c:v>17.761754996200018</c:v>
                      </c:pt>
                      <c:pt idx="44">
                        <c:v>19.342658591541344</c:v>
                      </c:pt>
                      <c:pt idx="45">
                        <c:v>21.064272166177947</c:v>
                      </c:pt>
                      <c:pt idx="46">
                        <c:v>22.939119759103505</c:v>
                      </c:pt>
                      <c:pt idx="47">
                        <c:v>24.980840124511666</c:v>
                      </c:pt>
                      <c:pt idx="48">
                        <c:v>27.204285948189359</c:v>
                      </c:pt>
                      <c:pt idx="49">
                        <c:v>29.625631894768826</c:v>
                      </c:pt>
                      <c:pt idx="50">
                        <c:v>32.262492271838468</c:v>
                      </c:pt>
                      <c:pt idx="51">
                        <c:v>35.134049166871257</c:v>
                      </c:pt>
                      <c:pt idx="52">
                        <c:v>38.261191989114259</c:v>
                      </c:pt>
                      <c:pt idx="53">
                        <c:v>41.666669431550332</c:v>
                      </c:pt>
                      <c:pt idx="54">
                        <c:v>45.375254958393192</c:v>
                      </c:pt>
                      <c:pt idx="55">
                        <c:v>49.413927021970245</c:v>
                      </c:pt>
                      <c:pt idx="56">
                        <c:v>53.812065319997629</c:v>
                      </c:pt>
                      <c:pt idx="57">
                        <c:v>57.031543554943532</c:v>
                      </c:pt>
                      <c:pt idx="58">
                        <c:v>57.031543554943532</c:v>
                      </c:pt>
                      <c:pt idx="59">
                        <c:v>57.031543554943532</c:v>
                      </c:pt>
                      <c:pt idx="60">
                        <c:v>57.031543554943532</c:v>
                      </c:pt>
                      <c:pt idx="61">
                        <c:v>57.031543554943532</c:v>
                      </c:pt>
                      <c:pt idx="62">
                        <c:v>57.031543554943532</c:v>
                      </c:pt>
                      <c:pt idx="63">
                        <c:v>57.031543554943532</c:v>
                      </c:pt>
                      <c:pt idx="64">
                        <c:v>57.031543554943532</c:v>
                      </c:pt>
                      <c:pt idx="65">
                        <c:v>57.031543554943532</c:v>
                      </c:pt>
                      <c:pt idx="66">
                        <c:v>57.031543554943532</c:v>
                      </c:pt>
                      <c:pt idx="67">
                        <c:v>57.031543554943532</c:v>
                      </c:pt>
                      <c:pt idx="68">
                        <c:v>57.031543554943532</c:v>
                      </c:pt>
                      <c:pt idx="69">
                        <c:v>57.031543554943532</c:v>
                      </c:pt>
                      <c:pt idx="70">
                        <c:v>57.031543554943532</c:v>
                      </c:pt>
                      <c:pt idx="71">
                        <c:v>57.031543554943532</c:v>
                      </c:pt>
                      <c:pt idx="72">
                        <c:v>57.031543554943532</c:v>
                      </c:pt>
                      <c:pt idx="73">
                        <c:v>57.031543554943532</c:v>
                      </c:pt>
                      <c:pt idx="74">
                        <c:v>57.031543554943532</c:v>
                      </c:pt>
                      <c:pt idx="75">
                        <c:v>57.031543554943532</c:v>
                      </c:pt>
                      <c:pt idx="76">
                        <c:v>57.031543554943532</c:v>
                      </c:pt>
                      <c:pt idx="77">
                        <c:v>57.031543554943532</c:v>
                      </c:pt>
                      <c:pt idx="78">
                        <c:v>57.031543554943532</c:v>
                      </c:pt>
                      <c:pt idx="79">
                        <c:v>57.031543554943532</c:v>
                      </c:pt>
                      <c:pt idx="80">
                        <c:v>57.031543554943532</c:v>
                      </c:pt>
                      <c:pt idx="81">
                        <c:v>57.031543554943532</c:v>
                      </c:pt>
                      <c:pt idx="82">
                        <c:v>57.031543554943532</c:v>
                      </c:pt>
                      <c:pt idx="83">
                        <c:v>57.031543554943532</c:v>
                      </c:pt>
                      <c:pt idx="84">
                        <c:v>57.031543554943532</c:v>
                      </c:pt>
                      <c:pt idx="85">
                        <c:v>57.031543554943532</c:v>
                      </c:pt>
                      <c:pt idx="86">
                        <c:v>57.031543554943532</c:v>
                      </c:pt>
                      <c:pt idx="87">
                        <c:v>57.031543554943532</c:v>
                      </c:pt>
                      <c:pt idx="88">
                        <c:v>57.031543554943532</c:v>
                      </c:pt>
                      <c:pt idx="89">
                        <c:v>57.031543554943532</c:v>
                      </c:pt>
                      <c:pt idx="90">
                        <c:v>57.031543554943532</c:v>
                      </c:pt>
                      <c:pt idx="91">
                        <c:v>57.031543554943532</c:v>
                      </c:pt>
                      <c:pt idx="92">
                        <c:v>57.031543554943532</c:v>
                      </c:pt>
                      <c:pt idx="93">
                        <c:v>57.031543554943532</c:v>
                      </c:pt>
                      <c:pt idx="94">
                        <c:v>57.031543554943532</c:v>
                      </c:pt>
                      <c:pt idx="95">
                        <c:v>57.031543554943532</c:v>
                      </c:pt>
                      <c:pt idx="96">
                        <c:v>57.031543554943532</c:v>
                      </c:pt>
                      <c:pt idx="97">
                        <c:v>57.031543554943532</c:v>
                      </c:pt>
                      <c:pt idx="98">
                        <c:v>57.031543554943532</c:v>
                      </c:pt>
                      <c:pt idx="99">
                        <c:v>57.031543554943532</c:v>
                      </c:pt>
                      <c:pt idx="100">
                        <c:v>57.031543554943532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2A7-4C14-B435-CBE6615F8B2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2935.3900983736489</c:v>
                      </c:pt>
                      <c:pt idx="47">
                        <c:v>2842.7580032912801</c:v>
                      </c:pt>
                      <c:pt idx="48">
                        <c:v>2753.0490989099035</c:v>
                      </c:pt>
                      <c:pt idx="49">
                        <c:v>2666.1711381107771</c:v>
                      </c:pt>
                      <c:pt idx="50">
                        <c:v>2582.0347848171623</c:v>
                      </c:pt>
                      <c:pt idx="51">
                        <c:v>2500.5535221305827</c:v>
                      </c:pt>
                      <c:pt idx="52">
                        <c:v>2421.6435633660258</c:v>
                      </c:pt>
                      <c:pt idx="53">
                        <c:v>2345.2237658946055</c:v>
                      </c:pt>
                      <c:pt idx="54">
                        <c:v>2271.2155477050906</c:v>
                      </c:pt>
                      <c:pt idx="55">
                        <c:v>2199.5428065985043</c:v>
                      </c:pt>
                      <c:pt idx="56">
                        <c:v>2130.1318419326976</c:v>
                      </c:pt>
                      <c:pt idx="57">
                        <c:v>2062.9112788364278</c:v>
                      </c:pt>
                      <c:pt idx="58">
                        <c:v>1997.8119948150156</c:v>
                      </c:pt>
                      <c:pt idx="59">
                        <c:v>1934.7670486721051</c:v>
                      </c:pt>
                      <c:pt idx="60">
                        <c:v>1873.7116116744378</c:v>
                      </c:pt>
                      <c:pt idx="61">
                        <c:v>1814.582900888867</c:v>
                      </c:pt>
                      <c:pt idx="62">
                        <c:v>1757.3201146230456</c:v>
                      </c:pt>
                      <c:pt idx="63">
                        <c:v>1701.8643699034224</c:v>
                      </c:pt>
                      <c:pt idx="64">
                        <c:v>1648.158641926233</c:v>
                      </c:pt>
                      <c:pt idx="65">
                        <c:v>1596.1477054192496</c:v>
                      </c:pt>
                      <c:pt idx="66">
                        <c:v>1545.7780778539668</c:v>
                      </c:pt>
                      <c:pt idx="67">
                        <c:v>1496.9979644498426</c:v>
                      </c:pt>
                      <c:pt idx="68">
                        <c:v>1449.7572049140456</c:v>
                      </c:pt>
                      <c:pt idx="69">
                        <c:v>1404.0072218619282</c:v>
                      </c:pt>
                      <c:pt idx="70">
                        <c:v>1359.7009708652022</c:v>
                      </c:pt>
                      <c:pt idx="71">
                        <c:v>1316.7928920764386</c:v>
                      </c:pt>
                      <c:pt idx="72">
                        <c:v>1275.2388633801527</c:v>
                      </c:pt>
                      <c:pt idx="73">
                        <c:v>1234.9961550223061</c:v>
                      </c:pt>
                      <c:pt idx="74">
                        <c:v>1196.0233856715579</c:v>
                      </c:pt>
                      <c:pt idx="75">
                        <c:v>1158.2804798670968</c:v>
                      </c:pt>
                      <c:pt idx="76">
                        <c:v>1121.7286268092882</c:v>
                      </c:pt>
                      <c:pt idx="77">
                        <c:v>1086.3302404507654</c:v>
                      </c:pt>
                      <c:pt idx="78">
                        <c:v>1052.0489208469278</c:v>
                      </c:pt>
                      <c:pt idx="79">
                        <c:v>1018.8494167260989</c:v>
                      </c:pt>
                      <c:pt idx="80">
                        <c:v>986.69758924085988</c:v>
                      </c:pt>
                      <c:pt idx="81">
                        <c:v>955.56037686328114</c:v>
                      </c:pt>
                      <c:pt idx="82">
                        <c:v>925.40576138795268</c:v>
                      </c:pt>
                      <c:pt idx="83">
                        <c:v>896.20273500786288</c:v>
                      </c:pt>
                      <c:pt idx="84">
                        <c:v>867.92126842925609</c:v>
                      </c:pt>
                      <c:pt idx="85">
                        <c:v>840.53227999269632</c:v>
                      </c:pt>
                      <c:pt idx="86">
                        <c:v>814.00760576857101</c:v>
                      </c:pt>
                      <c:pt idx="87">
                        <c:v>788.31997059629782</c:v>
                      </c:pt>
                      <c:pt idx="88">
                        <c:v>763.44296003744057</c:v>
                      </c:pt>
                      <c:pt idx="89">
                        <c:v>739.35099321390499</c:v>
                      </c:pt>
                      <c:pt idx="90">
                        <c:v>716.01929650327725</c:v>
                      </c:pt>
                      <c:pt idx="91">
                        <c:v>693.42387806425927</c:v>
                      </c:pt>
                      <c:pt idx="92">
                        <c:v>671.54150316600578</c:v>
                      </c:pt>
                      <c:pt idx="93">
                        <c:v>650.34967029599136</c:v>
                      </c:pt>
                      <c:pt idx="94">
                        <c:v>629.82658802184199</c:v>
                      </c:pt>
                      <c:pt idx="95">
                        <c:v>609.95115258334033</c:v>
                      </c:pt>
                      <c:pt idx="96">
                        <c:v>590.70292619155509</c:v>
                      </c:pt>
                      <c:pt idx="97">
                        <c:v>572.06211601279006</c:v>
                      </c:pt>
                      <c:pt idx="98">
                        <c:v>554.00955381573249</c:v>
                      </c:pt>
                      <c:pt idx="99">
                        <c:v>536.52667626087759</c:v>
                      </c:pt>
                      <c:pt idx="100">
                        <c:v>519.59550581196163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C2A7-4C14-B435-CBE6615F8B2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2A7-4C14-B435-CBE6615F8B2A}"/>
                  </c:ext>
                </c:extLst>
              </c15:ser>
            </c15:filteredScatterSeries>
          </c:ext>
        </c:extLst>
      </c:scatterChart>
      <c:valAx>
        <c:axId val="393272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0160"/>
        <c:crosses val="autoZero"/>
        <c:crossBetween val="midCat"/>
      </c:valAx>
      <c:valAx>
        <c:axId val="39327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GOR (SCF/STB)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2512"/>
        <c:crosses val="autoZero"/>
        <c:crossBetween val="midCat"/>
      </c:valAx>
      <c:spPr>
        <a:gradFill>
          <a:gsLst>
            <a:gs pos="0">
              <a:srgbClr val="FFCCCC"/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Watercut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Production_Forecast!$N$10</c:f>
              <c:strCache>
                <c:ptCount val="1"/>
                <c:pt idx="0">
                  <c:v>WCUT</c:v>
                </c:pt>
              </c:strCache>
            </c:strRef>
          </c:tx>
          <c:spPr>
            <a:ln w="508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Production_Forecast!$K$12:$K$112</c:f>
              <c:numCache>
                <c:formatCode>0.0</c:formatCode>
                <c:ptCount val="101"/>
                <c:pt idx="0">
                  <c:v>0</c:v>
                </c:pt>
                <c:pt idx="1">
                  <c:v>0.15216530402822162</c:v>
                </c:pt>
                <c:pt idx="2">
                  <c:v>0.29331632187331214</c:v>
                </c:pt>
                <c:pt idx="3">
                  <c:v>0.42425030821102494</c:v>
                </c:pt>
                <c:pt idx="4">
                  <c:v>0.54570680948187744</c:v>
                </c:pt>
                <c:pt idx="5">
                  <c:v>0.6583718410261562</c:v>
                </c:pt>
                <c:pt idx="6">
                  <c:v>0.76288176186247736</c:v>
                </c:pt>
                <c:pt idx="7">
                  <c:v>0.85982686899557681</c:v>
                </c:pt>
                <c:pt idx="8">
                  <c:v>0.94975473155483936</c:v>
                </c:pt>
                <c:pt idx="9">
                  <c:v>1.03317328359558</c:v>
                </c:pt>
                <c:pt idx="10">
                  <c:v>1.1105536930319546</c:v>
                </c:pt>
                <c:pt idx="11">
                  <c:v>1.1832610356576831</c:v>
                </c:pt>
                <c:pt idx="12">
                  <c:v>1.2559683782834119</c:v>
                </c:pt>
                <c:pt idx="13">
                  <c:v>1.3286757209091404</c:v>
                </c:pt>
                <c:pt idx="14">
                  <c:v>1.4013830635348692</c:v>
                </c:pt>
                <c:pt idx="15">
                  <c:v>1.4740904061605975</c:v>
                </c:pt>
                <c:pt idx="16">
                  <c:v>1.5467977487863263</c:v>
                </c:pt>
                <c:pt idx="17">
                  <c:v>1.619505091412055</c:v>
                </c:pt>
                <c:pt idx="18">
                  <c:v>1.6922124340377833</c:v>
                </c:pt>
                <c:pt idx="19">
                  <c:v>1.7649197766635123</c:v>
                </c:pt>
                <c:pt idx="20">
                  <c:v>1.8376271192892408</c:v>
                </c:pt>
                <c:pt idx="21">
                  <c:v>1.9103344619149694</c:v>
                </c:pt>
                <c:pt idx="22">
                  <c:v>1.9830418045406981</c:v>
                </c:pt>
                <c:pt idx="23">
                  <c:v>2.0557491471664271</c:v>
                </c:pt>
                <c:pt idx="24">
                  <c:v>2.1284564897921552</c:v>
                </c:pt>
                <c:pt idx="25">
                  <c:v>2.2020851747402936</c:v>
                </c:pt>
                <c:pt idx="26">
                  <c:v>2.2780658468922192</c:v>
                </c:pt>
                <c:pt idx="27">
                  <c:v>2.3564736378873294</c:v>
                </c:pt>
                <c:pt idx="28">
                  <c:v>2.4373860793624478</c:v>
                </c:pt>
                <c:pt idx="29">
                  <c:v>2.5208831796170985</c:v>
                </c:pt>
                <c:pt idx="30">
                  <c:v>2.6070475027277689</c:v>
                </c:pt>
                <c:pt idx="31">
                  <c:v>2.6959642501893835</c:v>
                </c:pt>
                <c:pt idx="32">
                  <c:v>2.7877213451647345</c:v>
                </c:pt>
                <c:pt idx="33">
                  <c:v>2.8824095194251598</c:v>
                </c:pt>
                <c:pt idx="34">
                  <c:v>2.9801224030684477</c:v>
                </c:pt>
                <c:pt idx="35">
                  <c:v>3.0809566171026836</c:v>
                </c:pt>
                <c:pt idx="36">
                  <c:v>3.1850118689875826</c:v>
                </c:pt>
                <c:pt idx="37">
                  <c:v>3.2923910512277854</c:v>
                </c:pt>
                <c:pt idx="38">
                  <c:v>3.4032003431156066</c:v>
                </c:pt>
                <c:pt idx="39">
                  <c:v>3.5175493157238491</c:v>
                </c:pt>
                <c:pt idx="40">
                  <c:v>3.6355510402524907</c:v>
                </c:pt>
                <c:pt idx="41">
                  <c:v>3.7573221998363926</c:v>
                </c:pt>
                <c:pt idx="42">
                  <c:v>3.8829832049245758</c:v>
                </c:pt>
                <c:pt idx="43">
                  <c:v>4.0126583123451676</c:v>
                </c:pt>
                <c:pt idx="44">
                  <c:v>4.1464757481737404</c:v>
                </c:pt>
                <c:pt idx="45">
                  <c:v>4.284567834526551</c:v>
                </c:pt>
                <c:pt idx="46">
                  <c:v>4.4270711204040438</c:v>
                </c:pt>
                <c:pt idx="47">
                  <c:v>4.5741265167140028</c:v>
                </c:pt>
                <c:pt idx="48">
                  <c:v>4.7258794356078955</c:v>
                </c:pt>
                <c:pt idx="49">
                  <c:v>4.8824799342681127</c:v>
                </c:pt>
                <c:pt idx="50">
                  <c:v>5.0440828632883861</c:v>
                </c:pt>
                <c:pt idx="51">
                  <c:v>5.210848019794021</c:v>
                </c:pt>
                <c:pt idx="52">
                  <c:v>5.3829403054533964</c:v>
                </c:pt>
                <c:pt idx="53">
                  <c:v>5.5605298895369737</c:v>
                </c:pt>
                <c:pt idx="54">
                  <c:v>5.7437923771850317</c:v>
                </c:pt>
                <c:pt idx="55">
                  <c:v>5.9329089830505497</c:v>
                </c:pt>
                <c:pt idx="56">
                  <c:v>6.1280667104889019</c:v>
                </c:pt>
                <c:pt idx="57">
                  <c:v>6.3294585364715648</c:v>
                </c:pt>
                <c:pt idx="58">
                  <c:v>6.5372836024067373</c:v>
                </c:pt>
                <c:pt idx="59">
                  <c:v>6.7517474110554296</c:v>
                </c:pt>
                <c:pt idx="60">
                  <c:v>6.9730620297379122</c:v>
                </c:pt>
                <c:pt idx="61">
                  <c:v>7.2014463000312965</c:v>
                </c:pt>
                <c:pt idx="62">
                  <c:v>7.4371260541657227</c:v>
                </c:pt>
                <c:pt idx="63">
                  <c:v>7.6803343383330613</c:v>
                </c:pt>
                <c:pt idx="64">
                  <c:v>7.9313116431289714</c:v>
                </c:pt>
                <c:pt idx="65">
                  <c:v>8.1903061413561762</c:v>
                </c:pt>
                <c:pt idx="66">
                  <c:v>8.4575739334241025</c:v>
                </c:pt>
                <c:pt idx="67">
                  <c:v>8.7333793005875311</c:v>
                </c:pt>
                <c:pt idx="68">
                  <c:v>9.0179949662747152</c:v>
                </c:pt>
                <c:pt idx="69">
                  <c:v>9.3117023657632654</c:v>
                </c:pt>
                <c:pt idx="70">
                  <c:v>9.6147919244706301</c:v>
                </c:pt>
                <c:pt idx="71">
                  <c:v>9.9275633451341498</c:v>
                </c:pt>
                <c:pt idx="72">
                  <c:v>10.250325904164853</c:v>
                </c:pt>
                <c:pt idx="73">
                  <c:v>10.58339875746792</c:v>
                </c:pt>
                <c:pt idx="74">
                  <c:v>10.927111256032196</c:v>
                </c:pt>
                <c:pt idx="75">
                  <c:v>11.281803271600944</c:v>
                </c:pt>
                <c:pt idx="76">
                  <c:v>11.647825532745731</c:v>
                </c:pt>
                <c:pt idx="77">
                  <c:v>12.025539971675849</c:v>
                </c:pt>
                <c:pt idx="78">
                  <c:v>12.415320082126183</c:v>
                </c:pt>
                <c:pt idx="79">
                  <c:v>12.817551288677381</c:v>
                </c:pt>
                <c:pt idx="80">
                  <c:v>13.232631327873612</c:v>
                </c:pt>
                <c:pt idx="81">
                  <c:v>13.660970641514654</c:v>
                </c:pt>
                <c:pt idx="82">
                  <c:v>14.102992782511244</c:v>
                </c:pt>
                <c:pt idx="83">
                  <c:v>14.559134833705158</c:v>
                </c:pt>
                <c:pt idx="84">
                  <c:v>15.029847840067895</c:v>
                </c:pt>
                <c:pt idx="85">
                  <c:v>15.515597254705487</c:v>
                </c:pt>
                <c:pt idx="86">
                  <c:v>16.016863399110552</c:v>
                </c:pt>
                <c:pt idx="87">
                  <c:v>16.534141938116484</c:v>
                </c:pt>
                <c:pt idx="88">
                  <c:v>17.067944370023572</c:v>
                </c:pt>
                <c:pt idx="89">
                  <c:v>17.618798532381639</c:v>
                </c:pt>
                <c:pt idx="90">
                  <c:v>18.187249123929387</c:v>
                </c:pt>
                <c:pt idx="91">
                  <c:v>18.77385824320648</c:v>
                </c:pt>
                <c:pt idx="92">
                  <c:v>19.379205944371012</c:v>
                </c:pt>
                <c:pt idx="93">
                  <c:v>20.003890810771924</c:v>
                </c:pt>
                <c:pt idx="94">
                  <c:v>20.648530546843663</c:v>
                </c:pt>
                <c:pt idx="95">
                  <c:v>21.313762588908148</c:v>
                </c:pt>
                <c:pt idx="96">
                  <c:v>22.000244735488099</c:v>
                </c:pt>
                <c:pt idx="97">
                  <c:v>22.70865579775521</c:v>
                </c:pt>
                <c:pt idx="98">
                  <c:v>23.43969627075602</c:v>
                </c:pt>
                <c:pt idx="99">
                  <c:v>24.194089026079407</c:v>
                </c:pt>
                <c:pt idx="100">
                  <c:v>24.972580026650554</c:v>
                </c:pt>
              </c:numCache>
            </c:numRef>
          </c:xVal>
          <c:yVal>
            <c:numRef>
              <c:f>Production_Forecast!$N$12:$N$112</c:f>
              <c:numCache>
                <c:formatCode>0</c:formatCode>
                <c:ptCount val="101"/>
                <c:pt idx="0">
                  <c:v>0.4541333056434595</c:v>
                </c:pt>
                <c:pt idx="1">
                  <c:v>0.49455391587086017</c:v>
                </c:pt>
                <c:pt idx="2">
                  <c:v>0.53857220482134072</c:v>
                </c:pt>
                <c:pt idx="3">
                  <c:v>0.58650838765547608</c:v>
                </c:pt>
                <c:pt idx="4">
                  <c:v>0.63871118061938958</c:v>
                </c:pt>
                <c:pt idx="5">
                  <c:v>0.69556033781370541</c:v>
                </c:pt>
                <c:pt idx="6">
                  <c:v>0.75746941375027621</c:v>
                </c:pt>
                <c:pt idx="7">
                  <c:v>0.82488877179316611</c:v>
                </c:pt>
                <c:pt idx="8">
                  <c:v>0.89830886036906987</c:v>
                </c:pt>
                <c:pt idx="9">
                  <c:v>0.97826378078027154</c:v>
                </c:pt>
                <c:pt idx="10">
                  <c:v>1.0653351725745284</c:v>
                </c:pt>
                <c:pt idx="11">
                  <c:v>1.1601564447363704</c:v>
                </c:pt>
                <c:pt idx="12">
                  <c:v>1.2634173834800095</c:v>
                </c:pt>
                <c:pt idx="13">
                  <c:v>1.3758691701636789</c:v>
                </c:pt>
                <c:pt idx="14">
                  <c:v>1.4983298458286902</c:v>
                </c:pt>
                <c:pt idx="15">
                  <c:v>1.6316902621155134</c:v>
                </c:pt>
                <c:pt idx="16">
                  <c:v>1.7769205618473651</c:v>
                </c:pt>
                <c:pt idx="17">
                  <c:v>1.9350772364249289</c:v>
                </c:pt>
                <c:pt idx="18">
                  <c:v>2.1073108113718764</c:v>
                </c:pt>
                <c:pt idx="19">
                  <c:v>2.2948742159404105</c:v>
                </c:pt>
                <c:pt idx="20">
                  <c:v>2.4991318976623167</c:v>
                </c:pt>
                <c:pt idx="21">
                  <c:v>2.7215697481501659</c:v>
                </c:pt>
                <c:pt idx="22">
                  <c:v>2.9638059123548448</c:v>
                </c:pt>
                <c:pt idx="23">
                  <c:v>3.2276025599123681</c:v>
                </c:pt>
                <c:pt idx="24">
                  <c:v>3.5148787042117324</c:v>
                </c:pt>
                <c:pt idx="25">
                  <c:v>3.8277241624373315</c:v>
                </c:pt>
                <c:pt idx="26">
                  <c:v>4.1684147581395381</c:v>
                </c:pt>
                <c:pt idx="27">
                  <c:v>4.539428876926026</c:v>
                </c:pt>
                <c:pt idx="28">
                  <c:v>4.9434654957096935</c:v>
                </c:pt>
                <c:pt idx="29">
                  <c:v>5.3834638166686997</c:v>
                </c:pt>
                <c:pt idx="30">
                  <c:v>5.8626246487476426</c:v>
                </c:pt>
                <c:pt idx="31">
                  <c:v>6.3844336922416378</c:v>
                </c:pt>
                <c:pt idx="32">
                  <c:v>6.9526868958491894</c:v>
                </c:pt>
                <c:pt idx="33">
                  <c:v>7.5715180706560723</c:v>
                </c:pt>
                <c:pt idx="34">
                  <c:v>8.2454289619307737</c:v>
                </c:pt>
                <c:pt idx="35">
                  <c:v>8.9793219974915424</c:v>
                </c:pt>
                <c:pt idx="36">
                  <c:v>9.7785359508761509</c:v>
                </c:pt>
                <c:pt idx="37">
                  <c:v>10.6488847787494</c:v>
                </c:pt>
                <c:pt idx="38">
                  <c:v>11.596699915074728</c:v>
                </c:pt>
                <c:pt idx="39">
                  <c:v>12.628876329722848</c:v>
                </c:pt>
                <c:pt idx="40">
                  <c:v>13.752922686575046</c:v>
                </c:pt>
                <c:pt idx="41">
                  <c:v>14.977015966000939</c:v>
                </c:pt>
                <c:pt idx="42">
                  <c:v>16.310060949067132</c:v>
                </c:pt>
                <c:pt idx="43">
                  <c:v>17.761754996200018</c:v>
                </c:pt>
                <c:pt idx="44">
                  <c:v>19.342658591541344</c:v>
                </c:pt>
                <c:pt idx="45">
                  <c:v>21.064272166177947</c:v>
                </c:pt>
                <c:pt idx="46">
                  <c:v>22.939119759103505</c:v>
                </c:pt>
                <c:pt idx="47">
                  <c:v>24.980840124511666</c:v>
                </c:pt>
                <c:pt idx="48">
                  <c:v>27.204285948189359</c:v>
                </c:pt>
                <c:pt idx="49">
                  <c:v>29.625631894768826</c:v>
                </c:pt>
                <c:pt idx="50">
                  <c:v>32.262492271838468</c:v>
                </c:pt>
                <c:pt idx="51">
                  <c:v>35.134049166871257</c:v>
                </c:pt>
                <c:pt idx="52">
                  <c:v>38.261191989114259</c:v>
                </c:pt>
                <c:pt idx="53">
                  <c:v>41.666669431550332</c:v>
                </c:pt>
                <c:pt idx="54">
                  <c:v>45.375254958393192</c:v>
                </c:pt>
                <c:pt idx="55">
                  <c:v>49.413927021970245</c:v>
                </c:pt>
                <c:pt idx="56">
                  <c:v>53.812065319997629</c:v>
                </c:pt>
                <c:pt idx="57">
                  <c:v>57.031543554943532</c:v>
                </c:pt>
                <c:pt idx="58">
                  <c:v>57.031543554943532</c:v>
                </c:pt>
                <c:pt idx="59">
                  <c:v>57.031543554943532</c:v>
                </c:pt>
                <c:pt idx="60">
                  <c:v>57.031543554943532</c:v>
                </c:pt>
                <c:pt idx="61">
                  <c:v>57.031543554943532</c:v>
                </c:pt>
                <c:pt idx="62">
                  <c:v>57.031543554943532</c:v>
                </c:pt>
                <c:pt idx="63">
                  <c:v>57.031543554943532</c:v>
                </c:pt>
                <c:pt idx="64">
                  <c:v>57.031543554943532</c:v>
                </c:pt>
                <c:pt idx="65">
                  <c:v>57.031543554943532</c:v>
                </c:pt>
                <c:pt idx="66">
                  <c:v>57.031543554943532</c:v>
                </c:pt>
                <c:pt idx="67">
                  <c:v>57.031543554943532</c:v>
                </c:pt>
                <c:pt idx="68">
                  <c:v>57.031543554943532</c:v>
                </c:pt>
                <c:pt idx="69">
                  <c:v>57.031543554943532</c:v>
                </c:pt>
                <c:pt idx="70">
                  <c:v>57.031543554943532</c:v>
                </c:pt>
                <c:pt idx="71">
                  <c:v>57.031543554943532</c:v>
                </c:pt>
                <c:pt idx="72">
                  <c:v>57.031543554943532</c:v>
                </c:pt>
                <c:pt idx="73">
                  <c:v>57.031543554943532</c:v>
                </c:pt>
                <c:pt idx="74">
                  <c:v>57.031543554943532</c:v>
                </c:pt>
                <c:pt idx="75">
                  <c:v>57.031543554943532</c:v>
                </c:pt>
                <c:pt idx="76">
                  <c:v>57.031543554943532</c:v>
                </c:pt>
                <c:pt idx="77">
                  <c:v>57.031543554943532</c:v>
                </c:pt>
                <c:pt idx="78">
                  <c:v>57.031543554943532</c:v>
                </c:pt>
                <c:pt idx="79">
                  <c:v>57.031543554943532</c:v>
                </c:pt>
                <c:pt idx="80">
                  <c:v>57.031543554943532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57.031543554943532</c:v>
                </c:pt>
                <c:pt idx="94">
                  <c:v>57.031543554943532</c:v>
                </c:pt>
                <c:pt idx="95">
                  <c:v>57.031543554943532</c:v>
                </c:pt>
                <c:pt idx="96">
                  <c:v>57.031543554943532</c:v>
                </c:pt>
                <c:pt idx="97">
                  <c:v>57.031543554943532</c:v>
                </c:pt>
                <c:pt idx="98">
                  <c:v>57.031543554943532</c:v>
                </c:pt>
                <c:pt idx="99">
                  <c:v>57.031543554943532</c:v>
                </c:pt>
                <c:pt idx="100">
                  <c:v>57.031543554943532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80-488B-9D49-9C8C79500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0168"/>
        <c:axId val="393258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1670.1669046034192</c:v>
                      </c:pt>
                      <c:pt idx="1">
                        <c:v>1800.4932496892538</c:v>
                      </c:pt>
                      <c:pt idx="2">
                        <c:v>1940.9892108635279</c:v>
                      </c:pt>
                      <c:pt idx="3">
                        <c:v>2092.4483428853946</c:v>
                      </c:pt>
                      <c:pt idx="4">
                        <c:v>2255.7261231225252</c:v>
                      </c:pt>
                      <c:pt idx="5">
                        <c:v>2431.7447834916852</c:v>
                      </c:pt>
                      <c:pt idx="6">
                        <c:v>2621.4985194449609</c:v>
                      </c:pt>
                      <c:pt idx="7">
                        <c:v>2826.0591054232314</c:v>
                      </c:pt>
                      <c:pt idx="8">
                        <c:v>3046.5819484943004</c:v>
                      </c:pt>
                      <c:pt idx="9">
                        <c:v>3284.3126143680943</c:v>
                      </c:pt>
                      <c:pt idx="10">
                        <c:v>3540.5938626494067</c:v>
                      </c:pt>
                      <c:pt idx="11">
                        <c:v>3768.1559089573525</c:v>
                      </c:pt>
                      <c:pt idx="12">
                        <c:v>3768.1559089573525</c:v>
                      </c:pt>
                      <c:pt idx="13">
                        <c:v>3768.1559089573525</c:v>
                      </c:pt>
                      <c:pt idx="14">
                        <c:v>3768.1559089573525</c:v>
                      </c:pt>
                      <c:pt idx="15">
                        <c:v>3768.1559089573525</c:v>
                      </c:pt>
                      <c:pt idx="16">
                        <c:v>3768.1559089573525</c:v>
                      </c:pt>
                      <c:pt idx="17">
                        <c:v>3768.1559089573525</c:v>
                      </c:pt>
                      <c:pt idx="18">
                        <c:v>3768.1559089573525</c:v>
                      </c:pt>
                      <c:pt idx="19">
                        <c:v>3768.1559089573525</c:v>
                      </c:pt>
                      <c:pt idx="20">
                        <c:v>3768.1559089573525</c:v>
                      </c:pt>
                      <c:pt idx="21">
                        <c:v>3768.1559089573525</c:v>
                      </c:pt>
                      <c:pt idx="22">
                        <c:v>3768.1559089573525</c:v>
                      </c:pt>
                      <c:pt idx="23">
                        <c:v>3768.1559089573525</c:v>
                      </c:pt>
                      <c:pt idx="24">
                        <c:v>3768.1559089573525</c:v>
                      </c:pt>
                      <c:pt idx="25">
                        <c:v>3721.0036133702924</c:v>
                      </c:pt>
                      <c:pt idx="26">
                        <c:v>3605.8196772977863</c:v>
                      </c:pt>
                      <c:pt idx="27">
                        <c:v>3494.2012683001481</c:v>
                      </c:pt>
                      <c:pt idx="28">
                        <c:v>3386.0380152288044</c:v>
                      </c:pt>
                      <c:pt idx="29">
                        <c:v>3281.222963482071</c:v>
                      </c:pt>
                      <c:pt idx="30">
                        <c:v>3179.6524692456956</c:v>
                      </c:pt>
                      <c:pt idx="31">
                        <c:v>3081.226097007197</c:v>
                      </c:pt>
                      <c:pt idx="32">
                        <c:v>2985.8465202426487</c:v>
                      </c:pt>
                      <c:pt idx="33">
                        <c:v>2893.4194251777126</c:v>
                      </c:pt>
                      <c:pt idx="34">
                        <c:v>2803.8534175277628</c:v>
                      </c:pt>
                      <c:pt idx="35">
                        <c:v>2717.0599321248615</c:v>
                      </c:pt>
                      <c:pt idx="36">
                        <c:v>2632.953145342256</c:v>
                      </c:pt>
                      <c:pt idx="37">
                        <c:v>2551.4498902297682</c:v>
                      </c:pt>
                      <c:pt idx="38">
                        <c:v>2472.4695742761805</c:v>
                      </c:pt>
                      <c:pt idx="39">
                        <c:v>2395.9340997172894</c:v>
                      </c:pt>
                      <c:pt idx="40">
                        <c:v>2321.7677863108338</c:v>
                      </c:pt>
                      <c:pt idx="41">
                        <c:v>2249.8972965019279</c:v>
                      </c:pt>
                      <c:pt idx="42">
                        <c:v>2180.2515629050035</c:v>
                      </c:pt>
                      <c:pt idx="43">
                        <c:v>2112.7617180305529</c:v>
                      </c:pt>
                      <c:pt idx="44">
                        <c:v>2047.3610261871895</c:v>
                      </c:pt>
                      <c:pt idx="45">
                        <c:v>1983.9848174916842</c:v>
                      </c:pt>
                      <c:pt idx="46">
                        <c:v>1922.5704239217184</c:v>
                      </c:pt>
                      <c:pt idx="47">
                        <c:v>1863.0571173481428</c:v>
                      </c:pt>
                      <c:pt idx="48">
                        <c:v>1805.3860494854357</c:v>
                      </c:pt>
                      <c:pt idx="49">
                        <c:v>1749.5001937010134</c:v>
                      </c:pt>
                      <c:pt idx="50">
                        <c:v>1695.3442886258301</c:v>
                      </c:pt>
                      <c:pt idx="51">
                        <c:v>1642.8647835105171</c:v>
                      </c:pt>
                      <c:pt idx="52">
                        <c:v>1592.0097852730248</c:v>
                      </c:pt>
                      <c:pt idx="53">
                        <c:v>1542.7290071854161</c:v>
                      </c:pt>
                      <c:pt idx="54">
                        <c:v>1494.9737191490528</c:v>
                      </c:pt>
                      <c:pt idx="55">
                        <c:v>1448.6966995090274</c:v>
                      </c:pt>
                      <c:pt idx="56">
                        <c:v>1403.852188360177</c:v>
                      </c:pt>
                      <c:pt idx="57">
                        <c:v>1360.3958422985115</c:v>
                      </c:pt>
                      <c:pt idx="58">
                        <c:v>1318.284690573322</c:v>
                      </c:pt>
                      <c:pt idx="59">
                        <c:v>1277.4770925965959</c:v>
                      </c:pt>
                      <c:pt idx="60">
                        <c:v>1237.9326967677343</c:v>
                      </c:pt>
                      <c:pt idx="61">
                        <c:v>1199.6124005728564</c:v>
                      </c:pt>
                      <c:pt idx="62">
                        <c:v>1162.4783119192268</c:v>
                      </c:pt>
                      <c:pt idx="63">
                        <c:v>1126.4937116665815</c:v>
                      </c:pt>
                      <c:pt idx="64">
                        <c:v>1091.6230173183005</c:v>
                      </c:pt>
                      <c:pt idx="65">
                        <c:v>1057.831747836522</c:v>
                      </c:pt>
                      <c:pt idx="66">
                        <c:v>1025.0864895464047</c:v>
                      </c:pt>
                      <c:pt idx="67">
                        <c:v>993.35486309583052</c:v>
                      </c:pt>
                      <c:pt idx="68">
                        <c:v>962.6054914378683</c:v>
                      </c:pt>
                      <c:pt idx="69">
                        <c:v>932.80796880434514</c:v>
                      </c:pt>
                      <c:pt idx="70">
                        <c:v>903.93283063984154</c:v>
                      </c:pt>
                      <c:pt idx="71">
                        <c:v>875.95152446638315</c:v>
                      </c:pt>
                      <c:pt idx="72">
                        <c:v>848.83638165001685</c:v>
                      </c:pt>
                      <c:pt idx="73">
                        <c:v>822.56059004135579</c:v>
                      </c:pt>
                      <c:pt idx="74">
                        <c:v>797.0981674630367</c:v>
                      </c:pt>
                      <c:pt idx="75">
                        <c:v>772.42393601787683</c:v>
                      </c:pt>
                      <c:pt idx="76">
                        <c:v>748.51349719232269</c:v>
                      </c:pt>
                      <c:pt idx="77">
                        <c:v>725.3432077305722</c:v>
                      </c:pt>
                      <c:pt idx="78">
                        <c:v>702.89015625551849</c:v>
                      </c:pt>
                      <c:pt idx="79">
                        <c:v>681.1321406133892</c:v>
                      </c:pt>
                      <c:pt idx="80">
                        <c:v>660.04764591969001</c:v>
                      </c:pt>
                      <c:pt idx="81">
                        <c:v>639.6158232847315</c:v>
                      </c:pt>
                      <c:pt idx="82">
                        <c:v>619.81646919771322</c:v>
                      </c:pt>
                      <c:pt idx="83">
                        <c:v>600.63000554897428</c:v>
                      </c:pt>
                      <c:pt idx="84">
                        <c:v>582.03746027065358</c:v>
                      </c:pt>
                      <c:pt idx="85">
                        <c:v>564.02044857662395</c:v>
                      </c:pt>
                      <c:pt idx="86">
                        <c:v>546.56115478314302</c:v>
                      </c:pt>
                      <c:pt idx="87">
                        <c:v>529.6423146922474</c:v>
                      </c:pt>
                      <c:pt idx="88">
                        <c:v>513.24719852047087</c:v>
                      </c:pt>
                      <c:pt idx="89">
                        <c:v>497.35959435600489</c:v>
                      </c:pt>
                      <c:pt idx="90">
                        <c:v>481.9637921279438</c:v>
                      </c:pt>
                      <c:pt idx="91">
                        <c:v>467.04456807176359</c:v>
                      </c:pt>
                      <c:pt idx="92">
                        <c:v>452.58716967567238</c:v>
                      </c:pt>
                      <c:pt idx="93">
                        <c:v>438.57730109294823</c:v>
                      </c:pt>
                      <c:pt idx="94">
                        <c:v>425.00110900583911</c:v>
                      </c:pt>
                      <c:pt idx="95">
                        <c:v>411.84516892704579</c:v>
                      </c:pt>
                      <c:pt idx="96">
                        <c:v>399.09647192524494</c:v>
                      </c:pt>
                      <c:pt idx="97">
                        <c:v>386.74241176152384</c:v>
                      </c:pt>
                      <c:pt idx="98">
                        <c:v>374.77077242400696</c:v>
                      </c:pt>
                      <c:pt idx="99">
                        <c:v>363.16971604835032</c:v>
                      </c:pt>
                      <c:pt idx="100">
                        <c:v>351.92777121215744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B80-488B-9D49-9C8C7950047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679.36203755516931</c:v>
                      </c:pt>
                      <c:pt idx="1">
                        <c:v>683.68975869765347</c:v>
                      </c:pt>
                      <c:pt idx="2">
                        <c:v>688.04504860208147</c:v>
                      </c:pt>
                      <c:pt idx="3">
                        <c:v>692.42808288897311</c:v>
                      </c:pt>
                      <c:pt idx="4">
                        <c:v>696.83903829759777</c:v>
                      </c:pt>
                      <c:pt idx="5">
                        <c:v>701.2780926931033</c:v>
                      </c:pt>
                      <c:pt idx="6">
                        <c:v>705.74542507368596</c:v>
                      </c:pt>
                      <c:pt idx="7">
                        <c:v>710.24121557781007</c:v>
                      </c:pt>
                      <c:pt idx="8">
                        <c:v>714.7656454914702</c:v>
                      </c:pt>
                      <c:pt idx="9">
                        <c:v>719.31889725550252</c:v>
                      </c:pt>
                      <c:pt idx="10">
                        <c:v>723.90115447294124</c:v>
                      </c:pt>
                      <c:pt idx="11">
                        <c:v>728.51260191642143</c:v>
                      </c:pt>
                      <c:pt idx="12">
                        <c:v>733.15342553563016</c:v>
                      </c:pt>
                      <c:pt idx="13">
                        <c:v>737.82381246480475</c:v>
                      </c:pt>
                      <c:pt idx="14">
                        <c:v>742.52395103027914</c:v>
                      </c:pt>
                      <c:pt idx="15">
                        <c:v>747.25403075807617</c:v>
                      </c:pt>
                      <c:pt idx="16">
                        <c:v>752.01424238155175</c:v>
                      </c:pt>
                      <c:pt idx="17">
                        <c:v>756.80477784908521</c:v>
                      </c:pt>
                      <c:pt idx="18">
                        <c:v>761.62583033181909</c:v>
                      </c:pt>
                      <c:pt idx="19">
                        <c:v>766.47759423144873</c:v>
                      </c:pt>
                      <c:pt idx="20">
                        <c:v>771.36026518806148</c:v>
                      </c:pt>
                      <c:pt idx="21">
                        <c:v>776.27404008802466</c:v>
                      </c:pt>
                      <c:pt idx="22">
                        <c:v>781.21911707192623</c:v>
                      </c:pt>
                      <c:pt idx="23">
                        <c:v>786.19569554256293</c:v>
                      </c:pt>
                      <c:pt idx="24">
                        <c:v>791.20397617298204</c:v>
                      </c:pt>
                      <c:pt idx="25">
                        <c:v>796.24416091457238</c:v>
                      </c:pt>
                      <c:pt idx="26">
                        <c:v>801.31645300520859</c:v>
                      </c:pt>
                      <c:pt idx="27">
                        <c:v>806.42105697744535</c:v>
                      </c:pt>
                      <c:pt idx="28">
                        <c:v>811.55817866676603</c:v>
                      </c:pt>
                      <c:pt idx="29">
                        <c:v>816.72802521988137</c:v>
                      </c:pt>
                      <c:pt idx="30">
                        <c:v>821.9308051030838</c:v>
                      </c:pt>
                      <c:pt idx="31">
                        <c:v>827.16672811065212</c:v>
                      </c:pt>
                      <c:pt idx="32">
                        <c:v>832.43600537331224</c:v>
                      </c:pt>
                      <c:pt idx="33">
                        <c:v>837.73884936674995</c:v>
                      </c:pt>
                      <c:pt idx="34">
                        <c:v>843.07547392017943</c:v>
                      </c:pt>
                      <c:pt idx="35">
                        <c:v>848.4460942249649</c:v>
                      </c:pt>
                      <c:pt idx="36">
                        <c:v>853.850926843298</c:v>
                      </c:pt>
                      <c:pt idx="37">
                        <c:v>859.29018971693097</c:v>
                      </c:pt>
                      <c:pt idx="38">
                        <c:v>864.76410217596379</c:v>
                      </c:pt>
                      <c:pt idx="39">
                        <c:v>870.27288494768914</c:v>
                      </c:pt>
                      <c:pt idx="40">
                        <c:v>875.81676016549306</c:v>
                      </c:pt>
                      <c:pt idx="41">
                        <c:v>881.39595137781077</c:v>
                      </c:pt>
                      <c:pt idx="42">
                        <c:v>887.01068355714301</c:v>
                      </c:pt>
                      <c:pt idx="43">
                        <c:v>892.66118310912566</c:v>
                      </c:pt>
                      <c:pt idx="44">
                        <c:v>895.00710002671678</c:v>
                      </c:pt>
                      <c:pt idx="45">
                        <c:v>895.00710002671678</c:v>
                      </c:pt>
                      <c:pt idx="46">
                        <c:v>895.00710002671678</c:v>
                      </c:pt>
                      <c:pt idx="47">
                        <c:v>895.00710002671678</c:v>
                      </c:pt>
                      <c:pt idx="48">
                        <c:v>895.00710002671678</c:v>
                      </c:pt>
                      <c:pt idx="49">
                        <c:v>895.00710002671678</c:v>
                      </c:pt>
                      <c:pt idx="50">
                        <c:v>895.00710002671678</c:v>
                      </c:pt>
                      <c:pt idx="51">
                        <c:v>895.00710002671678</c:v>
                      </c:pt>
                      <c:pt idx="52">
                        <c:v>895.00710002671678</c:v>
                      </c:pt>
                      <c:pt idx="53">
                        <c:v>895.00710002671678</c:v>
                      </c:pt>
                      <c:pt idx="54">
                        <c:v>895.00710002671678</c:v>
                      </c:pt>
                      <c:pt idx="55">
                        <c:v>895.00710002671678</c:v>
                      </c:pt>
                      <c:pt idx="56">
                        <c:v>895.00710002671678</c:v>
                      </c:pt>
                      <c:pt idx="57">
                        <c:v>895.00710002671678</c:v>
                      </c:pt>
                      <c:pt idx="58">
                        <c:v>895.00710002671678</c:v>
                      </c:pt>
                      <c:pt idx="59">
                        <c:v>895.00710002671678</c:v>
                      </c:pt>
                      <c:pt idx="60">
                        <c:v>895.00710002671678</c:v>
                      </c:pt>
                      <c:pt idx="61">
                        <c:v>895.00710002671678</c:v>
                      </c:pt>
                      <c:pt idx="62">
                        <c:v>895.00710002671678</c:v>
                      </c:pt>
                      <c:pt idx="63">
                        <c:v>895.00710002671678</c:v>
                      </c:pt>
                      <c:pt idx="64">
                        <c:v>895.00710002671678</c:v>
                      </c:pt>
                      <c:pt idx="65">
                        <c:v>895.00710002671678</c:v>
                      </c:pt>
                      <c:pt idx="66">
                        <c:v>895.00710002671678</c:v>
                      </c:pt>
                      <c:pt idx="67">
                        <c:v>895.00710002671678</c:v>
                      </c:pt>
                      <c:pt idx="68">
                        <c:v>895.00710002671678</c:v>
                      </c:pt>
                      <c:pt idx="69">
                        <c:v>895.00710002671678</c:v>
                      </c:pt>
                      <c:pt idx="70">
                        <c:v>895.00710002671678</c:v>
                      </c:pt>
                      <c:pt idx="71">
                        <c:v>895.00710002671678</c:v>
                      </c:pt>
                      <c:pt idx="72">
                        <c:v>895.00710002671678</c:v>
                      </c:pt>
                      <c:pt idx="73">
                        <c:v>895.00710002671678</c:v>
                      </c:pt>
                      <c:pt idx="74">
                        <c:v>895.00710002671678</c:v>
                      </c:pt>
                      <c:pt idx="75">
                        <c:v>895.00710002671678</c:v>
                      </c:pt>
                      <c:pt idx="76">
                        <c:v>895.00710002671678</c:v>
                      </c:pt>
                      <c:pt idx="77">
                        <c:v>895.00710002671678</c:v>
                      </c:pt>
                      <c:pt idx="78">
                        <c:v>895.00710002671678</c:v>
                      </c:pt>
                      <c:pt idx="79">
                        <c:v>895.00710002671678</c:v>
                      </c:pt>
                      <c:pt idx="80">
                        <c:v>895.00710002671678</c:v>
                      </c:pt>
                      <c:pt idx="81">
                        <c:v>895.00710002671678</c:v>
                      </c:pt>
                      <c:pt idx="82">
                        <c:v>895.00710002671678</c:v>
                      </c:pt>
                      <c:pt idx="83">
                        <c:v>895.00710002671678</c:v>
                      </c:pt>
                      <c:pt idx="84">
                        <c:v>895.00710002671678</c:v>
                      </c:pt>
                      <c:pt idx="85">
                        <c:v>895.00710002671678</c:v>
                      </c:pt>
                      <c:pt idx="86">
                        <c:v>895.00710002671678</c:v>
                      </c:pt>
                      <c:pt idx="87">
                        <c:v>895.00710002671678</c:v>
                      </c:pt>
                      <c:pt idx="88">
                        <c:v>895.00710002671678</c:v>
                      </c:pt>
                      <c:pt idx="89">
                        <c:v>895.00710002671678</c:v>
                      </c:pt>
                      <c:pt idx="90">
                        <c:v>895.00710002671678</c:v>
                      </c:pt>
                      <c:pt idx="91">
                        <c:v>895.00710002671678</c:v>
                      </c:pt>
                      <c:pt idx="92">
                        <c:v>895.00710002671678</c:v>
                      </c:pt>
                      <c:pt idx="93">
                        <c:v>895.00710002671678</c:v>
                      </c:pt>
                      <c:pt idx="94">
                        <c:v>895.00710002671678</c:v>
                      </c:pt>
                      <c:pt idx="95">
                        <c:v>895.00710002671678</c:v>
                      </c:pt>
                      <c:pt idx="96">
                        <c:v>895.00710002671678</c:v>
                      </c:pt>
                      <c:pt idx="97">
                        <c:v>895.00710002671678</c:v>
                      </c:pt>
                      <c:pt idx="98">
                        <c:v>895.00710002671678</c:v>
                      </c:pt>
                      <c:pt idx="99">
                        <c:v>895.00710002671678</c:v>
                      </c:pt>
                      <c:pt idx="100">
                        <c:v>895.00710002671678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B80-488B-9D49-9C8C7950047B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2935.3900983736489</c:v>
                      </c:pt>
                      <c:pt idx="47">
                        <c:v>2842.7580032912801</c:v>
                      </c:pt>
                      <c:pt idx="48">
                        <c:v>2753.0490989099035</c:v>
                      </c:pt>
                      <c:pt idx="49">
                        <c:v>2666.1711381107771</c:v>
                      </c:pt>
                      <c:pt idx="50">
                        <c:v>2582.0347848171623</c:v>
                      </c:pt>
                      <c:pt idx="51">
                        <c:v>2500.5535221305827</c:v>
                      </c:pt>
                      <c:pt idx="52">
                        <c:v>2421.6435633660258</c:v>
                      </c:pt>
                      <c:pt idx="53">
                        <c:v>2345.2237658946055</c:v>
                      </c:pt>
                      <c:pt idx="54">
                        <c:v>2271.2155477050906</c:v>
                      </c:pt>
                      <c:pt idx="55">
                        <c:v>2199.5428065985043</c:v>
                      </c:pt>
                      <c:pt idx="56">
                        <c:v>2130.1318419326976</c:v>
                      </c:pt>
                      <c:pt idx="57">
                        <c:v>2062.9112788364278</c:v>
                      </c:pt>
                      <c:pt idx="58">
                        <c:v>1997.8119948150156</c:v>
                      </c:pt>
                      <c:pt idx="59">
                        <c:v>1934.7670486721051</c:v>
                      </c:pt>
                      <c:pt idx="60">
                        <c:v>1873.7116116744378</c:v>
                      </c:pt>
                      <c:pt idx="61">
                        <c:v>1814.582900888867</c:v>
                      </c:pt>
                      <c:pt idx="62">
                        <c:v>1757.3201146230456</c:v>
                      </c:pt>
                      <c:pt idx="63">
                        <c:v>1701.8643699034224</c:v>
                      </c:pt>
                      <c:pt idx="64">
                        <c:v>1648.158641926233</c:v>
                      </c:pt>
                      <c:pt idx="65">
                        <c:v>1596.1477054192496</c:v>
                      </c:pt>
                      <c:pt idx="66">
                        <c:v>1545.7780778539668</c:v>
                      </c:pt>
                      <c:pt idx="67">
                        <c:v>1496.9979644498426</c:v>
                      </c:pt>
                      <c:pt idx="68">
                        <c:v>1449.7572049140456</c:v>
                      </c:pt>
                      <c:pt idx="69">
                        <c:v>1404.0072218619282</c:v>
                      </c:pt>
                      <c:pt idx="70">
                        <c:v>1359.7009708652022</c:v>
                      </c:pt>
                      <c:pt idx="71">
                        <c:v>1316.7928920764386</c:v>
                      </c:pt>
                      <c:pt idx="72">
                        <c:v>1275.2388633801527</c:v>
                      </c:pt>
                      <c:pt idx="73">
                        <c:v>1234.9961550223061</c:v>
                      </c:pt>
                      <c:pt idx="74">
                        <c:v>1196.0233856715579</c:v>
                      </c:pt>
                      <c:pt idx="75">
                        <c:v>1158.2804798670968</c:v>
                      </c:pt>
                      <c:pt idx="76">
                        <c:v>1121.7286268092882</c:v>
                      </c:pt>
                      <c:pt idx="77">
                        <c:v>1086.3302404507654</c:v>
                      </c:pt>
                      <c:pt idx="78">
                        <c:v>1052.0489208469278</c:v>
                      </c:pt>
                      <c:pt idx="79">
                        <c:v>1018.8494167260989</c:v>
                      </c:pt>
                      <c:pt idx="80">
                        <c:v>986.69758924085988</c:v>
                      </c:pt>
                      <c:pt idx="81">
                        <c:v>955.56037686328114</c:v>
                      </c:pt>
                      <c:pt idx="82">
                        <c:v>925.40576138795268</c:v>
                      </c:pt>
                      <c:pt idx="83">
                        <c:v>896.20273500786288</c:v>
                      </c:pt>
                      <c:pt idx="84">
                        <c:v>867.92126842925609</c:v>
                      </c:pt>
                      <c:pt idx="85">
                        <c:v>840.53227999269632</c:v>
                      </c:pt>
                      <c:pt idx="86">
                        <c:v>814.00760576857101</c:v>
                      </c:pt>
                      <c:pt idx="87">
                        <c:v>788.31997059629782</c:v>
                      </c:pt>
                      <c:pt idx="88">
                        <c:v>763.44296003744057</c:v>
                      </c:pt>
                      <c:pt idx="89">
                        <c:v>739.35099321390499</c:v>
                      </c:pt>
                      <c:pt idx="90">
                        <c:v>716.01929650327725</c:v>
                      </c:pt>
                      <c:pt idx="91">
                        <c:v>693.42387806425927</c:v>
                      </c:pt>
                      <c:pt idx="92">
                        <c:v>671.54150316600578</c:v>
                      </c:pt>
                      <c:pt idx="93">
                        <c:v>650.34967029599136</c:v>
                      </c:pt>
                      <c:pt idx="94">
                        <c:v>629.82658802184199</c:v>
                      </c:pt>
                      <c:pt idx="95">
                        <c:v>609.95115258334033</c:v>
                      </c:pt>
                      <c:pt idx="96">
                        <c:v>590.70292619155509</c:v>
                      </c:pt>
                      <c:pt idx="97">
                        <c:v>572.06211601279006</c:v>
                      </c:pt>
                      <c:pt idx="98">
                        <c:v>554.00955381573249</c:v>
                      </c:pt>
                      <c:pt idx="99">
                        <c:v>536.52667626087759</c:v>
                      </c:pt>
                      <c:pt idx="100">
                        <c:v>519.59550581196163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B80-488B-9D49-9C8C7950047B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B80-488B-9D49-9C8C7950047B}"/>
                  </c:ext>
                </c:extLst>
              </c15:ser>
            </c15:filteredScatterSeries>
          </c:ext>
        </c:extLst>
      </c:scatterChart>
      <c:valAx>
        <c:axId val="39325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8400"/>
        <c:crosses val="autoZero"/>
        <c:crossBetween val="midCat"/>
      </c:valAx>
      <c:valAx>
        <c:axId val="3932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016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Reservoir Pressure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Production_Forecast!$O$10</c:f>
              <c:strCache>
                <c:ptCount val="1"/>
                <c:pt idx="0">
                  <c:v>Pres</c:v>
                </c:pt>
              </c:strCache>
            </c:strRef>
          </c:tx>
          <c:spPr>
            <a:ln w="508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Production_Forecast!$K$13:$K$112</c:f>
              <c:numCache>
                <c:formatCode>0.0</c:formatCode>
                <c:ptCount val="100"/>
                <c:pt idx="0">
                  <c:v>0.15216530402822162</c:v>
                </c:pt>
                <c:pt idx="1">
                  <c:v>0.29331632187331214</c:v>
                </c:pt>
                <c:pt idx="2">
                  <c:v>0.42425030821102494</c:v>
                </c:pt>
                <c:pt idx="3">
                  <c:v>0.54570680948187744</c:v>
                </c:pt>
                <c:pt idx="4">
                  <c:v>0.6583718410261562</c:v>
                </c:pt>
                <c:pt idx="5">
                  <c:v>0.76288176186247736</c:v>
                </c:pt>
                <c:pt idx="6">
                  <c:v>0.85982686899557681</c:v>
                </c:pt>
                <c:pt idx="7">
                  <c:v>0.94975473155483936</c:v>
                </c:pt>
                <c:pt idx="8">
                  <c:v>1.03317328359558</c:v>
                </c:pt>
                <c:pt idx="9">
                  <c:v>1.1105536930319546</c:v>
                </c:pt>
                <c:pt idx="10">
                  <c:v>1.1832610356576831</c:v>
                </c:pt>
                <c:pt idx="11">
                  <c:v>1.2559683782834119</c:v>
                </c:pt>
                <c:pt idx="12">
                  <c:v>1.3286757209091404</c:v>
                </c:pt>
                <c:pt idx="13">
                  <c:v>1.4013830635348692</c:v>
                </c:pt>
                <c:pt idx="14">
                  <c:v>1.4740904061605975</c:v>
                </c:pt>
                <c:pt idx="15">
                  <c:v>1.5467977487863263</c:v>
                </c:pt>
                <c:pt idx="16">
                  <c:v>1.619505091412055</c:v>
                </c:pt>
                <c:pt idx="17">
                  <c:v>1.6922124340377833</c:v>
                </c:pt>
                <c:pt idx="18">
                  <c:v>1.7649197766635123</c:v>
                </c:pt>
                <c:pt idx="19">
                  <c:v>1.8376271192892408</c:v>
                </c:pt>
                <c:pt idx="20">
                  <c:v>1.9103344619149694</c:v>
                </c:pt>
                <c:pt idx="21">
                  <c:v>1.9830418045406981</c:v>
                </c:pt>
                <c:pt idx="22">
                  <c:v>2.0557491471664271</c:v>
                </c:pt>
                <c:pt idx="23">
                  <c:v>2.1284564897921552</c:v>
                </c:pt>
                <c:pt idx="24">
                  <c:v>2.2020851747402936</c:v>
                </c:pt>
                <c:pt idx="25">
                  <c:v>2.2780658468922192</c:v>
                </c:pt>
                <c:pt idx="26">
                  <c:v>2.3564736378873294</c:v>
                </c:pt>
                <c:pt idx="27">
                  <c:v>2.4373860793624478</c:v>
                </c:pt>
                <c:pt idx="28">
                  <c:v>2.5208831796170985</c:v>
                </c:pt>
                <c:pt idx="29">
                  <c:v>2.6070475027277689</c:v>
                </c:pt>
                <c:pt idx="30">
                  <c:v>2.6959642501893835</c:v>
                </c:pt>
                <c:pt idx="31">
                  <c:v>2.7877213451647345</c:v>
                </c:pt>
                <c:pt idx="32">
                  <c:v>2.8824095194251598</c:v>
                </c:pt>
                <c:pt idx="33">
                  <c:v>2.9801224030684477</c:v>
                </c:pt>
                <c:pt idx="34">
                  <c:v>3.0809566171026836</c:v>
                </c:pt>
                <c:pt idx="35">
                  <c:v>3.1850118689875826</c:v>
                </c:pt>
                <c:pt idx="36">
                  <c:v>3.2923910512277854</c:v>
                </c:pt>
                <c:pt idx="37">
                  <c:v>3.4032003431156066</c:v>
                </c:pt>
                <c:pt idx="38">
                  <c:v>3.5175493157238491</c:v>
                </c:pt>
                <c:pt idx="39">
                  <c:v>3.6355510402524907</c:v>
                </c:pt>
                <c:pt idx="40">
                  <c:v>3.7573221998363926</c:v>
                </c:pt>
                <c:pt idx="41">
                  <c:v>3.8829832049245758</c:v>
                </c:pt>
                <c:pt idx="42">
                  <c:v>4.0126583123451676</c:v>
                </c:pt>
                <c:pt idx="43">
                  <c:v>4.1464757481737404</c:v>
                </c:pt>
                <c:pt idx="44">
                  <c:v>4.284567834526551</c:v>
                </c:pt>
                <c:pt idx="45">
                  <c:v>4.4270711204040438</c:v>
                </c:pt>
                <c:pt idx="46">
                  <c:v>4.5741265167140028</c:v>
                </c:pt>
                <c:pt idx="47">
                  <c:v>4.7258794356078955</c:v>
                </c:pt>
                <c:pt idx="48">
                  <c:v>4.8824799342681127</c:v>
                </c:pt>
                <c:pt idx="49">
                  <c:v>5.0440828632883861</c:v>
                </c:pt>
                <c:pt idx="50">
                  <c:v>5.210848019794021</c:v>
                </c:pt>
                <c:pt idx="51">
                  <c:v>5.3829403054533964</c:v>
                </c:pt>
                <c:pt idx="52">
                  <c:v>5.5605298895369737</c:v>
                </c:pt>
                <c:pt idx="53">
                  <c:v>5.7437923771850317</c:v>
                </c:pt>
                <c:pt idx="54">
                  <c:v>5.9329089830505497</c:v>
                </c:pt>
                <c:pt idx="55">
                  <c:v>6.1280667104889019</c:v>
                </c:pt>
                <c:pt idx="56">
                  <c:v>6.3294585364715648</c:v>
                </c:pt>
                <c:pt idx="57">
                  <c:v>6.5372836024067373</c:v>
                </c:pt>
                <c:pt idx="58">
                  <c:v>6.7517474110554296</c:v>
                </c:pt>
                <c:pt idx="59">
                  <c:v>6.9730620297379122</c:v>
                </c:pt>
                <c:pt idx="60">
                  <c:v>7.2014463000312965</c:v>
                </c:pt>
                <c:pt idx="61">
                  <c:v>7.4371260541657227</c:v>
                </c:pt>
                <c:pt idx="62">
                  <c:v>7.6803343383330613</c:v>
                </c:pt>
                <c:pt idx="63">
                  <c:v>7.9313116431289714</c:v>
                </c:pt>
                <c:pt idx="64">
                  <c:v>8.1903061413561762</c:v>
                </c:pt>
                <c:pt idx="65">
                  <c:v>8.4575739334241025</c:v>
                </c:pt>
                <c:pt idx="66">
                  <c:v>8.7333793005875311</c:v>
                </c:pt>
                <c:pt idx="67">
                  <c:v>9.0179949662747152</c:v>
                </c:pt>
                <c:pt idx="68">
                  <c:v>9.3117023657632654</c:v>
                </c:pt>
                <c:pt idx="69">
                  <c:v>9.6147919244706301</c:v>
                </c:pt>
                <c:pt idx="70">
                  <c:v>9.9275633451341498</c:v>
                </c:pt>
                <c:pt idx="71">
                  <c:v>10.250325904164853</c:v>
                </c:pt>
                <c:pt idx="72">
                  <c:v>10.58339875746792</c:v>
                </c:pt>
                <c:pt idx="73">
                  <c:v>10.927111256032196</c:v>
                </c:pt>
                <c:pt idx="74">
                  <c:v>11.281803271600944</c:v>
                </c:pt>
                <c:pt idx="75">
                  <c:v>11.647825532745731</c:v>
                </c:pt>
                <c:pt idx="76">
                  <c:v>12.025539971675849</c:v>
                </c:pt>
                <c:pt idx="77">
                  <c:v>12.415320082126183</c:v>
                </c:pt>
                <c:pt idx="78">
                  <c:v>12.817551288677381</c:v>
                </c:pt>
                <c:pt idx="79">
                  <c:v>13.232631327873612</c:v>
                </c:pt>
                <c:pt idx="80">
                  <c:v>13.660970641514654</c:v>
                </c:pt>
                <c:pt idx="81">
                  <c:v>14.102992782511244</c:v>
                </c:pt>
                <c:pt idx="82">
                  <c:v>14.559134833705158</c:v>
                </c:pt>
                <c:pt idx="83">
                  <c:v>15.029847840067895</c:v>
                </c:pt>
                <c:pt idx="84">
                  <c:v>15.515597254705487</c:v>
                </c:pt>
                <c:pt idx="85">
                  <c:v>16.016863399110552</c:v>
                </c:pt>
                <c:pt idx="86">
                  <c:v>16.534141938116484</c:v>
                </c:pt>
                <c:pt idx="87">
                  <c:v>17.067944370023572</c:v>
                </c:pt>
                <c:pt idx="88">
                  <c:v>17.618798532381639</c:v>
                </c:pt>
                <c:pt idx="89">
                  <c:v>18.187249123929387</c:v>
                </c:pt>
                <c:pt idx="90">
                  <c:v>18.77385824320648</c:v>
                </c:pt>
                <c:pt idx="91">
                  <c:v>19.379205944371012</c:v>
                </c:pt>
                <c:pt idx="92">
                  <c:v>20.003890810771924</c:v>
                </c:pt>
                <c:pt idx="93">
                  <c:v>20.648530546843663</c:v>
                </c:pt>
                <c:pt idx="94">
                  <c:v>21.313762588908148</c:v>
                </c:pt>
                <c:pt idx="95">
                  <c:v>22.000244735488099</c:v>
                </c:pt>
                <c:pt idx="96">
                  <c:v>22.70865579775521</c:v>
                </c:pt>
                <c:pt idx="97">
                  <c:v>23.43969627075602</c:v>
                </c:pt>
                <c:pt idx="98">
                  <c:v>24.194089026079407</c:v>
                </c:pt>
                <c:pt idx="99">
                  <c:v>24.972580026650554</c:v>
                </c:pt>
              </c:numCache>
            </c:numRef>
          </c:xVal>
          <c:yVal>
            <c:numRef>
              <c:f>Production_Forecast!$O$13:$O$112</c:f>
              <c:numCache>
                <c:formatCode>0</c:formatCode>
                <c:ptCount val="100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3000</c:v>
                </c:pt>
                <c:pt idx="32">
                  <c:v>3000</c:v>
                </c:pt>
                <c:pt idx="33">
                  <c:v>3000</c:v>
                </c:pt>
                <c:pt idx="34">
                  <c:v>3000</c:v>
                </c:pt>
                <c:pt idx="35">
                  <c:v>3000</c:v>
                </c:pt>
                <c:pt idx="36">
                  <c:v>3000</c:v>
                </c:pt>
                <c:pt idx="37">
                  <c:v>3000</c:v>
                </c:pt>
                <c:pt idx="38">
                  <c:v>3000</c:v>
                </c:pt>
                <c:pt idx="39">
                  <c:v>3000</c:v>
                </c:pt>
                <c:pt idx="40">
                  <c:v>3000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3000</c:v>
                </c:pt>
                <c:pt idx="45">
                  <c:v>2935.3900983736489</c:v>
                </c:pt>
                <c:pt idx="46">
                  <c:v>2842.7580032912801</c:v>
                </c:pt>
                <c:pt idx="47">
                  <c:v>2753.0490989099035</c:v>
                </c:pt>
                <c:pt idx="48">
                  <c:v>2666.1711381107771</c:v>
                </c:pt>
                <c:pt idx="49">
                  <c:v>2582.0347848171623</c:v>
                </c:pt>
                <c:pt idx="50">
                  <c:v>2500.5535221305827</c:v>
                </c:pt>
                <c:pt idx="51">
                  <c:v>2421.6435633660258</c:v>
                </c:pt>
                <c:pt idx="52">
                  <c:v>2345.2237658946055</c:v>
                </c:pt>
                <c:pt idx="53">
                  <c:v>2271.2155477050906</c:v>
                </c:pt>
                <c:pt idx="54">
                  <c:v>2199.5428065985043</c:v>
                </c:pt>
                <c:pt idx="55">
                  <c:v>2130.1318419326976</c:v>
                </c:pt>
                <c:pt idx="56">
                  <c:v>2062.9112788364278</c:v>
                </c:pt>
                <c:pt idx="57">
                  <c:v>1997.8119948150156</c:v>
                </c:pt>
                <c:pt idx="58">
                  <c:v>1934.7670486721051</c:v>
                </c:pt>
                <c:pt idx="59">
                  <c:v>1873.7116116744378</c:v>
                </c:pt>
                <c:pt idx="60">
                  <c:v>1814.582900888867</c:v>
                </c:pt>
                <c:pt idx="61">
                  <c:v>1757.3201146230456</c:v>
                </c:pt>
                <c:pt idx="62">
                  <c:v>1701.8643699034224</c:v>
                </c:pt>
                <c:pt idx="63">
                  <c:v>1648.158641926233</c:v>
                </c:pt>
                <c:pt idx="64">
                  <c:v>1596.1477054192496</c:v>
                </c:pt>
                <c:pt idx="65">
                  <c:v>1545.7780778539668</c:v>
                </c:pt>
                <c:pt idx="66">
                  <c:v>1496.9979644498426</c:v>
                </c:pt>
                <c:pt idx="67">
                  <c:v>1449.7572049140456</c:v>
                </c:pt>
                <c:pt idx="68">
                  <c:v>1404.0072218619282</c:v>
                </c:pt>
                <c:pt idx="69">
                  <c:v>1359.7009708652022</c:v>
                </c:pt>
                <c:pt idx="70">
                  <c:v>1316.7928920764386</c:v>
                </c:pt>
                <c:pt idx="71">
                  <c:v>1275.2388633801527</c:v>
                </c:pt>
                <c:pt idx="72">
                  <c:v>1234.9961550223061</c:v>
                </c:pt>
                <c:pt idx="73">
                  <c:v>1196.0233856715579</c:v>
                </c:pt>
                <c:pt idx="74">
                  <c:v>1158.2804798670968</c:v>
                </c:pt>
                <c:pt idx="75">
                  <c:v>1121.7286268092882</c:v>
                </c:pt>
                <c:pt idx="76">
                  <c:v>1086.3302404507654</c:v>
                </c:pt>
                <c:pt idx="77">
                  <c:v>1052.0489208469278</c:v>
                </c:pt>
                <c:pt idx="78">
                  <c:v>1018.8494167260989</c:v>
                </c:pt>
                <c:pt idx="79">
                  <c:v>986.69758924085988</c:v>
                </c:pt>
                <c:pt idx="80">
                  <c:v>955.56037686328114</c:v>
                </c:pt>
                <c:pt idx="81">
                  <c:v>925.40576138795268</c:v>
                </c:pt>
                <c:pt idx="82">
                  <c:v>896.20273500786288</c:v>
                </c:pt>
                <c:pt idx="83">
                  <c:v>867.92126842925609</c:v>
                </c:pt>
                <c:pt idx="84">
                  <c:v>840.53227999269632</c:v>
                </c:pt>
                <c:pt idx="85">
                  <c:v>814.00760576857101</c:v>
                </c:pt>
                <c:pt idx="86">
                  <c:v>788.31997059629782</c:v>
                </c:pt>
                <c:pt idx="87">
                  <c:v>763.44296003744057</c:v>
                </c:pt>
                <c:pt idx="88">
                  <c:v>739.35099321390499</c:v>
                </c:pt>
                <c:pt idx="89">
                  <c:v>716.01929650327725</c:v>
                </c:pt>
                <c:pt idx="90">
                  <c:v>693.42387806425927</c:v>
                </c:pt>
                <c:pt idx="91">
                  <c:v>671.54150316600578</c:v>
                </c:pt>
                <c:pt idx="92">
                  <c:v>650.34967029599136</c:v>
                </c:pt>
                <c:pt idx="93">
                  <c:v>629.82658802184199</c:v>
                </c:pt>
                <c:pt idx="94">
                  <c:v>609.95115258334033</c:v>
                </c:pt>
                <c:pt idx="95">
                  <c:v>590.70292619155509</c:v>
                </c:pt>
                <c:pt idx="96">
                  <c:v>572.06211601279006</c:v>
                </c:pt>
                <c:pt idx="97">
                  <c:v>554.00955381573249</c:v>
                </c:pt>
                <c:pt idx="98">
                  <c:v>536.52667626087759</c:v>
                </c:pt>
                <c:pt idx="99">
                  <c:v>519.59550581196163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A-4875-9C12-A17B85450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8992"/>
        <c:axId val="3932466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1670.1669046034192</c:v>
                      </c:pt>
                      <c:pt idx="1">
                        <c:v>1800.4932496892538</c:v>
                      </c:pt>
                      <c:pt idx="2">
                        <c:v>1940.9892108635279</c:v>
                      </c:pt>
                      <c:pt idx="3">
                        <c:v>2092.4483428853946</c:v>
                      </c:pt>
                      <c:pt idx="4">
                        <c:v>2255.7261231225252</c:v>
                      </c:pt>
                      <c:pt idx="5">
                        <c:v>2431.7447834916852</c:v>
                      </c:pt>
                      <c:pt idx="6">
                        <c:v>2621.4985194449609</c:v>
                      </c:pt>
                      <c:pt idx="7">
                        <c:v>2826.0591054232314</c:v>
                      </c:pt>
                      <c:pt idx="8">
                        <c:v>3046.5819484943004</c:v>
                      </c:pt>
                      <c:pt idx="9">
                        <c:v>3284.3126143680943</c:v>
                      </c:pt>
                      <c:pt idx="10">
                        <c:v>3540.5938626494067</c:v>
                      </c:pt>
                      <c:pt idx="11">
                        <c:v>3768.1559089573525</c:v>
                      </c:pt>
                      <c:pt idx="12">
                        <c:v>3768.1559089573525</c:v>
                      </c:pt>
                      <c:pt idx="13">
                        <c:v>3768.1559089573525</c:v>
                      </c:pt>
                      <c:pt idx="14">
                        <c:v>3768.1559089573525</c:v>
                      </c:pt>
                      <c:pt idx="15">
                        <c:v>3768.1559089573525</c:v>
                      </c:pt>
                      <c:pt idx="16">
                        <c:v>3768.1559089573525</c:v>
                      </c:pt>
                      <c:pt idx="17">
                        <c:v>3768.1559089573525</c:v>
                      </c:pt>
                      <c:pt idx="18">
                        <c:v>3768.1559089573525</c:v>
                      </c:pt>
                      <c:pt idx="19">
                        <c:v>3768.1559089573525</c:v>
                      </c:pt>
                      <c:pt idx="20">
                        <c:v>3768.1559089573525</c:v>
                      </c:pt>
                      <c:pt idx="21">
                        <c:v>3768.1559089573525</c:v>
                      </c:pt>
                      <c:pt idx="22">
                        <c:v>3768.1559089573525</c:v>
                      </c:pt>
                      <c:pt idx="23">
                        <c:v>3768.1559089573525</c:v>
                      </c:pt>
                      <c:pt idx="24">
                        <c:v>3768.1559089573525</c:v>
                      </c:pt>
                      <c:pt idx="25">
                        <c:v>3721.0036133702924</c:v>
                      </c:pt>
                      <c:pt idx="26">
                        <c:v>3605.8196772977863</c:v>
                      </c:pt>
                      <c:pt idx="27">
                        <c:v>3494.2012683001481</c:v>
                      </c:pt>
                      <c:pt idx="28">
                        <c:v>3386.0380152288044</c:v>
                      </c:pt>
                      <c:pt idx="29">
                        <c:v>3281.222963482071</c:v>
                      </c:pt>
                      <c:pt idx="30">
                        <c:v>3179.6524692456956</c:v>
                      </c:pt>
                      <c:pt idx="31">
                        <c:v>3081.226097007197</c:v>
                      </c:pt>
                      <c:pt idx="32">
                        <c:v>2985.8465202426487</c:v>
                      </c:pt>
                      <c:pt idx="33">
                        <c:v>2893.4194251777126</c:v>
                      </c:pt>
                      <c:pt idx="34">
                        <c:v>2803.8534175277628</c:v>
                      </c:pt>
                      <c:pt idx="35">
                        <c:v>2717.0599321248615</c:v>
                      </c:pt>
                      <c:pt idx="36">
                        <c:v>2632.953145342256</c:v>
                      </c:pt>
                      <c:pt idx="37">
                        <c:v>2551.4498902297682</c:v>
                      </c:pt>
                      <c:pt idx="38">
                        <c:v>2472.4695742761805</c:v>
                      </c:pt>
                      <c:pt idx="39">
                        <c:v>2395.9340997172894</c:v>
                      </c:pt>
                      <c:pt idx="40">
                        <c:v>2321.7677863108338</c:v>
                      </c:pt>
                      <c:pt idx="41">
                        <c:v>2249.8972965019279</c:v>
                      </c:pt>
                      <c:pt idx="42">
                        <c:v>2180.2515629050035</c:v>
                      </c:pt>
                      <c:pt idx="43">
                        <c:v>2112.7617180305529</c:v>
                      </c:pt>
                      <c:pt idx="44">
                        <c:v>2047.3610261871895</c:v>
                      </c:pt>
                      <c:pt idx="45">
                        <c:v>1983.9848174916842</c:v>
                      </c:pt>
                      <c:pt idx="46">
                        <c:v>1922.5704239217184</c:v>
                      </c:pt>
                      <c:pt idx="47">
                        <c:v>1863.0571173481428</c:v>
                      </c:pt>
                      <c:pt idx="48">
                        <c:v>1805.3860494854357</c:v>
                      </c:pt>
                      <c:pt idx="49">
                        <c:v>1749.5001937010134</c:v>
                      </c:pt>
                      <c:pt idx="50">
                        <c:v>1695.3442886258301</c:v>
                      </c:pt>
                      <c:pt idx="51">
                        <c:v>1642.8647835105171</c:v>
                      </c:pt>
                      <c:pt idx="52">
                        <c:v>1592.0097852730248</c:v>
                      </c:pt>
                      <c:pt idx="53">
                        <c:v>1542.7290071854161</c:v>
                      </c:pt>
                      <c:pt idx="54">
                        <c:v>1494.9737191490528</c:v>
                      </c:pt>
                      <c:pt idx="55">
                        <c:v>1448.6966995090274</c:v>
                      </c:pt>
                      <c:pt idx="56">
                        <c:v>1403.852188360177</c:v>
                      </c:pt>
                      <c:pt idx="57">
                        <c:v>1360.3958422985115</c:v>
                      </c:pt>
                      <c:pt idx="58">
                        <c:v>1318.284690573322</c:v>
                      </c:pt>
                      <c:pt idx="59">
                        <c:v>1277.4770925965959</c:v>
                      </c:pt>
                      <c:pt idx="60">
                        <c:v>1237.9326967677343</c:v>
                      </c:pt>
                      <c:pt idx="61">
                        <c:v>1199.6124005728564</c:v>
                      </c:pt>
                      <c:pt idx="62">
                        <c:v>1162.4783119192268</c:v>
                      </c:pt>
                      <c:pt idx="63">
                        <c:v>1126.4937116665815</c:v>
                      </c:pt>
                      <c:pt idx="64">
                        <c:v>1091.6230173183005</c:v>
                      </c:pt>
                      <c:pt idx="65">
                        <c:v>1057.831747836522</c:v>
                      </c:pt>
                      <c:pt idx="66">
                        <c:v>1025.0864895464047</c:v>
                      </c:pt>
                      <c:pt idx="67">
                        <c:v>993.35486309583052</c:v>
                      </c:pt>
                      <c:pt idx="68">
                        <c:v>962.6054914378683</c:v>
                      </c:pt>
                      <c:pt idx="69">
                        <c:v>932.80796880434514</c:v>
                      </c:pt>
                      <c:pt idx="70">
                        <c:v>903.93283063984154</c:v>
                      </c:pt>
                      <c:pt idx="71">
                        <c:v>875.95152446638315</c:v>
                      </c:pt>
                      <c:pt idx="72">
                        <c:v>848.83638165001685</c:v>
                      </c:pt>
                      <c:pt idx="73">
                        <c:v>822.56059004135579</c:v>
                      </c:pt>
                      <c:pt idx="74">
                        <c:v>797.0981674630367</c:v>
                      </c:pt>
                      <c:pt idx="75">
                        <c:v>772.42393601787683</c:v>
                      </c:pt>
                      <c:pt idx="76">
                        <c:v>748.51349719232269</c:v>
                      </c:pt>
                      <c:pt idx="77">
                        <c:v>725.3432077305722</c:v>
                      </c:pt>
                      <c:pt idx="78">
                        <c:v>702.89015625551849</c:v>
                      </c:pt>
                      <c:pt idx="79">
                        <c:v>681.1321406133892</c:v>
                      </c:pt>
                      <c:pt idx="80">
                        <c:v>660.04764591969001</c:v>
                      </c:pt>
                      <c:pt idx="81">
                        <c:v>639.6158232847315</c:v>
                      </c:pt>
                      <c:pt idx="82">
                        <c:v>619.81646919771322</c:v>
                      </c:pt>
                      <c:pt idx="83">
                        <c:v>600.63000554897428</c:v>
                      </c:pt>
                      <c:pt idx="84">
                        <c:v>582.03746027065358</c:v>
                      </c:pt>
                      <c:pt idx="85">
                        <c:v>564.02044857662395</c:v>
                      </c:pt>
                      <c:pt idx="86">
                        <c:v>546.56115478314302</c:v>
                      </c:pt>
                      <c:pt idx="87">
                        <c:v>529.6423146922474</c:v>
                      </c:pt>
                      <c:pt idx="88">
                        <c:v>513.24719852047087</c:v>
                      </c:pt>
                      <c:pt idx="89">
                        <c:v>497.35959435600489</c:v>
                      </c:pt>
                      <c:pt idx="90">
                        <c:v>481.9637921279438</c:v>
                      </c:pt>
                      <c:pt idx="91">
                        <c:v>467.04456807176359</c:v>
                      </c:pt>
                      <c:pt idx="92">
                        <c:v>452.58716967567238</c:v>
                      </c:pt>
                      <c:pt idx="93">
                        <c:v>438.57730109294823</c:v>
                      </c:pt>
                      <c:pt idx="94">
                        <c:v>425.00110900583911</c:v>
                      </c:pt>
                      <c:pt idx="95">
                        <c:v>411.84516892704579</c:v>
                      </c:pt>
                      <c:pt idx="96">
                        <c:v>399.09647192524494</c:v>
                      </c:pt>
                      <c:pt idx="97">
                        <c:v>386.74241176152384</c:v>
                      </c:pt>
                      <c:pt idx="98">
                        <c:v>374.77077242400696</c:v>
                      </c:pt>
                      <c:pt idx="99">
                        <c:v>363.16971604835032</c:v>
                      </c:pt>
                      <c:pt idx="100">
                        <c:v>351.92777121215744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F0A-4875-9C12-A17B8545045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679.36203755516931</c:v>
                      </c:pt>
                      <c:pt idx="1">
                        <c:v>683.68975869765347</c:v>
                      </c:pt>
                      <c:pt idx="2">
                        <c:v>688.04504860208147</c:v>
                      </c:pt>
                      <c:pt idx="3">
                        <c:v>692.42808288897311</c:v>
                      </c:pt>
                      <c:pt idx="4">
                        <c:v>696.83903829759777</c:v>
                      </c:pt>
                      <c:pt idx="5">
                        <c:v>701.2780926931033</c:v>
                      </c:pt>
                      <c:pt idx="6">
                        <c:v>705.74542507368596</c:v>
                      </c:pt>
                      <c:pt idx="7">
                        <c:v>710.24121557781007</c:v>
                      </c:pt>
                      <c:pt idx="8">
                        <c:v>714.7656454914702</c:v>
                      </c:pt>
                      <c:pt idx="9">
                        <c:v>719.31889725550252</c:v>
                      </c:pt>
                      <c:pt idx="10">
                        <c:v>723.90115447294124</c:v>
                      </c:pt>
                      <c:pt idx="11">
                        <c:v>728.51260191642143</c:v>
                      </c:pt>
                      <c:pt idx="12">
                        <c:v>733.15342553563016</c:v>
                      </c:pt>
                      <c:pt idx="13">
                        <c:v>737.82381246480475</c:v>
                      </c:pt>
                      <c:pt idx="14">
                        <c:v>742.52395103027914</c:v>
                      </c:pt>
                      <c:pt idx="15">
                        <c:v>747.25403075807617</c:v>
                      </c:pt>
                      <c:pt idx="16">
                        <c:v>752.01424238155175</c:v>
                      </c:pt>
                      <c:pt idx="17">
                        <c:v>756.80477784908521</c:v>
                      </c:pt>
                      <c:pt idx="18">
                        <c:v>761.62583033181909</c:v>
                      </c:pt>
                      <c:pt idx="19">
                        <c:v>766.47759423144873</c:v>
                      </c:pt>
                      <c:pt idx="20">
                        <c:v>771.36026518806148</c:v>
                      </c:pt>
                      <c:pt idx="21">
                        <c:v>776.27404008802466</c:v>
                      </c:pt>
                      <c:pt idx="22">
                        <c:v>781.21911707192623</c:v>
                      </c:pt>
                      <c:pt idx="23">
                        <c:v>786.19569554256293</c:v>
                      </c:pt>
                      <c:pt idx="24">
                        <c:v>791.20397617298204</c:v>
                      </c:pt>
                      <c:pt idx="25">
                        <c:v>796.24416091457238</c:v>
                      </c:pt>
                      <c:pt idx="26">
                        <c:v>801.31645300520859</c:v>
                      </c:pt>
                      <c:pt idx="27">
                        <c:v>806.42105697744535</c:v>
                      </c:pt>
                      <c:pt idx="28">
                        <c:v>811.55817866676603</c:v>
                      </c:pt>
                      <c:pt idx="29">
                        <c:v>816.72802521988137</c:v>
                      </c:pt>
                      <c:pt idx="30">
                        <c:v>821.9308051030838</c:v>
                      </c:pt>
                      <c:pt idx="31">
                        <c:v>827.16672811065212</c:v>
                      </c:pt>
                      <c:pt idx="32">
                        <c:v>832.43600537331224</c:v>
                      </c:pt>
                      <c:pt idx="33">
                        <c:v>837.73884936674995</c:v>
                      </c:pt>
                      <c:pt idx="34">
                        <c:v>843.07547392017943</c:v>
                      </c:pt>
                      <c:pt idx="35">
                        <c:v>848.4460942249649</c:v>
                      </c:pt>
                      <c:pt idx="36">
                        <c:v>853.850926843298</c:v>
                      </c:pt>
                      <c:pt idx="37">
                        <c:v>859.29018971693097</c:v>
                      </c:pt>
                      <c:pt idx="38">
                        <c:v>864.76410217596379</c:v>
                      </c:pt>
                      <c:pt idx="39">
                        <c:v>870.27288494768914</c:v>
                      </c:pt>
                      <c:pt idx="40">
                        <c:v>875.81676016549306</c:v>
                      </c:pt>
                      <c:pt idx="41">
                        <c:v>881.39595137781077</c:v>
                      </c:pt>
                      <c:pt idx="42">
                        <c:v>887.01068355714301</c:v>
                      </c:pt>
                      <c:pt idx="43">
                        <c:v>892.66118310912566</c:v>
                      </c:pt>
                      <c:pt idx="44">
                        <c:v>895.00710002671678</c:v>
                      </c:pt>
                      <c:pt idx="45">
                        <c:v>895.00710002671678</c:v>
                      </c:pt>
                      <c:pt idx="46">
                        <c:v>895.00710002671678</c:v>
                      </c:pt>
                      <c:pt idx="47">
                        <c:v>895.00710002671678</c:v>
                      </c:pt>
                      <c:pt idx="48">
                        <c:v>895.00710002671678</c:v>
                      </c:pt>
                      <c:pt idx="49">
                        <c:v>895.00710002671678</c:v>
                      </c:pt>
                      <c:pt idx="50">
                        <c:v>895.00710002671678</c:v>
                      </c:pt>
                      <c:pt idx="51">
                        <c:v>895.00710002671678</c:v>
                      </c:pt>
                      <c:pt idx="52">
                        <c:v>895.00710002671678</c:v>
                      </c:pt>
                      <c:pt idx="53">
                        <c:v>895.00710002671678</c:v>
                      </c:pt>
                      <c:pt idx="54">
                        <c:v>895.00710002671678</c:v>
                      </c:pt>
                      <c:pt idx="55">
                        <c:v>895.00710002671678</c:v>
                      </c:pt>
                      <c:pt idx="56">
                        <c:v>895.00710002671678</c:v>
                      </c:pt>
                      <c:pt idx="57">
                        <c:v>895.00710002671678</c:v>
                      </c:pt>
                      <c:pt idx="58">
                        <c:v>895.00710002671678</c:v>
                      </c:pt>
                      <c:pt idx="59">
                        <c:v>895.00710002671678</c:v>
                      </c:pt>
                      <c:pt idx="60">
                        <c:v>895.00710002671678</c:v>
                      </c:pt>
                      <c:pt idx="61">
                        <c:v>895.00710002671678</c:v>
                      </c:pt>
                      <c:pt idx="62">
                        <c:v>895.00710002671678</c:v>
                      </c:pt>
                      <c:pt idx="63">
                        <c:v>895.00710002671678</c:v>
                      </c:pt>
                      <c:pt idx="64">
                        <c:v>895.00710002671678</c:v>
                      </c:pt>
                      <c:pt idx="65">
                        <c:v>895.00710002671678</c:v>
                      </c:pt>
                      <c:pt idx="66">
                        <c:v>895.00710002671678</c:v>
                      </c:pt>
                      <c:pt idx="67">
                        <c:v>895.00710002671678</c:v>
                      </c:pt>
                      <c:pt idx="68">
                        <c:v>895.00710002671678</c:v>
                      </c:pt>
                      <c:pt idx="69">
                        <c:v>895.00710002671678</c:v>
                      </c:pt>
                      <c:pt idx="70">
                        <c:v>895.00710002671678</c:v>
                      </c:pt>
                      <c:pt idx="71">
                        <c:v>895.00710002671678</c:v>
                      </c:pt>
                      <c:pt idx="72">
                        <c:v>895.00710002671678</c:v>
                      </c:pt>
                      <c:pt idx="73">
                        <c:v>895.00710002671678</c:v>
                      </c:pt>
                      <c:pt idx="74">
                        <c:v>895.00710002671678</c:v>
                      </c:pt>
                      <c:pt idx="75">
                        <c:v>895.00710002671678</c:v>
                      </c:pt>
                      <c:pt idx="76">
                        <c:v>895.00710002671678</c:v>
                      </c:pt>
                      <c:pt idx="77">
                        <c:v>895.00710002671678</c:v>
                      </c:pt>
                      <c:pt idx="78">
                        <c:v>895.00710002671678</c:v>
                      </c:pt>
                      <c:pt idx="79">
                        <c:v>895.00710002671678</c:v>
                      </c:pt>
                      <c:pt idx="80">
                        <c:v>895.00710002671678</c:v>
                      </c:pt>
                      <c:pt idx="81">
                        <c:v>895.00710002671678</c:v>
                      </c:pt>
                      <c:pt idx="82">
                        <c:v>895.00710002671678</c:v>
                      </c:pt>
                      <c:pt idx="83">
                        <c:v>895.00710002671678</c:v>
                      </c:pt>
                      <c:pt idx="84">
                        <c:v>895.00710002671678</c:v>
                      </c:pt>
                      <c:pt idx="85">
                        <c:v>895.00710002671678</c:v>
                      </c:pt>
                      <c:pt idx="86">
                        <c:v>895.00710002671678</c:v>
                      </c:pt>
                      <c:pt idx="87">
                        <c:v>895.00710002671678</c:v>
                      </c:pt>
                      <c:pt idx="88">
                        <c:v>895.00710002671678</c:v>
                      </c:pt>
                      <c:pt idx="89">
                        <c:v>895.00710002671678</c:v>
                      </c:pt>
                      <c:pt idx="90">
                        <c:v>895.00710002671678</c:v>
                      </c:pt>
                      <c:pt idx="91">
                        <c:v>895.00710002671678</c:v>
                      </c:pt>
                      <c:pt idx="92">
                        <c:v>895.00710002671678</c:v>
                      </c:pt>
                      <c:pt idx="93">
                        <c:v>895.00710002671678</c:v>
                      </c:pt>
                      <c:pt idx="94">
                        <c:v>895.00710002671678</c:v>
                      </c:pt>
                      <c:pt idx="95">
                        <c:v>895.00710002671678</c:v>
                      </c:pt>
                      <c:pt idx="96">
                        <c:v>895.00710002671678</c:v>
                      </c:pt>
                      <c:pt idx="97">
                        <c:v>895.00710002671678</c:v>
                      </c:pt>
                      <c:pt idx="98">
                        <c:v>895.00710002671678</c:v>
                      </c:pt>
                      <c:pt idx="99">
                        <c:v>895.00710002671678</c:v>
                      </c:pt>
                      <c:pt idx="100">
                        <c:v>895.00710002671678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3F0A-4875-9C12-A17B8545045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0.4541333056434595</c:v>
                      </c:pt>
                      <c:pt idx="1">
                        <c:v>0.49455391587086017</c:v>
                      </c:pt>
                      <c:pt idx="2">
                        <c:v>0.53857220482134072</c:v>
                      </c:pt>
                      <c:pt idx="3">
                        <c:v>0.58650838765547608</c:v>
                      </c:pt>
                      <c:pt idx="4">
                        <c:v>0.63871118061938958</c:v>
                      </c:pt>
                      <c:pt idx="5">
                        <c:v>0.69556033781370541</c:v>
                      </c:pt>
                      <c:pt idx="6">
                        <c:v>0.75746941375027621</c:v>
                      </c:pt>
                      <c:pt idx="7">
                        <c:v>0.82488877179316611</c:v>
                      </c:pt>
                      <c:pt idx="8">
                        <c:v>0.89830886036906987</c:v>
                      </c:pt>
                      <c:pt idx="9">
                        <c:v>0.97826378078027154</c:v>
                      </c:pt>
                      <c:pt idx="10">
                        <c:v>1.0653351725745284</c:v>
                      </c:pt>
                      <c:pt idx="11">
                        <c:v>1.1601564447363704</c:v>
                      </c:pt>
                      <c:pt idx="12">
                        <c:v>1.2634173834800095</c:v>
                      </c:pt>
                      <c:pt idx="13">
                        <c:v>1.3758691701636789</c:v>
                      </c:pt>
                      <c:pt idx="14">
                        <c:v>1.4983298458286902</c:v>
                      </c:pt>
                      <c:pt idx="15">
                        <c:v>1.6316902621155134</c:v>
                      </c:pt>
                      <c:pt idx="16">
                        <c:v>1.7769205618473651</c:v>
                      </c:pt>
                      <c:pt idx="17">
                        <c:v>1.9350772364249289</c:v>
                      </c:pt>
                      <c:pt idx="18">
                        <c:v>2.1073108113718764</c:v>
                      </c:pt>
                      <c:pt idx="19">
                        <c:v>2.2948742159404105</c:v>
                      </c:pt>
                      <c:pt idx="20">
                        <c:v>2.4991318976623167</c:v>
                      </c:pt>
                      <c:pt idx="21">
                        <c:v>2.7215697481501659</c:v>
                      </c:pt>
                      <c:pt idx="22">
                        <c:v>2.9638059123548448</c:v>
                      </c:pt>
                      <c:pt idx="23">
                        <c:v>3.2276025599123681</c:v>
                      </c:pt>
                      <c:pt idx="24">
                        <c:v>3.5148787042117324</c:v>
                      </c:pt>
                      <c:pt idx="25">
                        <c:v>3.8277241624373315</c:v>
                      </c:pt>
                      <c:pt idx="26">
                        <c:v>4.1684147581395381</c:v>
                      </c:pt>
                      <c:pt idx="27">
                        <c:v>4.539428876926026</c:v>
                      </c:pt>
                      <c:pt idx="28">
                        <c:v>4.9434654957096935</c:v>
                      </c:pt>
                      <c:pt idx="29">
                        <c:v>5.3834638166686997</c:v>
                      </c:pt>
                      <c:pt idx="30">
                        <c:v>5.8626246487476426</c:v>
                      </c:pt>
                      <c:pt idx="31">
                        <c:v>6.3844336922416378</c:v>
                      </c:pt>
                      <c:pt idx="32">
                        <c:v>6.9526868958491894</c:v>
                      </c:pt>
                      <c:pt idx="33">
                        <c:v>7.5715180706560723</c:v>
                      </c:pt>
                      <c:pt idx="34">
                        <c:v>8.2454289619307737</c:v>
                      </c:pt>
                      <c:pt idx="35">
                        <c:v>8.9793219974915424</c:v>
                      </c:pt>
                      <c:pt idx="36">
                        <c:v>9.7785359508761509</c:v>
                      </c:pt>
                      <c:pt idx="37">
                        <c:v>10.6488847787494</c:v>
                      </c:pt>
                      <c:pt idx="38">
                        <c:v>11.596699915074728</c:v>
                      </c:pt>
                      <c:pt idx="39">
                        <c:v>12.628876329722848</c:v>
                      </c:pt>
                      <c:pt idx="40">
                        <c:v>13.752922686575046</c:v>
                      </c:pt>
                      <c:pt idx="41">
                        <c:v>14.977015966000939</c:v>
                      </c:pt>
                      <c:pt idx="42">
                        <c:v>16.310060949067132</c:v>
                      </c:pt>
                      <c:pt idx="43">
                        <c:v>17.761754996200018</c:v>
                      </c:pt>
                      <c:pt idx="44">
                        <c:v>19.342658591541344</c:v>
                      </c:pt>
                      <c:pt idx="45">
                        <c:v>21.064272166177947</c:v>
                      </c:pt>
                      <c:pt idx="46">
                        <c:v>22.939119759103505</c:v>
                      </c:pt>
                      <c:pt idx="47">
                        <c:v>24.980840124511666</c:v>
                      </c:pt>
                      <c:pt idx="48">
                        <c:v>27.204285948189359</c:v>
                      </c:pt>
                      <c:pt idx="49">
                        <c:v>29.625631894768826</c:v>
                      </c:pt>
                      <c:pt idx="50">
                        <c:v>32.262492271838468</c:v>
                      </c:pt>
                      <c:pt idx="51">
                        <c:v>35.134049166871257</c:v>
                      </c:pt>
                      <c:pt idx="52">
                        <c:v>38.261191989114259</c:v>
                      </c:pt>
                      <c:pt idx="53">
                        <c:v>41.666669431550332</c:v>
                      </c:pt>
                      <c:pt idx="54">
                        <c:v>45.375254958393192</c:v>
                      </c:pt>
                      <c:pt idx="55">
                        <c:v>49.413927021970245</c:v>
                      </c:pt>
                      <c:pt idx="56">
                        <c:v>53.812065319997629</c:v>
                      </c:pt>
                      <c:pt idx="57">
                        <c:v>57.031543554943532</c:v>
                      </c:pt>
                      <c:pt idx="58">
                        <c:v>57.031543554943532</c:v>
                      </c:pt>
                      <c:pt idx="59">
                        <c:v>57.031543554943532</c:v>
                      </c:pt>
                      <c:pt idx="60">
                        <c:v>57.031543554943532</c:v>
                      </c:pt>
                      <c:pt idx="61">
                        <c:v>57.031543554943532</c:v>
                      </c:pt>
                      <c:pt idx="62">
                        <c:v>57.031543554943532</c:v>
                      </c:pt>
                      <c:pt idx="63">
                        <c:v>57.031543554943532</c:v>
                      </c:pt>
                      <c:pt idx="64">
                        <c:v>57.031543554943532</c:v>
                      </c:pt>
                      <c:pt idx="65">
                        <c:v>57.031543554943532</c:v>
                      </c:pt>
                      <c:pt idx="66">
                        <c:v>57.031543554943532</c:v>
                      </c:pt>
                      <c:pt idx="67">
                        <c:v>57.031543554943532</c:v>
                      </c:pt>
                      <c:pt idx="68">
                        <c:v>57.031543554943532</c:v>
                      </c:pt>
                      <c:pt idx="69">
                        <c:v>57.031543554943532</c:v>
                      </c:pt>
                      <c:pt idx="70">
                        <c:v>57.031543554943532</c:v>
                      </c:pt>
                      <c:pt idx="71">
                        <c:v>57.031543554943532</c:v>
                      </c:pt>
                      <c:pt idx="72">
                        <c:v>57.031543554943532</c:v>
                      </c:pt>
                      <c:pt idx="73">
                        <c:v>57.031543554943532</c:v>
                      </c:pt>
                      <c:pt idx="74">
                        <c:v>57.031543554943532</c:v>
                      </c:pt>
                      <c:pt idx="75">
                        <c:v>57.031543554943532</c:v>
                      </c:pt>
                      <c:pt idx="76">
                        <c:v>57.031543554943532</c:v>
                      </c:pt>
                      <c:pt idx="77">
                        <c:v>57.031543554943532</c:v>
                      </c:pt>
                      <c:pt idx="78">
                        <c:v>57.031543554943532</c:v>
                      </c:pt>
                      <c:pt idx="79">
                        <c:v>57.031543554943532</c:v>
                      </c:pt>
                      <c:pt idx="80">
                        <c:v>57.031543554943532</c:v>
                      </c:pt>
                      <c:pt idx="81">
                        <c:v>57.031543554943532</c:v>
                      </c:pt>
                      <c:pt idx="82">
                        <c:v>57.031543554943532</c:v>
                      </c:pt>
                      <c:pt idx="83">
                        <c:v>57.031543554943532</c:v>
                      </c:pt>
                      <c:pt idx="84">
                        <c:v>57.031543554943532</c:v>
                      </c:pt>
                      <c:pt idx="85">
                        <c:v>57.031543554943532</c:v>
                      </c:pt>
                      <c:pt idx="86">
                        <c:v>57.031543554943532</c:v>
                      </c:pt>
                      <c:pt idx="87">
                        <c:v>57.031543554943532</c:v>
                      </c:pt>
                      <c:pt idx="88">
                        <c:v>57.031543554943532</c:v>
                      </c:pt>
                      <c:pt idx="89">
                        <c:v>57.031543554943532</c:v>
                      </c:pt>
                      <c:pt idx="90">
                        <c:v>57.031543554943532</c:v>
                      </c:pt>
                      <c:pt idx="91">
                        <c:v>57.031543554943532</c:v>
                      </c:pt>
                      <c:pt idx="92">
                        <c:v>57.031543554943532</c:v>
                      </c:pt>
                      <c:pt idx="93">
                        <c:v>57.031543554943532</c:v>
                      </c:pt>
                      <c:pt idx="94">
                        <c:v>57.031543554943532</c:v>
                      </c:pt>
                      <c:pt idx="95">
                        <c:v>57.031543554943532</c:v>
                      </c:pt>
                      <c:pt idx="96">
                        <c:v>57.031543554943532</c:v>
                      </c:pt>
                      <c:pt idx="97">
                        <c:v>57.031543554943532</c:v>
                      </c:pt>
                      <c:pt idx="98">
                        <c:v>57.031543554943532</c:v>
                      </c:pt>
                      <c:pt idx="99">
                        <c:v>57.031543554943532</c:v>
                      </c:pt>
                      <c:pt idx="100">
                        <c:v>57.031543554943532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3F0A-4875-9C12-A17B8545045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</c:formatCode>
                      <c:ptCount val="101"/>
                      <c:pt idx="0">
                        <c:v>0</c:v>
                      </c:pt>
                      <c:pt idx="1">
                        <c:v>0.15216530402822162</c:v>
                      </c:pt>
                      <c:pt idx="2">
                        <c:v>0.29331632187331214</c:v>
                      </c:pt>
                      <c:pt idx="3">
                        <c:v>0.42425030821102494</c:v>
                      </c:pt>
                      <c:pt idx="4">
                        <c:v>0.54570680948187744</c:v>
                      </c:pt>
                      <c:pt idx="5">
                        <c:v>0.6583718410261562</c:v>
                      </c:pt>
                      <c:pt idx="6">
                        <c:v>0.76288176186247736</c:v>
                      </c:pt>
                      <c:pt idx="7">
                        <c:v>0.85982686899557681</c:v>
                      </c:pt>
                      <c:pt idx="8">
                        <c:v>0.94975473155483936</c:v>
                      </c:pt>
                      <c:pt idx="9">
                        <c:v>1.03317328359558</c:v>
                      </c:pt>
                      <c:pt idx="10">
                        <c:v>1.1105536930319546</c:v>
                      </c:pt>
                      <c:pt idx="11">
                        <c:v>1.1832610356576831</c:v>
                      </c:pt>
                      <c:pt idx="12">
                        <c:v>1.2559683782834119</c:v>
                      </c:pt>
                      <c:pt idx="13">
                        <c:v>1.3286757209091404</c:v>
                      </c:pt>
                      <c:pt idx="14">
                        <c:v>1.4013830635348692</c:v>
                      </c:pt>
                      <c:pt idx="15">
                        <c:v>1.4740904061605975</c:v>
                      </c:pt>
                      <c:pt idx="16">
                        <c:v>1.5467977487863263</c:v>
                      </c:pt>
                      <c:pt idx="17">
                        <c:v>1.619505091412055</c:v>
                      </c:pt>
                      <c:pt idx="18">
                        <c:v>1.6922124340377833</c:v>
                      </c:pt>
                      <c:pt idx="19">
                        <c:v>1.7649197766635123</c:v>
                      </c:pt>
                      <c:pt idx="20">
                        <c:v>1.8376271192892408</c:v>
                      </c:pt>
                      <c:pt idx="21">
                        <c:v>1.9103344619149694</c:v>
                      </c:pt>
                      <c:pt idx="22">
                        <c:v>1.9830418045406981</c:v>
                      </c:pt>
                      <c:pt idx="23">
                        <c:v>2.0557491471664271</c:v>
                      </c:pt>
                      <c:pt idx="24">
                        <c:v>2.1284564897921552</c:v>
                      </c:pt>
                      <c:pt idx="25">
                        <c:v>2.2020851747402936</c:v>
                      </c:pt>
                      <c:pt idx="26">
                        <c:v>2.2780658468922192</c:v>
                      </c:pt>
                      <c:pt idx="27">
                        <c:v>2.3564736378873294</c:v>
                      </c:pt>
                      <c:pt idx="28">
                        <c:v>2.4373860793624478</c:v>
                      </c:pt>
                      <c:pt idx="29">
                        <c:v>2.5208831796170985</c:v>
                      </c:pt>
                      <c:pt idx="30">
                        <c:v>2.6070475027277689</c:v>
                      </c:pt>
                      <c:pt idx="31">
                        <c:v>2.6959642501893835</c:v>
                      </c:pt>
                      <c:pt idx="32">
                        <c:v>2.7877213451647345</c:v>
                      </c:pt>
                      <c:pt idx="33">
                        <c:v>2.8824095194251598</c:v>
                      </c:pt>
                      <c:pt idx="34">
                        <c:v>2.9801224030684477</c:v>
                      </c:pt>
                      <c:pt idx="35">
                        <c:v>3.0809566171026836</c:v>
                      </c:pt>
                      <c:pt idx="36">
                        <c:v>3.1850118689875826</c:v>
                      </c:pt>
                      <c:pt idx="37">
                        <c:v>3.2923910512277854</c:v>
                      </c:pt>
                      <c:pt idx="38">
                        <c:v>3.4032003431156066</c:v>
                      </c:pt>
                      <c:pt idx="39">
                        <c:v>3.5175493157238491</c:v>
                      </c:pt>
                      <c:pt idx="40">
                        <c:v>3.6355510402524907</c:v>
                      </c:pt>
                      <c:pt idx="41">
                        <c:v>3.7573221998363926</c:v>
                      </c:pt>
                      <c:pt idx="42">
                        <c:v>3.8829832049245758</c:v>
                      </c:pt>
                      <c:pt idx="43">
                        <c:v>4.0126583123451676</c:v>
                      </c:pt>
                      <c:pt idx="44">
                        <c:v>4.1464757481737404</c:v>
                      </c:pt>
                      <c:pt idx="45">
                        <c:v>4.284567834526551</c:v>
                      </c:pt>
                      <c:pt idx="46">
                        <c:v>4.4270711204040438</c:v>
                      </c:pt>
                      <c:pt idx="47">
                        <c:v>4.5741265167140028</c:v>
                      </c:pt>
                      <c:pt idx="48">
                        <c:v>4.7258794356078955</c:v>
                      </c:pt>
                      <c:pt idx="49">
                        <c:v>4.8824799342681127</c:v>
                      </c:pt>
                      <c:pt idx="50">
                        <c:v>5.0440828632883861</c:v>
                      </c:pt>
                      <c:pt idx="51">
                        <c:v>5.210848019794021</c:v>
                      </c:pt>
                      <c:pt idx="52">
                        <c:v>5.3829403054533964</c:v>
                      </c:pt>
                      <c:pt idx="53">
                        <c:v>5.5605298895369737</c:v>
                      </c:pt>
                      <c:pt idx="54">
                        <c:v>5.7437923771850317</c:v>
                      </c:pt>
                      <c:pt idx="55">
                        <c:v>5.9329089830505497</c:v>
                      </c:pt>
                      <c:pt idx="56">
                        <c:v>6.1280667104889019</c:v>
                      </c:pt>
                      <c:pt idx="57">
                        <c:v>6.3294585364715648</c:v>
                      </c:pt>
                      <c:pt idx="58">
                        <c:v>6.5372836024067373</c:v>
                      </c:pt>
                      <c:pt idx="59">
                        <c:v>6.7517474110554296</c:v>
                      </c:pt>
                      <c:pt idx="60">
                        <c:v>6.9730620297379122</c:v>
                      </c:pt>
                      <c:pt idx="61">
                        <c:v>7.2014463000312965</c:v>
                      </c:pt>
                      <c:pt idx="62">
                        <c:v>7.4371260541657227</c:v>
                      </c:pt>
                      <c:pt idx="63">
                        <c:v>7.6803343383330613</c:v>
                      </c:pt>
                      <c:pt idx="64">
                        <c:v>7.9313116431289714</c:v>
                      </c:pt>
                      <c:pt idx="65">
                        <c:v>8.1903061413561762</c:v>
                      </c:pt>
                      <c:pt idx="66">
                        <c:v>8.4575739334241025</c:v>
                      </c:pt>
                      <c:pt idx="67">
                        <c:v>8.7333793005875311</c:v>
                      </c:pt>
                      <c:pt idx="68">
                        <c:v>9.0179949662747152</c:v>
                      </c:pt>
                      <c:pt idx="69">
                        <c:v>9.3117023657632654</c:v>
                      </c:pt>
                      <c:pt idx="70">
                        <c:v>9.6147919244706301</c:v>
                      </c:pt>
                      <c:pt idx="71">
                        <c:v>9.9275633451341498</c:v>
                      </c:pt>
                      <c:pt idx="72">
                        <c:v>10.250325904164853</c:v>
                      </c:pt>
                      <c:pt idx="73">
                        <c:v>10.58339875746792</c:v>
                      </c:pt>
                      <c:pt idx="74">
                        <c:v>10.927111256032196</c:v>
                      </c:pt>
                      <c:pt idx="75">
                        <c:v>11.281803271600944</c:v>
                      </c:pt>
                      <c:pt idx="76">
                        <c:v>11.647825532745731</c:v>
                      </c:pt>
                      <c:pt idx="77">
                        <c:v>12.025539971675849</c:v>
                      </c:pt>
                      <c:pt idx="78">
                        <c:v>12.415320082126183</c:v>
                      </c:pt>
                      <c:pt idx="79">
                        <c:v>12.817551288677381</c:v>
                      </c:pt>
                      <c:pt idx="80">
                        <c:v>13.232631327873612</c:v>
                      </c:pt>
                      <c:pt idx="81">
                        <c:v>13.660970641514654</c:v>
                      </c:pt>
                      <c:pt idx="82">
                        <c:v>14.102992782511244</c:v>
                      </c:pt>
                      <c:pt idx="83">
                        <c:v>14.559134833705158</c:v>
                      </c:pt>
                      <c:pt idx="84">
                        <c:v>15.029847840067895</c:v>
                      </c:pt>
                      <c:pt idx="85">
                        <c:v>15.515597254705487</c:v>
                      </c:pt>
                      <c:pt idx="86">
                        <c:v>16.016863399110552</c:v>
                      </c:pt>
                      <c:pt idx="87">
                        <c:v>16.534141938116484</c:v>
                      </c:pt>
                      <c:pt idx="88">
                        <c:v>17.067944370023572</c:v>
                      </c:pt>
                      <c:pt idx="89">
                        <c:v>17.618798532381639</c:v>
                      </c:pt>
                      <c:pt idx="90">
                        <c:v>18.187249123929387</c:v>
                      </c:pt>
                      <c:pt idx="91">
                        <c:v>18.77385824320648</c:v>
                      </c:pt>
                      <c:pt idx="92">
                        <c:v>19.379205944371012</c:v>
                      </c:pt>
                      <c:pt idx="93">
                        <c:v>20.003890810771924</c:v>
                      </c:pt>
                      <c:pt idx="94">
                        <c:v>20.648530546843663</c:v>
                      </c:pt>
                      <c:pt idx="95">
                        <c:v>21.313762588908148</c:v>
                      </c:pt>
                      <c:pt idx="96">
                        <c:v>22.000244735488099</c:v>
                      </c:pt>
                      <c:pt idx="97">
                        <c:v>22.70865579775521</c:v>
                      </c:pt>
                      <c:pt idx="98">
                        <c:v>23.43969627075602</c:v>
                      </c:pt>
                      <c:pt idx="99">
                        <c:v>24.194089026079407</c:v>
                      </c:pt>
                      <c:pt idx="100">
                        <c:v>24.972580026650554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100</c:v>
                      </c:pt>
                      <c:pt idx="2">
                        <c:v>200</c:v>
                      </c:pt>
                      <c:pt idx="3">
                        <c:v>300</c:v>
                      </c:pt>
                      <c:pt idx="4">
                        <c:v>400</c:v>
                      </c:pt>
                      <c:pt idx="5">
                        <c:v>500</c:v>
                      </c:pt>
                      <c:pt idx="6">
                        <c:v>600</c:v>
                      </c:pt>
                      <c:pt idx="7">
                        <c:v>700.00000000000011</c:v>
                      </c:pt>
                      <c:pt idx="8">
                        <c:v>800</c:v>
                      </c:pt>
                      <c:pt idx="9">
                        <c:v>899.99999999999989</c:v>
                      </c:pt>
                      <c:pt idx="10">
                        <c:v>1000</c:v>
                      </c:pt>
                      <c:pt idx="11">
                        <c:v>1100</c:v>
                      </c:pt>
                      <c:pt idx="12">
                        <c:v>1200</c:v>
                      </c:pt>
                      <c:pt idx="13">
                        <c:v>1300</c:v>
                      </c:pt>
                      <c:pt idx="14">
                        <c:v>1400.0000000000002</c:v>
                      </c:pt>
                      <c:pt idx="15">
                        <c:v>1500</c:v>
                      </c:pt>
                      <c:pt idx="16">
                        <c:v>1600</c:v>
                      </c:pt>
                      <c:pt idx="17">
                        <c:v>1700.0000000000002</c:v>
                      </c:pt>
                      <c:pt idx="18">
                        <c:v>1799.9999999999998</c:v>
                      </c:pt>
                      <c:pt idx="19">
                        <c:v>1900</c:v>
                      </c:pt>
                      <c:pt idx="20">
                        <c:v>2000</c:v>
                      </c:pt>
                      <c:pt idx="21">
                        <c:v>2100</c:v>
                      </c:pt>
                      <c:pt idx="22">
                        <c:v>2200</c:v>
                      </c:pt>
                      <c:pt idx="23">
                        <c:v>2300.0000000000005</c:v>
                      </c:pt>
                      <c:pt idx="24">
                        <c:v>2400</c:v>
                      </c:pt>
                      <c:pt idx="25">
                        <c:v>2500</c:v>
                      </c:pt>
                      <c:pt idx="26">
                        <c:v>2600</c:v>
                      </c:pt>
                      <c:pt idx="27">
                        <c:v>2700</c:v>
                      </c:pt>
                      <c:pt idx="28">
                        <c:v>2800.0000000000005</c:v>
                      </c:pt>
                      <c:pt idx="29">
                        <c:v>2900</c:v>
                      </c:pt>
                      <c:pt idx="30">
                        <c:v>3000</c:v>
                      </c:pt>
                      <c:pt idx="31">
                        <c:v>3100</c:v>
                      </c:pt>
                      <c:pt idx="32">
                        <c:v>3200</c:v>
                      </c:pt>
                      <c:pt idx="33">
                        <c:v>3300.0000000000005</c:v>
                      </c:pt>
                      <c:pt idx="34">
                        <c:v>3400.0000000000005</c:v>
                      </c:pt>
                      <c:pt idx="35">
                        <c:v>3500</c:v>
                      </c:pt>
                      <c:pt idx="36">
                        <c:v>3599.9999999999995</c:v>
                      </c:pt>
                      <c:pt idx="37">
                        <c:v>3700</c:v>
                      </c:pt>
                      <c:pt idx="38">
                        <c:v>3800</c:v>
                      </c:pt>
                      <c:pt idx="39">
                        <c:v>3900.0000000000005</c:v>
                      </c:pt>
                      <c:pt idx="40">
                        <c:v>4000</c:v>
                      </c:pt>
                      <c:pt idx="41">
                        <c:v>4100</c:v>
                      </c:pt>
                      <c:pt idx="42">
                        <c:v>4200</c:v>
                      </c:pt>
                      <c:pt idx="43">
                        <c:v>4300</c:v>
                      </c:pt>
                      <c:pt idx="44">
                        <c:v>4400</c:v>
                      </c:pt>
                      <c:pt idx="45">
                        <c:v>4500</c:v>
                      </c:pt>
                      <c:pt idx="46">
                        <c:v>4600.0000000000009</c:v>
                      </c:pt>
                      <c:pt idx="47">
                        <c:v>4699.9999999999991</c:v>
                      </c:pt>
                      <c:pt idx="48">
                        <c:v>4800</c:v>
                      </c:pt>
                      <c:pt idx="49">
                        <c:v>4900</c:v>
                      </c:pt>
                      <c:pt idx="50">
                        <c:v>5000</c:v>
                      </c:pt>
                      <c:pt idx="51">
                        <c:v>5100</c:v>
                      </c:pt>
                      <c:pt idx="52">
                        <c:v>5200</c:v>
                      </c:pt>
                      <c:pt idx="53">
                        <c:v>5300.0000000000009</c:v>
                      </c:pt>
                      <c:pt idx="54">
                        <c:v>5400</c:v>
                      </c:pt>
                      <c:pt idx="55">
                        <c:v>5500</c:v>
                      </c:pt>
                      <c:pt idx="56">
                        <c:v>5600.0000000000009</c:v>
                      </c:pt>
                      <c:pt idx="57">
                        <c:v>5699.9999999999991</c:v>
                      </c:pt>
                      <c:pt idx="58">
                        <c:v>5800</c:v>
                      </c:pt>
                      <c:pt idx="59">
                        <c:v>5899.9999999999991</c:v>
                      </c:pt>
                      <c:pt idx="60">
                        <c:v>6000</c:v>
                      </c:pt>
                      <c:pt idx="61">
                        <c:v>6100</c:v>
                      </c:pt>
                      <c:pt idx="62">
                        <c:v>6200</c:v>
                      </c:pt>
                      <c:pt idx="63">
                        <c:v>6300</c:v>
                      </c:pt>
                      <c:pt idx="64">
                        <c:v>6400</c:v>
                      </c:pt>
                      <c:pt idx="65">
                        <c:v>6500</c:v>
                      </c:pt>
                      <c:pt idx="66">
                        <c:v>6600.0000000000009</c:v>
                      </c:pt>
                      <c:pt idx="67">
                        <c:v>6700</c:v>
                      </c:pt>
                      <c:pt idx="68">
                        <c:v>6800.0000000000009</c:v>
                      </c:pt>
                      <c:pt idx="69">
                        <c:v>6899.9999999999991</c:v>
                      </c:pt>
                      <c:pt idx="70">
                        <c:v>7000</c:v>
                      </c:pt>
                      <c:pt idx="71">
                        <c:v>7100</c:v>
                      </c:pt>
                      <c:pt idx="72">
                        <c:v>7199.9999999999991</c:v>
                      </c:pt>
                      <c:pt idx="73">
                        <c:v>7300</c:v>
                      </c:pt>
                      <c:pt idx="74">
                        <c:v>7400</c:v>
                      </c:pt>
                      <c:pt idx="75">
                        <c:v>7500</c:v>
                      </c:pt>
                      <c:pt idx="76">
                        <c:v>7600</c:v>
                      </c:pt>
                      <c:pt idx="77">
                        <c:v>7700</c:v>
                      </c:pt>
                      <c:pt idx="78">
                        <c:v>7800.0000000000009</c:v>
                      </c:pt>
                      <c:pt idx="79">
                        <c:v>7900</c:v>
                      </c:pt>
                      <c:pt idx="80">
                        <c:v>8000</c:v>
                      </c:pt>
                      <c:pt idx="81">
                        <c:v>8100.0000000000018</c:v>
                      </c:pt>
                      <c:pt idx="82">
                        <c:v>8200</c:v>
                      </c:pt>
                      <c:pt idx="83">
                        <c:v>8299.9999999999982</c:v>
                      </c:pt>
                      <c:pt idx="84">
                        <c:v>8400</c:v>
                      </c:pt>
                      <c:pt idx="85">
                        <c:v>8500</c:v>
                      </c:pt>
                      <c:pt idx="86">
                        <c:v>8600</c:v>
                      </c:pt>
                      <c:pt idx="87">
                        <c:v>8700</c:v>
                      </c:pt>
                      <c:pt idx="88">
                        <c:v>8800</c:v>
                      </c:pt>
                      <c:pt idx="89">
                        <c:v>8900</c:v>
                      </c:pt>
                      <c:pt idx="90">
                        <c:v>9000</c:v>
                      </c:pt>
                      <c:pt idx="91">
                        <c:v>9100</c:v>
                      </c:pt>
                      <c:pt idx="92">
                        <c:v>9200.0000000000018</c:v>
                      </c:pt>
                      <c:pt idx="93">
                        <c:v>9300</c:v>
                      </c:pt>
                      <c:pt idx="94">
                        <c:v>9399.9999999999982</c:v>
                      </c:pt>
                      <c:pt idx="95">
                        <c:v>9500</c:v>
                      </c:pt>
                      <c:pt idx="96">
                        <c:v>9600</c:v>
                      </c:pt>
                      <c:pt idx="97">
                        <c:v>9700</c:v>
                      </c:pt>
                      <c:pt idx="98">
                        <c:v>9800</c:v>
                      </c:pt>
                      <c:pt idx="99">
                        <c:v>9900</c:v>
                      </c:pt>
                      <c:pt idx="100">
                        <c:v>10000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F0A-4875-9C12-A17B85450450}"/>
                  </c:ext>
                </c:extLst>
              </c15:ser>
            </c15:filteredScatterSeries>
          </c:ext>
        </c:extLst>
      </c:scatterChart>
      <c:valAx>
        <c:axId val="39324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6640"/>
        <c:crosses val="autoZero"/>
        <c:crossBetween val="midCat"/>
      </c:valAx>
      <c:valAx>
        <c:axId val="3932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899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6.8312523373804073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8-46D5-BF69-D1F79610F008}"/>
            </c:ext>
          </c:extLst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1.909134547005088</c:v>
                </c:pt>
                <c:pt idx="1">
                  <c:v>3.4783394837006214</c:v>
                </c:pt>
                <c:pt idx="2">
                  <c:v>3.0727918205870606</c:v>
                </c:pt>
                <c:pt idx="3">
                  <c:v>2.5236504158754842</c:v>
                </c:pt>
                <c:pt idx="4">
                  <c:v>2.5204516487068966</c:v>
                </c:pt>
                <c:pt idx="5">
                  <c:v>2.4797972257394654</c:v>
                </c:pt>
                <c:pt idx="6">
                  <c:v>3.8747523855687347</c:v>
                </c:pt>
                <c:pt idx="7">
                  <c:v>2.9500828013503981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8-46D5-BF69-D1F79610F008}"/>
            </c:ext>
          </c:extLst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1.909134547005088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8-46D5-BF69-D1F79610F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62320"/>
        <c:axId val="393252912"/>
      </c:scatterChart>
      <c:valAx>
        <c:axId val="39326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2912"/>
        <c:crosses val="autoZero"/>
        <c:crossBetween val="midCat"/>
      </c:valAx>
      <c:valAx>
        <c:axId val="39325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1.3597001090896734</c:v>
                </c:pt>
                <c:pt idx="1">
                  <c:v>1.3608253584035856</c:v>
                </c:pt>
                <c:pt idx="2">
                  <c:v>#N/A</c:v>
                </c:pt>
                <c:pt idx="3">
                  <c:v>#N/A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1.7900142000534336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#N/A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1.7900142000534336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4-4BFA-84B8-5C4711AFD7C8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1.3634231388135927</c:v>
                </c:pt>
                <c:pt idx="1">
                  <c:v>1.294463738830897</c:v>
                </c:pt>
                <c:pt idx="2">
                  <c:v>0.96581534753577758</c:v>
                </c:pt>
                <c:pt idx="3">
                  <c:v>1.0027285717515146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1.8894459344830707</c:v>
                </c:pt>
                <c:pt idx="65">
                  <c:v>1.7757672363001173</c:v>
                </c:pt>
                <c:pt idx="66">
                  <c:v>1.9391301883133663</c:v>
                </c:pt>
                <c:pt idx="67">
                  <c:v>1.9566874415820172</c:v>
                </c:pt>
                <c:pt idx="68">
                  <c:v>1.9832018516569676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1.9053700594588892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1.8478728193449891</c:v>
                </c:pt>
                <c:pt idx="85">
                  <c:v>1.9518574699357005</c:v>
                </c:pt>
                <c:pt idx="86">
                  <c:v>1.876162224883162</c:v>
                </c:pt>
                <c:pt idx="87">
                  <c:v>2.012408718583417</c:v>
                </c:pt>
                <c:pt idx="88">
                  <c:v>1.7322047680108994</c:v>
                </c:pt>
                <c:pt idx="89">
                  <c:v>1.8618759219767691</c:v>
                </c:pt>
                <c:pt idx="90">
                  <c:v>1.8386356106408723</c:v>
                </c:pt>
                <c:pt idx="91">
                  <c:v>1.8290843116777145</c:v>
                </c:pt>
                <c:pt idx="92">
                  <c:v>1.7757196076640331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44-4BFA-84B8-5C4711AFD7C8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1.3634231388135927</c:v>
                </c:pt>
                <c:pt idx="1">
                  <c:v>1.294463738830897</c:v>
                </c:pt>
                <c:pt idx="2">
                  <c:v>#N/A</c:v>
                </c:pt>
                <c:pt idx="3">
                  <c:v>#N/A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1.7757672363001173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#N/A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1.7322047680108994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1.7757196076640331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44-4BFA-84B8-5C4711AF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74080"/>
        <c:axId val="393245072"/>
      </c:scatterChart>
      <c:valAx>
        <c:axId val="39327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5072"/>
        <c:crossesAt val="0.1"/>
        <c:crossBetween val="midCat"/>
      </c:valAx>
      <c:valAx>
        <c:axId val="39324507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4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6.8312523373804073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51-484B-8413-CCB8A1688C2A}"/>
            </c:ext>
          </c:extLst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1.909134547005088</c:v>
                </c:pt>
                <c:pt idx="1">
                  <c:v>3.4783394837006214</c:v>
                </c:pt>
                <c:pt idx="2">
                  <c:v>3.0727918205870606</c:v>
                </c:pt>
                <c:pt idx="3">
                  <c:v>2.5236504158754842</c:v>
                </c:pt>
                <c:pt idx="4">
                  <c:v>2.5204516487068966</c:v>
                </c:pt>
                <c:pt idx="5">
                  <c:v>2.4797972257394654</c:v>
                </c:pt>
                <c:pt idx="6">
                  <c:v>3.8747523855687347</c:v>
                </c:pt>
                <c:pt idx="7">
                  <c:v>2.9500828013503981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51-484B-8413-CCB8A1688C2A}"/>
            </c:ext>
          </c:extLst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1.909134547005088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51-484B-8413-CCB8A1688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7032"/>
        <c:axId val="393248208"/>
      </c:scatterChart>
      <c:valAx>
        <c:axId val="39324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8208"/>
        <c:crosses val="autoZero"/>
        <c:crossBetween val="midCat"/>
      </c:valAx>
      <c:valAx>
        <c:axId val="39324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70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6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1.3597001090896734</c:v>
                </c:pt>
                <c:pt idx="1">
                  <c:v>1.3608253584035856</c:v>
                </c:pt>
                <c:pt idx="2">
                  <c:v>#N/A</c:v>
                </c:pt>
                <c:pt idx="3">
                  <c:v>#N/A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1.7900142000534336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#N/A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1.7900142000534336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1-4BC4-968D-9C31AE1A0802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1.3634231388135927</c:v>
                </c:pt>
                <c:pt idx="1">
                  <c:v>1.294463738830897</c:v>
                </c:pt>
                <c:pt idx="2">
                  <c:v>0.96581534753577758</c:v>
                </c:pt>
                <c:pt idx="3">
                  <c:v>1.0027285717515146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1.8894459344830707</c:v>
                </c:pt>
                <c:pt idx="65">
                  <c:v>1.7757672363001173</c:v>
                </c:pt>
                <c:pt idx="66">
                  <c:v>1.9391301883133663</c:v>
                </c:pt>
                <c:pt idx="67">
                  <c:v>1.9566874415820172</c:v>
                </c:pt>
                <c:pt idx="68">
                  <c:v>1.9832018516569676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1.9053700594588892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1.8478728193449891</c:v>
                </c:pt>
                <c:pt idx="85">
                  <c:v>1.9518574699357005</c:v>
                </c:pt>
                <c:pt idx="86">
                  <c:v>1.876162224883162</c:v>
                </c:pt>
                <c:pt idx="87">
                  <c:v>2.012408718583417</c:v>
                </c:pt>
                <c:pt idx="88">
                  <c:v>1.7322047680108994</c:v>
                </c:pt>
                <c:pt idx="89">
                  <c:v>1.8618759219767691</c:v>
                </c:pt>
                <c:pt idx="90">
                  <c:v>1.8386356106408723</c:v>
                </c:pt>
                <c:pt idx="91">
                  <c:v>1.8290843116777145</c:v>
                </c:pt>
                <c:pt idx="92">
                  <c:v>1.7757196076640331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61-4BC4-968D-9C31AE1A0802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1.3634231388135927</c:v>
                </c:pt>
                <c:pt idx="1">
                  <c:v>1.294463738830897</c:v>
                </c:pt>
                <c:pt idx="2">
                  <c:v>#N/A</c:v>
                </c:pt>
                <c:pt idx="3">
                  <c:v>#N/A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1.7757672363001173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#N/A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1.7322047680108994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1.7757196076640331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61-4BC4-968D-9C31AE1A0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3112"/>
        <c:axId val="393256832"/>
      </c:scatterChart>
      <c:valAx>
        <c:axId val="393243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6832"/>
        <c:crossesAt val="0.1"/>
        <c:crossBetween val="midCat"/>
      </c:valAx>
      <c:valAx>
        <c:axId val="3932568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311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BA-47D6-974C-6EEA9384C9F2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BA-47D6-974C-6EEA9384C9F2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24" formatCode="General">
                  <c:v>1.6798223352705323E-5</c:v>
                </c:pt>
                <c:pt idx="27" formatCode="General">
                  <c:v>1.56899336857438</c:v>
                </c:pt>
                <c:pt idx="28" formatCode="General">
                  <c:v>3.1005992571930183</c:v>
                </c:pt>
                <c:pt idx="29" formatCode="General">
                  <c:v>5.0375740158042852</c:v>
                </c:pt>
                <c:pt idx="30" formatCode="General">
                  <c:v>0.4541333056434595</c:v>
                </c:pt>
                <c:pt idx="38" formatCode="General">
                  <c:v>3.4894480025397678</c:v>
                </c:pt>
                <c:pt idx="39" formatCode="General">
                  <c:v>9.7483110252481051</c:v>
                </c:pt>
                <c:pt idx="40" formatCode="General">
                  <c:v>9.6347034380263867</c:v>
                </c:pt>
                <c:pt idx="41" formatCode="General">
                  <c:v>8.6678301422375323</c:v>
                </c:pt>
                <c:pt idx="42" formatCode="General">
                  <c:v>14.535348653998181</c:v>
                </c:pt>
                <c:pt idx="43" formatCode="General">
                  <c:v>19.118505659690392</c:v>
                </c:pt>
                <c:pt idx="44" formatCode="General">
                  <c:v>28.312819607969864</c:v>
                </c:pt>
                <c:pt idx="45" formatCode="General">
                  <c:v>23.616560313864571</c:v>
                </c:pt>
                <c:pt idx="46" formatCode="General">
                  <c:v>22.391242709912184</c:v>
                </c:pt>
                <c:pt idx="47" formatCode="General">
                  <c:v>22.953048455444016</c:v>
                </c:pt>
                <c:pt idx="48" formatCode="General">
                  <c:v>20.489442166292985</c:v>
                </c:pt>
                <c:pt idx="49" formatCode="General">
                  <c:v>22.47932544069408</c:v>
                </c:pt>
                <c:pt idx="50" formatCode="General">
                  <c:v>18.793390142574729</c:v>
                </c:pt>
                <c:pt idx="51" formatCode="General">
                  <c:v>17.174496512237919</c:v>
                </c:pt>
                <c:pt idx="52" formatCode="General">
                  <c:v>16.029108423896133</c:v>
                </c:pt>
                <c:pt idx="53" formatCode="General">
                  <c:v>15.51124886813885</c:v>
                </c:pt>
                <c:pt idx="54" formatCode="General">
                  <c:v>14.292266603539437</c:v>
                </c:pt>
                <c:pt idx="55" formatCode="General">
                  <c:v>11.482048248213138</c:v>
                </c:pt>
                <c:pt idx="56" formatCode="General">
                  <c:v>10.608477032478953</c:v>
                </c:pt>
                <c:pt idx="57" formatCode="General">
                  <c:v>10.856528705420057</c:v>
                </c:pt>
                <c:pt idx="58" formatCode="General">
                  <c:v>10.778557540201733</c:v>
                </c:pt>
                <c:pt idx="59" formatCode="General">
                  <c:v>10.968976044863171</c:v>
                </c:pt>
                <c:pt idx="60" formatCode="General">
                  <c:v>7.3290990691156601</c:v>
                </c:pt>
                <c:pt idx="61" formatCode="General">
                  <c:v>7.59443520717626</c:v>
                </c:pt>
                <c:pt idx="62" formatCode="General">
                  <c:v>22.346963234260087</c:v>
                </c:pt>
                <c:pt idx="63" formatCode="General">
                  <c:v>19.852957847416981</c:v>
                </c:pt>
                <c:pt idx="64" formatCode="General">
                  <c:v>20.660198417043983</c:v>
                </c:pt>
                <c:pt idx="65" formatCode="General">
                  <c:v>23.260506756912502</c:v>
                </c:pt>
                <c:pt idx="66" formatCode="General">
                  <c:v>25.129273982940052</c:v>
                </c:pt>
                <c:pt idx="67" formatCode="General">
                  <c:v>27.975560727138667</c:v>
                </c:pt>
                <c:pt idx="68" formatCode="General">
                  <c:v>30.983017523057022</c:v>
                </c:pt>
                <c:pt idx="69" formatCode="General">
                  <c:v>31.242480403990079</c:v>
                </c:pt>
                <c:pt idx="70" formatCode="General">
                  <c:v>28.498122062413447</c:v>
                </c:pt>
                <c:pt idx="71" formatCode="General">
                  <c:v>32.319886099206869</c:v>
                </c:pt>
                <c:pt idx="72" formatCode="General">
                  <c:v>39.711899160399042</c:v>
                </c:pt>
                <c:pt idx="73" formatCode="General">
                  <c:v>40.427589543910955</c:v>
                </c:pt>
                <c:pt idx="74" formatCode="General">
                  <c:v>44.488007009303203</c:v>
                </c:pt>
                <c:pt idx="75" formatCode="General">
                  <c:v>43.075051398886259</c:v>
                </c:pt>
                <c:pt idx="76" formatCode="General">
                  <c:v>48.715700084450724</c:v>
                </c:pt>
                <c:pt idx="77" formatCode="General">
                  <c:v>48.93297172644494</c:v>
                </c:pt>
                <c:pt idx="78" formatCode="General">
                  <c:v>51.075913343415039</c:v>
                </c:pt>
                <c:pt idx="79" formatCode="General">
                  <c:v>51.582710149299594</c:v>
                </c:pt>
                <c:pt idx="80" formatCode="General">
                  <c:v>49.78304496286983</c:v>
                </c:pt>
                <c:pt idx="81" formatCode="General">
                  <c:v>57.031543554943532</c:v>
                </c:pt>
                <c:pt idx="82" formatCode="General">
                  <c:v>51.338477177769704</c:v>
                </c:pt>
                <c:pt idx="83" formatCode="General">
                  <c:v>47.949185691627697</c:v>
                </c:pt>
                <c:pt idx="84" formatCode="General">
                  <c:v>51.058264123616354</c:v>
                </c:pt>
                <c:pt idx="85" formatCode="General">
                  <c:v>49.590316253053821</c:v>
                </c:pt>
                <c:pt idx="86" formatCode="General">
                  <c:v>47.187811364559686</c:v>
                </c:pt>
                <c:pt idx="87" formatCode="General">
                  <c:v>47.066847531852815</c:v>
                </c:pt>
                <c:pt idx="88" formatCode="General">
                  <c:v>42.92495608205671</c:v>
                </c:pt>
                <c:pt idx="89" formatCode="General">
                  <c:v>44.174714040471393</c:v>
                </c:pt>
                <c:pt idx="90" formatCode="General">
                  <c:v>45.325720946909499</c:v>
                </c:pt>
                <c:pt idx="91" formatCode="General">
                  <c:v>53.746045718662941</c:v>
                </c:pt>
                <c:pt idx="92" formatCode="General">
                  <c:v>55.397370443299948</c:v>
                </c:pt>
                <c:pt idx="93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BA-47D6-974C-6EEA9384C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71336"/>
        <c:axId val="393267808"/>
      </c:scatterChart>
      <c:valAx>
        <c:axId val="39327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7808"/>
        <c:crossesAt val="0.1"/>
        <c:crossBetween val="midCat"/>
      </c:valAx>
      <c:valAx>
        <c:axId val="393267808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9-4452-80A7-4CA47960D8EB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89-4452-80A7-4CA47960D8EB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24" formatCode="General">
                  <c:v>1.6798223352705323E-5</c:v>
                </c:pt>
                <c:pt idx="27" formatCode="General">
                  <c:v>1.56899336857438</c:v>
                </c:pt>
                <c:pt idx="28" formatCode="General">
                  <c:v>3.1005992571930183</c:v>
                </c:pt>
                <c:pt idx="29" formatCode="General">
                  <c:v>5.0375740158042852</c:v>
                </c:pt>
                <c:pt idx="30" formatCode="General">
                  <c:v>0.4541333056434595</c:v>
                </c:pt>
                <c:pt idx="38" formatCode="General">
                  <c:v>3.4894480025397678</c:v>
                </c:pt>
                <c:pt idx="39" formatCode="General">
                  <c:v>9.7483110252481051</c:v>
                </c:pt>
                <c:pt idx="40" formatCode="General">
                  <c:v>9.6347034380263867</c:v>
                </c:pt>
                <c:pt idx="41" formatCode="General">
                  <c:v>8.6678301422375323</c:v>
                </c:pt>
                <c:pt idx="42" formatCode="General">
                  <c:v>14.535348653998181</c:v>
                </c:pt>
                <c:pt idx="43" formatCode="General">
                  <c:v>19.118505659690392</c:v>
                </c:pt>
                <c:pt idx="44" formatCode="General">
                  <c:v>28.312819607969864</c:v>
                </c:pt>
                <c:pt idx="45" formatCode="General">
                  <c:v>23.616560313864571</c:v>
                </c:pt>
                <c:pt idx="46" formatCode="General">
                  <c:v>22.391242709912184</c:v>
                </c:pt>
                <c:pt idx="47" formatCode="General">
                  <c:v>22.953048455444016</c:v>
                </c:pt>
                <c:pt idx="48" formatCode="General">
                  <c:v>20.489442166292985</c:v>
                </c:pt>
                <c:pt idx="49" formatCode="General">
                  <c:v>22.47932544069408</c:v>
                </c:pt>
                <c:pt idx="50" formatCode="General">
                  <c:v>18.793390142574729</c:v>
                </c:pt>
                <c:pt idx="51" formatCode="General">
                  <c:v>17.174496512237919</c:v>
                </c:pt>
                <c:pt idx="52" formatCode="General">
                  <c:v>16.029108423896133</c:v>
                </c:pt>
                <c:pt idx="53" formatCode="General">
                  <c:v>15.51124886813885</c:v>
                </c:pt>
                <c:pt idx="54" formatCode="General">
                  <c:v>14.292266603539437</c:v>
                </c:pt>
                <c:pt idx="55" formatCode="General">
                  <c:v>11.482048248213138</c:v>
                </c:pt>
                <c:pt idx="56" formatCode="General">
                  <c:v>10.608477032478953</c:v>
                </c:pt>
                <c:pt idx="57" formatCode="General">
                  <c:v>10.856528705420057</c:v>
                </c:pt>
                <c:pt idx="58" formatCode="General">
                  <c:v>10.778557540201733</c:v>
                </c:pt>
                <c:pt idx="59" formatCode="General">
                  <c:v>10.968976044863171</c:v>
                </c:pt>
                <c:pt idx="60" formatCode="General">
                  <c:v>7.3290990691156601</c:v>
                </c:pt>
                <c:pt idx="61" formatCode="General">
                  <c:v>7.59443520717626</c:v>
                </c:pt>
                <c:pt idx="62" formatCode="General">
                  <c:v>22.346963234260087</c:v>
                </c:pt>
                <c:pt idx="63" formatCode="General">
                  <c:v>19.852957847416981</c:v>
                </c:pt>
                <c:pt idx="64" formatCode="General">
                  <c:v>20.660198417043983</c:v>
                </c:pt>
                <c:pt idx="65" formatCode="General">
                  <c:v>23.260506756912502</c:v>
                </c:pt>
                <c:pt idx="66" formatCode="General">
                  <c:v>25.129273982940052</c:v>
                </c:pt>
                <c:pt idx="67" formatCode="General">
                  <c:v>27.975560727138667</c:v>
                </c:pt>
                <c:pt idx="68" formatCode="General">
                  <c:v>30.983017523057022</c:v>
                </c:pt>
                <c:pt idx="69" formatCode="General">
                  <c:v>31.242480403990079</c:v>
                </c:pt>
                <c:pt idx="70" formatCode="General">
                  <c:v>28.498122062413447</c:v>
                </c:pt>
                <c:pt idx="71" formatCode="General">
                  <c:v>32.319886099206869</c:v>
                </c:pt>
                <c:pt idx="72" formatCode="General">
                  <c:v>39.711899160399042</c:v>
                </c:pt>
                <c:pt idx="73" formatCode="General">
                  <c:v>40.427589543910955</c:v>
                </c:pt>
                <c:pt idx="74" formatCode="General">
                  <c:v>44.488007009303203</c:v>
                </c:pt>
                <c:pt idx="75" formatCode="General">
                  <c:v>43.075051398886259</c:v>
                </c:pt>
                <c:pt idx="76" formatCode="General">
                  <c:v>48.715700084450724</c:v>
                </c:pt>
                <c:pt idx="77" formatCode="General">
                  <c:v>48.93297172644494</c:v>
                </c:pt>
                <c:pt idx="78" formatCode="General">
                  <c:v>51.075913343415039</c:v>
                </c:pt>
                <c:pt idx="79" formatCode="General">
                  <c:v>51.582710149299594</c:v>
                </c:pt>
                <c:pt idx="80" formatCode="General">
                  <c:v>49.78304496286983</c:v>
                </c:pt>
                <c:pt idx="81" formatCode="General">
                  <c:v>57.031543554943532</c:v>
                </c:pt>
                <c:pt idx="82" formatCode="General">
                  <c:v>51.338477177769704</c:v>
                </c:pt>
                <c:pt idx="83" formatCode="General">
                  <c:v>47.949185691627697</c:v>
                </c:pt>
                <c:pt idx="84" formatCode="General">
                  <c:v>51.058264123616354</c:v>
                </c:pt>
                <c:pt idx="85" formatCode="General">
                  <c:v>49.590316253053821</c:v>
                </c:pt>
                <c:pt idx="86" formatCode="General">
                  <c:v>47.187811364559686</c:v>
                </c:pt>
                <c:pt idx="87" formatCode="General">
                  <c:v>47.066847531852815</c:v>
                </c:pt>
                <c:pt idx="88" formatCode="General">
                  <c:v>42.92495608205671</c:v>
                </c:pt>
                <c:pt idx="89" formatCode="General">
                  <c:v>44.174714040471393</c:v>
                </c:pt>
                <c:pt idx="90" formatCode="General">
                  <c:v>45.325720946909499</c:v>
                </c:pt>
                <c:pt idx="91" formatCode="General">
                  <c:v>53.746045718662941</c:v>
                </c:pt>
                <c:pt idx="92" formatCode="General">
                  <c:v>55.397370443299948</c:v>
                </c:pt>
                <c:pt idx="93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89-4452-80A7-4CA47960D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70944"/>
        <c:axId val="393272120"/>
      </c:scatterChart>
      <c:valAx>
        <c:axId val="39327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2120"/>
        <c:crossesAt val="0.1"/>
        <c:crossBetween val="midCat"/>
      </c:valAx>
      <c:valAx>
        <c:axId val="393272120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7094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1.0629990714948931</c:v>
                </c:pt>
                <c:pt idx="1">
                  <c:v>1.0629990714948931</c:v>
                </c:pt>
                <c:pt idx="2">
                  <c:v>1.0629990714948931</c:v>
                </c:pt>
                <c:pt idx="3">
                  <c:v>1.0629990714948931</c:v>
                </c:pt>
                <c:pt idx="4">
                  <c:v>1.0629990714948931</c:v>
                </c:pt>
                <c:pt idx="5">
                  <c:v>1.0629990714948931</c:v>
                </c:pt>
                <c:pt idx="6">
                  <c:v>1.0629990714948931</c:v>
                </c:pt>
                <c:pt idx="7">
                  <c:v>#N/A</c:v>
                </c:pt>
                <c:pt idx="8">
                  <c:v>1.0629990714948931</c:v>
                </c:pt>
                <c:pt idx="9">
                  <c:v>1.0629990714948931</c:v>
                </c:pt>
                <c:pt idx="10">
                  <c:v>1.0629990714948931</c:v>
                </c:pt>
                <c:pt idx="11">
                  <c:v>1.0629990714948931</c:v>
                </c:pt>
                <c:pt idx="12">
                  <c:v>1.0629990714948931</c:v>
                </c:pt>
                <c:pt idx="13">
                  <c:v>1.0629990714948931</c:v>
                </c:pt>
                <c:pt idx="14">
                  <c:v>1.0629990714948931</c:v>
                </c:pt>
                <c:pt idx="15">
                  <c:v>1.0629990714948931</c:v>
                </c:pt>
                <c:pt idx="16">
                  <c:v>1.0629990714948931</c:v>
                </c:pt>
                <c:pt idx="17">
                  <c:v>1.0629990714948931</c:v>
                </c:pt>
                <c:pt idx="18">
                  <c:v>1.0629990714948931</c:v>
                </c:pt>
                <c:pt idx="19">
                  <c:v>1.0629990714948931</c:v>
                </c:pt>
                <c:pt idx="20">
                  <c:v>1.0629990714948931</c:v>
                </c:pt>
                <c:pt idx="21">
                  <c:v>#N/A</c:v>
                </c:pt>
                <c:pt idx="22">
                  <c:v>1.0629990714948931</c:v>
                </c:pt>
                <c:pt idx="23">
                  <c:v>1.0629990714948931</c:v>
                </c:pt>
                <c:pt idx="24">
                  <c:v>1.0629990714948931</c:v>
                </c:pt>
                <c:pt idx="25">
                  <c:v>1.0629990714948931</c:v>
                </c:pt>
                <c:pt idx="26">
                  <c:v>1.0629990714948931</c:v>
                </c:pt>
                <c:pt idx="27">
                  <c:v>1.0629990714948931</c:v>
                </c:pt>
                <c:pt idx="28">
                  <c:v>1.0629990714948931</c:v>
                </c:pt>
                <c:pt idx="29">
                  <c:v>#N/A</c:v>
                </c:pt>
                <c:pt idx="30">
                  <c:v>#N/A</c:v>
                </c:pt>
                <c:pt idx="31">
                  <c:v>1.0629990714948931</c:v>
                </c:pt>
                <c:pt idx="32">
                  <c:v>1.0629990714948931</c:v>
                </c:pt>
                <c:pt idx="33">
                  <c:v>1.0629990714948931</c:v>
                </c:pt>
                <c:pt idx="34">
                  <c:v>#N/A</c:v>
                </c:pt>
                <c:pt idx="35">
                  <c:v>1.0629990714948931</c:v>
                </c:pt>
                <c:pt idx="36">
                  <c:v>1.0629990714948931</c:v>
                </c:pt>
                <c:pt idx="37">
                  <c:v>1.0629990714948931</c:v>
                </c:pt>
                <c:pt idx="38">
                  <c:v>1.0629990714948931</c:v>
                </c:pt>
                <c:pt idx="39">
                  <c:v>1.0629990714948931</c:v>
                </c:pt>
                <c:pt idx="40">
                  <c:v>1.0629990714948931</c:v>
                </c:pt>
                <c:pt idx="41">
                  <c:v>1.0629990714948931</c:v>
                </c:pt>
                <c:pt idx="42">
                  <c:v>#N/A</c:v>
                </c:pt>
                <c:pt idx="43">
                  <c:v>1.0629990714948931</c:v>
                </c:pt>
                <c:pt idx="44">
                  <c:v>#N/A</c:v>
                </c:pt>
                <c:pt idx="45">
                  <c:v>1.0629990714948931</c:v>
                </c:pt>
                <c:pt idx="46">
                  <c:v>1.0629990714948931</c:v>
                </c:pt>
                <c:pt idx="47">
                  <c:v>#N/A</c:v>
                </c:pt>
                <c:pt idx="48">
                  <c:v>1.0629990714948931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1.0629990714948931</c:v>
                </c:pt>
                <c:pt idx="59">
                  <c:v>#N/A</c:v>
                </c:pt>
                <c:pt idx="60">
                  <c:v>#N/A</c:v>
                </c:pt>
                <c:pt idx="61">
                  <c:v>1.0629990714948931</c:v>
                </c:pt>
                <c:pt idx="62">
                  <c:v>#N/A</c:v>
                </c:pt>
                <c:pt idx="63">
                  <c:v>1.000450228495559</c:v>
                </c:pt>
                <c:pt idx="64">
                  <c:v>#N/A</c:v>
                </c:pt>
                <c:pt idx="65">
                  <c:v>0.94204276942506393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8-45DD-B5A4-F8EF6D3C2000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0.85301532033426186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3">
                  <c:v>1.0435654596100279</c:v>
                </c:pt>
                <c:pt idx="44">
                  <c:v>1.0895543175487465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1.8768059424326833</c:v>
                </c:pt>
                <c:pt idx="48">
                  <c:v>0.94746518105849575</c:v>
                </c:pt>
                <c:pt idx="49">
                  <c:v>1.0999210770659238</c:v>
                </c:pt>
                <c:pt idx="50">
                  <c:v>1.0629990714948931</c:v>
                </c:pt>
                <c:pt idx="51">
                  <c:v>1.1308194057567316</c:v>
                </c:pt>
                <c:pt idx="53">
                  <c:v>1.1052228412256269</c:v>
                </c:pt>
                <c:pt idx="54">
                  <c:v>1.0716039925719592</c:v>
                </c:pt>
                <c:pt idx="55">
                  <c:v>1.0699628597957287</c:v>
                </c:pt>
                <c:pt idx="58">
                  <c:v>1.023045496750232</c:v>
                </c:pt>
                <c:pt idx="59">
                  <c:v>1.9851973073351903</c:v>
                </c:pt>
                <c:pt idx="61">
                  <c:v>0.96361188486536675</c:v>
                </c:pt>
                <c:pt idx="63">
                  <c:v>0.94565923862581247</c:v>
                </c:pt>
                <c:pt idx="65">
                  <c:v>0.94108402971216343</c:v>
                </c:pt>
                <c:pt idx="67">
                  <c:v>1.857414113277623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58-45DD-B5A4-F8EF6D3C2000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7">
                  <c:v>#N/A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#N/A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29">
                  <c:v>#N/A</c:v>
                </c:pt>
                <c:pt idx="30">
                  <c:v>#N/A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4">
                  <c:v>#N/A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2">
                  <c:v>#N/A</c:v>
                </c:pt>
                <c:pt idx="43">
                  <c:v>1.0435654596100279</c:v>
                </c:pt>
                <c:pt idx="44">
                  <c:v>#N/A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#N/A</c:v>
                </c:pt>
                <c:pt idx="48">
                  <c:v>0.94746518105849575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1.023045496750232</c:v>
                </c:pt>
                <c:pt idx="59">
                  <c:v>#N/A</c:v>
                </c:pt>
                <c:pt idx="60">
                  <c:v>#N/A</c:v>
                </c:pt>
                <c:pt idx="61">
                  <c:v>0.96361188486536675</c:v>
                </c:pt>
                <c:pt idx="62">
                  <c:v>#N/A</c:v>
                </c:pt>
                <c:pt idx="63">
                  <c:v>0.94565923862581247</c:v>
                </c:pt>
                <c:pt idx="64">
                  <c:v>#N/A</c:v>
                </c:pt>
                <c:pt idx="65">
                  <c:v>0.94108402971216343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58-45DD-B5A4-F8EF6D3C2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67024"/>
        <c:axId val="393251736"/>
      </c:scatterChart>
      <c:valAx>
        <c:axId val="39326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1736"/>
        <c:crossesAt val="0.1"/>
        <c:crossBetween val="midCat"/>
      </c:valAx>
      <c:valAx>
        <c:axId val="3932517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1.0629990714948931</c:v>
                </c:pt>
                <c:pt idx="1">
                  <c:v>1.0629990714948931</c:v>
                </c:pt>
                <c:pt idx="2">
                  <c:v>1.0629990714948931</c:v>
                </c:pt>
                <c:pt idx="3">
                  <c:v>1.0629990714948931</c:v>
                </c:pt>
                <c:pt idx="4">
                  <c:v>1.0629990714948931</c:v>
                </c:pt>
                <c:pt idx="5">
                  <c:v>1.0629990714948931</c:v>
                </c:pt>
                <c:pt idx="6">
                  <c:v>1.0629990714948931</c:v>
                </c:pt>
                <c:pt idx="7">
                  <c:v>#N/A</c:v>
                </c:pt>
                <c:pt idx="8">
                  <c:v>1.0629990714948931</c:v>
                </c:pt>
                <c:pt idx="9">
                  <c:v>1.0629990714948931</c:v>
                </c:pt>
                <c:pt idx="10">
                  <c:v>1.0629990714948931</c:v>
                </c:pt>
                <c:pt idx="11">
                  <c:v>1.0629990714948931</c:v>
                </c:pt>
                <c:pt idx="12">
                  <c:v>1.0629990714948931</c:v>
                </c:pt>
                <c:pt idx="13">
                  <c:v>1.0629990714948931</c:v>
                </c:pt>
                <c:pt idx="14">
                  <c:v>1.0629990714948931</c:v>
                </c:pt>
                <c:pt idx="15">
                  <c:v>1.0629990714948931</c:v>
                </c:pt>
                <c:pt idx="16">
                  <c:v>1.0629990714948931</c:v>
                </c:pt>
                <c:pt idx="17">
                  <c:v>1.0629990714948931</c:v>
                </c:pt>
                <c:pt idx="18">
                  <c:v>1.0629990714948931</c:v>
                </c:pt>
                <c:pt idx="19">
                  <c:v>1.0629990714948931</c:v>
                </c:pt>
                <c:pt idx="20">
                  <c:v>1.0629990714948931</c:v>
                </c:pt>
                <c:pt idx="21">
                  <c:v>#N/A</c:v>
                </c:pt>
                <c:pt idx="22">
                  <c:v>1.0629990714948931</c:v>
                </c:pt>
                <c:pt idx="23">
                  <c:v>1.0629990714948931</c:v>
                </c:pt>
                <c:pt idx="24">
                  <c:v>1.0629990714948931</c:v>
                </c:pt>
                <c:pt idx="25">
                  <c:v>1.0629990714948931</c:v>
                </c:pt>
                <c:pt idx="26">
                  <c:v>1.0629990714948931</c:v>
                </c:pt>
                <c:pt idx="27">
                  <c:v>1.0629990714948931</c:v>
                </c:pt>
                <c:pt idx="28">
                  <c:v>1.0629990714948931</c:v>
                </c:pt>
                <c:pt idx="29">
                  <c:v>#N/A</c:v>
                </c:pt>
                <c:pt idx="30">
                  <c:v>#N/A</c:v>
                </c:pt>
                <c:pt idx="31">
                  <c:v>1.0629990714948931</c:v>
                </c:pt>
                <c:pt idx="32">
                  <c:v>1.0629990714948931</c:v>
                </c:pt>
                <c:pt idx="33">
                  <c:v>1.0629990714948931</c:v>
                </c:pt>
                <c:pt idx="34">
                  <c:v>#N/A</c:v>
                </c:pt>
                <c:pt idx="35">
                  <c:v>1.0629990714948931</c:v>
                </c:pt>
                <c:pt idx="36">
                  <c:v>1.0629990714948931</c:v>
                </c:pt>
                <c:pt idx="37">
                  <c:v>1.0629990714948931</c:v>
                </c:pt>
                <c:pt idx="38">
                  <c:v>1.0629990714948931</c:v>
                </c:pt>
                <c:pt idx="39">
                  <c:v>1.0629990714948931</c:v>
                </c:pt>
                <c:pt idx="40">
                  <c:v>1.0629990714948931</c:v>
                </c:pt>
                <c:pt idx="41">
                  <c:v>1.0629990714948931</c:v>
                </c:pt>
                <c:pt idx="42">
                  <c:v>#N/A</c:v>
                </c:pt>
                <c:pt idx="43">
                  <c:v>1.0629990714948931</c:v>
                </c:pt>
                <c:pt idx="44">
                  <c:v>#N/A</c:v>
                </c:pt>
                <c:pt idx="45">
                  <c:v>1.0629990714948931</c:v>
                </c:pt>
                <c:pt idx="46">
                  <c:v>1.0629990714948931</c:v>
                </c:pt>
                <c:pt idx="47">
                  <c:v>#N/A</c:v>
                </c:pt>
                <c:pt idx="48">
                  <c:v>1.0629990714948931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1.0629990714948931</c:v>
                </c:pt>
                <c:pt idx="59">
                  <c:v>#N/A</c:v>
                </c:pt>
                <c:pt idx="60">
                  <c:v>#N/A</c:v>
                </c:pt>
                <c:pt idx="61">
                  <c:v>1.0629990714948931</c:v>
                </c:pt>
                <c:pt idx="62">
                  <c:v>#N/A</c:v>
                </c:pt>
                <c:pt idx="63">
                  <c:v>1.000450228495559</c:v>
                </c:pt>
                <c:pt idx="64">
                  <c:v>#N/A</c:v>
                </c:pt>
                <c:pt idx="65">
                  <c:v>0.94204276942506393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9-4DFD-8649-6378C852FF9B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0.85301532033426186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3">
                  <c:v>1.0435654596100279</c:v>
                </c:pt>
                <c:pt idx="44">
                  <c:v>1.0895543175487465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1.8768059424326833</c:v>
                </c:pt>
                <c:pt idx="48">
                  <c:v>0.94746518105849575</c:v>
                </c:pt>
                <c:pt idx="49">
                  <c:v>1.0999210770659238</c:v>
                </c:pt>
                <c:pt idx="50">
                  <c:v>1.0629990714948931</c:v>
                </c:pt>
                <c:pt idx="51">
                  <c:v>1.1308194057567316</c:v>
                </c:pt>
                <c:pt idx="53">
                  <c:v>1.1052228412256269</c:v>
                </c:pt>
                <c:pt idx="54">
                  <c:v>1.0716039925719592</c:v>
                </c:pt>
                <c:pt idx="55">
                  <c:v>1.0699628597957287</c:v>
                </c:pt>
                <c:pt idx="58">
                  <c:v>1.023045496750232</c:v>
                </c:pt>
                <c:pt idx="59">
                  <c:v>1.9851973073351903</c:v>
                </c:pt>
                <c:pt idx="61">
                  <c:v>0.96361188486536675</c:v>
                </c:pt>
                <c:pt idx="63">
                  <c:v>0.94565923862581247</c:v>
                </c:pt>
                <c:pt idx="65">
                  <c:v>0.94108402971216343</c:v>
                </c:pt>
                <c:pt idx="67">
                  <c:v>1.857414113277623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29-4DFD-8649-6378C852FF9B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7">
                  <c:v>#N/A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#N/A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29">
                  <c:v>#N/A</c:v>
                </c:pt>
                <c:pt idx="30">
                  <c:v>#N/A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4">
                  <c:v>#N/A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2">
                  <c:v>#N/A</c:v>
                </c:pt>
                <c:pt idx="43">
                  <c:v>1.0435654596100279</c:v>
                </c:pt>
                <c:pt idx="44">
                  <c:v>#N/A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#N/A</c:v>
                </c:pt>
                <c:pt idx="48">
                  <c:v>0.94746518105849575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1.023045496750232</c:v>
                </c:pt>
                <c:pt idx="59">
                  <c:v>#N/A</c:v>
                </c:pt>
                <c:pt idx="60">
                  <c:v>#N/A</c:v>
                </c:pt>
                <c:pt idx="61">
                  <c:v>0.96361188486536675</c:v>
                </c:pt>
                <c:pt idx="62">
                  <c:v>#N/A</c:v>
                </c:pt>
                <c:pt idx="63">
                  <c:v>0.94565923862581247</c:v>
                </c:pt>
                <c:pt idx="64">
                  <c:v>#N/A</c:v>
                </c:pt>
                <c:pt idx="65">
                  <c:v>0.94108402971216343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29-4DFD-8649-6378C852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7224"/>
        <c:axId val="393256440"/>
      </c:scatterChart>
      <c:valAx>
        <c:axId val="393257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6440"/>
        <c:crossesAt val="0.1"/>
        <c:crossBetween val="midCat"/>
      </c:valAx>
      <c:valAx>
        <c:axId val="393256440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722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6.8312523373804073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8-4536-A813-F0E921145058}"/>
            </c:ext>
          </c:extLst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1.909134547005088</c:v>
                </c:pt>
                <c:pt idx="1">
                  <c:v>3.4783394837006214</c:v>
                </c:pt>
                <c:pt idx="2">
                  <c:v>3.0727918205870606</c:v>
                </c:pt>
                <c:pt idx="3">
                  <c:v>2.5236504158754842</c:v>
                </c:pt>
                <c:pt idx="4">
                  <c:v>2.5204516487068966</c:v>
                </c:pt>
                <c:pt idx="5">
                  <c:v>2.4797972257394654</c:v>
                </c:pt>
                <c:pt idx="6">
                  <c:v>3.8747523855687347</c:v>
                </c:pt>
                <c:pt idx="7">
                  <c:v>2.9500828013503981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A8-4536-A813-F0E921145058}"/>
            </c:ext>
          </c:extLst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1.909134547005088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A8-4536-A813-F0E92114505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Production_Forecast!$B$12:$B$112</c:f>
              <c:numCache>
                <c:formatCode>0.00</c:formatCode>
                <c:ptCount val="101"/>
                <c:pt idx="0">
                  <c:v>6.7734546686694221</c:v>
                </c:pt>
                <c:pt idx="1">
                  <c:v>7.3020004015175308</c:v>
                </c:pt>
                <c:pt idx="2">
                  <c:v>7.8717895773909738</c:v>
                </c:pt>
                <c:pt idx="3">
                  <c:v>8.4860405017018792</c:v>
                </c:pt>
                <c:pt idx="4">
                  <c:v>9.1482226104413531</c:v>
                </c:pt>
                <c:pt idx="5">
                  <c:v>9.8620760663829454</c:v>
                </c:pt>
                <c:pt idx="6">
                  <c:v>10.631632884415673</c:v>
                </c:pt>
                <c:pt idx="7">
                  <c:v>11.461239705327547</c:v>
                </c:pt>
                <c:pt idx="8">
                  <c:v>12.35558234667133</c:v>
                </c:pt>
                <c:pt idx="9">
                  <c:v>13.319712269381718</c:v>
                </c:pt>
                <c:pt idx="10">
                  <c:v>14.359075109633704</c:v>
                </c:pt>
                <c:pt idx="11">
                  <c:v>15.281965630771488</c:v>
                </c:pt>
                <c:pt idx="12">
                  <c:v>15.281965630771488</c:v>
                </c:pt>
                <c:pt idx="13">
                  <c:v>15.281965630771488</c:v>
                </c:pt>
                <c:pt idx="14">
                  <c:v>15.281965630771488</c:v>
                </c:pt>
                <c:pt idx="15">
                  <c:v>15.281965630771488</c:v>
                </c:pt>
                <c:pt idx="16">
                  <c:v>15.281965630771488</c:v>
                </c:pt>
                <c:pt idx="17">
                  <c:v>15.281965630771488</c:v>
                </c:pt>
                <c:pt idx="18">
                  <c:v>15.281965630771488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15.090736876446185</c:v>
                </c:pt>
                <c:pt idx="26">
                  <c:v>14.623602024596577</c:v>
                </c:pt>
                <c:pt idx="27">
                  <c:v>14.170927365883934</c:v>
                </c:pt>
                <c:pt idx="28">
                  <c:v>13.732265283983486</c:v>
                </c:pt>
                <c:pt idx="29">
                  <c:v>13.307182018566177</c:v>
                </c:pt>
                <c:pt idx="30">
                  <c:v>12.895257236385321</c:v>
                </c:pt>
                <c:pt idx="31">
                  <c:v>12.4960836156403</c:v>
                </c:pt>
                <c:pt idx="32">
                  <c:v>12.109266443206296</c:v>
                </c:pt>
                <c:pt idx="33">
                  <c:v>11.734423224331834</c:v>
                </c:pt>
                <c:pt idx="34">
                  <c:v>11.371183304418148</c:v>
                </c:pt>
                <c:pt idx="35">
                  <c:v>11.019187502506382</c:v>
                </c:pt>
                <c:pt idx="36">
                  <c:v>10.678087756110262</c:v>
                </c:pt>
                <c:pt idx="37">
                  <c:v>10.34754677704295</c:v>
                </c:pt>
                <c:pt idx="38">
                  <c:v>10.027237717897844</c:v>
                </c:pt>
                <c:pt idx="39">
                  <c:v>9.7168438488534505</c:v>
                </c:pt>
                <c:pt idx="40">
                  <c:v>9.4160582444828265</c:v>
                </c:pt>
                <c:pt idx="41">
                  <c:v>9.1245834802578187</c:v>
                </c:pt>
                <c:pt idx="42">
                  <c:v>8.842131338448068</c:v>
                </c:pt>
                <c:pt idx="43">
                  <c:v>8.5684225231239068</c:v>
                </c:pt>
                <c:pt idx="44">
                  <c:v>8.3031863839813802</c:v>
                </c:pt>
                <c:pt idx="45">
                  <c:v>8.046160648716274</c:v>
                </c:pt>
                <c:pt idx="46">
                  <c:v>7.7970911636825262</c:v>
                </c:pt>
                <c:pt idx="47">
                  <c:v>7.5557316425785794</c:v>
                </c:pt>
                <c:pt idx="48">
                  <c:v>7.3218434229131555</c:v>
                </c:pt>
                <c:pt idx="49">
                  <c:v>7.0951952300096659</c:v>
                </c:pt>
                <c:pt idx="50">
                  <c:v>6.8755629483158671</c:v>
                </c:pt>
                <c:pt idx="51">
                  <c:v>6.662729399792652</c:v>
                </c:pt>
                <c:pt idx="52">
                  <c:v>6.4564841291628232</c:v>
                </c:pt>
                <c:pt idx="53">
                  <c:v>6.2566231958075207</c:v>
                </c:pt>
                <c:pt idx="54">
                  <c:v>6.0629489721044925</c:v>
                </c:pt>
                <c:pt idx="55">
                  <c:v>5.8752699480088353</c:v>
                </c:pt>
                <c:pt idx="56">
                  <c:v>5.6934005416829399</c:v>
                </c:pt>
                <c:pt idx="57">
                  <c:v>5.5171609159884083</c:v>
                </c:pt>
                <c:pt idx="58">
                  <c:v>5.3463768006584731</c:v>
                </c:pt>
                <c:pt idx="59">
                  <c:v>5.180879319975082</c:v>
                </c:pt>
                <c:pt idx="60">
                  <c:v>5.0205048257802556</c:v>
                </c:pt>
                <c:pt idx="61">
                  <c:v>4.8650947356565846</c:v>
                </c:pt>
                <c:pt idx="62">
                  <c:v>4.7144953761168642</c:v>
                </c:pt>
                <c:pt idx="63">
                  <c:v>4.5685578306478023</c:v>
                </c:pt>
                <c:pt idx="64">
                  <c:v>4.4271377924575521</c:v>
                </c:pt>
                <c:pt idx="65">
                  <c:v>4.2900954217814498</c:v>
                </c:pt>
                <c:pt idx="66">
                  <c:v>4.1572952076048644</c:v>
                </c:pt>
                <c:pt idx="67">
                  <c:v>4.0286058336664237</c:v>
                </c:pt>
                <c:pt idx="68">
                  <c:v>3.9039000486091329</c:v>
                </c:pt>
                <c:pt idx="69">
                  <c:v>3.7830545401509554</c:v>
                </c:pt>
                <c:pt idx="70">
                  <c:v>3.6659498131504686</c:v>
                </c:pt>
                <c:pt idx="71">
                  <c:v>3.5524700714469986</c:v>
                </c:pt>
                <c:pt idx="72">
                  <c:v>3.4425031033584022</c:v>
                </c:pt>
                <c:pt idx="73">
                  <c:v>3.3359401707232763</c:v>
                </c:pt>
                <c:pt idx="74">
                  <c:v>3.2326759013778714</c:v>
                </c:pt>
                <c:pt idx="75">
                  <c:v>3.13260818496139</c:v>
                </c:pt>
                <c:pt idx="76">
                  <c:v>3.035638071946642</c:v>
                </c:pt>
                <c:pt idx="77">
                  <c:v>2.9416696757962097</c:v>
                </c:pt>
                <c:pt idx="78">
                  <c:v>2.8506100781473802</c:v>
                </c:pt>
                <c:pt idx="79">
                  <c:v>2.7623692369320789</c:v>
                </c:pt>
                <c:pt idx="80">
                  <c:v>2.676859897340965</c:v>
                </c:pt>
                <c:pt idx="81">
                  <c:v>2.5939975055436331</c:v>
                </c:pt>
                <c:pt idx="82">
                  <c:v>2.5137001250796152</c:v>
                </c:pt>
                <c:pt idx="83">
                  <c:v>2.4358883558375068</c:v>
                </c:pt>
                <c:pt idx="84">
                  <c:v>2.3604852555420952</c:v>
                </c:pt>
                <c:pt idx="85">
                  <c:v>2.2874162636718638</c:v>
                </c:pt>
                <c:pt idx="86">
                  <c:v>2.2166091277316355</c:v>
                </c:pt>
                <c:pt idx="87">
                  <c:v>2.1479938318074479</c:v>
                </c:pt>
                <c:pt idx="88">
                  <c:v>2.0815025273330208</c:v>
                </c:pt>
                <c:pt idx="89">
                  <c:v>2.0170694659993531</c:v>
                </c:pt>
                <c:pt idx="90">
                  <c:v>1.9546309347411055</c:v>
                </c:pt>
                <c:pt idx="91">
                  <c:v>1.8941251927354856</c:v>
                </c:pt>
                <c:pt idx="92">
                  <c:v>1.8354924103513379</c:v>
                </c:pt>
                <c:pt idx="93">
                  <c:v>1.7786746099880679</c:v>
                </c:pt>
                <c:pt idx="94">
                  <c:v>1.7236156087459029</c:v>
                </c:pt>
                <c:pt idx="95">
                  <c:v>1.6702609628707967</c:v>
                </c:pt>
                <c:pt idx="96">
                  <c:v>1.6185579139190489</c:v>
                </c:pt>
                <c:pt idx="97">
                  <c:v>1.5684553365884022</c:v>
                </c:pt>
                <c:pt idx="98">
                  <c:v>1.5199036881640282</c:v>
                </c:pt>
                <c:pt idx="99">
                  <c:v>1.4728549595294209</c:v>
                </c:pt>
                <c:pt idx="100">
                  <c:v>1.4272626276937495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A8-4536-A813-F0E921145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8792"/>
        <c:axId val="393252128"/>
      </c:scatterChart>
      <c:valAx>
        <c:axId val="39325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2128"/>
        <c:crosses val="autoZero"/>
        <c:crossBetween val="midCat"/>
      </c:valAx>
      <c:valAx>
        <c:axId val="3932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1.3597001090896734</c:v>
                </c:pt>
                <c:pt idx="1">
                  <c:v>1.3608253584035856</c:v>
                </c:pt>
                <c:pt idx="2">
                  <c:v>#N/A</c:v>
                </c:pt>
                <c:pt idx="3">
                  <c:v>#N/A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1.7900142000534336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#N/A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1.7900142000534336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6-4285-ABBB-AF7B0F08F6C7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1.3634231388135927</c:v>
                </c:pt>
                <c:pt idx="1">
                  <c:v>1.294463738830897</c:v>
                </c:pt>
                <c:pt idx="2">
                  <c:v>0.96581534753577758</c:v>
                </c:pt>
                <c:pt idx="3">
                  <c:v>1.0027285717515146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1.8894459344830707</c:v>
                </c:pt>
                <c:pt idx="65">
                  <c:v>1.7757672363001173</c:v>
                </c:pt>
                <c:pt idx="66">
                  <c:v>1.9391301883133663</c:v>
                </c:pt>
                <c:pt idx="67">
                  <c:v>1.9566874415820172</c:v>
                </c:pt>
                <c:pt idx="68">
                  <c:v>1.9832018516569676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1.9053700594588892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1.8478728193449891</c:v>
                </c:pt>
                <c:pt idx="85">
                  <c:v>1.9518574699357005</c:v>
                </c:pt>
                <c:pt idx="86">
                  <c:v>1.876162224883162</c:v>
                </c:pt>
                <c:pt idx="87">
                  <c:v>2.012408718583417</c:v>
                </c:pt>
                <c:pt idx="88">
                  <c:v>1.7322047680108994</c:v>
                </c:pt>
                <c:pt idx="89">
                  <c:v>1.8618759219767691</c:v>
                </c:pt>
                <c:pt idx="90">
                  <c:v>1.8386356106408723</c:v>
                </c:pt>
                <c:pt idx="91">
                  <c:v>1.8290843116777145</c:v>
                </c:pt>
                <c:pt idx="92">
                  <c:v>1.7757196076640331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B6-4285-ABBB-AF7B0F08F6C7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1.3634231388135927</c:v>
                </c:pt>
                <c:pt idx="1">
                  <c:v>1.294463738830897</c:v>
                </c:pt>
                <c:pt idx="2">
                  <c:v>#N/A</c:v>
                </c:pt>
                <c:pt idx="3">
                  <c:v>#N/A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1.7757672363001173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#N/A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1.7322047680108994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1.7757196076640331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B6-4285-ABBB-AF7B0F08F6C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Production_Forecast!$C$12:$C$112</c:f>
              <c:numCache>
                <c:formatCode>0.00</c:formatCode>
                <c:ptCount val="101"/>
                <c:pt idx="0">
                  <c:v>1.3587240751103387</c:v>
                </c:pt>
                <c:pt idx="1">
                  <c:v>1.3673795173953069</c:v>
                </c:pt>
                <c:pt idx="2">
                  <c:v>1.376090097204163</c:v>
                </c:pt>
                <c:pt idx="3">
                  <c:v>1.3848561657779461</c:v>
                </c:pt>
                <c:pt idx="4">
                  <c:v>1.3936780765951955</c:v>
                </c:pt>
                <c:pt idx="5">
                  <c:v>1.4025561853862065</c:v>
                </c:pt>
                <c:pt idx="6">
                  <c:v>1.411490850147372</c:v>
                </c:pt>
                <c:pt idx="7">
                  <c:v>1.4204824311556201</c:v>
                </c:pt>
                <c:pt idx="8">
                  <c:v>1.4295312909829403</c:v>
                </c:pt>
                <c:pt idx="9">
                  <c:v>1.4386377945110049</c:v>
                </c:pt>
                <c:pt idx="10">
                  <c:v>1.4478023089458825</c:v>
                </c:pt>
                <c:pt idx="11">
                  <c:v>1.4570252038328428</c:v>
                </c:pt>
                <c:pt idx="12">
                  <c:v>1.4663068510712602</c:v>
                </c:pt>
                <c:pt idx="13">
                  <c:v>1.4756476249296095</c:v>
                </c:pt>
                <c:pt idx="14">
                  <c:v>1.4850479020605583</c:v>
                </c:pt>
                <c:pt idx="15">
                  <c:v>1.4945080615161523</c:v>
                </c:pt>
                <c:pt idx="16">
                  <c:v>1.5040284847631036</c:v>
                </c:pt>
                <c:pt idx="17">
                  <c:v>1.5136095556981704</c:v>
                </c:pt>
                <c:pt idx="18">
                  <c:v>1.5232516606636382</c:v>
                </c:pt>
                <c:pt idx="19">
                  <c:v>1.5329551884628974</c:v>
                </c:pt>
                <c:pt idx="20">
                  <c:v>1.5427205303761229</c:v>
                </c:pt>
                <c:pt idx="21">
                  <c:v>1.5525480801760494</c:v>
                </c:pt>
                <c:pt idx="22">
                  <c:v>1.5624382341438525</c:v>
                </c:pt>
                <c:pt idx="23">
                  <c:v>1.5723913910851259</c:v>
                </c:pt>
                <c:pt idx="24">
                  <c:v>1.582407952345964</c:v>
                </c:pt>
                <c:pt idx="25">
                  <c:v>1.5924883218291448</c:v>
                </c:pt>
                <c:pt idx="26">
                  <c:v>1.6026329060104172</c:v>
                </c:pt>
                <c:pt idx="27">
                  <c:v>1.6128421139548907</c:v>
                </c:pt>
                <c:pt idx="28">
                  <c:v>1.6231163573335321</c:v>
                </c:pt>
                <c:pt idx="29">
                  <c:v>1.6334560504397628</c:v>
                </c:pt>
                <c:pt idx="30">
                  <c:v>1.6438616102061676</c:v>
                </c:pt>
                <c:pt idx="31">
                  <c:v>1.6543334562213041</c:v>
                </c:pt>
                <c:pt idx="32">
                  <c:v>1.6648720107466244</c:v>
                </c:pt>
                <c:pt idx="33">
                  <c:v>1.6754776987334998</c:v>
                </c:pt>
                <c:pt idx="34">
                  <c:v>1.6861509478403589</c:v>
                </c:pt>
                <c:pt idx="35">
                  <c:v>1.6968921884499297</c:v>
                </c:pt>
                <c:pt idx="36">
                  <c:v>1.707701853686596</c:v>
                </c:pt>
                <c:pt idx="37">
                  <c:v>1.7185803794338619</c:v>
                </c:pt>
                <c:pt idx="38">
                  <c:v>1.7295282043519276</c:v>
                </c:pt>
                <c:pt idx="39">
                  <c:v>1.7405457698953783</c:v>
                </c:pt>
                <c:pt idx="40">
                  <c:v>1.7516335203309861</c:v>
                </c:pt>
                <c:pt idx="41">
                  <c:v>1.7627919027556216</c:v>
                </c:pt>
                <c:pt idx="42">
                  <c:v>1.7740213671142859</c:v>
                </c:pt>
                <c:pt idx="43">
                  <c:v>1.7853223662182514</c:v>
                </c:pt>
                <c:pt idx="44">
                  <c:v>1.7900142000534336</c:v>
                </c:pt>
                <c:pt idx="45">
                  <c:v>1.7900142000534336</c:v>
                </c:pt>
                <c:pt idx="46">
                  <c:v>1.7900142000534336</c:v>
                </c:pt>
                <c:pt idx="47">
                  <c:v>1.7900142000534336</c:v>
                </c:pt>
                <c:pt idx="48">
                  <c:v>1.7900142000534336</c:v>
                </c:pt>
                <c:pt idx="49">
                  <c:v>1.7900142000534336</c:v>
                </c:pt>
                <c:pt idx="50">
                  <c:v>1.7900142000534336</c:v>
                </c:pt>
                <c:pt idx="51">
                  <c:v>1.7900142000534336</c:v>
                </c:pt>
                <c:pt idx="52">
                  <c:v>1.7900142000534336</c:v>
                </c:pt>
                <c:pt idx="53">
                  <c:v>1.7900142000534336</c:v>
                </c:pt>
                <c:pt idx="54">
                  <c:v>1.7900142000534336</c:v>
                </c:pt>
                <c:pt idx="55">
                  <c:v>1.7900142000534336</c:v>
                </c:pt>
                <c:pt idx="56">
                  <c:v>1.7900142000534336</c:v>
                </c:pt>
                <c:pt idx="57">
                  <c:v>1.7900142000534336</c:v>
                </c:pt>
                <c:pt idx="58">
                  <c:v>1.7900142000534336</c:v>
                </c:pt>
                <c:pt idx="59">
                  <c:v>1.7900142000534336</c:v>
                </c:pt>
                <c:pt idx="60">
                  <c:v>1.7900142000534336</c:v>
                </c:pt>
                <c:pt idx="61">
                  <c:v>1.7900142000534336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1.7900142000534336</c:v>
                </c:pt>
                <c:pt idx="65">
                  <c:v>1.7900142000534336</c:v>
                </c:pt>
                <c:pt idx="66">
                  <c:v>1.7900142000534336</c:v>
                </c:pt>
                <c:pt idx="67">
                  <c:v>1.7900142000534336</c:v>
                </c:pt>
                <c:pt idx="68">
                  <c:v>1.7900142000534336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1.7900142000534336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1.7900142000534336</c:v>
                </c:pt>
                <c:pt idx="85">
                  <c:v>1.7900142000534336</c:v>
                </c:pt>
                <c:pt idx="86">
                  <c:v>1.7900142000534336</c:v>
                </c:pt>
                <c:pt idx="87">
                  <c:v>1.7900142000534336</c:v>
                </c:pt>
                <c:pt idx="88">
                  <c:v>1.7900142000534336</c:v>
                </c:pt>
                <c:pt idx="89">
                  <c:v>1.7900142000534336</c:v>
                </c:pt>
                <c:pt idx="90">
                  <c:v>1.7900142000534336</c:v>
                </c:pt>
                <c:pt idx="91">
                  <c:v>1.7900142000534336</c:v>
                </c:pt>
                <c:pt idx="92">
                  <c:v>1.7900142000534336</c:v>
                </c:pt>
                <c:pt idx="93">
                  <c:v>1.7900142000534336</c:v>
                </c:pt>
                <c:pt idx="94">
                  <c:v>1.7900142000534336</c:v>
                </c:pt>
                <c:pt idx="95">
                  <c:v>1.7900142000534336</c:v>
                </c:pt>
                <c:pt idx="96">
                  <c:v>1.7900142000534336</c:v>
                </c:pt>
                <c:pt idx="97">
                  <c:v>1.7900142000534336</c:v>
                </c:pt>
                <c:pt idx="98">
                  <c:v>1.7900142000534336</c:v>
                </c:pt>
                <c:pt idx="99">
                  <c:v>1.7900142000534336</c:v>
                </c:pt>
                <c:pt idx="100">
                  <c:v>1.7900142000534336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B6-4285-ABBB-AF7B0F08F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50560"/>
        <c:axId val="393265848"/>
      </c:scatterChart>
      <c:valAx>
        <c:axId val="39325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5848"/>
        <c:crossesAt val="0.1"/>
        <c:crossBetween val="midCat"/>
      </c:valAx>
      <c:valAx>
        <c:axId val="3932658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F-40BD-B006-D5C3ED1ED54E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CF-40BD-B006-D5C3ED1ED54E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24" formatCode="General">
                  <c:v>1.6798223352705323E-5</c:v>
                </c:pt>
                <c:pt idx="27" formatCode="General">
                  <c:v>1.56899336857438</c:v>
                </c:pt>
                <c:pt idx="28" formatCode="General">
                  <c:v>3.1005992571930183</c:v>
                </c:pt>
                <c:pt idx="29" formatCode="General">
                  <c:v>5.0375740158042852</c:v>
                </c:pt>
                <c:pt idx="30" formatCode="General">
                  <c:v>0.4541333056434595</c:v>
                </c:pt>
                <c:pt idx="38" formatCode="General">
                  <c:v>3.4894480025397678</c:v>
                </c:pt>
                <c:pt idx="39" formatCode="General">
                  <c:v>9.7483110252481051</c:v>
                </c:pt>
                <c:pt idx="40" formatCode="General">
                  <c:v>9.6347034380263867</c:v>
                </c:pt>
                <c:pt idx="41" formatCode="General">
                  <c:v>8.6678301422375323</c:v>
                </c:pt>
                <c:pt idx="42" formatCode="General">
                  <c:v>14.535348653998181</c:v>
                </c:pt>
                <c:pt idx="43" formatCode="General">
                  <c:v>19.118505659690392</c:v>
                </c:pt>
                <c:pt idx="44" formatCode="General">
                  <c:v>28.312819607969864</c:v>
                </c:pt>
                <c:pt idx="45" formatCode="General">
                  <c:v>23.616560313864571</c:v>
                </c:pt>
                <c:pt idx="46" formatCode="General">
                  <c:v>22.391242709912184</c:v>
                </c:pt>
                <c:pt idx="47" formatCode="General">
                  <c:v>22.953048455444016</c:v>
                </c:pt>
                <c:pt idx="48" formatCode="General">
                  <c:v>20.489442166292985</c:v>
                </c:pt>
                <c:pt idx="49" formatCode="General">
                  <c:v>22.47932544069408</c:v>
                </c:pt>
                <c:pt idx="50" formatCode="General">
                  <c:v>18.793390142574729</c:v>
                </c:pt>
                <c:pt idx="51" formatCode="General">
                  <c:v>17.174496512237919</c:v>
                </c:pt>
                <c:pt idx="52" formatCode="General">
                  <c:v>16.029108423896133</c:v>
                </c:pt>
                <c:pt idx="53" formatCode="General">
                  <c:v>15.51124886813885</c:v>
                </c:pt>
                <c:pt idx="54" formatCode="General">
                  <c:v>14.292266603539437</c:v>
                </c:pt>
                <c:pt idx="55" formatCode="General">
                  <c:v>11.482048248213138</c:v>
                </c:pt>
                <c:pt idx="56" formatCode="General">
                  <c:v>10.608477032478953</c:v>
                </c:pt>
                <c:pt idx="57" formatCode="General">
                  <c:v>10.856528705420057</c:v>
                </c:pt>
                <c:pt idx="58" formatCode="General">
                  <c:v>10.778557540201733</c:v>
                </c:pt>
                <c:pt idx="59" formatCode="General">
                  <c:v>10.968976044863171</c:v>
                </c:pt>
                <c:pt idx="60" formatCode="General">
                  <c:v>7.3290990691156601</c:v>
                </c:pt>
                <c:pt idx="61" formatCode="General">
                  <c:v>7.59443520717626</c:v>
                </c:pt>
                <c:pt idx="62" formatCode="General">
                  <c:v>22.346963234260087</c:v>
                </c:pt>
                <c:pt idx="63" formatCode="General">
                  <c:v>19.852957847416981</c:v>
                </c:pt>
                <c:pt idx="64" formatCode="General">
                  <c:v>20.660198417043983</c:v>
                </c:pt>
                <c:pt idx="65" formatCode="General">
                  <c:v>23.260506756912502</c:v>
                </c:pt>
                <c:pt idx="66" formatCode="General">
                  <c:v>25.129273982940052</c:v>
                </c:pt>
                <c:pt idx="67" formatCode="General">
                  <c:v>27.975560727138667</c:v>
                </c:pt>
                <c:pt idx="68" formatCode="General">
                  <c:v>30.983017523057022</c:v>
                </c:pt>
                <c:pt idx="69" formatCode="General">
                  <c:v>31.242480403990079</c:v>
                </c:pt>
                <c:pt idx="70" formatCode="General">
                  <c:v>28.498122062413447</c:v>
                </c:pt>
                <c:pt idx="71" formatCode="General">
                  <c:v>32.319886099206869</c:v>
                </c:pt>
                <c:pt idx="72" formatCode="General">
                  <c:v>39.711899160399042</c:v>
                </c:pt>
                <c:pt idx="73" formatCode="General">
                  <c:v>40.427589543910955</c:v>
                </c:pt>
                <c:pt idx="74" formatCode="General">
                  <c:v>44.488007009303203</c:v>
                </c:pt>
                <c:pt idx="75" formatCode="General">
                  <c:v>43.075051398886259</c:v>
                </c:pt>
                <c:pt idx="76" formatCode="General">
                  <c:v>48.715700084450724</c:v>
                </c:pt>
                <c:pt idx="77" formatCode="General">
                  <c:v>48.93297172644494</c:v>
                </c:pt>
                <c:pt idx="78" formatCode="General">
                  <c:v>51.075913343415039</c:v>
                </c:pt>
                <c:pt idx="79" formatCode="General">
                  <c:v>51.582710149299594</c:v>
                </c:pt>
                <c:pt idx="80" formatCode="General">
                  <c:v>49.78304496286983</c:v>
                </c:pt>
                <c:pt idx="81" formatCode="General">
                  <c:v>57.031543554943532</c:v>
                </c:pt>
                <c:pt idx="82" formatCode="General">
                  <c:v>51.338477177769704</c:v>
                </c:pt>
                <c:pt idx="83" formatCode="General">
                  <c:v>47.949185691627697</c:v>
                </c:pt>
                <c:pt idx="84" formatCode="General">
                  <c:v>51.058264123616354</c:v>
                </c:pt>
                <c:pt idx="85" formatCode="General">
                  <c:v>49.590316253053821</c:v>
                </c:pt>
                <c:pt idx="86" formatCode="General">
                  <c:v>47.187811364559686</c:v>
                </c:pt>
                <c:pt idx="87" formatCode="General">
                  <c:v>47.066847531852815</c:v>
                </c:pt>
                <c:pt idx="88" formatCode="General">
                  <c:v>42.92495608205671</c:v>
                </c:pt>
                <c:pt idx="89" formatCode="General">
                  <c:v>44.174714040471393</c:v>
                </c:pt>
                <c:pt idx="90" formatCode="General">
                  <c:v>45.325720946909499</c:v>
                </c:pt>
                <c:pt idx="91" formatCode="General">
                  <c:v>53.746045718662941</c:v>
                </c:pt>
                <c:pt idx="92" formatCode="General">
                  <c:v>55.397370443299948</c:v>
                </c:pt>
                <c:pt idx="93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CF-40BD-B006-D5C3ED1ED54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Production_Forecast!$A$12:$A$112</c:f>
              <c:numCache>
                <c:formatCode>0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Production_Forecast!$D$12:$D$112</c:f>
              <c:numCache>
                <c:formatCode>0.00</c:formatCode>
                <c:ptCount val="101"/>
                <c:pt idx="0">
                  <c:v>0.4541333056434595</c:v>
                </c:pt>
                <c:pt idx="1">
                  <c:v>0.49455391587086017</c:v>
                </c:pt>
                <c:pt idx="2">
                  <c:v>0.53857220482134072</c:v>
                </c:pt>
                <c:pt idx="3">
                  <c:v>0.58650838765547608</c:v>
                </c:pt>
                <c:pt idx="4">
                  <c:v>0.63871118061938958</c:v>
                </c:pt>
                <c:pt idx="5">
                  <c:v>0.69556033781370541</c:v>
                </c:pt>
                <c:pt idx="6">
                  <c:v>0.75746941375027621</c:v>
                </c:pt>
                <c:pt idx="7">
                  <c:v>0.82488877179316611</c:v>
                </c:pt>
                <c:pt idx="8">
                  <c:v>0.89830886036906987</c:v>
                </c:pt>
                <c:pt idx="9">
                  <c:v>0.97826378078027154</c:v>
                </c:pt>
                <c:pt idx="10">
                  <c:v>1.0653351725745284</c:v>
                </c:pt>
                <c:pt idx="11">
                  <c:v>1.1601564447363704</c:v>
                </c:pt>
                <c:pt idx="12">
                  <c:v>1.2634173834800095</c:v>
                </c:pt>
                <c:pt idx="13">
                  <c:v>1.3758691701636789</c:v>
                </c:pt>
                <c:pt idx="14">
                  <c:v>1.4983298458286902</c:v>
                </c:pt>
                <c:pt idx="15">
                  <c:v>1.6316902621155134</c:v>
                </c:pt>
                <c:pt idx="16">
                  <c:v>1.7769205618473651</c:v>
                </c:pt>
                <c:pt idx="17">
                  <c:v>1.9350772364249289</c:v>
                </c:pt>
                <c:pt idx="18">
                  <c:v>2.1073108113718764</c:v>
                </c:pt>
                <c:pt idx="19">
                  <c:v>2.2948742159404105</c:v>
                </c:pt>
                <c:pt idx="20">
                  <c:v>2.4991318976623167</c:v>
                </c:pt>
                <c:pt idx="21">
                  <c:v>2.7215697481501659</c:v>
                </c:pt>
                <c:pt idx="22">
                  <c:v>2.9638059123548448</c:v>
                </c:pt>
                <c:pt idx="23">
                  <c:v>3.2276025599123681</c:v>
                </c:pt>
                <c:pt idx="24">
                  <c:v>3.5148787042117324</c:v>
                </c:pt>
                <c:pt idx="25">
                  <c:v>3.8277241624373315</c:v>
                </c:pt>
                <c:pt idx="26">
                  <c:v>4.1684147581395381</c:v>
                </c:pt>
                <c:pt idx="27">
                  <c:v>4.539428876926026</c:v>
                </c:pt>
                <c:pt idx="28">
                  <c:v>4.9434654957096935</c:v>
                </c:pt>
                <c:pt idx="29">
                  <c:v>5.3834638166686997</c:v>
                </c:pt>
                <c:pt idx="30">
                  <c:v>5.8626246487476426</c:v>
                </c:pt>
                <c:pt idx="31">
                  <c:v>6.3844336922416378</c:v>
                </c:pt>
                <c:pt idx="32">
                  <c:v>6.9526868958491894</c:v>
                </c:pt>
                <c:pt idx="33">
                  <c:v>7.5715180706560723</c:v>
                </c:pt>
                <c:pt idx="34">
                  <c:v>8.2454289619307737</c:v>
                </c:pt>
                <c:pt idx="35">
                  <c:v>8.9793219974915424</c:v>
                </c:pt>
                <c:pt idx="36">
                  <c:v>9.7785359508761509</c:v>
                </c:pt>
                <c:pt idx="37">
                  <c:v>10.6488847787494</c:v>
                </c:pt>
                <c:pt idx="38">
                  <c:v>11.596699915074728</c:v>
                </c:pt>
                <c:pt idx="39">
                  <c:v>12.628876329722848</c:v>
                </c:pt>
                <c:pt idx="40">
                  <c:v>13.752922686575046</c:v>
                </c:pt>
                <c:pt idx="41">
                  <c:v>14.977015966000939</c:v>
                </c:pt>
                <c:pt idx="42">
                  <c:v>16.310060949067132</c:v>
                </c:pt>
                <c:pt idx="43">
                  <c:v>17.761754996200018</c:v>
                </c:pt>
                <c:pt idx="44">
                  <c:v>19.342658591541344</c:v>
                </c:pt>
                <c:pt idx="45">
                  <c:v>21.064272166177947</c:v>
                </c:pt>
                <c:pt idx="46">
                  <c:v>22.939119759103505</c:v>
                </c:pt>
                <c:pt idx="47">
                  <c:v>24.980840124511666</c:v>
                </c:pt>
                <c:pt idx="48">
                  <c:v>27.204285948189359</c:v>
                </c:pt>
                <c:pt idx="49">
                  <c:v>29.625631894768826</c:v>
                </c:pt>
                <c:pt idx="50">
                  <c:v>32.262492271838468</c:v>
                </c:pt>
                <c:pt idx="51">
                  <c:v>35.134049166871257</c:v>
                </c:pt>
                <c:pt idx="52">
                  <c:v>38.261191989114259</c:v>
                </c:pt>
                <c:pt idx="53">
                  <c:v>41.666669431550332</c:v>
                </c:pt>
                <c:pt idx="54">
                  <c:v>45.375254958393192</c:v>
                </c:pt>
                <c:pt idx="55">
                  <c:v>49.413927021970245</c:v>
                </c:pt>
                <c:pt idx="56">
                  <c:v>53.812065319997629</c:v>
                </c:pt>
                <c:pt idx="57">
                  <c:v>57.031543554943532</c:v>
                </c:pt>
                <c:pt idx="58">
                  <c:v>57.031543554943532</c:v>
                </c:pt>
                <c:pt idx="59">
                  <c:v>57.031543554943532</c:v>
                </c:pt>
                <c:pt idx="60">
                  <c:v>57.031543554943532</c:v>
                </c:pt>
                <c:pt idx="61">
                  <c:v>57.031543554943532</c:v>
                </c:pt>
                <c:pt idx="62">
                  <c:v>57.031543554943532</c:v>
                </c:pt>
                <c:pt idx="63">
                  <c:v>57.031543554943532</c:v>
                </c:pt>
                <c:pt idx="64">
                  <c:v>57.031543554943532</c:v>
                </c:pt>
                <c:pt idx="65">
                  <c:v>57.031543554943532</c:v>
                </c:pt>
                <c:pt idx="66">
                  <c:v>57.031543554943532</c:v>
                </c:pt>
                <c:pt idx="67">
                  <c:v>57.031543554943532</c:v>
                </c:pt>
                <c:pt idx="68">
                  <c:v>57.031543554943532</c:v>
                </c:pt>
                <c:pt idx="69">
                  <c:v>57.031543554943532</c:v>
                </c:pt>
                <c:pt idx="70">
                  <c:v>57.031543554943532</c:v>
                </c:pt>
                <c:pt idx="71">
                  <c:v>57.031543554943532</c:v>
                </c:pt>
                <c:pt idx="72">
                  <c:v>57.031543554943532</c:v>
                </c:pt>
                <c:pt idx="73">
                  <c:v>57.031543554943532</c:v>
                </c:pt>
                <c:pt idx="74">
                  <c:v>57.031543554943532</c:v>
                </c:pt>
                <c:pt idx="75">
                  <c:v>57.031543554943532</c:v>
                </c:pt>
                <c:pt idx="76">
                  <c:v>57.031543554943532</c:v>
                </c:pt>
                <c:pt idx="77">
                  <c:v>57.031543554943532</c:v>
                </c:pt>
                <c:pt idx="78">
                  <c:v>57.031543554943532</c:v>
                </c:pt>
                <c:pt idx="79">
                  <c:v>57.031543554943532</c:v>
                </c:pt>
                <c:pt idx="80">
                  <c:v>57.031543554943532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57.031543554943532</c:v>
                </c:pt>
                <c:pt idx="94">
                  <c:v>57.031543554943532</c:v>
                </c:pt>
                <c:pt idx="95">
                  <c:v>57.031543554943532</c:v>
                </c:pt>
                <c:pt idx="96">
                  <c:v>57.031543554943532</c:v>
                </c:pt>
                <c:pt idx="97">
                  <c:v>57.031543554943532</c:v>
                </c:pt>
                <c:pt idx="98">
                  <c:v>57.031543554943532</c:v>
                </c:pt>
                <c:pt idx="99">
                  <c:v>57.031543554943532</c:v>
                </c:pt>
                <c:pt idx="100">
                  <c:v>57.031543554943532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F-40BD-B006-D5C3ED1ED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3504"/>
        <c:axId val="392366784"/>
      </c:scatterChart>
      <c:valAx>
        <c:axId val="39324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6784"/>
        <c:crossesAt val="0.1"/>
        <c:crossBetween val="midCat"/>
      </c:valAx>
      <c:valAx>
        <c:axId val="392366784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1.0629990714948931</c:v>
                </c:pt>
                <c:pt idx="1">
                  <c:v>1.0629990714948931</c:v>
                </c:pt>
                <c:pt idx="2">
                  <c:v>1.0629990714948931</c:v>
                </c:pt>
                <c:pt idx="3">
                  <c:v>1.0629990714948931</c:v>
                </c:pt>
                <c:pt idx="4">
                  <c:v>1.0629990714948931</c:v>
                </c:pt>
                <c:pt idx="5">
                  <c:v>1.0629990714948931</c:v>
                </c:pt>
                <c:pt idx="6">
                  <c:v>1.0629990714948931</c:v>
                </c:pt>
                <c:pt idx="7">
                  <c:v>#N/A</c:v>
                </c:pt>
                <c:pt idx="8">
                  <c:v>1.0629990714948931</c:v>
                </c:pt>
                <c:pt idx="9">
                  <c:v>1.0629990714948931</c:v>
                </c:pt>
                <c:pt idx="10">
                  <c:v>1.0629990714948931</c:v>
                </c:pt>
                <c:pt idx="11">
                  <c:v>1.0629990714948931</c:v>
                </c:pt>
                <c:pt idx="12">
                  <c:v>1.0629990714948931</c:v>
                </c:pt>
                <c:pt idx="13">
                  <c:v>1.0629990714948931</c:v>
                </c:pt>
                <c:pt idx="14">
                  <c:v>1.0629990714948931</c:v>
                </c:pt>
                <c:pt idx="15">
                  <c:v>1.0629990714948931</c:v>
                </c:pt>
                <c:pt idx="16">
                  <c:v>1.0629990714948931</c:v>
                </c:pt>
                <c:pt idx="17">
                  <c:v>1.0629990714948931</c:v>
                </c:pt>
                <c:pt idx="18">
                  <c:v>1.0629990714948931</c:v>
                </c:pt>
                <c:pt idx="19">
                  <c:v>1.0629990714948931</c:v>
                </c:pt>
                <c:pt idx="20">
                  <c:v>1.0629990714948931</c:v>
                </c:pt>
                <c:pt idx="21">
                  <c:v>#N/A</c:v>
                </c:pt>
                <c:pt idx="22">
                  <c:v>1.0629990714948931</c:v>
                </c:pt>
                <c:pt idx="23">
                  <c:v>1.0629990714948931</c:v>
                </c:pt>
                <c:pt idx="24">
                  <c:v>1.0629990714948931</c:v>
                </c:pt>
                <c:pt idx="25">
                  <c:v>1.0629990714948931</c:v>
                </c:pt>
                <c:pt idx="26">
                  <c:v>1.0629990714948931</c:v>
                </c:pt>
                <c:pt idx="27">
                  <c:v>1.0629990714948931</c:v>
                </c:pt>
                <c:pt idx="28">
                  <c:v>1.0629990714948931</c:v>
                </c:pt>
                <c:pt idx="29">
                  <c:v>#N/A</c:v>
                </c:pt>
                <c:pt idx="30">
                  <c:v>#N/A</c:v>
                </c:pt>
                <c:pt idx="31">
                  <c:v>1.0629990714948931</c:v>
                </c:pt>
                <c:pt idx="32">
                  <c:v>1.0629990714948931</c:v>
                </c:pt>
                <c:pt idx="33">
                  <c:v>1.0629990714948931</c:v>
                </c:pt>
                <c:pt idx="34">
                  <c:v>#N/A</c:v>
                </c:pt>
                <c:pt idx="35">
                  <c:v>1.0629990714948931</c:v>
                </c:pt>
                <c:pt idx="36">
                  <c:v>1.0629990714948931</c:v>
                </c:pt>
                <c:pt idx="37">
                  <c:v>1.0629990714948931</c:v>
                </c:pt>
                <c:pt idx="38">
                  <c:v>1.0629990714948931</c:v>
                </c:pt>
                <c:pt idx="39">
                  <c:v>1.0629990714948931</c:v>
                </c:pt>
                <c:pt idx="40">
                  <c:v>1.0629990714948931</c:v>
                </c:pt>
                <c:pt idx="41">
                  <c:v>1.0629990714948931</c:v>
                </c:pt>
                <c:pt idx="42">
                  <c:v>#N/A</c:v>
                </c:pt>
                <c:pt idx="43">
                  <c:v>1.0629990714948931</c:v>
                </c:pt>
                <c:pt idx="44">
                  <c:v>#N/A</c:v>
                </c:pt>
                <c:pt idx="45">
                  <c:v>1.0629990714948931</c:v>
                </c:pt>
                <c:pt idx="46">
                  <c:v>1.0629990714948931</c:v>
                </c:pt>
                <c:pt idx="47">
                  <c:v>#N/A</c:v>
                </c:pt>
                <c:pt idx="48">
                  <c:v>1.0629990714948931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1.0629990714948931</c:v>
                </c:pt>
                <c:pt idx="59">
                  <c:v>#N/A</c:v>
                </c:pt>
                <c:pt idx="60">
                  <c:v>#N/A</c:v>
                </c:pt>
                <c:pt idx="61">
                  <c:v>1.0629990714948931</c:v>
                </c:pt>
                <c:pt idx="62">
                  <c:v>#N/A</c:v>
                </c:pt>
                <c:pt idx="63">
                  <c:v>1.000450228495559</c:v>
                </c:pt>
                <c:pt idx="64">
                  <c:v>#N/A</c:v>
                </c:pt>
                <c:pt idx="65">
                  <c:v>0.94204276942506393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4-4DCA-9370-8C0DF783CA86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0.85301532033426186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3">
                  <c:v>1.0435654596100279</c:v>
                </c:pt>
                <c:pt idx="44">
                  <c:v>1.0895543175487465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1.8768059424326833</c:v>
                </c:pt>
                <c:pt idx="48">
                  <c:v>0.94746518105849575</c:v>
                </c:pt>
                <c:pt idx="49">
                  <c:v>1.0999210770659238</c:v>
                </c:pt>
                <c:pt idx="50">
                  <c:v>1.0629990714948931</c:v>
                </c:pt>
                <c:pt idx="51">
                  <c:v>1.1308194057567316</c:v>
                </c:pt>
                <c:pt idx="53">
                  <c:v>1.1052228412256269</c:v>
                </c:pt>
                <c:pt idx="54">
                  <c:v>1.0716039925719592</c:v>
                </c:pt>
                <c:pt idx="55">
                  <c:v>1.0699628597957287</c:v>
                </c:pt>
                <c:pt idx="58">
                  <c:v>1.023045496750232</c:v>
                </c:pt>
                <c:pt idx="59">
                  <c:v>1.9851973073351903</c:v>
                </c:pt>
                <c:pt idx="61">
                  <c:v>0.96361188486536675</c:v>
                </c:pt>
                <c:pt idx="63">
                  <c:v>0.94565923862581247</c:v>
                </c:pt>
                <c:pt idx="65">
                  <c:v>0.94108402971216343</c:v>
                </c:pt>
                <c:pt idx="67">
                  <c:v>1.857414113277623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24-4DCA-9370-8C0DF783CA86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7">
                  <c:v>#N/A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#N/A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29">
                  <c:v>#N/A</c:v>
                </c:pt>
                <c:pt idx="30">
                  <c:v>#N/A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4">
                  <c:v>#N/A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2">
                  <c:v>#N/A</c:v>
                </c:pt>
                <c:pt idx="43">
                  <c:v>1.0435654596100279</c:v>
                </c:pt>
                <c:pt idx="44">
                  <c:v>#N/A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#N/A</c:v>
                </c:pt>
                <c:pt idx="48">
                  <c:v>0.94746518105849575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1.023045496750232</c:v>
                </c:pt>
                <c:pt idx="59">
                  <c:v>#N/A</c:v>
                </c:pt>
                <c:pt idx="60">
                  <c:v>#N/A</c:v>
                </c:pt>
                <c:pt idx="61">
                  <c:v>0.96361188486536675</c:v>
                </c:pt>
                <c:pt idx="62">
                  <c:v>#N/A</c:v>
                </c:pt>
                <c:pt idx="63">
                  <c:v>0.94565923862581247</c:v>
                </c:pt>
                <c:pt idx="64">
                  <c:v>#N/A</c:v>
                </c:pt>
                <c:pt idx="65">
                  <c:v>0.94108402971216343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24-4DCA-9370-8C0DF783CA8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Production_Forecast!$A$13:$A$112</c:f>
              <c:numCache>
                <c:formatCode>0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Production_Forecast!$E$13:$E$112</c:f>
              <c:numCache>
                <c:formatCode>0.00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0.97846336612454965</c:v>
                </c:pt>
                <c:pt idx="46">
                  <c:v>0.94758600109709346</c:v>
                </c:pt>
                <c:pt idx="47">
                  <c:v>0.91768303296996789</c:v>
                </c:pt>
                <c:pt idx="48">
                  <c:v>0.88872371270359229</c:v>
                </c:pt>
                <c:pt idx="49">
                  <c:v>0.8606782616057207</c:v>
                </c:pt>
                <c:pt idx="50">
                  <c:v>0.83351784071019419</c:v>
                </c:pt>
                <c:pt idx="51">
                  <c:v>0.80721452112200864</c:v>
                </c:pt>
                <c:pt idx="52">
                  <c:v>0.78174125529820182</c:v>
                </c:pt>
                <c:pt idx="53">
                  <c:v>0.75707184923503024</c:v>
                </c:pt>
                <c:pt idx="54">
                  <c:v>0.7331809355328347</c:v>
                </c:pt>
                <c:pt idx="55">
                  <c:v>0.71004394731089915</c:v>
                </c:pt>
                <c:pt idx="56">
                  <c:v>0.68763709294547593</c:v>
                </c:pt>
                <c:pt idx="57">
                  <c:v>0.66593733160500523</c:v>
                </c:pt>
                <c:pt idx="58">
                  <c:v>0.64492234955736838</c:v>
                </c:pt>
                <c:pt idx="59">
                  <c:v>0.62457053722481259</c:v>
                </c:pt>
                <c:pt idx="60">
                  <c:v>0.60486096696295566</c:v>
                </c:pt>
                <c:pt idx="61">
                  <c:v>0.58577337154101516</c:v>
                </c:pt>
                <c:pt idx="62">
                  <c:v>0.56728812330114076</c:v>
                </c:pt>
                <c:pt idx="63">
                  <c:v>0.54938621397541099</c:v>
                </c:pt>
                <c:pt idx="64">
                  <c:v>0.53204923513974989</c:v>
                </c:pt>
                <c:pt idx="65">
                  <c:v>0.5152593592846556</c:v>
                </c:pt>
                <c:pt idx="66">
                  <c:v>0.49899932148328086</c:v>
                </c:pt>
                <c:pt idx="67">
                  <c:v>0.48325240163801519</c:v>
                </c:pt>
                <c:pt idx="68">
                  <c:v>0.46800240728730941</c:v>
                </c:pt>
                <c:pt idx="69">
                  <c:v>0.4532336569550674</c:v>
                </c:pt>
                <c:pt idx="70">
                  <c:v>0.43893096402547954</c:v>
                </c:pt>
                <c:pt idx="71">
                  <c:v>0.42507962112671754</c:v>
                </c:pt>
                <c:pt idx="72">
                  <c:v>0.41166538500743538</c:v>
                </c:pt>
                <c:pt idx="73">
                  <c:v>0.3986744618905193</c:v>
                </c:pt>
                <c:pt idx="74">
                  <c:v>0.38609349328903225</c:v>
                </c:pt>
                <c:pt idx="75">
                  <c:v>0.37390954226976275</c:v>
                </c:pt>
                <c:pt idx="76">
                  <c:v>0.36211008015025509</c:v>
                </c:pt>
                <c:pt idx="77">
                  <c:v>0.3506829736156426</c:v>
                </c:pt>
                <c:pt idx="78">
                  <c:v>0.33961647224203295</c:v>
                </c:pt>
                <c:pt idx="79">
                  <c:v>0.32889919641361998</c:v>
                </c:pt>
                <c:pt idx="80">
                  <c:v>0.31852012562109372</c:v>
                </c:pt>
                <c:pt idx="81">
                  <c:v>0.30846858712931757</c:v>
                </c:pt>
                <c:pt idx="82">
                  <c:v>0.29873424500262097</c:v>
                </c:pt>
                <c:pt idx="83">
                  <c:v>0.2893070894764187</c:v>
                </c:pt>
                <c:pt idx="84">
                  <c:v>0.28017742666423212</c:v>
                </c:pt>
                <c:pt idx="85">
                  <c:v>0.27133586858952369</c:v>
                </c:pt>
                <c:pt idx="86">
                  <c:v>0.26277332353209926</c:v>
                </c:pt>
                <c:pt idx="87">
                  <c:v>0.25448098667914687</c:v>
                </c:pt>
                <c:pt idx="88">
                  <c:v>0.24645033107130165</c:v>
                </c:pt>
                <c:pt idx="89">
                  <c:v>0.23867309883442575</c:v>
                </c:pt>
                <c:pt idx="90">
                  <c:v>0.23114129268808642</c:v>
                </c:pt>
                <c:pt idx="91">
                  <c:v>0.22384716772200192</c:v>
                </c:pt>
                <c:pt idx="92">
                  <c:v>0.2167832234319971</c:v>
                </c:pt>
                <c:pt idx="93">
                  <c:v>0.20994219600728065</c:v>
                </c:pt>
                <c:pt idx="94">
                  <c:v>0.20331705086111343</c:v>
                </c:pt>
                <c:pt idx="95">
                  <c:v>0.19690097539718504</c:v>
                </c:pt>
                <c:pt idx="96">
                  <c:v>0.19068737200426333</c:v>
                </c:pt>
                <c:pt idx="97">
                  <c:v>0.18466985127191082</c:v>
                </c:pt>
                <c:pt idx="98">
                  <c:v>0.17884222542029252</c:v>
                </c:pt>
                <c:pt idx="99">
                  <c:v>0.17319850193732056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24-4DCA-9370-8C0DF783C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76192"/>
        <c:axId val="392364824"/>
      </c:scatterChart>
      <c:valAx>
        <c:axId val="39237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4824"/>
        <c:crossesAt val="0.1"/>
        <c:crossBetween val="midCat"/>
      </c:valAx>
      <c:valAx>
        <c:axId val="3923648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7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 vs Np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Input_Data!$B$34:$B$500</c:f>
              <c:numCache>
                <c:formatCode>0</c:formatCode>
                <c:ptCount val="467"/>
                <c:pt idx="0">
                  <c:v>144.74692000000002</c:v>
                </c:pt>
                <c:pt idx="1">
                  <c:v>311.49374999999998</c:v>
                </c:pt>
                <c:pt idx="2">
                  <c:v>615.04854</c:v>
                </c:pt>
                <c:pt idx="3">
                  <c:v>888.86944999999992</c:v>
                </c:pt>
                <c:pt idx="4">
                  <c:v>1145.1959299999999</c:v>
                </c:pt>
                <c:pt idx="5">
                  <c:v>1413.4760199999998</c:v>
                </c:pt>
                <c:pt idx="6">
                  <c:v>1692.7129699999998</c:v>
                </c:pt>
                <c:pt idx="7">
                  <c:v>2004.4227599999999</c:v>
                </c:pt>
                <c:pt idx="8">
                  <c:v>2428.1849299999999</c:v>
                </c:pt>
                <c:pt idx="9">
                  <c:v>3309.7163499999997</c:v>
                </c:pt>
                <c:pt idx="10">
                  <c:v>4356.1863299999995</c:v>
                </c:pt>
                <c:pt idx="11">
                  <c:v>5451.4830899999997</c:v>
                </c:pt>
                <c:pt idx="12">
                  <c:v>6543.5060699999995</c:v>
                </c:pt>
                <c:pt idx="13">
                  <c:v>7667.3714899999995</c:v>
                </c:pt>
                <c:pt idx="14">
                  <c:v>8895.2873600000003</c:v>
                </c:pt>
                <c:pt idx="15">
                  <c:v>10030.322900000001</c:v>
                </c:pt>
                <c:pt idx="16">
                  <c:v>11149.844430000001</c:v>
                </c:pt>
                <c:pt idx="17">
                  <c:v>12604.245200000001</c:v>
                </c:pt>
                <c:pt idx="18">
                  <c:v>13860.344510000001</c:v>
                </c:pt>
                <c:pt idx="19">
                  <c:v>15058.248240000001</c:v>
                </c:pt>
                <c:pt idx="20">
                  <c:v>16351.270390000001</c:v>
                </c:pt>
                <c:pt idx="21">
                  <c:v>17616.513180000002</c:v>
                </c:pt>
                <c:pt idx="22">
                  <c:v>18872.408370000001</c:v>
                </c:pt>
                <c:pt idx="23">
                  <c:v>20201.40467</c:v>
                </c:pt>
                <c:pt idx="24">
                  <c:v>21630.126949999998</c:v>
                </c:pt>
                <c:pt idx="25">
                  <c:v>23117.272549999998</c:v>
                </c:pt>
                <c:pt idx="26">
                  <c:v>24713.228929999997</c:v>
                </c:pt>
                <c:pt idx="27">
                  <c:v>26304.946589999996</c:v>
                </c:pt>
                <c:pt idx="28">
                  <c:v>27622.935639999996</c:v>
                </c:pt>
                <c:pt idx="29">
                  <c:v>29157.231239999997</c:v>
                </c:pt>
                <c:pt idx="30">
                  <c:v>30315.021929999999</c:v>
                </c:pt>
                <c:pt idx="31">
                  <c:v>31509.804959999998</c:v>
                </c:pt>
                <c:pt idx="32">
                  <c:v>32754.077699999998</c:v>
                </c:pt>
                <c:pt idx="33">
                  <c:v>33676.828799999996</c:v>
                </c:pt>
                <c:pt idx="34">
                  <c:v>34690.867099999996</c:v>
                </c:pt>
                <c:pt idx="35">
                  <c:v>35622.307589999997</c:v>
                </c:pt>
                <c:pt idx="36">
                  <c:v>36466.806149999997</c:v>
                </c:pt>
                <c:pt idx="37">
                  <c:v>37426.207019999994</c:v>
                </c:pt>
                <c:pt idx="38">
                  <c:v>38371.002289999997</c:v>
                </c:pt>
                <c:pt idx="39">
                  <c:v>39260.673349999997</c:v>
                </c:pt>
                <c:pt idx="40">
                  <c:v>40018.728810000001</c:v>
                </c:pt>
                <c:pt idx="41">
                  <c:v>40900.172749999998</c:v>
                </c:pt>
                <c:pt idx="42">
                  <c:v>41527.644990000001</c:v>
                </c:pt>
                <c:pt idx="43">
                  <c:v>42006.590380000001</c:v>
                </c:pt>
                <c:pt idx="44">
                  <c:v>42333.364800000003</c:v>
                </c:pt>
                <c:pt idx="45">
                  <c:v>42847.506010000005</c:v>
                </c:pt>
                <c:pt idx="46">
                  <c:v>43364.041160000008</c:v>
                </c:pt>
                <c:pt idx="47">
                  <c:v>43916.131770000007</c:v>
                </c:pt>
                <c:pt idx="48">
                  <c:v>44634.591540000009</c:v>
                </c:pt>
                <c:pt idx="49">
                  <c:v>45330.600490000012</c:v>
                </c:pt>
                <c:pt idx="50">
                  <c:v>46200.925120000014</c:v>
                </c:pt>
                <c:pt idx="51">
                  <c:v>47196.436610000012</c:v>
                </c:pt>
                <c:pt idx="52">
                  <c:v>48043.07519000001</c:v>
                </c:pt>
                <c:pt idx="53">
                  <c:v>48690.460090000008</c:v>
                </c:pt>
                <c:pt idx="54">
                  <c:v>49309.28087000001</c:v>
                </c:pt>
                <c:pt idx="55">
                  <c:v>50001.640910000009</c:v>
                </c:pt>
                <c:pt idx="56">
                  <c:v>50741.29899000001</c:v>
                </c:pt>
                <c:pt idx="57">
                  <c:v>51519.148010000012</c:v>
                </c:pt>
                <c:pt idx="58">
                  <c:v>52241.446550000015</c:v>
                </c:pt>
                <c:pt idx="59">
                  <c:v>53025.010230000014</c:v>
                </c:pt>
                <c:pt idx="60">
                  <c:v>54324.901510000018</c:v>
                </c:pt>
                <c:pt idx="61">
                  <c:v>55572.139790000016</c:v>
                </c:pt>
                <c:pt idx="62">
                  <c:v>56740.843580000015</c:v>
                </c:pt>
                <c:pt idx="63">
                  <c:v>57992.937460000016</c:v>
                </c:pt>
                <c:pt idx="64">
                  <c:v>59170.699620000014</c:v>
                </c:pt>
                <c:pt idx="65">
                  <c:v>60394.200450000011</c:v>
                </c:pt>
                <c:pt idx="66">
                  <c:v>61449.451620000014</c:v>
                </c:pt>
                <c:pt idx="67">
                  <c:v>62465.983640000013</c:v>
                </c:pt>
                <c:pt idx="68">
                  <c:v>63428.094890000015</c:v>
                </c:pt>
                <c:pt idx="69">
                  <c:v>64473.908830000015</c:v>
                </c:pt>
                <c:pt idx="70">
                  <c:v>65675.168880000012</c:v>
                </c:pt>
                <c:pt idx="71">
                  <c:v>66642.302060000016</c:v>
                </c:pt>
                <c:pt idx="72">
                  <c:v>67610.921640000015</c:v>
                </c:pt>
                <c:pt idx="73">
                  <c:v>68437.62970000002</c:v>
                </c:pt>
                <c:pt idx="74">
                  <c:v>69325.732480000021</c:v>
                </c:pt>
                <c:pt idx="75">
                  <c:v>69900.662000000026</c:v>
                </c:pt>
                <c:pt idx="76">
                  <c:v>70328.823040000032</c:v>
                </c:pt>
                <c:pt idx="77">
                  <c:v>70976.546620000037</c:v>
                </c:pt>
                <c:pt idx="78">
                  <c:v>71516.833450000035</c:v>
                </c:pt>
                <c:pt idx="79">
                  <c:v>72064.736410000041</c:v>
                </c:pt>
                <c:pt idx="80">
                  <c:v>72552.305220000038</c:v>
                </c:pt>
                <c:pt idx="81">
                  <c:v>72960.307940000042</c:v>
                </c:pt>
                <c:pt idx="82">
                  <c:v>73444.910260000048</c:v>
                </c:pt>
                <c:pt idx="83">
                  <c:v>73904.793940000047</c:v>
                </c:pt>
                <c:pt idx="84">
                  <c:v>74297.211010000043</c:v>
                </c:pt>
                <c:pt idx="85">
                  <c:v>74668.891050000049</c:v>
                </c:pt>
                <c:pt idx="86">
                  <c:v>75181.775870000056</c:v>
                </c:pt>
                <c:pt idx="87">
                  <c:v>75630.815790000051</c:v>
                </c:pt>
                <c:pt idx="88">
                  <c:v>76049.551410000058</c:v>
                </c:pt>
                <c:pt idx="89">
                  <c:v>76563.955640000058</c:v>
                </c:pt>
                <c:pt idx="90">
                  <c:v>77015.998670000059</c:v>
                </c:pt>
                <c:pt idx="91">
                  <c:v>77480.558160000059</c:v>
                </c:pt>
                <c:pt idx="92">
                  <c:v>77950.216860000059</c:v>
                </c:pt>
              </c:numCache>
            </c:numRef>
          </c:xVal>
          <c:yVal>
            <c:numRef>
              <c:f>Input_Data!$C$34:$C$500</c:f>
              <c:numCache>
                <c:formatCode>0</c:formatCode>
                <c:ptCount val="467"/>
                <c:pt idx="0">
                  <c:v>6695.0471785383907</c:v>
                </c:pt>
                <c:pt idx="1">
                  <c:v>12198.012435991221</c:v>
                </c:pt>
                <c:pt idx="2">
                  <c:v>10775.817891373801</c:v>
                </c:pt>
                <c:pt idx="3">
                  <c:v>8850.0617323852603</c:v>
                </c:pt>
                <c:pt idx="4">
                  <c:v>8838.8441379310352</c:v>
                </c:pt>
                <c:pt idx="5">
                  <c:v>8696.2752025931932</c:v>
                </c:pt>
                <c:pt idx="6">
                  <c:v>13588.172749391728</c:v>
                </c:pt>
                <c:pt idx="7">
                  <c:v>10345.495851310985</c:v>
                </c:pt>
                <c:pt idx="8">
                  <c:v>23753.484865470851</c:v>
                </c:pt>
                <c:pt idx="9">
                  <c:v>33983.478026214339</c:v>
                </c:pt>
                <c:pt idx="10">
                  <c:v>37467.596849266025</c:v>
                </c:pt>
                <c:pt idx="11">
                  <c:v>37600.300720906285</c:v>
                </c:pt>
                <c:pt idx="12">
                  <c:v>36917.612576064908</c:v>
                </c:pt>
                <c:pt idx="13">
                  <c:v>39461.566713483146</c:v>
                </c:pt>
                <c:pt idx="14">
                  <c:v>41205.230536912757</c:v>
                </c:pt>
                <c:pt idx="15">
                  <c:v>37336.695394736846</c:v>
                </c:pt>
                <c:pt idx="16">
                  <c:v>46414.657131011605</c:v>
                </c:pt>
                <c:pt idx="17">
                  <c:v>57350.188091482654</c:v>
                </c:pt>
                <c:pt idx="18">
                  <c:v>42507.590862944162</c:v>
                </c:pt>
                <c:pt idx="19">
                  <c:v>41608.326849600555</c:v>
                </c:pt>
                <c:pt idx="20">
                  <c:v>49636.166986564298</c:v>
                </c:pt>
                <c:pt idx="21">
                  <c:v>49173.83560046638</c:v>
                </c:pt>
                <c:pt idx="22">
                  <c:v>44377.921908127202</c:v>
                </c:pt>
                <c:pt idx="23">
                  <c:v>46161.733240708585</c:v>
                </c:pt>
                <c:pt idx="24">
                  <c:v>46553.348973607041</c:v>
                </c:pt>
                <c:pt idx="25">
                  <c:v>51263.205791106513</c:v>
                </c:pt>
                <c:pt idx="26">
                  <c:v>53591.550705171248</c:v>
                </c:pt>
                <c:pt idx="27">
                  <c:v>52359.133552631582</c:v>
                </c:pt>
                <c:pt idx="28">
                  <c:v>51164.171195652176</c:v>
                </c:pt>
                <c:pt idx="29">
                  <c:v>49525.358295674632</c:v>
                </c:pt>
                <c:pt idx="30">
                  <c:v>43624.366616428029</c:v>
                </c:pt>
                <c:pt idx="31">
                  <c:v>40241.93432132031</c:v>
                </c:pt>
                <c:pt idx="32">
                  <c:v>50091.495169082125</c:v>
                </c:pt>
                <c:pt idx="33">
                  <c:v>36660.750893921329</c:v>
                </c:pt>
                <c:pt idx="34">
                  <c:v>32710.91290322581</c:v>
                </c:pt>
                <c:pt idx="35">
                  <c:v>32263.266020090057</c:v>
                </c:pt>
                <c:pt idx="36">
                  <c:v>30922.686195532777</c:v>
                </c:pt>
                <c:pt idx="37">
                  <c:v>35181.5500550055</c:v>
                </c:pt>
                <c:pt idx="38">
                  <c:v>34811.911201179071</c:v>
                </c:pt>
                <c:pt idx="39">
                  <c:v>32375.22052401747</c:v>
                </c:pt>
                <c:pt idx="40">
                  <c:v>30237.553250897487</c:v>
                </c:pt>
                <c:pt idx="41">
                  <c:v>37460.430939226513</c:v>
                </c:pt>
                <c:pt idx="42">
                  <c:v>22950.703730797366</c:v>
                </c:pt>
                <c:pt idx="43">
                  <c:v>16464.262289446546</c:v>
                </c:pt>
                <c:pt idx="44">
                  <c:v>17474.567914438503</c:v>
                </c:pt>
                <c:pt idx="45">
                  <c:v>18635.056542225444</c:v>
                </c:pt>
                <c:pt idx="46">
                  <c:v>17235.073406740074</c:v>
                </c:pt>
                <c:pt idx="47">
                  <c:v>23304.795694385815</c:v>
                </c:pt>
                <c:pt idx="48">
                  <c:v>23924.734265734267</c:v>
                </c:pt>
                <c:pt idx="49">
                  <c:v>23625.558384249827</c:v>
                </c:pt>
                <c:pt idx="50">
                  <c:v>28303.24</c:v>
                </c:pt>
                <c:pt idx="51">
                  <c:v>33406.425838926174</c:v>
                </c:pt>
                <c:pt idx="52">
                  <c:v>32265.189786585368</c:v>
                </c:pt>
                <c:pt idx="53">
                  <c:v>24899.419230769232</c:v>
                </c:pt>
                <c:pt idx="54">
                  <c:v>23673.327467482784</c:v>
                </c:pt>
                <c:pt idx="55">
                  <c:v>25176.72872727273</c:v>
                </c:pt>
                <c:pt idx="56">
                  <c:v>29503.712804148381</c:v>
                </c:pt>
                <c:pt idx="57">
                  <c:v>26739.395668614645</c:v>
                </c:pt>
                <c:pt idx="58">
                  <c:v>26821.334571110288</c:v>
                </c:pt>
                <c:pt idx="59">
                  <c:v>30667.854403131118</c:v>
                </c:pt>
                <c:pt idx="60">
                  <c:v>49595.241510873711</c:v>
                </c:pt>
                <c:pt idx="61">
                  <c:v>43412.400974591023</c:v>
                </c:pt>
                <c:pt idx="62">
                  <c:v>43269.299888930022</c:v>
                </c:pt>
                <c:pt idx="63">
                  <c:v>43370.068583304463</c:v>
                </c:pt>
                <c:pt idx="64">
                  <c:v>44527.869943289224</c:v>
                </c:pt>
                <c:pt idx="65">
                  <c:v>40299.763833992096</c:v>
                </c:pt>
                <c:pt idx="66">
                  <c:v>39199.523402674589</c:v>
                </c:pt>
                <c:pt idx="67">
                  <c:v>34215.147088522383</c:v>
                </c:pt>
                <c:pt idx="68">
                  <c:v>35489.164514939141</c:v>
                </c:pt>
                <c:pt idx="69">
                  <c:v>33834.161759948234</c:v>
                </c:pt>
                <c:pt idx="70">
                  <c:v>51556.225321888414</c:v>
                </c:pt>
                <c:pt idx="71">
                  <c:v>49318.367159612448</c:v>
                </c:pt>
                <c:pt idx="72">
                  <c:v>40175.013687266692</c:v>
                </c:pt>
                <c:pt idx="73">
                  <c:v>29673.656137832018</c:v>
                </c:pt>
                <c:pt idx="74">
                  <c:v>29872.276488395561</c:v>
                </c:pt>
                <c:pt idx="75">
                  <c:v>30761.344034242909</c:v>
                </c:pt>
                <c:pt idx="76">
                  <c:v>26693.331670822943</c:v>
                </c:pt>
                <c:pt idx="77">
                  <c:v>27238.165685449956</c:v>
                </c:pt>
                <c:pt idx="78">
                  <c:v>23338.523974082073</c:v>
                </c:pt>
                <c:pt idx="79">
                  <c:v>18867.181818181816</c:v>
                </c:pt>
                <c:pt idx="80">
                  <c:v>16252.293666666666</c:v>
                </c:pt>
                <c:pt idx="81">
                  <c:v>16261.567158230369</c:v>
                </c:pt>
                <c:pt idx="82">
                  <c:v>22027.378181818181</c:v>
                </c:pt>
                <c:pt idx="83">
                  <c:v>15411.65147453083</c:v>
                </c:pt>
                <c:pt idx="84">
                  <c:v>14830.577097505669</c:v>
                </c:pt>
                <c:pt idx="85">
                  <c:v>15755.830436625689</c:v>
                </c:pt>
                <c:pt idx="86">
                  <c:v>18002.275184275186</c:v>
                </c:pt>
                <c:pt idx="87">
                  <c:v>16228.403324900613</c:v>
                </c:pt>
                <c:pt idx="88">
                  <c:v>20150.896053897977</c:v>
                </c:pt>
                <c:pt idx="89">
                  <c:v>17431.522534733987</c:v>
                </c:pt>
                <c:pt idx="90">
                  <c:v>16029.894680851065</c:v>
                </c:pt>
                <c:pt idx="91">
                  <c:v>17630.341176470585</c:v>
                </c:pt>
                <c:pt idx="92">
                  <c:v>17115.841836734693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B-4012-BFAA-C237EC3333F9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Validation!$D$5:$D$471</c:f>
              <c:numCache>
                <c:formatCode>0.0</c:formatCode>
                <c:ptCount val="467"/>
                <c:pt idx="0">
                  <c:v>144.74691999999999</c:v>
                </c:pt>
                <c:pt idx="1">
                  <c:v>311.49375000000003</c:v>
                </c:pt>
                <c:pt idx="2">
                  <c:v>615.04854</c:v>
                </c:pt>
                <c:pt idx="3">
                  <c:v>888.86944999999992</c:v>
                </c:pt>
                <c:pt idx="4">
                  <c:v>1145.1959299999999</c:v>
                </c:pt>
                <c:pt idx="5">
                  <c:v>1413.4760200000001</c:v>
                </c:pt>
                <c:pt idx="6">
                  <c:v>1692.7129699999996</c:v>
                </c:pt>
                <c:pt idx="7">
                  <c:v>2004.4227599999997</c:v>
                </c:pt>
                <c:pt idx="8">
                  <c:v>2428.1849299999999</c:v>
                </c:pt>
                <c:pt idx="9">
                  <c:v>3309.7163500000001</c:v>
                </c:pt>
                <c:pt idx="10">
                  <c:v>4356.1863299999986</c:v>
                </c:pt>
                <c:pt idx="11">
                  <c:v>5451.4830899999988</c:v>
                </c:pt>
                <c:pt idx="12">
                  <c:v>6543.5060699999995</c:v>
                </c:pt>
                <c:pt idx="13">
                  <c:v>7667.3714899999986</c:v>
                </c:pt>
                <c:pt idx="14">
                  <c:v>8895.2873599999984</c:v>
                </c:pt>
                <c:pt idx="15">
                  <c:v>10030.322900000001</c:v>
                </c:pt>
                <c:pt idx="16">
                  <c:v>11149.844429999999</c:v>
                </c:pt>
                <c:pt idx="17">
                  <c:v>12604.245200000001</c:v>
                </c:pt>
                <c:pt idx="18">
                  <c:v>13860.344509999999</c:v>
                </c:pt>
                <c:pt idx="19">
                  <c:v>15058.248240000001</c:v>
                </c:pt>
                <c:pt idx="20">
                  <c:v>16351.270390000003</c:v>
                </c:pt>
                <c:pt idx="21">
                  <c:v>17616.513180000002</c:v>
                </c:pt>
                <c:pt idx="22">
                  <c:v>18872.408370000001</c:v>
                </c:pt>
                <c:pt idx="23">
                  <c:v>20201.40467</c:v>
                </c:pt>
                <c:pt idx="24">
                  <c:v>21630.126949999998</c:v>
                </c:pt>
                <c:pt idx="25">
                  <c:v>23117.272549999998</c:v>
                </c:pt>
                <c:pt idx="26">
                  <c:v>24713.228929999997</c:v>
                </c:pt>
                <c:pt idx="27">
                  <c:v>26304.946589999996</c:v>
                </c:pt>
                <c:pt idx="28">
                  <c:v>27622.935639999996</c:v>
                </c:pt>
                <c:pt idx="29">
                  <c:v>29157.231239999997</c:v>
                </c:pt>
                <c:pt idx="30">
                  <c:v>30315.021929999995</c:v>
                </c:pt>
                <c:pt idx="31">
                  <c:v>31509.804959999998</c:v>
                </c:pt>
                <c:pt idx="32">
                  <c:v>32754.077699999998</c:v>
                </c:pt>
                <c:pt idx="33">
                  <c:v>33676.828799999996</c:v>
                </c:pt>
                <c:pt idx="34">
                  <c:v>34690.867099999996</c:v>
                </c:pt>
                <c:pt idx="35">
                  <c:v>35622.307589999997</c:v>
                </c:pt>
                <c:pt idx="36">
                  <c:v>36466.806149999997</c:v>
                </c:pt>
                <c:pt idx="37">
                  <c:v>37426.207019999994</c:v>
                </c:pt>
                <c:pt idx="38">
                  <c:v>38371.002289999997</c:v>
                </c:pt>
                <c:pt idx="39">
                  <c:v>39260.673349999997</c:v>
                </c:pt>
                <c:pt idx="40">
                  <c:v>40018.728810000001</c:v>
                </c:pt>
                <c:pt idx="41">
                  <c:v>40900.172749999998</c:v>
                </c:pt>
                <c:pt idx="42">
                  <c:v>41527.644990000001</c:v>
                </c:pt>
                <c:pt idx="43">
                  <c:v>42006.590380000001</c:v>
                </c:pt>
                <c:pt idx="44">
                  <c:v>42333.364799999996</c:v>
                </c:pt>
                <c:pt idx="45">
                  <c:v>42847.506010000005</c:v>
                </c:pt>
                <c:pt idx="46">
                  <c:v>43364.041160000008</c:v>
                </c:pt>
                <c:pt idx="47">
                  <c:v>43916.131770000015</c:v>
                </c:pt>
                <c:pt idx="48">
                  <c:v>44634.591540000009</c:v>
                </c:pt>
                <c:pt idx="49">
                  <c:v>45330.600490000019</c:v>
                </c:pt>
                <c:pt idx="50">
                  <c:v>46200.925120000007</c:v>
                </c:pt>
                <c:pt idx="51">
                  <c:v>47196.436610000004</c:v>
                </c:pt>
                <c:pt idx="52">
                  <c:v>48043.07519000001</c:v>
                </c:pt>
                <c:pt idx="53">
                  <c:v>48690.460090000008</c:v>
                </c:pt>
                <c:pt idx="54">
                  <c:v>49309.28087000001</c:v>
                </c:pt>
                <c:pt idx="55">
                  <c:v>50001.640910000009</c:v>
                </c:pt>
                <c:pt idx="56">
                  <c:v>50741.29899000001</c:v>
                </c:pt>
                <c:pt idx="57">
                  <c:v>51519.148010000012</c:v>
                </c:pt>
                <c:pt idx="58">
                  <c:v>52241.446550000022</c:v>
                </c:pt>
                <c:pt idx="59">
                  <c:v>53025.010230000014</c:v>
                </c:pt>
                <c:pt idx="60">
                  <c:v>54324.901510000018</c:v>
                </c:pt>
                <c:pt idx="61">
                  <c:v>55572.139790000023</c:v>
                </c:pt>
                <c:pt idx="62">
                  <c:v>56740.843580000015</c:v>
                </c:pt>
                <c:pt idx="63">
                  <c:v>57992.937460000016</c:v>
                </c:pt>
                <c:pt idx="64">
                  <c:v>59170.699620000014</c:v>
                </c:pt>
                <c:pt idx="65">
                  <c:v>60394.200450000004</c:v>
                </c:pt>
                <c:pt idx="66">
                  <c:v>61449.451620000022</c:v>
                </c:pt>
                <c:pt idx="67">
                  <c:v>62465.983640000013</c:v>
                </c:pt>
                <c:pt idx="68">
                  <c:v>63428.094890000008</c:v>
                </c:pt>
                <c:pt idx="69">
                  <c:v>64473.908830000015</c:v>
                </c:pt>
                <c:pt idx="70">
                  <c:v>65675.168880000012</c:v>
                </c:pt>
                <c:pt idx="71">
                  <c:v>66642.302060000016</c:v>
                </c:pt>
                <c:pt idx="72">
                  <c:v>67610.921640000015</c:v>
                </c:pt>
                <c:pt idx="73">
                  <c:v>68437.62970000002</c:v>
                </c:pt>
                <c:pt idx="74">
                  <c:v>69325.732480000021</c:v>
                </c:pt>
                <c:pt idx="75">
                  <c:v>69900.662000000026</c:v>
                </c:pt>
                <c:pt idx="76">
                  <c:v>70328.823040000032</c:v>
                </c:pt>
                <c:pt idx="77">
                  <c:v>70976.546620000037</c:v>
                </c:pt>
                <c:pt idx="78">
                  <c:v>71516.833450000035</c:v>
                </c:pt>
                <c:pt idx="79">
                  <c:v>72064.736410000041</c:v>
                </c:pt>
                <c:pt idx="80">
                  <c:v>72552.305220000038</c:v>
                </c:pt>
                <c:pt idx="81">
                  <c:v>72960.307940000042</c:v>
                </c:pt>
                <c:pt idx="82">
                  <c:v>73444.910260000062</c:v>
                </c:pt>
                <c:pt idx="83">
                  <c:v>73904.793940000047</c:v>
                </c:pt>
                <c:pt idx="84">
                  <c:v>74297.211010000043</c:v>
                </c:pt>
                <c:pt idx="85">
                  <c:v>74668.891050000035</c:v>
                </c:pt>
                <c:pt idx="86">
                  <c:v>75181.775870000056</c:v>
                </c:pt>
                <c:pt idx="87">
                  <c:v>75630.815790000051</c:v>
                </c:pt>
                <c:pt idx="88">
                  <c:v>76049.551410000058</c:v>
                </c:pt>
                <c:pt idx="89">
                  <c:v>76563.955640000058</c:v>
                </c:pt>
                <c:pt idx="90">
                  <c:v>77015.998670000059</c:v>
                </c:pt>
                <c:pt idx="91">
                  <c:v>77480.558160000059</c:v>
                </c:pt>
                <c:pt idx="92">
                  <c:v>77950.216860000059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Validation!$E$5:$E$471</c:f>
              <c:numCache>
                <c:formatCode>0</c:formatCode>
                <c:ptCount val="467"/>
                <c:pt idx="0">
                  <c:v>23956.172580402523</c:v>
                </c:pt>
                <c:pt idx="1">
                  <c:v>23956.172580402523</c:v>
                </c:pt>
                <c:pt idx="2">
                  <c:v>23956.172580402523</c:v>
                </c:pt>
                <c:pt idx="3">
                  <c:v>23956.172580402523</c:v>
                </c:pt>
                <c:pt idx="4">
                  <c:v>23956.172580402523</c:v>
                </c:pt>
                <c:pt idx="5">
                  <c:v>23956.172580402523</c:v>
                </c:pt>
                <c:pt idx="6">
                  <c:v>23956.172580402523</c:v>
                </c:pt>
                <c:pt idx="7">
                  <c:v>23956.172580402523</c:v>
                </c:pt>
                <c:pt idx="8">
                  <c:v>27392.404728683687</c:v>
                </c:pt>
                <c:pt idx="9">
                  <c:v>28847.18517981375</c:v>
                </c:pt>
                <c:pt idx="10">
                  <c:v>30674.788639891085</c:v>
                </c:pt>
                <c:pt idx="11">
                  <c:v>32711.802756855508</c:v>
                </c:pt>
                <c:pt idx="12">
                  <c:v>34877.385274458407</c:v>
                </c:pt>
                <c:pt idx="13">
                  <c:v>37255.906296142486</c:v>
                </c:pt>
                <c:pt idx="14">
                  <c:v>40040.450209973387</c:v>
                </c:pt>
                <c:pt idx="15">
                  <c:v>42799.128991890771</c:v>
                </c:pt>
                <c:pt idx="16">
                  <c:v>45706.230319599286</c:v>
                </c:pt>
                <c:pt idx="17">
                  <c:v>49779.795253908414</c:v>
                </c:pt>
                <c:pt idx="18">
                  <c:v>53588.971092298081</c:v>
                </c:pt>
                <c:pt idx="19">
                  <c:v>53591.550705171241</c:v>
                </c:pt>
                <c:pt idx="20">
                  <c:v>53591.550705171241</c:v>
                </c:pt>
                <c:pt idx="21">
                  <c:v>53591.550705171241</c:v>
                </c:pt>
                <c:pt idx="22">
                  <c:v>53591.550705171241</c:v>
                </c:pt>
                <c:pt idx="23">
                  <c:v>53591.550705171241</c:v>
                </c:pt>
                <c:pt idx="24">
                  <c:v>53591.550705171241</c:v>
                </c:pt>
                <c:pt idx="25">
                  <c:v>53591.550705171241</c:v>
                </c:pt>
                <c:pt idx="26">
                  <c:v>53591.550705171241</c:v>
                </c:pt>
                <c:pt idx="27">
                  <c:v>53591.550705171241</c:v>
                </c:pt>
                <c:pt idx="28">
                  <c:v>53591.550705171241</c:v>
                </c:pt>
                <c:pt idx="29">
                  <c:v>53591.550705171241</c:v>
                </c:pt>
                <c:pt idx="30">
                  <c:v>53591.550705171241</c:v>
                </c:pt>
                <c:pt idx="31">
                  <c:v>53562.070125728307</c:v>
                </c:pt>
                <c:pt idx="32">
                  <c:v>51949.627044686953</c:v>
                </c:pt>
                <c:pt idx="33">
                  <c:v>50785.270529214489</c:v>
                </c:pt>
                <c:pt idx="34">
                  <c:v>49535.799852388671</c:v>
                </c:pt>
                <c:pt idx="35">
                  <c:v>48415.20896070476</c:v>
                </c:pt>
                <c:pt idx="36">
                  <c:v>47421.142051805626</c:v>
                </c:pt>
                <c:pt idx="37">
                  <c:v>46316.564183129085</c:v>
                </c:pt>
                <c:pt idx="38">
                  <c:v>45253.949347772374</c:v>
                </c:pt>
                <c:pt idx="39">
                  <c:v>44275.629802868083</c:v>
                </c:pt>
                <c:pt idx="40">
                  <c:v>43458.746101898658</c:v>
                </c:pt>
                <c:pt idx="41">
                  <c:v>42527.830314631334</c:v>
                </c:pt>
                <c:pt idx="42">
                  <c:v>41877.31600401795</c:v>
                </c:pt>
                <c:pt idx="43">
                  <c:v>41387.48704584693</c:v>
                </c:pt>
                <c:pt idx="44">
                  <c:v>41056.57914725969</c:v>
                </c:pt>
                <c:pt idx="45">
                  <c:v>40541.28236676388</c:v>
                </c:pt>
                <c:pt idx="46">
                  <c:v>40030.098814347824</c:v>
                </c:pt>
                <c:pt idx="47">
                  <c:v>39490.852382712583</c:v>
                </c:pt>
                <c:pt idx="48">
                  <c:v>38799.970113739691</c:v>
                </c:pt>
                <c:pt idx="49">
                  <c:v>38142.205183554179</c:v>
                </c:pt>
                <c:pt idx="50">
                  <c:v>37335.370271530548</c:v>
                </c:pt>
                <c:pt idx="51">
                  <c:v>36433.385713842807</c:v>
                </c:pt>
                <c:pt idx="52">
                  <c:v>35683.455064992122</c:v>
                </c:pt>
                <c:pt idx="53">
                  <c:v>35120.449574085411</c:v>
                </c:pt>
                <c:pt idx="54">
                  <c:v>34590.590837235795</c:v>
                </c:pt>
                <c:pt idx="55">
                  <c:v>34007.234549462642</c:v>
                </c:pt>
                <c:pt idx="56">
                  <c:v>33394.891681494955</c:v>
                </c:pt>
                <c:pt idx="57">
                  <c:v>32762.822528116631</c:v>
                </c:pt>
                <c:pt idx="58">
                  <c:v>32186.609977655502</c:v>
                </c:pt>
                <c:pt idx="59">
                  <c:v>31572.977417325495</c:v>
                </c:pt>
                <c:pt idx="60">
                  <c:v>30580.686821806215</c:v>
                </c:pt>
                <c:pt idx="61">
                  <c:v>29657.919129178463</c:v>
                </c:pt>
                <c:pt idx="62">
                  <c:v>28818.540889470063</c:v>
                </c:pt>
                <c:pt idx="63">
                  <c:v>27945.612081904848</c:v>
                </c:pt>
                <c:pt idx="64">
                  <c:v>27148.653573825639</c:v>
                </c:pt>
                <c:pt idx="65">
                  <c:v>26344.804967821379</c:v>
                </c:pt>
                <c:pt idx="66">
                  <c:v>25670.64050674278</c:v>
                </c:pt>
                <c:pt idx="67">
                  <c:v>25037.531546006179</c:v>
                </c:pt>
                <c:pt idx="68">
                  <c:v>24452.705614114075</c:v>
                </c:pt>
                <c:pt idx="69">
                  <c:v>23832.484572673638</c:v>
                </c:pt>
                <c:pt idx="70">
                  <c:v>23139.464033566088</c:v>
                </c:pt>
                <c:pt idx="71">
                  <c:v>22596.185288269731</c:v>
                </c:pt>
                <c:pt idx="72">
                  <c:v>22064.856179486145</c:v>
                </c:pt>
                <c:pt idx="73">
                  <c:v>21621.265162351141</c:v>
                </c:pt>
                <c:pt idx="74">
                  <c:v>21154.66224720141</c:v>
                </c:pt>
                <c:pt idx="75">
                  <c:v>20857.981468561866</c:v>
                </c:pt>
                <c:pt idx="76">
                  <c:v>20639.743934688282</c:v>
                </c:pt>
                <c:pt idx="77">
                  <c:v>20313.925706810478</c:v>
                </c:pt>
                <c:pt idx="78">
                  <c:v>20046.088243223647</c:v>
                </c:pt>
                <c:pt idx="79">
                  <c:v>19778.081432991676</c:v>
                </c:pt>
                <c:pt idx="80">
                  <c:v>19542.60156335232</c:v>
                </c:pt>
                <c:pt idx="81">
                  <c:v>19347.705617056912</c:v>
                </c:pt>
                <c:pt idx="82">
                  <c:v>19118.743061951416</c:v>
                </c:pt>
                <c:pt idx="83">
                  <c:v>18903.965730427957</c:v>
                </c:pt>
                <c:pt idx="84">
                  <c:v>18722.605864431498</c:v>
                </c:pt>
                <c:pt idx="85">
                  <c:v>18552.434549379344</c:v>
                </c:pt>
                <c:pt idx="86">
                  <c:v>18320.150336415594</c:v>
                </c:pt>
                <c:pt idx="87">
                  <c:v>18119.170341906116</c:v>
                </c:pt>
                <c:pt idx="88">
                  <c:v>17933.741012704861</c:v>
                </c:pt>
                <c:pt idx="89">
                  <c:v>17708.542106101449</c:v>
                </c:pt>
                <c:pt idx="90">
                  <c:v>17512.979669161843</c:v>
                </c:pt>
                <c:pt idx="91">
                  <c:v>17314.252341805244</c:v>
                </c:pt>
                <c:pt idx="92">
                  <c:v>17115.635909169931</c:v>
                </c:pt>
                <c:pt idx="93">
                  <c:v>17115.635909169931</c:v>
                </c:pt>
                <c:pt idx="94">
                  <c:v>17115.635909169931</c:v>
                </c:pt>
                <c:pt idx="95">
                  <c:v>17115.635909169931</c:v>
                </c:pt>
                <c:pt idx="96">
                  <c:v>17115.635909169931</c:v>
                </c:pt>
                <c:pt idx="97">
                  <c:v>17115.635909169931</c:v>
                </c:pt>
                <c:pt idx="98">
                  <c:v>17115.635909169931</c:v>
                </c:pt>
                <c:pt idx="99">
                  <c:v>17115.635909169931</c:v>
                </c:pt>
                <c:pt idx="100">
                  <c:v>17115.635909169931</c:v>
                </c:pt>
                <c:pt idx="101">
                  <c:v>17115.635909169931</c:v>
                </c:pt>
                <c:pt idx="102">
                  <c:v>17115.635909169931</c:v>
                </c:pt>
                <c:pt idx="103">
                  <c:v>17115.635909169931</c:v>
                </c:pt>
                <c:pt idx="104">
                  <c:v>17115.635909169931</c:v>
                </c:pt>
                <c:pt idx="105">
                  <c:v>17115.635909169931</c:v>
                </c:pt>
                <c:pt idx="106">
                  <c:v>17115.635909169931</c:v>
                </c:pt>
                <c:pt idx="107">
                  <c:v>17115.635909169931</c:v>
                </c:pt>
                <c:pt idx="108">
                  <c:v>17115.635909169931</c:v>
                </c:pt>
                <c:pt idx="109">
                  <c:v>17115.635909169931</c:v>
                </c:pt>
                <c:pt idx="110">
                  <c:v>17115.635909169931</c:v>
                </c:pt>
                <c:pt idx="111">
                  <c:v>17115.635909169931</c:v>
                </c:pt>
                <c:pt idx="112">
                  <c:v>17115.635909169931</c:v>
                </c:pt>
                <c:pt idx="113">
                  <c:v>17115.635909169931</c:v>
                </c:pt>
                <c:pt idx="114">
                  <c:v>17115.635909169931</c:v>
                </c:pt>
                <c:pt idx="115">
                  <c:v>17115.635909169931</c:v>
                </c:pt>
                <c:pt idx="116">
                  <c:v>17115.635909169931</c:v>
                </c:pt>
                <c:pt idx="117">
                  <c:v>17115.635909169931</c:v>
                </c:pt>
                <c:pt idx="118">
                  <c:v>17115.635909169931</c:v>
                </c:pt>
                <c:pt idx="119">
                  <c:v>17115.635909169931</c:v>
                </c:pt>
                <c:pt idx="120">
                  <c:v>17115.635909169931</c:v>
                </c:pt>
                <c:pt idx="121">
                  <c:v>17115.635909169931</c:v>
                </c:pt>
                <c:pt idx="122">
                  <c:v>17115.635909169931</c:v>
                </c:pt>
                <c:pt idx="123">
                  <c:v>17115.635909169931</c:v>
                </c:pt>
                <c:pt idx="124">
                  <c:v>17115.635909169931</c:v>
                </c:pt>
                <c:pt idx="125">
                  <c:v>17115.635909169931</c:v>
                </c:pt>
                <c:pt idx="126">
                  <c:v>17115.635909169931</c:v>
                </c:pt>
                <c:pt idx="127">
                  <c:v>17115.635909169931</c:v>
                </c:pt>
                <c:pt idx="128">
                  <c:v>17115.635909169931</c:v>
                </c:pt>
                <c:pt idx="129">
                  <c:v>17115.635909169931</c:v>
                </c:pt>
                <c:pt idx="130">
                  <c:v>17115.635909169931</c:v>
                </c:pt>
                <c:pt idx="131">
                  <c:v>17115.635909169931</c:v>
                </c:pt>
                <c:pt idx="132">
                  <c:v>17115.635909169931</c:v>
                </c:pt>
                <c:pt idx="133">
                  <c:v>17115.635909169931</c:v>
                </c:pt>
                <c:pt idx="134">
                  <c:v>17115.635909169931</c:v>
                </c:pt>
                <c:pt idx="135">
                  <c:v>17115.635909169931</c:v>
                </c:pt>
                <c:pt idx="136">
                  <c:v>17115.635909169931</c:v>
                </c:pt>
                <c:pt idx="137">
                  <c:v>17115.635909169931</c:v>
                </c:pt>
                <c:pt idx="138">
                  <c:v>17115.635909169931</c:v>
                </c:pt>
                <c:pt idx="139">
                  <c:v>17115.635909169931</c:v>
                </c:pt>
                <c:pt idx="140">
                  <c:v>17115.635909169931</c:v>
                </c:pt>
                <c:pt idx="141">
                  <c:v>17115.635909169931</c:v>
                </c:pt>
                <c:pt idx="142">
                  <c:v>17115.635909169931</c:v>
                </c:pt>
                <c:pt idx="143">
                  <c:v>17115.635909169931</c:v>
                </c:pt>
                <c:pt idx="144">
                  <c:v>17115.635909169931</c:v>
                </c:pt>
                <c:pt idx="145">
                  <c:v>17115.635909169931</c:v>
                </c:pt>
                <c:pt idx="146">
                  <c:v>17115.635909169931</c:v>
                </c:pt>
                <c:pt idx="147">
                  <c:v>17115.635909169931</c:v>
                </c:pt>
                <c:pt idx="148">
                  <c:v>17115.635909169931</c:v>
                </c:pt>
                <c:pt idx="149">
                  <c:v>17115.635909169931</c:v>
                </c:pt>
                <c:pt idx="150">
                  <c:v>17115.635909169931</c:v>
                </c:pt>
                <c:pt idx="151">
                  <c:v>17115.635909169931</c:v>
                </c:pt>
                <c:pt idx="152">
                  <c:v>17115.635909169931</c:v>
                </c:pt>
                <c:pt idx="153">
                  <c:v>17115.635909169931</c:v>
                </c:pt>
                <c:pt idx="154">
                  <c:v>17115.635909169931</c:v>
                </c:pt>
                <c:pt idx="155">
                  <c:v>17115.635909169931</c:v>
                </c:pt>
                <c:pt idx="156">
                  <c:v>17115.635909169931</c:v>
                </c:pt>
                <c:pt idx="157">
                  <c:v>17115.635909169931</c:v>
                </c:pt>
                <c:pt idx="158">
                  <c:v>17115.635909169931</c:v>
                </c:pt>
                <c:pt idx="159">
                  <c:v>17115.635909169931</c:v>
                </c:pt>
                <c:pt idx="160">
                  <c:v>17115.635909169931</c:v>
                </c:pt>
                <c:pt idx="161">
                  <c:v>17115.635909169931</c:v>
                </c:pt>
                <c:pt idx="162">
                  <c:v>17115.635909169931</c:v>
                </c:pt>
                <c:pt idx="163">
                  <c:v>17115.635909169931</c:v>
                </c:pt>
                <c:pt idx="164">
                  <c:v>17115.635909169931</c:v>
                </c:pt>
                <c:pt idx="165">
                  <c:v>17115.635909169931</c:v>
                </c:pt>
                <c:pt idx="166">
                  <c:v>17115.635909169931</c:v>
                </c:pt>
                <c:pt idx="167">
                  <c:v>17115.635909169931</c:v>
                </c:pt>
                <c:pt idx="168">
                  <c:v>17115.635909169931</c:v>
                </c:pt>
                <c:pt idx="169">
                  <c:v>17115.635909169931</c:v>
                </c:pt>
                <c:pt idx="170">
                  <c:v>17115.635909169931</c:v>
                </c:pt>
                <c:pt idx="171">
                  <c:v>17115.635909169931</c:v>
                </c:pt>
                <c:pt idx="172">
                  <c:v>17115.635909169931</c:v>
                </c:pt>
                <c:pt idx="173">
                  <c:v>17115.635909169931</c:v>
                </c:pt>
                <c:pt idx="174">
                  <c:v>17115.635909169931</c:v>
                </c:pt>
                <c:pt idx="175">
                  <c:v>17115.635909169931</c:v>
                </c:pt>
                <c:pt idx="176">
                  <c:v>17115.635909169931</c:v>
                </c:pt>
                <c:pt idx="177">
                  <c:v>17115.635909169931</c:v>
                </c:pt>
                <c:pt idx="178">
                  <c:v>17115.635909169931</c:v>
                </c:pt>
                <c:pt idx="179">
                  <c:v>17115.635909169931</c:v>
                </c:pt>
                <c:pt idx="180">
                  <c:v>17115.635909169931</c:v>
                </c:pt>
                <c:pt idx="181">
                  <c:v>17115.635909169931</c:v>
                </c:pt>
                <c:pt idx="182">
                  <c:v>17115.635909169931</c:v>
                </c:pt>
                <c:pt idx="183">
                  <c:v>17115.635909169931</c:v>
                </c:pt>
                <c:pt idx="184">
                  <c:v>17115.635909169931</c:v>
                </c:pt>
                <c:pt idx="185">
                  <c:v>17115.635909169931</c:v>
                </c:pt>
                <c:pt idx="186">
                  <c:v>17115.635909169931</c:v>
                </c:pt>
                <c:pt idx="187">
                  <c:v>17115.635909169931</c:v>
                </c:pt>
                <c:pt idx="188">
                  <c:v>17115.635909169931</c:v>
                </c:pt>
                <c:pt idx="189">
                  <c:v>17115.635909169931</c:v>
                </c:pt>
                <c:pt idx="190">
                  <c:v>17115.635909169931</c:v>
                </c:pt>
                <c:pt idx="191">
                  <c:v>17115.635909169931</c:v>
                </c:pt>
                <c:pt idx="192">
                  <c:v>17115.635909169931</c:v>
                </c:pt>
                <c:pt idx="193">
                  <c:v>17115.635909169931</c:v>
                </c:pt>
                <c:pt idx="194">
                  <c:v>17115.635909169931</c:v>
                </c:pt>
                <c:pt idx="195">
                  <c:v>17115.635909169931</c:v>
                </c:pt>
                <c:pt idx="196">
                  <c:v>17115.635909169931</c:v>
                </c:pt>
                <c:pt idx="197">
                  <c:v>17115.635909169931</c:v>
                </c:pt>
                <c:pt idx="198">
                  <c:v>17115.635909169931</c:v>
                </c:pt>
                <c:pt idx="199">
                  <c:v>17115.635909169931</c:v>
                </c:pt>
                <c:pt idx="200">
                  <c:v>17115.635909169931</c:v>
                </c:pt>
                <c:pt idx="201">
                  <c:v>17115.635909169931</c:v>
                </c:pt>
                <c:pt idx="202">
                  <c:v>17115.635909169931</c:v>
                </c:pt>
                <c:pt idx="203">
                  <c:v>17115.635909169931</c:v>
                </c:pt>
                <c:pt idx="204">
                  <c:v>17115.635909169931</c:v>
                </c:pt>
                <c:pt idx="205">
                  <c:v>17115.635909169931</c:v>
                </c:pt>
                <c:pt idx="206">
                  <c:v>17115.635909169931</c:v>
                </c:pt>
                <c:pt idx="207">
                  <c:v>17115.635909169931</c:v>
                </c:pt>
                <c:pt idx="208">
                  <c:v>17115.635909169931</c:v>
                </c:pt>
                <c:pt idx="209">
                  <c:v>17115.635909169931</c:v>
                </c:pt>
                <c:pt idx="210">
                  <c:v>17115.635909169931</c:v>
                </c:pt>
                <c:pt idx="211">
                  <c:v>17115.635909169931</c:v>
                </c:pt>
                <c:pt idx="212">
                  <c:v>17115.635909169931</c:v>
                </c:pt>
                <c:pt idx="213">
                  <c:v>17115.635909169931</c:v>
                </c:pt>
                <c:pt idx="214">
                  <c:v>17115.635909169931</c:v>
                </c:pt>
                <c:pt idx="215">
                  <c:v>17115.635909169931</c:v>
                </c:pt>
                <c:pt idx="216">
                  <c:v>17115.635909169931</c:v>
                </c:pt>
                <c:pt idx="217">
                  <c:v>17115.635909169931</c:v>
                </c:pt>
                <c:pt idx="218">
                  <c:v>17115.635909169931</c:v>
                </c:pt>
                <c:pt idx="219">
                  <c:v>17115.635909169931</c:v>
                </c:pt>
                <c:pt idx="220">
                  <c:v>17115.635909169931</c:v>
                </c:pt>
                <c:pt idx="221">
                  <c:v>17115.635909169931</c:v>
                </c:pt>
                <c:pt idx="222">
                  <c:v>17115.635909169931</c:v>
                </c:pt>
                <c:pt idx="223">
                  <c:v>17115.635909169931</c:v>
                </c:pt>
                <c:pt idx="224">
                  <c:v>17115.635909169931</c:v>
                </c:pt>
                <c:pt idx="225">
                  <c:v>17115.635909169931</c:v>
                </c:pt>
                <c:pt idx="226">
                  <c:v>17115.635909169931</c:v>
                </c:pt>
                <c:pt idx="227">
                  <c:v>17115.635909169931</c:v>
                </c:pt>
                <c:pt idx="228">
                  <c:v>17115.635909169931</c:v>
                </c:pt>
                <c:pt idx="229">
                  <c:v>17115.635909169931</c:v>
                </c:pt>
                <c:pt idx="230">
                  <c:v>17115.635909169931</c:v>
                </c:pt>
                <c:pt idx="231">
                  <c:v>17115.635909169931</c:v>
                </c:pt>
                <c:pt idx="232">
                  <c:v>17115.635909169931</c:v>
                </c:pt>
                <c:pt idx="233">
                  <c:v>17115.635909169931</c:v>
                </c:pt>
                <c:pt idx="234">
                  <c:v>17115.635909169931</c:v>
                </c:pt>
                <c:pt idx="235">
                  <c:v>17115.635909169931</c:v>
                </c:pt>
                <c:pt idx="236">
                  <c:v>17115.635909169931</c:v>
                </c:pt>
                <c:pt idx="237">
                  <c:v>17115.635909169931</c:v>
                </c:pt>
                <c:pt idx="238">
                  <c:v>17115.635909169931</c:v>
                </c:pt>
                <c:pt idx="239">
                  <c:v>17115.635909169931</c:v>
                </c:pt>
                <c:pt idx="240">
                  <c:v>17115.635909169931</c:v>
                </c:pt>
                <c:pt idx="241">
                  <c:v>17115.635909169931</c:v>
                </c:pt>
                <c:pt idx="242">
                  <c:v>17115.635909169931</c:v>
                </c:pt>
                <c:pt idx="243">
                  <c:v>17115.635909169931</c:v>
                </c:pt>
                <c:pt idx="244">
                  <c:v>17115.635909169931</c:v>
                </c:pt>
                <c:pt idx="245">
                  <c:v>17115.635909169931</c:v>
                </c:pt>
                <c:pt idx="246">
                  <c:v>17115.635909169931</c:v>
                </c:pt>
                <c:pt idx="247">
                  <c:v>17115.635909169931</c:v>
                </c:pt>
                <c:pt idx="248">
                  <c:v>17115.635909169931</c:v>
                </c:pt>
                <c:pt idx="249">
                  <c:v>17115.635909169931</c:v>
                </c:pt>
                <c:pt idx="250">
                  <c:v>17115.635909169931</c:v>
                </c:pt>
                <c:pt idx="251">
                  <c:v>17115.635909169931</c:v>
                </c:pt>
                <c:pt idx="252">
                  <c:v>17115.635909169931</c:v>
                </c:pt>
                <c:pt idx="253">
                  <c:v>17115.635909169931</c:v>
                </c:pt>
                <c:pt idx="254">
                  <c:v>17115.635909169931</c:v>
                </c:pt>
                <c:pt idx="255">
                  <c:v>17115.635909169931</c:v>
                </c:pt>
                <c:pt idx="256">
                  <c:v>17115.635909169931</c:v>
                </c:pt>
                <c:pt idx="257">
                  <c:v>17115.635909169931</c:v>
                </c:pt>
                <c:pt idx="258">
                  <c:v>17115.635909169931</c:v>
                </c:pt>
                <c:pt idx="259">
                  <c:v>17115.635909169931</c:v>
                </c:pt>
                <c:pt idx="260">
                  <c:v>17115.635909169931</c:v>
                </c:pt>
                <c:pt idx="261">
                  <c:v>17115.635909169931</c:v>
                </c:pt>
                <c:pt idx="262">
                  <c:v>17115.635909169931</c:v>
                </c:pt>
                <c:pt idx="263">
                  <c:v>17115.635909169931</c:v>
                </c:pt>
                <c:pt idx="264">
                  <c:v>17115.635909169931</c:v>
                </c:pt>
                <c:pt idx="265">
                  <c:v>17115.635909169931</c:v>
                </c:pt>
                <c:pt idx="266">
                  <c:v>17115.635909169931</c:v>
                </c:pt>
                <c:pt idx="267">
                  <c:v>17115.635909169931</c:v>
                </c:pt>
                <c:pt idx="268">
                  <c:v>17115.635909169931</c:v>
                </c:pt>
                <c:pt idx="269">
                  <c:v>17115.635909169931</c:v>
                </c:pt>
                <c:pt idx="270">
                  <c:v>17115.635909169931</c:v>
                </c:pt>
                <c:pt idx="271">
                  <c:v>17115.635909169931</c:v>
                </c:pt>
                <c:pt idx="272">
                  <c:v>17115.635909169931</c:v>
                </c:pt>
                <c:pt idx="273">
                  <c:v>17115.635909169931</c:v>
                </c:pt>
                <c:pt idx="274">
                  <c:v>17115.635909169931</c:v>
                </c:pt>
                <c:pt idx="275">
                  <c:v>17115.635909169931</c:v>
                </c:pt>
                <c:pt idx="276">
                  <c:v>17115.635909169931</c:v>
                </c:pt>
                <c:pt idx="277">
                  <c:v>17115.635909169931</c:v>
                </c:pt>
                <c:pt idx="278">
                  <c:v>17115.635909169931</c:v>
                </c:pt>
                <c:pt idx="279">
                  <c:v>17115.635909169931</c:v>
                </c:pt>
                <c:pt idx="280">
                  <c:v>17115.635909169931</c:v>
                </c:pt>
                <c:pt idx="281">
                  <c:v>17115.635909169931</c:v>
                </c:pt>
                <c:pt idx="282">
                  <c:v>17115.635909169931</c:v>
                </c:pt>
                <c:pt idx="283">
                  <c:v>17115.635909169931</c:v>
                </c:pt>
                <c:pt idx="284">
                  <c:v>17115.635909169931</c:v>
                </c:pt>
                <c:pt idx="285">
                  <c:v>17115.635909169931</c:v>
                </c:pt>
                <c:pt idx="286">
                  <c:v>17115.635909169931</c:v>
                </c:pt>
                <c:pt idx="287">
                  <c:v>17115.635909169931</c:v>
                </c:pt>
                <c:pt idx="288">
                  <c:v>17115.635909169931</c:v>
                </c:pt>
                <c:pt idx="289">
                  <c:v>17115.635909169931</c:v>
                </c:pt>
                <c:pt idx="290">
                  <c:v>17115.635909169931</c:v>
                </c:pt>
                <c:pt idx="291">
                  <c:v>17115.635909169931</c:v>
                </c:pt>
                <c:pt idx="292">
                  <c:v>17115.635909169931</c:v>
                </c:pt>
                <c:pt idx="293">
                  <c:v>17115.635909169931</c:v>
                </c:pt>
                <c:pt idx="294">
                  <c:v>17115.635909169931</c:v>
                </c:pt>
                <c:pt idx="295">
                  <c:v>17115.635909169931</c:v>
                </c:pt>
                <c:pt idx="296">
                  <c:v>17115.635909169931</c:v>
                </c:pt>
                <c:pt idx="297">
                  <c:v>17115.635909169931</c:v>
                </c:pt>
                <c:pt idx="298">
                  <c:v>17115.635909169931</c:v>
                </c:pt>
                <c:pt idx="299">
                  <c:v>17115.635909169931</c:v>
                </c:pt>
                <c:pt idx="300">
                  <c:v>17115.635909169931</c:v>
                </c:pt>
                <c:pt idx="301">
                  <c:v>17115.635909169931</c:v>
                </c:pt>
                <c:pt idx="302">
                  <c:v>17115.635909169931</c:v>
                </c:pt>
                <c:pt idx="303">
                  <c:v>17115.635909169931</c:v>
                </c:pt>
                <c:pt idx="304">
                  <c:v>17115.635909169931</c:v>
                </c:pt>
                <c:pt idx="305">
                  <c:v>17115.635909169931</c:v>
                </c:pt>
                <c:pt idx="306">
                  <c:v>17115.635909169931</c:v>
                </c:pt>
                <c:pt idx="307">
                  <c:v>17115.635909169931</c:v>
                </c:pt>
                <c:pt idx="308">
                  <c:v>17115.635909169931</c:v>
                </c:pt>
                <c:pt idx="309">
                  <c:v>17115.635909169931</c:v>
                </c:pt>
                <c:pt idx="310">
                  <c:v>17115.635909169931</c:v>
                </c:pt>
                <c:pt idx="311">
                  <c:v>17115.635909169931</c:v>
                </c:pt>
                <c:pt idx="312">
                  <c:v>17115.635909169931</c:v>
                </c:pt>
                <c:pt idx="313">
                  <c:v>17115.635909169931</c:v>
                </c:pt>
                <c:pt idx="314">
                  <c:v>17115.635909169931</c:v>
                </c:pt>
                <c:pt idx="315">
                  <c:v>17115.635909169931</c:v>
                </c:pt>
                <c:pt idx="316">
                  <c:v>17115.635909169931</c:v>
                </c:pt>
                <c:pt idx="317">
                  <c:v>17115.635909169931</c:v>
                </c:pt>
                <c:pt idx="318">
                  <c:v>17115.635909169931</c:v>
                </c:pt>
                <c:pt idx="319">
                  <c:v>17115.635909169931</c:v>
                </c:pt>
                <c:pt idx="320">
                  <c:v>17115.635909169931</c:v>
                </c:pt>
                <c:pt idx="321">
                  <c:v>17115.635909169931</c:v>
                </c:pt>
                <c:pt idx="322">
                  <c:v>17115.635909169931</c:v>
                </c:pt>
                <c:pt idx="323">
                  <c:v>17115.635909169931</c:v>
                </c:pt>
                <c:pt idx="324">
                  <c:v>17115.635909169931</c:v>
                </c:pt>
                <c:pt idx="325">
                  <c:v>17115.635909169931</c:v>
                </c:pt>
                <c:pt idx="326">
                  <c:v>17115.635909169931</c:v>
                </c:pt>
                <c:pt idx="327">
                  <c:v>17115.635909169931</c:v>
                </c:pt>
                <c:pt idx="328">
                  <c:v>17115.635909169931</c:v>
                </c:pt>
                <c:pt idx="329">
                  <c:v>17115.635909169931</c:v>
                </c:pt>
                <c:pt idx="330">
                  <c:v>17115.635909169931</c:v>
                </c:pt>
                <c:pt idx="331">
                  <c:v>17115.635909169931</c:v>
                </c:pt>
                <c:pt idx="332">
                  <c:v>17115.635909169931</c:v>
                </c:pt>
                <c:pt idx="333">
                  <c:v>17115.635909169931</c:v>
                </c:pt>
                <c:pt idx="334">
                  <c:v>17115.635909169931</c:v>
                </c:pt>
                <c:pt idx="335">
                  <c:v>17115.635909169931</c:v>
                </c:pt>
                <c:pt idx="336">
                  <c:v>17115.635909169931</c:v>
                </c:pt>
                <c:pt idx="337">
                  <c:v>17115.635909169931</c:v>
                </c:pt>
                <c:pt idx="338">
                  <c:v>17115.635909169931</c:v>
                </c:pt>
                <c:pt idx="339">
                  <c:v>17115.635909169931</c:v>
                </c:pt>
                <c:pt idx="340">
                  <c:v>17115.635909169931</c:v>
                </c:pt>
                <c:pt idx="341">
                  <c:v>17115.635909169931</c:v>
                </c:pt>
                <c:pt idx="342">
                  <c:v>17115.635909169931</c:v>
                </c:pt>
                <c:pt idx="343">
                  <c:v>17115.635909169931</c:v>
                </c:pt>
                <c:pt idx="344">
                  <c:v>17115.635909169931</c:v>
                </c:pt>
                <c:pt idx="345">
                  <c:v>17115.635909169931</c:v>
                </c:pt>
                <c:pt idx="346">
                  <c:v>17115.635909169931</c:v>
                </c:pt>
                <c:pt idx="347">
                  <c:v>17115.635909169931</c:v>
                </c:pt>
                <c:pt idx="348">
                  <c:v>17115.635909169931</c:v>
                </c:pt>
                <c:pt idx="349">
                  <c:v>17115.635909169931</c:v>
                </c:pt>
                <c:pt idx="350">
                  <c:v>17115.635909169931</c:v>
                </c:pt>
                <c:pt idx="351">
                  <c:v>17115.635909169931</c:v>
                </c:pt>
                <c:pt idx="352">
                  <c:v>17115.635909169931</c:v>
                </c:pt>
                <c:pt idx="353">
                  <c:v>17115.635909169931</c:v>
                </c:pt>
                <c:pt idx="354">
                  <c:v>17115.635909169931</c:v>
                </c:pt>
                <c:pt idx="355">
                  <c:v>17115.635909169931</c:v>
                </c:pt>
                <c:pt idx="356">
                  <c:v>17115.635909169931</c:v>
                </c:pt>
                <c:pt idx="357">
                  <c:v>17115.635909169931</c:v>
                </c:pt>
                <c:pt idx="358">
                  <c:v>17115.635909169931</c:v>
                </c:pt>
                <c:pt idx="359">
                  <c:v>17115.635909169931</c:v>
                </c:pt>
                <c:pt idx="360">
                  <c:v>17115.635909169931</c:v>
                </c:pt>
                <c:pt idx="361">
                  <c:v>17115.635909169931</c:v>
                </c:pt>
                <c:pt idx="362">
                  <c:v>17115.635909169931</c:v>
                </c:pt>
                <c:pt idx="363">
                  <c:v>17115.635909169931</c:v>
                </c:pt>
                <c:pt idx="364">
                  <c:v>17115.635909169931</c:v>
                </c:pt>
                <c:pt idx="365">
                  <c:v>17115.635909169931</c:v>
                </c:pt>
                <c:pt idx="366">
                  <c:v>17115.635909169931</c:v>
                </c:pt>
                <c:pt idx="367">
                  <c:v>17115.635909169931</c:v>
                </c:pt>
                <c:pt idx="368">
                  <c:v>17115.635909169931</c:v>
                </c:pt>
                <c:pt idx="369">
                  <c:v>17115.635909169931</c:v>
                </c:pt>
                <c:pt idx="370">
                  <c:v>17115.635909169931</c:v>
                </c:pt>
                <c:pt idx="371">
                  <c:v>17115.635909169931</c:v>
                </c:pt>
                <c:pt idx="372">
                  <c:v>17115.635909169931</c:v>
                </c:pt>
                <c:pt idx="373">
                  <c:v>17115.635909169931</c:v>
                </c:pt>
                <c:pt idx="374">
                  <c:v>17115.635909169931</c:v>
                </c:pt>
                <c:pt idx="375">
                  <c:v>17115.635909169931</c:v>
                </c:pt>
                <c:pt idx="376">
                  <c:v>17115.635909169931</c:v>
                </c:pt>
                <c:pt idx="377">
                  <c:v>17115.635909169931</c:v>
                </c:pt>
                <c:pt idx="378">
                  <c:v>17115.635909169931</c:v>
                </c:pt>
                <c:pt idx="379">
                  <c:v>17115.635909169931</c:v>
                </c:pt>
                <c:pt idx="380">
                  <c:v>17115.635909169931</c:v>
                </c:pt>
                <c:pt idx="381">
                  <c:v>17115.635909169931</c:v>
                </c:pt>
                <c:pt idx="382">
                  <c:v>17115.635909169931</c:v>
                </c:pt>
                <c:pt idx="383">
                  <c:v>17115.635909169931</c:v>
                </c:pt>
                <c:pt idx="384">
                  <c:v>17115.635909169931</c:v>
                </c:pt>
                <c:pt idx="385">
                  <c:v>17115.635909169931</c:v>
                </c:pt>
                <c:pt idx="386">
                  <c:v>17115.635909169931</c:v>
                </c:pt>
                <c:pt idx="387">
                  <c:v>17115.635909169931</c:v>
                </c:pt>
                <c:pt idx="388">
                  <c:v>17115.635909169931</c:v>
                </c:pt>
                <c:pt idx="389">
                  <c:v>17115.635909169931</c:v>
                </c:pt>
                <c:pt idx="390">
                  <c:v>17115.635909169931</c:v>
                </c:pt>
                <c:pt idx="391">
                  <c:v>17115.635909169931</c:v>
                </c:pt>
                <c:pt idx="392">
                  <c:v>17115.635909169931</c:v>
                </c:pt>
                <c:pt idx="393">
                  <c:v>17115.635909169931</c:v>
                </c:pt>
                <c:pt idx="394">
                  <c:v>17115.635909169931</c:v>
                </c:pt>
                <c:pt idx="395">
                  <c:v>17115.635909169931</c:v>
                </c:pt>
                <c:pt idx="396">
                  <c:v>17115.635909169931</c:v>
                </c:pt>
                <c:pt idx="397">
                  <c:v>17115.635909169931</c:v>
                </c:pt>
                <c:pt idx="398">
                  <c:v>17115.635909169931</c:v>
                </c:pt>
                <c:pt idx="399">
                  <c:v>17115.635909169931</c:v>
                </c:pt>
                <c:pt idx="400">
                  <c:v>17115.635909169931</c:v>
                </c:pt>
                <c:pt idx="401">
                  <c:v>17115.635909169931</c:v>
                </c:pt>
                <c:pt idx="402">
                  <c:v>17115.635909169931</c:v>
                </c:pt>
                <c:pt idx="403">
                  <c:v>17115.635909169931</c:v>
                </c:pt>
                <c:pt idx="404">
                  <c:v>17115.635909169931</c:v>
                </c:pt>
                <c:pt idx="405">
                  <c:v>17115.635909169931</c:v>
                </c:pt>
                <c:pt idx="406">
                  <c:v>17115.635909169931</c:v>
                </c:pt>
                <c:pt idx="407">
                  <c:v>17115.635909169931</c:v>
                </c:pt>
                <c:pt idx="408">
                  <c:v>17115.635909169931</c:v>
                </c:pt>
                <c:pt idx="409">
                  <c:v>17115.635909169931</c:v>
                </c:pt>
                <c:pt idx="410">
                  <c:v>17115.635909169931</c:v>
                </c:pt>
                <c:pt idx="411">
                  <c:v>17115.635909169931</c:v>
                </c:pt>
                <c:pt idx="412">
                  <c:v>17115.635909169931</c:v>
                </c:pt>
                <c:pt idx="413">
                  <c:v>17115.635909169931</c:v>
                </c:pt>
                <c:pt idx="414">
                  <c:v>17115.635909169931</c:v>
                </c:pt>
                <c:pt idx="415">
                  <c:v>17115.635909169931</c:v>
                </c:pt>
                <c:pt idx="416">
                  <c:v>17115.635909169931</c:v>
                </c:pt>
                <c:pt idx="417">
                  <c:v>17115.635909169931</c:v>
                </c:pt>
                <c:pt idx="418">
                  <c:v>17115.635909169931</c:v>
                </c:pt>
                <c:pt idx="419">
                  <c:v>17115.635909169931</c:v>
                </c:pt>
                <c:pt idx="420">
                  <c:v>17115.635909169931</c:v>
                </c:pt>
                <c:pt idx="421">
                  <c:v>17115.635909169931</c:v>
                </c:pt>
                <c:pt idx="422">
                  <c:v>17115.635909169931</c:v>
                </c:pt>
                <c:pt idx="423">
                  <c:v>17115.635909169931</c:v>
                </c:pt>
                <c:pt idx="424">
                  <c:v>17115.635909169931</c:v>
                </c:pt>
                <c:pt idx="425">
                  <c:v>17115.635909169931</c:v>
                </c:pt>
                <c:pt idx="426">
                  <c:v>17115.635909169931</c:v>
                </c:pt>
                <c:pt idx="427">
                  <c:v>17115.635909169931</c:v>
                </c:pt>
                <c:pt idx="428">
                  <c:v>17115.635909169931</c:v>
                </c:pt>
                <c:pt idx="429">
                  <c:v>17115.635909169931</c:v>
                </c:pt>
                <c:pt idx="430">
                  <c:v>17115.635909169931</c:v>
                </c:pt>
                <c:pt idx="431">
                  <c:v>17115.635909169931</c:v>
                </c:pt>
                <c:pt idx="432">
                  <c:v>17115.635909169931</c:v>
                </c:pt>
                <c:pt idx="433">
                  <c:v>17115.635909169931</c:v>
                </c:pt>
                <c:pt idx="434">
                  <c:v>17115.635909169931</c:v>
                </c:pt>
                <c:pt idx="435">
                  <c:v>17115.635909169931</c:v>
                </c:pt>
                <c:pt idx="436">
                  <c:v>17115.635909169931</c:v>
                </c:pt>
                <c:pt idx="437">
                  <c:v>17115.635909169931</c:v>
                </c:pt>
                <c:pt idx="438">
                  <c:v>17115.635909169931</c:v>
                </c:pt>
                <c:pt idx="439">
                  <c:v>17115.635909169931</c:v>
                </c:pt>
                <c:pt idx="440">
                  <c:v>17115.635909169931</c:v>
                </c:pt>
                <c:pt idx="441">
                  <c:v>17115.635909169931</c:v>
                </c:pt>
                <c:pt idx="442">
                  <c:v>17115.635909169931</c:v>
                </c:pt>
                <c:pt idx="443">
                  <c:v>17115.635909169931</c:v>
                </c:pt>
                <c:pt idx="444">
                  <c:v>17115.635909169931</c:v>
                </c:pt>
                <c:pt idx="445">
                  <c:v>17115.635909169931</c:v>
                </c:pt>
                <c:pt idx="446">
                  <c:v>17115.635909169931</c:v>
                </c:pt>
                <c:pt idx="447">
                  <c:v>17115.635909169931</c:v>
                </c:pt>
                <c:pt idx="448">
                  <c:v>17115.635909169931</c:v>
                </c:pt>
                <c:pt idx="449">
                  <c:v>17115.635909169931</c:v>
                </c:pt>
                <c:pt idx="450">
                  <c:v>17115.635909169931</c:v>
                </c:pt>
                <c:pt idx="451">
                  <c:v>17115.635909169931</c:v>
                </c:pt>
                <c:pt idx="452">
                  <c:v>17115.635909169931</c:v>
                </c:pt>
                <c:pt idx="453">
                  <c:v>17115.635909169931</c:v>
                </c:pt>
                <c:pt idx="454">
                  <c:v>17115.635909169931</c:v>
                </c:pt>
                <c:pt idx="455">
                  <c:v>17115.635909169931</c:v>
                </c:pt>
                <c:pt idx="456">
                  <c:v>17115.635909169931</c:v>
                </c:pt>
                <c:pt idx="457">
                  <c:v>17115.635909169931</c:v>
                </c:pt>
                <c:pt idx="458">
                  <c:v>17115.635909169931</c:v>
                </c:pt>
                <c:pt idx="459">
                  <c:v>17115.635909169931</c:v>
                </c:pt>
                <c:pt idx="460">
                  <c:v>17115.635909169931</c:v>
                </c:pt>
                <c:pt idx="461">
                  <c:v>17115.635909169931</c:v>
                </c:pt>
                <c:pt idx="462">
                  <c:v>17115.635909169931</c:v>
                </c:pt>
                <c:pt idx="463">
                  <c:v>17115.635909169931</c:v>
                </c:pt>
                <c:pt idx="464">
                  <c:v>17115.635909169931</c:v>
                </c:pt>
                <c:pt idx="465">
                  <c:v>17115.635909169931</c:v>
                </c:pt>
                <c:pt idx="466">
                  <c:v>17115.635909169931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B-4012-BFAA-C237EC333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80112"/>
        <c:axId val="392380896"/>
      </c:scatterChart>
      <c:valAx>
        <c:axId val="39238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80896"/>
        <c:crosses val="autoZero"/>
        <c:crossBetween val="midCat"/>
      </c:valAx>
      <c:valAx>
        <c:axId val="3923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8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8.4931506849315067E-2</c:v>
                </c:pt>
                <c:pt idx="1">
                  <c:v>0.16712328767123288</c:v>
                </c:pt>
                <c:pt idx="2">
                  <c:v>0.25205479452054796</c:v>
                </c:pt>
                <c:pt idx="3">
                  <c:v>0.33698630136986302</c:v>
                </c:pt>
                <c:pt idx="4">
                  <c:v>0.41643835616438357</c:v>
                </c:pt>
                <c:pt idx="5">
                  <c:v>0.50136986301369868</c:v>
                </c:pt>
                <c:pt idx="6">
                  <c:v>0.58356164383561648</c:v>
                </c:pt>
                <c:pt idx="7">
                  <c:v>0.66849315068493154</c:v>
                </c:pt>
                <c:pt idx="8">
                  <c:v>0.75068493150684934</c:v>
                </c:pt>
                <c:pt idx="9">
                  <c:v>0.83561643835616439</c:v>
                </c:pt>
                <c:pt idx="10">
                  <c:v>0.92054794520547945</c:v>
                </c:pt>
                <c:pt idx="11">
                  <c:v>1.0027397260273974</c:v>
                </c:pt>
                <c:pt idx="12">
                  <c:v>1.0876712328767124</c:v>
                </c:pt>
                <c:pt idx="13">
                  <c:v>1.1698630136986301</c:v>
                </c:pt>
                <c:pt idx="14">
                  <c:v>1.2547945205479452</c:v>
                </c:pt>
                <c:pt idx="15">
                  <c:v>1.3397260273972602</c:v>
                </c:pt>
                <c:pt idx="16">
                  <c:v>1.4164383561643836</c:v>
                </c:pt>
                <c:pt idx="17">
                  <c:v>1.5013698630136987</c:v>
                </c:pt>
                <c:pt idx="18">
                  <c:v>1.5835616438356164</c:v>
                </c:pt>
                <c:pt idx="19">
                  <c:v>1.6684931506849314</c:v>
                </c:pt>
                <c:pt idx="20">
                  <c:v>1.7506849315068493</c:v>
                </c:pt>
                <c:pt idx="21">
                  <c:v>1.8356164383561644</c:v>
                </c:pt>
                <c:pt idx="22">
                  <c:v>1.9205479452054794</c:v>
                </c:pt>
                <c:pt idx="23">
                  <c:v>2.0027397260273974</c:v>
                </c:pt>
                <c:pt idx="24">
                  <c:v>2.0876712328767124</c:v>
                </c:pt>
                <c:pt idx="25">
                  <c:v>2.1698630136986301</c:v>
                </c:pt>
                <c:pt idx="26">
                  <c:v>2.2547945205479452</c:v>
                </c:pt>
                <c:pt idx="27">
                  <c:v>2.3397260273972602</c:v>
                </c:pt>
                <c:pt idx="28">
                  <c:v>2.4164383561643836</c:v>
                </c:pt>
                <c:pt idx="29">
                  <c:v>2.5013698630136987</c:v>
                </c:pt>
                <c:pt idx="30">
                  <c:v>2.5835616438356164</c:v>
                </c:pt>
                <c:pt idx="31">
                  <c:v>2.6684931506849314</c:v>
                </c:pt>
                <c:pt idx="32">
                  <c:v>2.7506849315068491</c:v>
                </c:pt>
                <c:pt idx="33">
                  <c:v>2.8356164383561642</c:v>
                </c:pt>
                <c:pt idx="34">
                  <c:v>2.9205479452054797</c:v>
                </c:pt>
                <c:pt idx="35">
                  <c:v>3.0027397260273974</c:v>
                </c:pt>
                <c:pt idx="36">
                  <c:v>3.0876712328767124</c:v>
                </c:pt>
                <c:pt idx="37">
                  <c:v>3.1698630136986301</c:v>
                </c:pt>
                <c:pt idx="38">
                  <c:v>3.2547945205479452</c:v>
                </c:pt>
                <c:pt idx="39">
                  <c:v>3.3397260273972602</c:v>
                </c:pt>
                <c:pt idx="40">
                  <c:v>3.4164383561643836</c:v>
                </c:pt>
                <c:pt idx="41">
                  <c:v>3.5013698630136987</c:v>
                </c:pt>
                <c:pt idx="42">
                  <c:v>3.5835616438356164</c:v>
                </c:pt>
                <c:pt idx="43">
                  <c:v>3.6684931506849314</c:v>
                </c:pt>
                <c:pt idx="44">
                  <c:v>3.7506849315068491</c:v>
                </c:pt>
                <c:pt idx="45">
                  <c:v>3.8356164383561642</c:v>
                </c:pt>
                <c:pt idx="46">
                  <c:v>3.9205479452054797</c:v>
                </c:pt>
                <c:pt idx="47">
                  <c:v>4.0027397260273974</c:v>
                </c:pt>
                <c:pt idx="48">
                  <c:v>4.087671232876712</c:v>
                </c:pt>
                <c:pt idx="49">
                  <c:v>4.1698630136986301</c:v>
                </c:pt>
                <c:pt idx="50">
                  <c:v>4.2547945205479456</c:v>
                </c:pt>
                <c:pt idx="51">
                  <c:v>4.3397260273972602</c:v>
                </c:pt>
                <c:pt idx="52">
                  <c:v>4.419178082191781</c:v>
                </c:pt>
                <c:pt idx="53">
                  <c:v>4.5041095890410956</c:v>
                </c:pt>
                <c:pt idx="54">
                  <c:v>4.5863013698630137</c:v>
                </c:pt>
                <c:pt idx="55">
                  <c:v>4.6712328767123283</c:v>
                </c:pt>
                <c:pt idx="56">
                  <c:v>4.7534246575342465</c:v>
                </c:pt>
                <c:pt idx="57">
                  <c:v>4.838356164383562</c:v>
                </c:pt>
                <c:pt idx="58">
                  <c:v>4.9232876712328766</c:v>
                </c:pt>
                <c:pt idx="59">
                  <c:v>5.0054794520547947</c:v>
                </c:pt>
                <c:pt idx="60">
                  <c:v>5.0904109589041093</c:v>
                </c:pt>
                <c:pt idx="61">
                  <c:v>5.1726027397260275</c:v>
                </c:pt>
                <c:pt idx="62">
                  <c:v>5.2575342465753421</c:v>
                </c:pt>
                <c:pt idx="63">
                  <c:v>5.3424657534246576</c:v>
                </c:pt>
                <c:pt idx="64">
                  <c:v>5.419178082191781</c:v>
                </c:pt>
                <c:pt idx="65">
                  <c:v>5.5041095890410956</c:v>
                </c:pt>
                <c:pt idx="66">
                  <c:v>5.5863013698630137</c:v>
                </c:pt>
                <c:pt idx="67">
                  <c:v>5.6712328767123283</c:v>
                </c:pt>
                <c:pt idx="68">
                  <c:v>5.7534246575342465</c:v>
                </c:pt>
                <c:pt idx="69">
                  <c:v>5.838356164383562</c:v>
                </c:pt>
                <c:pt idx="70">
                  <c:v>5.9232876712328766</c:v>
                </c:pt>
                <c:pt idx="71">
                  <c:v>6.0054794520547947</c:v>
                </c:pt>
                <c:pt idx="72">
                  <c:v>6.0904109589041093</c:v>
                </c:pt>
                <c:pt idx="73">
                  <c:v>6.1726027397260275</c:v>
                </c:pt>
                <c:pt idx="74">
                  <c:v>6.2575342465753421</c:v>
                </c:pt>
                <c:pt idx="75">
                  <c:v>6.3424657534246576</c:v>
                </c:pt>
                <c:pt idx="76">
                  <c:v>6.419178082191781</c:v>
                </c:pt>
                <c:pt idx="77">
                  <c:v>6.5041095890410956</c:v>
                </c:pt>
                <c:pt idx="78">
                  <c:v>6.5863013698630137</c:v>
                </c:pt>
                <c:pt idx="79">
                  <c:v>6.6712328767123283</c:v>
                </c:pt>
                <c:pt idx="80">
                  <c:v>6.7534246575342465</c:v>
                </c:pt>
                <c:pt idx="81">
                  <c:v>6.838356164383562</c:v>
                </c:pt>
                <c:pt idx="82">
                  <c:v>6.9232876712328766</c:v>
                </c:pt>
                <c:pt idx="83">
                  <c:v>7.0054794520547947</c:v>
                </c:pt>
                <c:pt idx="84">
                  <c:v>7.0904109589041093</c:v>
                </c:pt>
                <c:pt idx="85">
                  <c:v>7.1726027397260275</c:v>
                </c:pt>
                <c:pt idx="86">
                  <c:v>7.2575342465753421</c:v>
                </c:pt>
                <c:pt idx="87">
                  <c:v>7.3424657534246576</c:v>
                </c:pt>
                <c:pt idx="88">
                  <c:v>7.419178082191781</c:v>
                </c:pt>
                <c:pt idx="89">
                  <c:v>7.5041095890410956</c:v>
                </c:pt>
                <c:pt idx="90">
                  <c:v>7.5863013698630137</c:v>
                </c:pt>
                <c:pt idx="91">
                  <c:v>7.6712328767123283</c:v>
                </c:pt>
                <c:pt idx="92">
                  <c:v>7.7534246575342465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Input_Data!$FE$34:$FE$500</c:f>
              <c:numCache>
                <c:formatCode>0</c:formatCode>
                <c:ptCount val="467"/>
                <c:pt idx="0">
                  <c:v>6695.0471785383907</c:v>
                </c:pt>
                <c:pt idx="1">
                  <c:v>12198.012435991221</c:v>
                </c:pt>
                <c:pt idx="2">
                  <c:v>10775.817891373801</c:v>
                </c:pt>
                <c:pt idx="3">
                  <c:v>8850.0617323852603</c:v>
                </c:pt>
                <c:pt idx="4">
                  <c:v>8838.8441379310352</c:v>
                </c:pt>
                <c:pt idx="5">
                  <c:v>8696.2752025931932</c:v>
                </c:pt>
                <c:pt idx="6">
                  <c:v>13588.172749391728</c:v>
                </c:pt>
                <c:pt idx="7">
                  <c:v>10345.495851310985</c:v>
                </c:pt>
                <c:pt idx="8">
                  <c:v>23753.484865470851</c:v>
                </c:pt>
                <c:pt idx="9">
                  <c:v>33983.478026214339</c:v>
                </c:pt>
                <c:pt idx="10">
                  <c:v>37467.596849266025</c:v>
                </c:pt>
                <c:pt idx="11">
                  <c:v>37600.300720906285</c:v>
                </c:pt>
                <c:pt idx="12">
                  <c:v>36917.612576064908</c:v>
                </c:pt>
                <c:pt idx="13">
                  <c:v>39461.566713483146</c:v>
                </c:pt>
                <c:pt idx="14">
                  <c:v>41205.230536912757</c:v>
                </c:pt>
                <c:pt idx="15">
                  <c:v>37336.695394736846</c:v>
                </c:pt>
                <c:pt idx="16">
                  <c:v>46414.657131011605</c:v>
                </c:pt>
                <c:pt idx="17">
                  <c:v>57350.188091482654</c:v>
                </c:pt>
                <c:pt idx="18">
                  <c:v>42507.590862944162</c:v>
                </c:pt>
                <c:pt idx="19">
                  <c:v>41608.326849600555</c:v>
                </c:pt>
                <c:pt idx="20">
                  <c:v>49636.166986564298</c:v>
                </c:pt>
                <c:pt idx="21">
                  <c:v>49173.83560046638</c:v>
                </c:pt>
                <c:pt idx="22">
                  <c:v>44377.921908127202</c:v>
                </c:pt>
                <c:pt idx="23">
                  <c:v>46161.733240708585</c:v>
                </c:pt>
                <c:pt idx="24">
                  <c:v>46553.348973607041</c:v>
                </c:pt>
                <c:pt idx="25">
                  <c:v>51263.205791106513</c:v>
                </c:pt>
                <c:pt idx="26">
                  <c:v>53591.550705171248</c:v>
                </c:pt>
                <c:pt idx="27">
                  <c:v>52359.133552631582</c:v>
                </c:pt>
                <c:pt idx="28">
                  <c:v>51164.171195652176</c:v>
                </c:pt>
                <c:pt idx="29">
                  <c:v>49525.358295674632</c:v>
                </c:pt>
                <c:pt idx="30">
                  <c:v>43624.366616428029</c:v>
                </c:pt>
                <c:pt idx="31">
                  <c:v>40241.93432132031</c:v>
                </c:pt>
                <c:pt idx="32">
                  <c:v>50091.495169082125</c:v>
                </c:pt>
                <c:pt idx="33">
                  <c:v>36660.750893921329</c:v>
                </c:pt>
                <c:pt idx="34">
                  <c:v>32710.91290322581</c:v>
                </c:pt>
                <c:pt idx="35">
                  <c:v>32263.266020090057</c:v>
                </c:pt>
                <c:pt idx="36">
                  <c:v>30922.686195532777</c:v>
                </c:pt>
                <c:pt idx="37">
                  <c:v>35181.5500550055</c:v>
                </c:pt>
                <c:pt idx="38">
                  <c:v>34811.911201179071</c:v>
                </c:pt>
                <c:pt idx="39">
                  <c:v>32375.22052401747</c:v>
                </c:pt>
                <c:pt idx="40">
                  <c:v>30237.553250897487</c:v>
                </c:pt>
                <c:pt idx="41">
                  <c:v>37460.430939226513</c:v>
                </c:pt>
                <c:pt idx="42">
                  <c:v>22950.703730797366</c:v>
                </c:pt>
                <c:pt idx="43">
                  <c:v>16464.262289446546</c:v>
                </c:pt>
                <c:pt idx="44">
                  <c:v>17474.567914438503</c:v>
                </c:pt>
                <c:pt idx="45">
                  <c:v>18635.056542225444</c:v>
                </c:pt>
                <c:pt idx="46">
                  <c:v>17235.073406740074</c:v>
                </c:pt>
                <c:pt idx="47">
                  <c:v>23304.795694385815</c:v>
                </c:pt>
                <c:pt idx="48">
                  <c:v>23924.734265734267</c:v>
                </c:pt>
                <c:pt idx="49">
                  <c:v>23625.558384249827</c:v>
                </c:pt>
                <c:pt idx="50">
                  <c:v>28303.24</c:v>
                </c:pt>
                <c:pt idx="51">
                  <c:v>33406.425838926174</c:v>
                </c:pt>
                <c:pt idx="52">
                  <c:v>32265.189786585368</c:v>
                </c:pt>
                <c:pt idx="53">
                  <c:v>24899.419230769232</c:v>
                </c:pt>
                <c:pt idx="54">
                  <c:v>23673.327467482784</c:v>
                </c:pt>
                <c:pt idx="55">
                  <c:v>25176.72872727273</c:v>
                </c:pt>
                <c:pt idx="56">
                  <c:v>29503.712804148381</c:v>
                </c:pt>
                <c:pt idx="57">
                  <c:v>26739.395668614645</c:v>
                </c:pt>
                <c:pt idx="58">
                  <c:v>26821.334571110288</c:v>
                </c:pt>
                <c:pt idx="59">
                  <c:v>30667.854403131118</c:v>
                </c:pt>
                <c:pt idx="60">
                  <c:v>49595.241510873711</c:v>
                </c:pt>
                <c:pt idx="61">
                  <c:v>43412.400974591023</c:v>
                </c:pt>
                <c:pt idx="62">
                  <c:v>43269.299888930022</c:v>
                </c:pt>
                <c:pt idx="63">
                  <c:v>43370.068583304463</c:v>
                </c:pt>
                <c:pt idx="64">
                  <c:v>44527.869943289224</c:v>
                </c:pt>
                <c:pt idx="65">
                  <c:v>40299.763833992096</c:v>
                </c:pt>
                <c:pt idx="66">
                  <c:v>39199.523402674589</c:v>
                </c:pt>
                <c:pt idx="67">
                  <c:v>34215.147088522383</c:v>
                </c:pt>
                <c:pt idx="68">
                  <c:v>35489.164514939141</c:v>
                </c:pt>
                <c:pt idx="69">
                  <c:v>33834.161759948234</c:v>
                </c:pt>
                <c:pt idx="70">
                  <c:v>51556.225321888414</c:v>
                </c:pt>
                <c:pt idx="71">
                  <c:v>49318.367159612448</c:v>
                </c:pt>
                <c:pt idx="72">
                  <c:v>40175.013687266692</c:v>
                </c:pt>
                <c:pt idx="73">
                  <c:v>29673.656137832018</c:v>
                </c:pt>
                <c:pt idx="74">
                  <c:v>29872.276488395561</c:v>
                </c:pt>
                <c:pt idx="75">
                  <c:v>30761.344034242909</c:v>
                </c:pt>
                <c:pt idx="76">
                  <c:v>26693.331670822943</c:v>
                </c:pt>
                <c:pt idx="77">
                  <c:v>27238.165685449956</c:v>
                </c:pt>
                <c:pt idx="78">
                  <c:v>23338.523974082073</c:v>
                </c:pt>
                <c:pt idx="79">
                  <c:v>18867.181818181816</c:v>
                </c:pt>
                <c:pt idx="80">
                  <c:v>16252.293666666666</c:v>
                </c:pt>
                <c:pt idx="81">
                  <c:v>16261.567158230369</c:v>
                </c:pt>
                <c:pt idx="82">
                  <c:v>22027.378181818181</c:v>
                </c:pt>
                <c:pt idx="83">
                  <c:v>15411.65147453083</c:v>
                </c:pt>
                <c:pt idx="84">
                  <c:v>14830.577097505669</c:v>
                </c:pt>
                <c:pt idx="85">
                  <c:v>15755.830436625689</c:v>
                </c:pt>
                <c:pt idx="86">
                  <c:v>18002.275184275186</c:v>
                </c:pt>
                <c:pt idx="87">
                  <c:v>16228.403324900613</c:v>
                </c:pt>
                <c:pt idx="88">
                  <c:v>20150.896053897977</c:v>
                </c:pt>
                <c:pt idx="89">
                  <c:v>17431.522534733987</c:v>
                </c:pt>
                <c:pt idx="90">
                  <c:v>16029.894680851065</c:v>
                </c:pt>
                <c:pt idx="91">
                  <c:v>17630.341176470585</c:v>
                </c:pt>
                <c:pt idx="92">
                  <c:v>17115.841836734693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6-48C1-8E4B-DD602372671E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1.65538506945806E-2</c:v>
                </c:pt>
                <c:pt idx="1">
                  <c:v>3.5623701214471552E-2</c:v>
                </c:pt>
                <c:pt idx="2">
                  <c:v>7.0339470443169252E-2</c:v>
                </c:pt>
                <c:pt idx="3">
                  <c:v>0.10165475135687844</c:v>
                </c:pt>
                <c:pt idx="4">
                  <c:v>0.13096929759376832</c:v>
                </c:pt>
                <c:pt idx="5">
                  <c:v>0.16165090763554779</c:v>
                </c:pt>
                <c:pt idx="6">
                  <c:v>0.19358558906925333</c:v>
                </c:pt>
                <c:pt idx="7">
                  <c:v>0.22923399750308443</c:v>
                </c:pt>
                <c:pt idx="8">
                  <c:v>0.27161772606122819</c:v>
                </c:pt>
                <c:pt idx="9">
                  <c:v>0.35534009135572864</c:v>
                </c:pt>
                <c:pt idx="10">
                  <c:v>0.44880580597739156</c:v>
                </c:pt>
                <c:pt idx="11">
                  <c:v>0.54054067804790129</c:v>
                </c:pt>
                <c:pt idx="12">
                  <c:v>0.62632244629911604</c:v>
                </c:pt>
                <c:pt idx="13">
                  <c:v>0.70896929745851367</c:v>
                </c:pt>
                <c:pt idx="14">
                  <c:v>0.7929881596554027</c:v>
                </c:pt>
                <c:pt idx="15">
                  <c:v>0.86564586284249567</c:v>
                </c:pt>
                <c:pt idx="16">
                  <c:v>0.93275230002896736</c:v>
                </c:pt>
                <c:pt idx="17">
                  <c:v>1.0127980218627222</c:v>
                </c:pt>
                <c:pt idx="18">
                  <c:v>1.0770158618857291</c:v>
                </c:pt>
                <c:pt idx="19">
                  <c:v>1.1382555159769583</c:v>
                </c:pt>
                <c:pt idx="20">
                  <c:v>1.2043578472538614</c:v>
                </c:pt>
                <c:pt idx="21">
                  <c:v>1.2690400323581867</c:v>
                </c:pt>
                <c:pt idx="22">
                  <c:v>1.333244346181</c:v>
                </c:pt>
                <c:pt idx="23">
                  <c:v>1.4011857605553617</c:v>
                </c:pt>
                <c:pt idx="24">
                  <c:v>1.47422540141167</c:v>
                </c:pt>
                <c:pt idx="25">
                  <c:v>1.5502517796977562</c:v>
                </c:pt>
                <c:pt idx="26">
                  <c:v>1.6318408207936466</c:v>
                </c:pt>
                <c:pt idx="27">
                  <c:v>1.7132131685609422</c:v>
                </c:pt>
                <c:pt idx="28">
                  <c:v>1.7805918664451437</c:v>
                </c:pt>
                <c:pt idx="29">
                  <c:v>1.8590286635471072</c:v>
                </c:pt>
                <c:pt idx="30">
                  <c:v>1.9182176447565116</c:v>
                </c:pt>
                <c:pt idx="31">
                  <c:v>1.9793313798436702</c:v>
                </c:pt>
                <c:pt idx="32">
                  <c:v>2.0449519935975768</c:v>
                </c:pt>
                <c:pt idx="33">
                  <c:v>2.0947318840881701</c:v>
                </c:pt>
                <c:pt idx="34">
                  <c:v>2.1508163145721104</c:v>
                </c:pt>
                <c:pt idx="35">
                  <c:v>2.2035247879672339</c:v>
                </c:pt>
                <c:pt idx="36">
                  <c:v>2.2523151499202188</c:v>
                </c:pt>
                <c:pt idx="37">
                  <c:v>2.3090658087958182</c:v>
                </c:pt>
                <c:pt idx="38">
                  <c:v>2.3662647986980825</c:v>
                </c:pt>
                <c:pt idx="39">
                  <c:v>2.4213166403038731</c:v>
                </c:pt>
                <c:pt idx="40">
                  <c:v>2.4691059683508199</c:v>
                </c:pt>
                <c:pt idx="41">
                  <c:v>2.5258903113620539</c:v>
                </c:pt>
                <c:pt idx="42">
                  <c:v>2.566941223680129</c:v>
                </c:pt>
                <c:pt idx="43">
                  <c:v>2.5986459548524126</c:v>
                </c:pt>
                <c:pt idx="44">
                  <c:v>2.6204517750682301</c:v>
                </c:pt>
                <c:pt idx="45">
                  <c:v>2.6551967553096376</c:v>
                </c:pt>
                <c:pt idx="46">
                  <c:v>2.6905492734506451</c:v>
                </c:pt>
                <c:pt idx="47">
                  <c:v>2.7288512325737355</c:v>
                </c:pt>
                <c:pt idx="48">
                  <c:v>2.7795827905037194</c:v>
                </c:pt>
                <c:pt idx="49">
                  <c:v>2.829576592027252</c:v>
                </c:pt>
                <c:pt idx="50">
                  <c:v>2.89344233177362</c:v>
                </c:pt>
                <c:pt idx="51">
                  <c:v>2.9683030312745653</c:v>
                </c:pt>
                <c:pt idx="52">
                  <c:v>3.0333067633739357</c:v>
                </c:pt>
                <c:pt idx="53">
                  <c:v>3.0838088862619837</c:v>
                </c:pt>
                <c:pt idx="54">
                  <c:v>3.132822197576552</c:v>
                </c:pt>
                <c:pt idx="55">
                  <c:v>3.1886008237144363</c:v>
                </c:pt>
                <c:pt idx="56">
                  <c:v>3.2492825744587757</c:v>
                </c:pt>
                <c:pt idx="57">
                  <c:v>3.3143286553832927</c:v>
                </c:pt>
                <c:pt idx="58">
                  <c:v>3.3758107471898811</c:v>
                </c:pt>
                <c:pt idx="59">
                  <c:v>3.4438040118048665</c:v>
                </c:pt>
                <c:pt idx="60">
                  <c:v>3.5602613691348286</c:v>
                </c:pt>
                <c:pt idx="61">
                  <c:v>3.6754781907600638</c:v>
                </c:pt>
                <c:pt idx="62">
                  <c:v>3.7865847247119868</c:v>
                </c:pt>
                <c:pt idx="63">
                  <c:v>3.9093372406249256</c:v>
                </c:pt>
                <c:pt idx="64">
                  <c:v>4.0281919615436292</c:v>
                </c:pt>
                <c:pt idx="65">
                  <c:v>4.1554298390905489</c:v>
                </c:pt>
                <c:pt idx="66">
                  <c:v>4.2680526267896353</c:v>
                </c:pt>
                <c:pt idx="67">
                  <c:v>4.3792864050780116</c:v>
                </c:pt>
                <c:pt idx="68">
                  <c:v>4.4870831157763664</c:v>
                </c:pt>
                <c:pt idx="69">
                  <c:v>4.6073074114219068</c:v>
                </c:pt>
                <c:pt idx="70">
                  <c:v>4.7495373014437074</c:v>
                </c:pt>
                <c:pt idx="71">
                  <c:v>4.866799569893109</c:v>
                </c:pt>
                <c:pt idx="72">
                  <c:v>4.9870701147081631</c:v>
                </c:pt>
                <c:pt idx="73">
                  <c:v>5.0918259452312098</c:v>
                </c:pt>
                <c:pt idx="74">
                  <c:v>5.2068435367643362</c:v>
                </c:pt>
                <c:pt idx="75">
                  <c:v>5.2823613605881405</c:v>
                </c:pt>
                <c:pt idx="76">
                  <c:v>5.3391955901656694</c:v>
                </c:pt>
                <c:pt idx="77">
                  <c:v>5.4265536506556709</c:v>
                </c:pt>
                <c:pt idx="78">
                  <c:v>5.5003953833893044</c:v>
                </c:pt>
                <c:pt idx="79">
                  <c:v>5.5762927349643689</c:v>
                </c:pt>
                <c:pt idx="80">
                  <c:v>5.6446462218107207</c:v>
                </c:pt>
                <c:pt idx="81">
                  <c:v>5.7024213241074717</c:v>
                </c:pt>
                <c:pt idx="82">
                  <c:v>5.7718650937495974</c:v>
                </c:pt>
                <c:pt idx="83">
                  <c:v>5.8385154096482959</c:v>
                </c:pt>
                <c:pt idx="84">
                  <c:v>5.8959387869312856</c:v>
                </c:pt>
                <c:pt idx="85">
                  <c:v>5.9508265417831741</c:v>
                </c:pt>
                <c:pt idx="86">
                  <c:v>6.0275269980899067</c:v>
                </c:pt>
                <c:pt idx="87">
                  <c:v>6.0954244974207157</c:v>
                </c:pt>
                <c:pt idx="88">
                  <c:v>6.159394467540146</c:v>
                </c:pt>
                <c:pt idx="89">
                  <c:v>6.2389790346428589</c:v>
                </c:pt>
                <c:pt idx="90">
                  <c:v>6.3096965297916325</c:v>
                </c:pt>
                <c:pt idx="91">
                  <c:v>6.383206243113432</c:v>
                </c:pt>
                <c:pt idx="92">
                  <c:v>6.4583852298137847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Validation!$E$5:$E$471</c:f>
              <c:numCache>
                <c:formatCode>0</c:formatCode>
                <c:ptCount val="467"/>
                <c:pt idx="0">
                  <c:v>23956.172580402523</c:v>
                </c:pt>
                <c:pt idx="1">
                  <c:v>23956.172580402523</c:v>
                </c:pt>
                <c:pt idx="2">
                  <c:v>23956.172580402523</c:v>
                </c:pt>
                <c:pt idx="3">
                  <c:v>23956.172580402523</c:v>
                </c:pt>
                <c:pt idx="4">
                  <c:v>23956.172580402523</c:v>
                </c:pt>
                <c:pt idx="5">
                  <c:v>23956.172580402523</c:v>
                </c:pt>
                <c:pt idx="6">
                  <c:v>23956.172580402523</c:v>
                </c:pt>
                <c:pt idx="7">
                  <c:v>23956.172580402523</c:v>
                </c:pt>
                <c:pt idx="8">
                  <c:v>27392.404728683687</c:v>
                </c:pt>
                <c:pt idx="9">
                  <c:v>28847.18517981375</c:v>
                </c:pt>
                <c:pt idx="10">
                  <c:v>30674.788639891085</c:v>
                </c:pt>
                <c:pt idx="11">
                  <c:v>32711.802756855508</c:v>
                </c:pt>
                <c:pt idx="12">
                  <c:v>34877.385274458407</c:v>
                </c:pt>
                <c:pt idx="13">
                  <c:v>37255.906296142486</c:v>
                </c:pt>
                <c:pt idx="14">
                  <c:v>40040.450209973387</c:v>
                </c:pt>
                <c:pt idx="15">
                  <c:v>42799.128991890771</c:v>
                </c:pt>
                <c:pt idx="16">
                  <c:v>45706.230319599286</c:v>
                </c:pt>
                <c:pt idx="17">
                  <c:v>49779.795253908414</c:v>
                </c:pt>
                <c:pt idx="18">
                  <c:v>53588.971092298081</c:v>
                </c:pt>
                <c:pt idx="19">
                  <c:v>53591.550705171241</c:v>
                </c:pt>
                <c:pt idx="20">
                  <c:v>53591.550705171241</c:v>
                </c:pt>
                <c:pt idx="21">
                  <c:v>53591.550705171241</c:v>
                </c:pt>
                <c:pt idx="22">
                  <c:v>53591.550705171241</c:v>
                </c:pt>
                <c:pt idx="23">
                  <c:v>53591.550705171241</c:v>
                </c:pt>
                <c:pt idx="24">
                  <c:v>53591.550705171241</c:v>
                </c:pt>
                <c:pt idx="25">
                  <c:v>53591.550705171241</c:v>
                </c:pt>
                <c:pt idx="26">
                  <c:v>53591.550705171241</c:v>
                </c:pt>
                <c:pt idx="27">
                  <c:v>53591.550705171241</c:v>
                </c:pt>
                <c:pt idx="28">
                  <c:v>53591.550705171241</c:v>
                </c:pt>
                <c:pt idx="29">
                  <c:v>53591.550705171241</c:v>
                </c:pt>
                <c:pt idx="30">
                  <c:v>53591.550705171241</c:v>
                </c:pt>
                <c:pt idx="31">
                  <c:v>53562.070125728307</c:v>
                </c:pt>
                <c:pt idx="32">
                  <c:v>51949.627044686953</c:v>
                </c:pt>
                <c:pt idx="33">
                  <c:v>50785.270529214489</c:v>
                </c:pt>
                <c:pt idx="34">
                  <c:v>49535.799852388671</c:v>
                </c:pt>
                <c:pt idx="35">
                  <c:v>48415.20896070476</c:v>
                </c:pt>
                <c:pt idx="36">
                  <c:v>47421.142051805626</c:v>
                </c:pt>
                <c:pt idx="37">
                  <c:v>46316.564183129085</c:v>
                </c:pt>
                <c:pt idx="38">
                  <c:v>45253.949347772374</c:v>
                </c:pt>
                <c:pt idx="39">
                  <c:v>44275.629802868083</c:v>
                </c:pt>
                <c:pt idx="40">
                  <c:v>43458.746101898658</c:v>
                </c:pt>
                <c:pt idx="41">
                  <c:v>42527.830314631334</c:v>
                </c:pt>
                <c:pt idx="42">
                  <c:v>41877.31600401795</c:v>
                </c:pt>
                <c:pt idx="43">
                  <c:v>41387.48704584693</c:v>
                </c:pt>
                <c:pt idx="44">
                  <c:v>41056.57914725969</c:v>
                </c:pt>
                <c:pt idx="45">
                  <c:v>40541.28236676388</c:v>
                </c:pt>
                <c:pt idx="46">
                  <c:v>40030.098814347824</c:v>
                </c:pt>
                <c:pt idx="47">
                  <c:v>39490.852382712583</c:v>
                </c:pt>
                <c:pt idx="48">
                  <c:v>38799.970113739691</c:v>
                </c:pt>
                <c:pt idx="49">
                  <c:v>38142.205183554179</c:v>
                </c:pt>
                <c:pt idx="50">
                  <c:v>37335.370271530548</c:v>
                </c:pt>
                <c:pt idx="51">
                  <c:v>36433.385713842807</c:v>
                </c:pt>
                <c:pt idx="52">
                  <c:v>35683.455064992122</c:v>
                </c:pt>
                <c:pt idx="53">
                  <c:v>35120.449574085411</c:v>
                </c:pt>
                <c:pt idx="54">
                  <c:v>34590.590837235795</c:v>
                </c:pt>
                <c:pt idx="55">
                  <c:v>34007.234549462642</c:v>
                </c:pt>
                <c:pt idx="56">
                  <c:v>33394.891681494955</c:v>
                </c:pt>
                <c:pt idx="57">
                  <c:v>32762.822528116631</c:v>
                </c:pt>
                <c:pt idx="58">
                  <c:v>32186.609977655502</c:v>
                </c:pt>
                <c:pt idx="59">
                  <c:v>31572.977417325495</c:v>
                </c:pt>
                <c:pt idx="60">
                  <c:v>30580.686821806215</c:v>
                </c:pt>
                <c:pt idx="61">
                  <c:v>29657.919129178463</c:v>
                </c:pt>
                <c:pt idx="62">
                  <c:v>28818.540889470063</c:v>
                </c:pt>
                <c:pt idx="63">
                  <c:v>27945.612081904848</c:v>
                </c:pt>
                <c:pt idx="64">
                  <c:v>27148.653573825639</c:v>
                </c:pt>
                <c:pt idx="65">
                  <c:v>26344.804967821379</c:v>
                </c:pt>
                <c:pt idx="66">
                  <c:v>25670.64050674278</c:v>
                </c:pt>
                <c:pt idx="67">
                  <c:v>25037.531546006179</c:v>
                </c:pt>
                <c:pt idx="68">
                  <c:v>24452.705614114075</c:v>
                </c:pt>
                <c:pt idx="69">
                  <c:v>23832.484572673638</c:v>
                </c:pt>
                <c:pt idx="70">
                  <c:v>23139.464033566088</c:v>
                </c:pt>
                <c:pt idx="71">
                  <c:v>22596.185288269731</c:v>
                </c:pt>
                <c:pt idx="72">
                  <c:v>22064.856179486145</c:v>
                </c:pt>
                <c:pt idx="73">
                  <c:v>21621.265162351141</c:v>
                </c:pt>
                <c:pt idx="74">
                  <c:v>21154.66224720141</c:v>
                </c:pt>
                <c:pt idx="75">
                  <c:v>20857.981468561866</c:v>
                </c:pt>
                <c:pt idx="76">
                  <c:v>20639.743934688282</c:v>
                </c:pt>
                <c:pt idx="77">
                  <c:v>20313.925706810478</c:v>
                </c:pt>
                <c:pt idx="78">
                  <c:v>20046.088243223647</c:v>
                </c:pt>
                <c:pt idx="79">
                  <c:v>19778.081432991676</c:v>
                </c:pt>
                <c:pt idx="80">
                  <c:v>19542.60156335232</c:v>
                </c:pt>
                <c:pt idx="81">
                  <c:v>19347.705617056912</c:v>
                </c:pt>
                <c:pt idx="82">
                  <c:v>19118.743061951416</c:v>
                </c:pt>
                <c:pt idx="83">
                  <c:v>18903.965730427957</c:v>
                </c:pt>
                <c:pt idx="84">
                  <c:v>18722.605864431498</c:v>
                </c:pt>
                <c:pt idx="85">
                  <c:v>18552.434549379344</c:v>
                </c:pt>
                <c:pt idx="86">
                  <c:v>18320.150336415594</c:v>
                </c:pt>
                <c:pt idx="87">
                  <c:v>18119.170341906116</c:v>
                </c:pt>
                <c:pt idx="88">
                  <c:v>17933.741012704861</c:v>
                </c:pt>
                <c:pt idx="89">
                  <c:v>17708.542106101449</c:v>
                </c:pt>
                <c:pt idx="90">
                  <c:v>17512.979669161843</c:v>
                </c:pt>
                <c:pt idx="91">
                  <c:v>17314.252341805244</c:v>
                </c:pt>
                <c:pt idx="92">
                  <c:v>17115.635909169931</c:v>
                </c:pt>
                <c:pt idx="93">
                  <c:v>17115.635909169931</c:v>
                </c:pt>
                <c:pt idx="94">
                  <c:v>17115.635909169931</c:v>
                </c:pt>
                <c:pt idx="95">
                  <c:v>17115.635909169931</c:v>
                </c:pt>
                <c:pt idx="96">
                  <c:v>17115.635909169931</c:v>
                </c:pt>
                <c:pt idx="97">
                  <c:v>17115.635909169931</c:v>
                </c:pt>
                <c:pt idx="98">
                  <c:v>17115.635909169931</c:v>
                </c:pt>
                <c:pt idx="99">
                  <c:v>17115.635909169931</c:v>
                </c:pt>
                <c:pt idx="100">
                  <c:v>17115.635909169931</c:v>
                </c:pt>
                <c:pt idx="101">
                  <c:v>17115.635909169931</c:v>
                </c:pt>
                <c:pt idx="102">
                  <c:v>17115.635909169931</c:v>
                </c:pt>
                <c:pt idx="103">
                  <c:v>17115.635909169931</c:v>
                </c:pt>
                <c:pt idx="104">
                  <c:v>17115.635909169931</c:v>
                </c:pt>
                <c:pt idx="105">
                  <c:v>17115.635909169931</c:v>
                </c:pt>
                <c:pt idx="106">
                  <c:v>17115.635909169931</c:v>
                </c:pt>
                <c:pt idx="107">
                  <c:v>17115.635909169931</c:v>
                </c:pt>
                <c:pt idx="108">
                  <c:v>17115.635909169931</c:v>
                </c:pt>
                <c:pt idx="109">
                  <c:v>17115.635909169931</c:v>
                </c:pt>
                <c:pt idx="110">
                  <c:v>17115.635909169931</c:v>
                </c:pt>
                <c:pt idx="111">
                  <c:v>17115.635909169931</c:v>
                </c:pt>
                <c:pt idx="112">
                  <c:v>17115.635909169931</c:v>
                </c:pt>
                <c:pt idx="113">
                  <c:v>17115.635909169931</c:v>
                </c:pt>
                <c:pt idx="114">
                  <c:v>17115.635909169931</c:v>
                </c:pt>
                <c:pt idx="115">
                  <c:v>17115.635909169931</c:v>
                </c:pt>
                <c:pt idx="116">
                  <c:v>17115.635909169931</c:v>
                </c:pt>
                <c:pt idx="117">
                  <c:v>17115.635909169931</c:v>
                </c:pt>
                <c:pt idx="118">
                  <c:v>17115.635909169931</c:v>
                </c:pt>
                <c:pt idx="119">
                  <c:v>17115.635909169931</c:v>
                </c:pt>
                <c:pt idx="120">
                  <c:v>17115.635909169931</c:v>
                </c:pt>
                <c:pt idx="121">
                  <c:v>17115.635909169931</c:v>
                </c:pt>
                <c:pt idx="122">
                  <c:v>17115.635909169931</c:v>
                </c:pt>
                <c:pt idx="123">
                  <c:v>17115.635909169931</c:v>
                </c:pt>
                <c:pt idx="124">
                  <c:v>17115.635909169931</c:v>
                </c:pt>
                <c:pt idx="125">
                  <c:v>17115.635909169931</c:v>
                </c:pt>
                <c:pt idx="126">
                  <c:v>17115.635909169931</c:v>
                </c:pt>
                <c:pt idx="127">
                  <c:v>17115.635909169931</c:v>
                </c:pt>
                <c:pt idx="128">
                  <c:v>17115.635909169931</c:v>
                </c:pt>
                <c:pt idx="129">
                  <c:v>17115.635909169931</c:v>
                </c:pt>
                <c:pt idx="130">
                  <c:v>17115.635909169931</c:v>
                </c:pt>
                <c:pt idx="131">
                  <c:v>17115.635909169931</c:v>
                </c:pt>
                <c:pt idx="132">
                  <c:v>17115.635909169931</c:v>
                </c:pt>
                <c:pt idx="133">
                  <c:v>17115.635909169931</c:v>
                </c:pt>
                <c:pt idx="134">
                  <c:v>17115.635909169931</c:v>
                </c:pt>
                <c:pt idx="135">
                  <c:v>17115.635909169931</c:v>
                </c:pt>
                <c:pt idx="136">
                  <c:v>17115.635909169931</c:v>
                </c:pt>
                <c:pt idx="137">
                  <c:v>17115.635909169931</c:v>
                </c:pt>
                <c:pt idx="138">
                  <c:v>17115.635909169931</c:v>
                </c:pt>
                <c:pt idx="139">
                  <c:v>17115.635909169931</c:v>
                </c:pt>
                <c:pt idx="140">
                  <c:v>17115.635909169931</c:v>
                </c:pt>
                <c:pt idx="141">
                  <c:v>17115.635909169931</c:v>
                </c:pt>
                <c:pt idx="142">
                  <c:v>17115.635909169931</c:v>
                </c:pt>
                <c:pt idx="143">
                  <c:v>17115.635909169931</c:v>
                </c:pt>
                <c:pt idx="144">
                  <c:v>17115.635909169931</c:v>
                </c:pt>
                <c:pt idx="145">
                  <c:v>17115.635909169931</c:v>
                </c:pt>
                <c:pt idx="146">
                  <c:v>17115.635909169931</c:v>
                </c:pt>
                <c:pt idx="147">
                  <c:v>17115.635909169931</c:v>
                </c:pt>
                <c:pt idx="148">
                  <c:v>17115.635909169931</c:v>
                </c:pt>
                <c:pt idx="149">
                  <c:v>17115.635909169931</c:v>
                </c:pt>
                <c:pt idx="150">
                  <c:v>17115.635909169931</c:v>
                </c:pt>
                <c:pt idx="151">
                  <c:v>17115.635909169931</c:v>
                </c:pt>
                <c:pt idx="152">
                  <c:v>17115.635909169931</c:v>
                </c:pt>
                <c:pt idx="153">
                  <c:v>17115.635909169931</c:v>
                </c:pt>
                <c:pt idx="154">
                  <c:v>17115.635909169931</c:v>
                </c:pt>
                <c:pt idx="155">
                  <c:v>17115.635909169931</c:v>
                </c:pt>
                <c:pt idx="156">
                  <c:v>17115.635909169931</c:v>
                </c:pt>
                <c:pt idx="157">
                  <c:v>17115.635909169931</c:v>
                </c:pt>
                <c:pt idx="158">
                  <c:v>17115.635909169931</c:v>
                </c:pt>
                <c:pt idx="159">
                  <c:v>17115.635909169931</c:v>
                </c:pt>
                <c:pt idx="160">
                  <c:v>17115.635909169931</c:v>
                </c:pt>
                <c:pt idx="161">
                  <c:v>17115.635909169931</c:v>
                </c:pt>
                <c:pt idx="162">
                  <c:v>17115.635909169931</c:v>
                </c:pt>
                <c:pt idx="163">
                  <c:v>17115.635909169931</c:v>
                </c:pt>
                <c:pt idx="164">
                  <c:v>17115.635909169931</c:v>
                </c:pt>
                <c:pt idx="165">
                  <c:v>17115.635909169931</c:v>
                </c:pt>
                <c:pt idx="166">
                  <c:v>17115.635909169931</c:v>
                </c:pt>
                <c:pt idx="167">
                  <c:v>17115.635909169931</c:v>
                </c:pt>
                <c:pt idx="168">
                  <c:v>17115.635909169931</c:v>
                </c:pt>
                <c:pt idx="169">
                  <c:v>17115.635909169931</c:v>
                </c:pt>
                <c:pt idx="170">
                  <c:v>17115.635909169931</c:v>
                </c:pt>
                <c:pt idx="171">
                  <c:v>17115.635909169931</c:v>
                </c:pt>
                <c:pt idx="172">
                  <c:v>17115.635909169931</c:v>
                </c:pt>
                <c:pt idx="173">
                  <c:v>17115.635909169931</c:v>
                </c:pt>
                <c:pt idx="174">
                  <c:v>17115.635909169931</c:v>
                </c:pt>
                <c:pt idx="175">
                  <c:v>17115.635909169931</c:v>
                </c:pt>
                <c:pt idx="176">
                  <c:v>17115.635909169931</c:v>
                </c:pt>
                <c:pt idx="177">
                  <c:v>17115.635909169931</c:v>
                </c:pt>
                <c:pt idx="178">
                  <c:v>17115.635909169931</c:v>
                </c:pt>
                <c:pt idx="179">
                  <c:v>17115.635909169931</c:v>
                </c:pt>
                <c:pt idx="180">
                  <c:v>17115.635909169931</c:v>
                </c:pt>
                <c:pt idx="181">
                  <c:v>17115.635909169931</c:v>
                </c:pt>
                <c:pt idx="182">
                  <c:v>17115.635909169931</c:v>
                </c:pt>
                <c:pt idx="183">
                  <c:v>17115.635909169931</c:v>
                </c:pt>
                <c:pt idx="184">
                  <c:v>17115.635909169931</c:v>
                </c:pt>
                <c:pt idx="185">
                  <c:v>17115.635909169931</c:v>
                </c:pt>
                <c:pt idx="186">
                  <c:v>17115.635909169931</c:v>
                </c:pt>
                <c:pt idx="187">
                  <c:v>17115.635909169931</c:v>
                </c:pt>
                <c:pt idx="188">
                  <c:v>17115.635909169931</c:v>
                </c:pt>
                <c:pt idx="189">
                  <c:v>17115.635909169931</c:v>
                </c:pt>
                <c:pt idx="190">
                  <c:v>17115.635909169931</c:v>
                </c:pt>
                <c:pt idx="191">
                  <c:v>17115.635909169931</c:v>
                </c:pt>
                <c:pt idx="192">
                  <c:v>17115.635909169931</c:v>
                </c:pt>
                <c:pt idx="193">
                  <c:v>17115.635909169931</c:v>
                </c:pt>
                <c:pt idx="194">
                  <c:v>17115.635909169931</c:v>
                </c:pt>
                <c:pt idx="195">
                  <c:v>17115.635909169931</c:v>
                </c:pt>
                <c:pt idx="196">
                  <c:v>17115.635909169931</c:v>
                </c:pt>
                <c:pt idx="197">
                  <c:v>17115.635909169931</c:v>
                </c:pt>
                <c:pt idx="198">
                  <c:v>17115.635909169931</c:v>
                </c:pt>
                <c:pt idx="199">
                  <c:v>17115.635909169931</c:v>
                </c:pt>
                <c:pt idx="200">
                  <c:v>17115.635909169931</c:v>
                </c:pt>
                <c:pt idx="201">
                  <c:v>17115.635909169931</c:v>
                </c:pt>
                <c:pt idx="202">
                  <c:v>17115.635909169931</c:v>
                </c:pt>
                <c:pt idx="203">
                  <c:v>17115.635909169931</c:v>
                </c:pt>
                <c:pt idx="204">
                  <c:v>17115.635909169931</c:v>
                </c:pt>
                <c:pt idx="205">
                  <c:v>17115.635909169931</c:v>
                </c:pt>
                <c:pt idx="206">
                  <c:v>17115.635909169931</c:v>
                </c:pt>
                <c:pt idx="207">
                  <c:v>17115.635909169931</c:v>
                </c:pt>
                <c:pt idx="208">
                  <c:v>17115.635909169931</c:v>
                </c:pt>
                <c:pt idx="209">
                  <c:v>17115.635909169931</c:v>
                </c:pt>
                <c:pt idx="210">
                  <c:v>17115.635909169931</c:v>
                </c:pt>
                <c:pt idx="211">
                  <c:v>17115.635909169931</c:v>
                </c:pt>
                <c:pt idx="212">
                  <c:v>17115.635909169931</c:v>
                </c:pt>
                <c:pt idx="213">
                  <c:v>17115.635909169931</c:v>
                </c:pt>
                <c:pt idx="214">
                  <c:v>17115.635909169931</c:v>
                </c:pt>
                <c:pt idx="215">
                  <c:v>17115.635909169931</c:v>
                </c:pt>
                <c:pt idx="216">
                  <c:v>17115.635909169931</c:v>
                </c:pt>
                <c:pt idx="217">
                  <c:v>17115.635909169931</c:v>
                </c:pt>
                <c:pt idx="218">
                  <c:v>17115.635909169931</c:v>
                </c:pt>
                <c:pt idx="219">
                  <c:v>17115.635909169931</c:v>
                </c:pt>
                <c:pt idx="220">
                  <c:v>17115.635909169931</c:v>
                </c:pt>
                <c:pt idx="221">
                  <c:v>17115.635909169931</c:v>
                </c:pt>
                <c:pt idx="222">
                  <c:v>17115.635909169931</c:v>
                </c:pt>
                <c:pt idx="223">
                  <c:v>17115.635909169931</c:v>
                </c:pt>
                <c:pt idx="224">
                  <c:v>17115.635909169931</c:v>
                </c:pt>
                <c:pt idx="225">
                  <c:v>17115.635909169931</c:v>
                </c:pt>
                <c:pt idx="226">
                  <c:v>17115.635909169931</c:v>
                </c:pt>
                <c:pt idx="227">
                  <c:v>17115.635909169931</c:v>
                </c:pt>
                <c:pt idx="228">
                  <c:v>17115.635909169931</c:v>
                </c:pt>
                <c:pt idx="229">
                  <c:v>17115.635909169931</c:v>
                </c:pt>
                <c:pt idx="230">
                  <c:v>17115.635909169931</c:v>
                </c:pt>
                <c:pt idx="231">
                  <c:v>17115.635909169931</c:v>
                </c:pt>
                <c:pt idx="232">
                  <c:v>17115.635909169931</c:v>
                </c:pt>
                <c:pt idx="233">
                  <c:v>17115.635909169931</c:v>
                </c:pt>
                <c:pt idx="234">
                  <c:v>17115.635909169931</c:v>
                </c:pt>
                <c:pt idx="235">
                  <c:v>17115.635909169931</c:v>
                </c:pt>
                <c:pt idx="236">
                  <c:v>17115.635909169931</c:v>
                </c:pt>
                <c:pt idx="237">
                  <c:v>17115.635909169931</c:v>
                </c:pt>
                <c:pt idx="238">
                  <c:v>17115.635909169931</c:v>
                </c:pt>
                <c:pt idx="239">
                  <c:v>17115.635909169931</c:v>
                </c:pt>
                <c:pt idx="240">
                  <c:v>17115.635909169931</c:v>
                </c:pt>
                <c:pt idx="241">
                  <c:v>17115.635909169931</c:v>
                </c:pt>
                <c:pt idx="242">
                  <c:v>17115.635909169931</c:v>
                </c:pt>
                <c:pt idx="243">
                  <c:v>17115.635909169931</c:v>
                </c:pt>
                <c:pt idx="244">
                  <c:v>17115.635909169931</c:v>
                </c:pt>
                <c:pt idx="245">
                  <c:v>17115.635909169931</c:v>
                </c:pt>
                <c:pt idx="246">
                  <c:v>17115.635909169931</c:v>
                </c:pt>
                <c:pt idx="247">
                  <c:v>17115.635909169931</c:v>
                </c:pt>
                <c:pt idx="248">
                  <c:v>17115.635909169931</c:v>
                </c:pt>
                <c:pt idx="249">
                  <c:v>17115.635909169931</c:v>
                </c:pt>
                <c:pt idx="250">
                  <c:v>17115.635909169931</c:v>
                </c:pt>
                <c:pt idx="251">
                  <c:v>17115.635909169931</c:v>
                </c:pt>
                <c:pt idx="252">
                  <c:v>17115.635909169931</c:v>
                </c:pt>
                <c:pt idx="253">
                  <c:v>17115.635909169931</c:v>
                </c:pt>
                <c:pt idx="254">
                  <c:v>17115.635909169931</c:v>
                </c:pt>
                <c:pt idx="255">
                  <c:v>17115.635909169931</c:v>
                </c:pt>
                <c:pt idx="256">
                  <c:v>17115.635909169931</c:v>
                </c:pt>
                <c:pt idx="257">
                  <c:v>17115.635909169931</c:v>
                </c:pt>
                <c:pt idx="258">
                  <c:v>17115.635909169931</c:v>
                </c:pt>
                <c:pt idx="259">
                  <c:v>17115.635909169931</c:v>
                </c:pt>
                <c:pt idx="260">
                  <c:v>17115.635909169931</c:v>
                </c:pt>
                <c:pt idx="261">
                  <c:v>17115.635909169931</c:v>
                </c:pt>
                <c:pt idx="262">
                  <c:v>17115.635909169931</c:v>
                </c:pt>
                <c:pt idx="263">
                  <c:v>17115.635909169931</c:v>
                </c:pt>
                <c:pt idx="264">
                  <c:v>17115.635909169931</c:v>
                </c:pt>
                <c:pt idx="265">
                  <c:v>17115.635909169931</c:v>
                </c:pt>
                <c:pt idx="266">
                  <c:v>17115.635909169931</c:v>
                </c:pt>
                <c:pt idx="267">
                  <c:v>17115.635909169931</c:v>
                </c:pt>
                <c:pt idx="268">
                  <c:v>17115.635909169931</c:v>
                </c:pt>
                <c:pt idx="269">
                  <c:v>17115.635909169931</c:v>
                </c:pt>
                <c:pt idx="270">
                  <c:v>17115.635909169931</c:v>
                </c:pt>
                <c:pt idx="271">
                  <c:v>17115.635909169931</c:v>
                </c:pt>
                <c:pt idx="272">
                  <c:v>17115.635909169931</c:v>
                </c:pt>
                <c:pt idx="273">
                  <c:v>17115.635909169931</c:v>
                </c:pt>
                <c:pt idx="274">
                  <c:v>17115.635909169931</c:v>
                </c:pt>
                <c:pt idx="275">
                  <c:v>17115.635909169931</c:v>
                </c:pt>
                <c:pt idx="276">
                  <c:v>17115.635909169931</c:v>
                </c:pt>
                <c:pt idx="277">
                  <c:v>17115.635909169931</c:v>
                </c:pt>
                <c:pt idx="278">
                  <c:v>17115.635909169931</c:v>
                </c:pt>
                <c:pt idx="279">
                  <c:v>17115.635909169931</c:v>
                </c:pt>
                <c:pt idx="280">
                  <c:v>17115.635909169931</c:v>
                </c:pt>
                <c:pt idx="281">
                  <c:v>17115.635909169931</c:v>
                </c:pt>
                <c:pt idx="282">
                  <c:v>17115.635909169931</c:v>
                </c:pt>
                <c:pt idx="283">
                  <c:v>17115.635909169931</c:v>
                </c:pt>
                <c:pt idx="284">
                  <c:v>17115.635909169931</c:v>
                </c:pt>
                <c:pt idx="285">
                  <c:v>17115.635909169931</c:v>
                </c:pt>
                <c:pt idx="286">
                  <c:v>17115.635909169931</c:v>
                </c:pt>
                <c:pt idx="287">
                  <c:v>17115.635909169931</c:v>
                </c:pt>
                <c:pt idx="288">
                  <c:v>17115.635909169931</c:v>
                </c:pt>
                <c:pt idx="289">
                  <c:v>17115.635909169931</c:v>
                </c:pt>
                <c:pt idx="290">
                  <c:v>17115.635909169931</c:v>
                </c:pt>
                <c:pt idx="291">
                  <c:v>17115.635909169931</c:v>
                </c:pt>
                <c:pt idx="292">
                  <c:v>17115.635909169931</c:v>
                </c:pt>
                <c:pt idx="293">
                  <c:v>17115.635909169931</c:v>
                </c:pt>
                <c:pt idx="294">
                  <c:v>17115.635909169931</c:v>
                </c:pt>
                <c:pt idx="295">
                  <c:v>17115.635909169931</c:v>
                </c:pt>
                <c:pt idx="296">
                  <c:v>17115.635909169931</c:v>
                </c:pt>
                <c:pt idx="297">
                  <c:v>17115.635909169931</c:v>
                </c:pt>
                <c:pt idx="298">
                  <c:v>17115.635909169931</c:v>
                </c:pt>
                <c:pt idx="299">
                  <c:v>17115.635909169931</c:v>
                </c:pt>
                <c:pt idx="300">
                  <c:v>17115.635909169931</c:v>
                </c:pt>
                <c:pt idx="301">
                  <c:v>17115.635909169931</c:v>
                </c:pt>
                <c:pt idx="302">
                  <c:v>17115.635909169931</c:v>
                </c:pt>
                <c:pt idx="303">
                  <c:v>17115.635909169931</c:v>
                </c:pt>
                <c:pt idx="304">
                  <c:v>17115.635909169931</c:v>
                </c:pt>
                <c:pt idx="305">
                  <c:v>17115.635909169931</c:v>
                </c:pt>
                <c:pt idx="306">
                  <c:v>17115.635909169931</c:v>
                </c:pt>
                <c:pt idx="307">
                  <c:v>17115.635909169931</c:v>
                </c:pt>
                <c:pt idx="308">
                  <c:v>17115.635909169931</c:v>
                </c:pt>
                <c:pt idx="309">
                  <c:v>17115.635909169931</c:v>
                </c:pt>
                <c:pt idx="310">
                  <c:v>17115.635909169931</c:v>
                </c:pt>
                <c:pt idx="311">
                  <c:v>17115.635909169931</c:v>
                </c:pt>
                <c:pt idx="312">
                  <c:v>17115.635909169931</c:v>
                </c:pt>
                <c:pt idx="313">
                  <c:v>17115.635909169931</c:v>
                </c:pt>
                <c:pt idx="314">
                  <c:v>17115.635909169931</c:v>
                </c:pt>
                <c:pt idx="315">
                  <c:v>17115.635909169931</c:v>
                </c:pt>
                <c:pt idx="316">
                  <c:v>17115.635909169931</c:v>
                </c:pt>
                <c:pt idx="317">
                  <c:v>17115.635909169931</c:v>
                </c:pt>
                <c:pt idx="318">
                  <c:v>17115.635909169931</c:v>
                </c:pt>
                <c:pt idx="319">
                  <c:v>17115.635909169931</c:v>
                </c:pt>
                <c:pt idx="320">
                  <c:v>17115.635909169931</c:v>
                </c:pt>
                <c:pt idx="321">
                  <c:v>17115.635909169931</c:v>
                </c:pt>
                <c:pt idx="322">
                  <c:v>17115.635909169931</c:v>
                </c:pt>
                <c:pt idx="323">
                  <c:v>17115.635909169931</c:v>
                </c:pt>
                <c:pt idx="324">
                  <c:v>17115.635909169931</c:v>
                </c:pt>
                <c:pt idx="325">
                  <c:v>17115.635909169931</c:v>
                </c:pt>
                <c:pt idx="326">
                  <c:v>17115.635909169931</c:v>
                </c:pt>
                <c:pt idx="327">
                  <c:v>17115.635909169931</c:v>
                </c:pt>
                <c:pt idx="328">
                  <c:v>17115.635909169931</c:v>
                </c:pt>
                <c:pt idx="329">
                  <c:v>17115.635909169931</c:v>
                </c:pt>
                <c:pt idx="330">
                  <c:v>17115.635909169931</c:v>
                </c:pt>
                <c:pt idx="331">
                  <c:v>17115.635909169931</c:v>
                </c:pt>
                <c:pt idx="332">
                  <c:v>17115.635909169931</c:v>
                </c:pt>
                <c:pt idx="333">
                  <c:v>17115.635909169931</c:v>
                </c:pt>
                <c:pt idx="334">
                  <c:v>17115.635909169931</c:v>
                </c:pt>
                <c:pt idx="335">
                  <c:v>17115.635909169931</c:v>
                </c:pt>
                <c:pt idx="336">
                  <c:v>17115.635909169931</c:v>
                </c:pt>
                <c:pt idx="337">
                  <c:v>17115.635909169931</c:v>
                </c:pt>
                <c:pt idx="338">
                  <c:v>17115.635909169931</c:v>
                </c:pt>
                <c:pt idx="339">
                  <c:v>17115.635909169931</c:v>
                </c:pt>
                <c:pt idx="340">
                  <c:v>17115.635909169931</c:v>
                </c:pt>
                <c:pt idx="341">
                  <c:v>17115.635909169931</c:v>
                </c:pt>
                <c:pt idx="342">
                  <c:v>17115.635909169931</c:v>
                </c:pt>
                <c:pt idx="343">
                  <c:v>17115.635909169931</c:v>
                </c:pt>
                <c:pt idx="344">
                  <c:v>17115.635909169931</c:v>
                </c:pt>
                <c:pt idx="345">
                  <c:v>17115.635909169931</c:v>
                </c:pt>
                <c:pt idx="346">
                  <c:v>17115.635909169931</c:v>
                </c:pt>
                <c:pt idx="347">
                  <c:v>17115.635909169931</c:v>
                </c:pt>
                <c:pt idx="348">
                  <c:v>17115.635909169931</c:v>
                </c:pt>
                <c:pt idx="349">
                  <c:v>17115.635909169931</c:v>
                </c:pt>
                <c:pt idx="350">
                  <c:v>17115.635909169931</c:v>
                </c:pt>
                <c:pt idx="351">
                  <c:v>17115.635909169931</c:v>
                </c:pt>
                <c:pt idx="352">
                  <c:v>17115.635909169931</c:v>
                </c:pt>
                <c:pt idx="353">
                  <c:v>17115.635909169931</c:v>
                </c:pt>
                <c:pt idx="354">
                  <c:v>17115.635909169931</c:v>
                </c:pt>
                <c:pt idx="355">
                  <c:v>17115.635909169931</c:v>
                </c:pt>
                <c:pt idx="356">
                  <c:v>17115.635909169931</c:v>
                </c:pt>
                <c:pt idx="357">
                  <c:v>17115.635909169931</c:v>
                </c:pt>
                <c:pt idx="358">
                  <c:v>17115.635909169931</c:v>
                </c:pt>
                <c:pt idx="359">
                  <c:v>17115.635909169931</c:v>
                </c:pt>
                <c:pt idx="360">
                  <c:v>17115.635909169931</c:v>
                </c:pt>
                <c:pt idx="361">
                  <c:v>17115.635909169931</c:v>
                </c:pt>
                <c:pt idx="362">
                  <c:v>17115.635909169931</c:v>
                </c:pt>
                <c:pt idx="363">
                  <c:v>17115.635909169931</c:v>
                </c:pt>
                <c:pt idx="364">
                  <c:v>17115.635909169931</c:v>
                </c:pt>
                <c:pt idx="365">
                  <c:v>17115.635909169931</c:v>
                </c:pt>
                <c:pt idx="366">
                  <c:v>17115.635909169931</c:v>
                </c:pt>
                <c:pt idx="367">
                  <c:v>17115.635909169931</c:v>
                </c:pt>
                <c:pt idx="368">
                  <c:v>17115.635909169931</c:v>
                </c:pt>
                <c:pt idx="369">
                  <c:v>17115.635909169931</c:v>
                </c:pt>
                <c:pt idx="370">
                  <c:v>17115.635909169931</c:v>
                </c:pt>
                <c:pt idx="371">
                  <c:v>17115.635909169931</c:v>
                </c:pt>
                <c:pt idx="372">
                  <c:v>17115.635909169931</c:v>
                </c:pt>
                <c:pt idx="373">
                  <c:v>17115.635909169931</c:v>
                </c:pt>
                <c:pt idx="374">
                  <c:v>17115.635909169931</c:v>
                </c:pt>
                <c:pt idx="375">
                  <c:v>17115.635909169931</c:v>
                </c:pt>
                <c:pt idx="376">
                  <c:v>17115.635909169931</c:v>
                </c:pt>
                <c:pt idx="377">
                  <c:v>17115.635909169931</c:v>
                </c:pt>
                <c:pt idx="378">
                  <c:v>17115.635909169931</c:v>
                </c:pt>
                <c:pt idx="379">
                  <c:v>17115.635909169931</c:v>
                </c:pt>
                <c:pt idx="380">
                  <c:v>17115.635909169931</c:v>
                </c:pt>
                <c:pt idx="381">
                  <c:v>17115.635909169931</c:v>
                </c:pt>
                <c:pt idx="382">
                  <c:v>17115.635909169931</c:v>
                </c:pt>
                <c:pt idx="383">
                  <c:v>17115.635909169931</c:v>
                </c:pt>
                <c:pt idx="384">
                  <c:v>17115.635909169931</c:v>
                </c:pt>
                <c:pt idx="385">
                  <c:v>17115.635909169931</c:v>
                </c:pt>
                <c:pt idx="386">
                  <c:v>17115.635909169931</c:v>
                </c:pt>
                <c:pt idx="387">
                  <c:v>17115.635909169931</c:v>
                </c:pt>
                <c:pt idx="388">
                  <c:v>17115.635909169931</c:v>
                </c:pt>
                <c:pt idx="389">
                  <c:v>17115.635909169931</c:v>
                </c:pt>
                <c:pt idx="390">
                  <c:v>17115.635909169931</c:v>
                </c:pt>
                <c:pt idx="391">
                  <c:v>17115.635909169931</c:v>
                </c:pt>
                <c:pt idx="392">
                  <c:v>17115.635909169931</c:v>
                </c:pt>
                <c:pt idx="393">
                  <c:v>17115.635909169931</c:v>
                </c:pt>
                <c:pt idx="394">
                  <c:v>17115.635909169931</c:v>
                </c:pt>
                <c:pt idx="395">
                  <c:v>17115.635909169931</c:v>
                </c:pt>
                <c:pt idx="396">
                  <c:v>17115.635909169931</c:v>
                </c:pt>
                <c:pt idx="397">
                  <c:v>17115.635909169931</c:v>
                </c:pt>
                <c:pt idx="398">
                  <c:v>17115.635909169931</c:v>
                </c:pt>
                <c:pt idx="399">
                  <c:v>17115.635909169931</c:v>
                </c:pt>
                <c:pt idx="400">
                  <c:v>17115.635909169931</c:v>
                </c:pt>
                <c:pt idx="401">
                  <c:v>17115.635909169931</c:v>
                </c:pt>
                <c:pt idx="402">
                  <c:v>17115.635909169931</c:v>
                </c:pt>
                <c:pt idx="403">
                  <c:v>17115.635909169931</c:v>
                </c:pt>
                <c:pt idx="404">
                  <c:v>17115.635909169931</c:v>
                </c:pt>
                <c:pt idx="405">
                  <c:v>17115.635909169931</c:v>
                </c:pt>
                <c:pt idx="406">
                  <c:v>17115.635909169931</c:v>
                </c:pt>
                <c:pt idx="407">
                  <c:v>17115.635909169931</c:v>
                </c:pt>
                <c:pt idx="408">
                  <c:v>17115.635909169931</c:v>
                </c:pt>
                <c:pt idx="409">
                  <c:v>17115.635909169931</c:v>
                </c:pt>
                <c:pt idx="410">
                  <c:v>17115.635909169931</c:v>
                </c:pt>
                <c:pt idx="411">
                  <c:v>17115.635909169931</c:v>
                </c:pt>
                <c:pt idx="412">
                  <c:v>17115.635909169931</c:v>
                </c:pt>
                <c:pt idx="413">
                  <c:v>17115.635909169931</c:v>
                </c:pt>
                <c:pt idx="414">
                  <c:v>17115.635909169931</c:v>
                </c:pt>
                <c:pt idx="415">
                  <c:v>17115.635909169931</c:v>
                </c:pt>
                <c:pt idx="416">
                  <c:v>17115.635909169931</c:v>
                </c:pt>
                <c:pt idx="417">
                  <c:v>17115.635909169931</c:v>
                </c:pt>
                <c:pt idx="418">
                  <c:v>17115.635909169931</c:v>
                </c:pt>
                <c:pt idx="419">
                  <c:v>17115.635909169931</c:v>
                </c:pt>
                <c:pt idx="420">
                  <c:v>17115.635909169931</c:v>
                </c:pt>
                <c:pt idx="421">
                  <c:v>17115.635909169931</c:v>
                </c:pt>
                <c:pt idx="422">
                  <c:v>17115.635909169931</c:v>
                </c:pt>
                <c:pt idx="423">
                  <c:v>17115.635909169931</c:v>
                </c:pt>
                <c:pt idx="424">
                  <c:v>17115.635909169931</c:v>
                </c:pt>
                <c:pt idx="425">
                  <c:v>17115.635909169931</c:v>
                </c:pt>
                <c:pt idx="426">
                  <c:v>17115.635909169931</c:v>
                </c:pt>
                <c:pt idx="427">
                  <c:v>17115.635909169931</c:v>
                </c:pt>
                <c:pt idx="428">
                  <c:v>17115.635909169931</c:v>
                </c:pt>
                <c:pt idx="429">
                  <c:v>17115.635909169931</c:v>
                </c:pt>
                <c:pt idx="430">
                  <c:v>17115.635909169931</c:v>
                </c:pt>
                <c:pt idx="431">
                  <c:v>17115.635909169931</c:v>
                </c:pt>
                <c:pt idx="432">
                  <c:v>17115.635909169931</c:v>
                </c:pt>
                <c:pt idx="433">
                  <c:v>17115.635909169931</c:v>
                </c:pt>
                <c:pt idx="434">
                  <c:v>17115.635909169931</c:v>
                </c:pt>
                <c:pt idx="435">
                  <c:v>17115.635909169931</c:v>
                </c:pt>
                <c:pt idx="436">
                  <c:v>17115.635909169931</c:v>
                </c:pt>
                <c:pt idx="437">
                  <c:v>17115.635909169931</c:v>
                </c:pt>
                <c:pt idx="438">
                  <c:v>17115.635909169931</c:v>
                </c:pt>
                <c:pt idx="439">
                  <c:v>17115.635909169931</c:v>
                </c:pt>
                <c:pt idx="440">
                  <c:v>17115.635909169931</c:v>
                </c:pt>
                <c:pt idx="441">
                  <c:v>17115.635909169931</c:v>
                </c:pt>
                <c:pt idx="442">
                  <c:v>17115.635909169931</c:v>
                </c:pt>
                <c:pt idx="443">
                  <c:v>17115.635909169931</c:v>
                </c:pt>
                <c:pt idx="444">
                  <c:v>17115.635909169931</c:v>
                </c:pt>
                <c:pt idx="445">
                  <c:v>17115.635909169931</c:v>
                </c:pt>
                <c:pt idx="446">
                  <c:v>17115.635909169931</c:v>
                </c:pt>
                <c:pt idx="447">
                  <c:v>17115.635909169931</c:v>
                </c:pt>
                <c:pt idx="448">
                  <c:v>17115.635909169931</c:v>
                </c:pt>
                <c:pt idx="449">
                  <c:v>17115.635909169931</c:v>
                </c:pt>
                <c:pt idx="450">
                  <c:v>17115.635909169931</c:v>
                </c:pt>
                <c:pt idx="451">
                  <c:v>17115.635909169931</c:v>
                </c:pt>
                <c:pt idx="452">
                  <c:v>17115.635909169931</c:v>
                </c:pt>
                <c:pt idx="453">
                  <c:v>17115.635909169931</c:v>
                </c:pt>
                <c:pt idx="454">
                  <c:v>17115.635909169931</c:v>
                </c:pt>
                <c:pt idx="455">
                  <c:v>17115.635909169931</c:v>
                </c:pt>
                <c:pt idx="456">
                  <c:v>17115.635909169931</c:v>
                </c:pt>
                <c:pt idx="457">
                  <c:v>17115.635909169931</c:v>
                </c:pt>
                <c:pt idx="458">
                  <c:v>17115.635909169931</c:v>
                </c:pt>
                <c:pt idx="459">
                  <c:v>17115.635909169931</c:v>
                </c:pt>
                <c:pt idx="460">
                  <c:v>17115.635909169931</c:v>
                </c:pt>
                <c:pt idx="461">
                  <c:v>17115.635909169931</c:v>
                </c:pt>
                <c:pt idx="462">
                  <c:v>17115.635909169931</c:v>
                </c:pt>
                <c:pt idx="463">
                  <c:v>17115.635909169931</c:v>
                </c:pt>
                <c:pt idx="464">
                  <c:v>17115.635909169931</c:v>
                </c:pt>
                <c:pt idx="465">
                  <c:v>17115.635909169931</c:v>
                </c:pt>
                <c:pt idx="466">
                  <c:v>17115.635909169931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B6-48C1-8E4B-DD6023726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59336"/>
        <c:axId val="392375408"/>
      </c:scatterChart>
      <c:valAx>
        <c:axId val="39235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75408"/>
        <c:crosses val="autoZero"/>
        <c:crossBetween val="midCat"/>
      </c:valAx>
      <c:valAx>
        <c:axId val="39237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5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GOR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8.4931506849315067E-2</c:v>
                </c:pt>
                <c:pt idx="1">
                  <c:v>0.16712328767123288</c:v>
                </c:pt>
                <c:pt idx="2">
                  <c:v>0.25205479452054796</c:v>
                </c:pt>
                <c:pt idx="3">
                  <c:v>0.33698630136986302</c:v>
                </c:pt>
                <c:pt idx="4">
                  <c:v>0.41643835616438357</c:v>
                </c:pt>
                <c:pt idx="5">
                  <c:v>0.50136986301369868</c:v>
                </c:pt>
                <c:pt idx="6">
                  <c:v>0.58356164383561648</c:v>
                </c:pt>
                <c:pt idx="7">
                  <c:v>0.66849315068493154</c:v>
                </c:pt>
                <c:pt idx="8">
                  <c:v>0.75068493150684934</c:v>
                </c:pt>
                <c:pt idx="9">
                  <c:v>0.83561643835616439</c:v>
                </c:pt>
                <c:pt idx="10">
                  <c:v>0.92054794520547945</c:v>
                </c:pt>
                <c:pt idx="11">
                  <c:v>1.0027397260273974</c:v>
                </c:pt>
                <c:pt idx="12">
                  <c:v>1.0876712328767124</c:v>
                </c:pt>
                <c:pt idx="13">
                  <c:v>1.1698630136986301</c:v>
                </c:pt>
                <c:pt idx="14">
                  <c:v>1.2547945205479452</c:v>
                </c:pt>
                <c:pt idx="15">
                  <c:v>1.3397260273972602</c:v>
                </c:pt>
                <c:pt idx="16">
                  <c:v>1.4164383561643836</c:v>
                </c:pt>
                <c:pt idx="17">
                  <c:v>1.5013698630136987</c:v>
                </c:pt>
                <c:pt idx="18">
                  <c:v>1.5835616438356164</c:v>
                </c:pt>
                <c:pt idx="19">
                  <c:v>1.6684931506849314</c:v>
                </c:pt>
                <c:pt idx="20">
                  <c:v>1.7506849315068493</c:v>
                </c:pt>
                <c:pt idx="21">
                  <c:v>1.8356164383561644</c:v>
                </c:pt>
                <c:pt idx="22">
                  <c:v>1.9205479452054794</c:v>
                </c:pt>
                <c:pt idx="23">
                  <c:v>2.0027397260273974</c:v>
                </c:pt>
                <c:pt idx="24">
                  <c:v>2.0876712328767124</c:v>
                </c:pt>
                <c:pt idx="25">
                  <c:v>2.1698630136986301</c:v>
                </c:pt>
                <c:pt idx="26">
                  <c:v>2.2547945205479452</c:v>
                </c:pt>
                <c:pt idx="27">
                  <c:v>2.3397260273972602</c:v>
                </c:pt>
                <c:pt idx="28">
                  <c:v>2.4164383561643836</c:v>
                </c:pt>
                <c:pt idx="29">
                  <c:v>2.5013698630136987</c:v>
                </c:pt>
                <c:pt idx="30">
                  <c:v>2.5835616438356164</c:v>
                </c:pt>
                <c:pt idx="31">
                  <c:v>2.6684931506849314</c:v>
                </c:pt>
                <c:pt idx="32">
                  <c:v>2.7506849315068491</c:v>
                </c:pt>
                <c:pt idx="33">
                  <c:v>2.8356164383561642</c:v>
                </c:pt>
                <c:pt idx="34">
                  <c:v>2.9205479452054797</c:v>
                </c:pt>
                <c:pt idx="35">
                  <c:v>3.0027397260273974</c:v>
                </c:pt>
                <c:pt idx="36">
                  <c:v>3.0876712328767124</c:v>
                </c:pt>
                <c:pt idx="37">
                  <c:v>3.1698630136986301</c:v>
                </c:pt>
                <c:pt idx="38">
                  <c:v>3.2547945205479452</c:v>
                </c:pt>
                <c:pt idx="39">
                  <c:v>3.3397260273972602</c:v>
                </c:pt>
                <c:pt idx="40">
                  <c:v>3.4164383561643836</c:v>
                </c:pt>
                <c:pt idx="41">
                  <c:v>3.5013698630136987</c:v>
                </c:pt>
                <c:pt idx="42">
                  <c:v>3.5835616438356164</c:v>
                </c:pt>
                <c:pt idx="43">
                  <c:v>3.6684931506849314</c:v>
                </c:pt>
                <c:pt idx="44">
                  <c:v>3.7506849315068491</c:v>
                </c:pt>
                <c:pt idx="45">
                  <c:v>3.8356164383561642</c:v>
                </c:pt>
                <c:pt idx="46">
                  <c:v>3.9205479452054797</c:v>
                </c:pt>
                <c:pt idx="47">
                  <c:v>4.0027397260273974</c:v>
                </c:pt>
                <c:pt idx="48">
                  <c:v>4.087671232876712</c:v>
                </c:pt>
                <c:pt idx="49">
                  <c:v>4.1698630136986301</c:v>
                </c:pt>
                <c:pt idx="50">
                  <c:v>4.2547945205479456</c:v>
                </c:pt>
                <c:pt idx="51">
                  <c:v>4.3397260273972602</c:v>
                </c:pt>
                <c:pt idx="52">
                  <c:v>4.419178082191781</c:v>
                </c:pt>
                <c:pt idx="53">
                  <c:v>4.5041095890410956</c:v>
                </c:pt>
                <c:pt idx="54">
                  <c:v>4.5863013698630137</c:v>
                </c:pt>
                <c:pt idx="55">
                  <c:v>4.6712328767123283</c:v>
                </c:pt>
                <c:pt idx="56">
                  <c:v>4.7534246575342465</c:v>
                </c:pt>
                <c:pt idx="57">
                  <c:v>4.838356164383562</c:v>
                </c:pt>
                <c:pt idx="58">
                  <c:v>4.9232876712328766</c:v>
                </c:pt>
                <c:pt idx="59">
                  <c:v>5.0054794520547947</c:v>
                </c:pt>
                <c:pt idx="60">
                  <c:v>5.0904109589041093</c:v>
                </c:pt>
                <c:pt idx="61">
                  <c:v>5.1726027397260275</c:v>
                </c:pt>
                <c:pt idx="62">
                  <c:v>5.2575342465753421</c:v>
                </c:pt>
                <c:pt idx="63">
                  <c:v>5.3424657534246576</c:v>
                </c:pt>
                <c:pt idx="64">
                  <c:v>5.419178082191781</c:v>
                </c:pt>
                <c:pt idx="65">
                  <c:v>5.5041095890410956</c:v>
                </c:pt>
                <c:pt idx="66">
                  <c:v>5.5863013698630137</c:v>
                </c:pt>
                <c:pt idx="67">
                  <c:v>5.6712328767123283</c:v>
                </c:pt>
                <c:pt idx="68">
                  <c:v>5.7534246575342465</c:v>
                </c:pt>
                <c:pt idx="69">
                  <c:v>5.838356164383562</c:v>
                </c:pt>
                <c:pt idx="70">
                  <c:v>5.9232876712328766</c:v>
                </c:pt>
                <c:pt idx="71">
                  <c:v>6.0054794520547947</c:v>
                </c:pt>
                <c:pt idx="72">
                  <c:v>6.0904109589041093</c:v>
                </c:pt>
                <c:pt idx="73">
                  <c:v>6.1726027397260275</c:v>
                </c:pt>
                <c:pt idx="74">
                  <c:v>6.2575342465753421</c:v>
                </c:pt>
                <c:pt idx="75">
                  <c:v>6.3424657534246576</c:v>
                </c:pt>
                <c:pt idx="76">
                  <c:v>6.419178082191781</c:v>
                </c:pt>
                <c:pt idx="77">
                  <c:v>6.5041095890410956</c:v>
                </c:pt>
                <c:pt idx="78">
                  <c:v>6.5863013698630137</c:v>
                </c:pt>
                <c:pt idx="79">
                  <c:v>6.6712328767123283</c:v>
                </c:pt>
                <c:pt idx="80">
                  <c:v>6.7534246575342465</c:v>
                </c:pt>
                <c:pt idx="81">
                  <c:v>6.838356164383562</c:v>
                </c:pt>
                <c:pt idx="82">
                  <c:v>6.9232876712328766</c:v>
                </c:pt>
                <c:pt idx="83">
                  <c:v>7.0054794520547947</c:v>
                </c:pt>
                <c:pt idx="84">
                  <c:v>7.0904109589041093</c:v>
                </c:pt>
                <c:pt idx="85">
                  <c:v>7.1726027397260275</c:v>
                </c:pt>
                <c:pt idx="86">
                  <c:v>7.2575342465753421</c:v>
                </c:pt>
                <c:pt idx="87">
                  <c:v>7.3424657534246576</c:v>
                </c:pt>
                <c:pt idx="88">
                  <c:v>7.419178082191781</c:v>
                </c:pt>
                <c:pt idx="89">
                  <c:v>7.5041095890410956</c:v>
                </c:pt>
                <c:pt idx="90">
                  <c:v>7.5863013698630137</c:v>
                </c:pt>
                <c:pt idx="91">
                  <c:v>7.6712328767123283</c:v>
                </c:pt>
                <c:pt idx="92">
                  <c:v>7.7534246575342465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Input_Data!$J$34:$J$500</c:f>
              <c:numCache>
                <c:formatCode>0</c:formatCode>
                <c:ptCount val="467"/>
                <c:pt idx="0" formatCode="General">
                  <c:v>1090.7385110508742</c:v>
                </c:pt>
                <c:pt idx="1">
                  <c:v>1035.5709910647176</c:v>
                </c:pt>
                <c:pt idx="2">
                  <c:v>772.65227802862205</c:v>
                </c:pt>
                <c:pt idx="3">
                  <c:v>802.18285740121166</c:v>
                </c:pt>
                <c:pt idx="4">
                  <c:v>1090.6919956143429</c:v>
                </c:pt>
                <c:pt idx="5">
                  <c:v>1125.1761545182126</c:v>
                </c:pt>
                <c:pt idx="6">
                  <c:v>1153.5099849787071</c:v>
                </c:pt>
                <c:pt idx="7">
                  <c:v>1174.6300942296359</c:v>
                </c:pt>
                <c:pt idx="8">
                  <c:v>1086.9792600882708</c:v>
                </c:pt>
                <c:pt idx="9">
                  <c:v>1133.7858155980416</c:v>
                </c:pt>
                <c:pt idx="10">
                  <c:v>1165.4670972979081</c:v>
                </c:pt>
                <c:pt idx="11">
                  <c:v>1153.2645088806801</c:v>
                </c:pt>
                <c:pt idx="12">
                  <c:v>1196.6401567849794</c:v>
                </c:pt>
                <c:pt idx="13">
                  <c:v>1230.3477314926195</c:v>
                </c:pt>
                <c:pt idx="14">
                  <c:v>1183.2953588261707</c:v>
                </c:pt>
                <c:pt idx="15">
                  <c:v>1225.4000081794795</c:v>
                </c:pt>
                <c:pt idx="16">
                  <c:v>1167.5692382619923</c:v>
                </c:pt>
                <c:pt idx="17">
                  <c:v>1146.7953843286264</c:v>
                </c:pt>
                <c:pt idx="18">
                  <c:v>1056.6265576564961</c:v>
                </c:pt>
                <c:pt idx="19">
                  <c:v>1109.7500965290426</c:v>
                </c:pt>
                <c:pt idx="20">
                  <c:v>1084.2428182688129</c:v>
                </c:pt>
                <c:pt idx="21">
                  <c:v>1144.0941307399191</c:v>
                </c:pt>
                <c:pt idx="22">
                  <c:v>1106.9664021883866</c:v>
                </c:pt>
                <c:pt idx="23">
                  <c:v>1142.2418256544429</c:v>
                </c:pt>
                <c:pt idx="24">
                  <c:v>1129.4145283434648</c:v>
                </c:pt>
                <c:pt idx="25">
                  <c:v>1108.1681511211814</c:v>
                </c:pt>
                <c:pt idx="26">
                  <c:v>1114.2032027216185</c:v>
                </c:pt>
                <c:pt idx="27">
                  <c:v>1121.7361689635334</c:v>
                </c:pt>
                <c:pt idx="28">
                  <c:v>1157.520003675296</c:v>
                </c:pt>
                <c:pt idx="29">
                  <c:v>1168.749978817641</c:v>
                </c:pt>
                <c:pt idx="30">
                  <c:v>1159.7586693325372</c:v>
                </c:pt>
                <c:pt idx="31">
                  <c:v>1182.3371813374349</c:v>
                </c:pt>
                <c:pt idx="32">
                  <c:v>1136.6933667613744</c:v>
                </c:pt>
                <c:pt idx="33">
                  <c:v>1210.6845605494266</c:v>
                </c:pt>
                <c:pt idx="34">
                  <c:v>1249.347524644779</c:v>
                </c:pt>
                <c:pt idx="35">
                  <c:v>1287.5892264464474</c:v>
                </c:pt>
                <c:pt idx="36">
                  <c:v>1224.0064684065296</c:v>
                </c:pt>
                <c:pt idx="37">
                  <c:v>1244.9677161539371</c:v>
                </c:pt>
                <c:pt idx="38">
                  <c:v>1259.7528139614842</c:v>
                </c:pt>
                <c:pt idx="39">
                  <c:v>1234.3039797203248</c:v>
                </c:pt>
                <c:pt idx="40">
                  <c:v>1274.9739445185185</c:v>
                </c:pt>
                <c:pt idx="41">
                  <c:v>1385.9925567132495</c:v>
                </c:pt>
                <c:pt idx="42">
                  <c:v>1343.5473256952373</c:v>
                </c:pt>
                <c:pt idx="43">
                  <c:v>1253.2698769686456</c:v>
                </c:pt>
                <c:pt idx="44">
                  <c:v>1195.810094315216</c:v>
                </c:pt>
                <c:pt idx="45">
                  <c:v>1197.0806230451747</c:v>
                </c:pt>
                <c:pt idx="46">
                  <c:v>1268.3626854822949</c:v>
                </c:pt>
                <c:pt idx="47">
                  <c:v>1359.892029317434</c:v>
                </c:pt>
                <c:pt idx="48">
                  <c:v>1267.940847961466</c:v>
                </c:pt>
                <c:pt idx="49">
                  <c:v>1283.6923145887708</c:v>
                </c:pt>
                <c:pt idx="50">
                  <c:v>1217.0674177059655</c:v>
                </c:pt>
                <c:pt idx="51">
                  <c:v>1311.5461982262002</c:v>
                </c:pt>
                <c:pt idx="52">
                  <c:v>1291.1617965720391</c:v>
                </c:pt>
                <c:pt idx="53">
                  <c:v>1225.1172061628251</c:v>
                </c:pt>
                <c:pt idx="54">
                  <c:v>1232.2343635583795</c:v>
                </c:pt>
                <c:pt idx="55">
                  <c:v>1237.9902225437502</c:v>
                </c:pt>
                <c:pt idx="56">
                  <c:v>1239.0889855485661</c:v>
                </c:pt>
                <c:pt idx="57">
                  <c:v>1261.8976623509791</c:v>
                </c:pt>
                <c:pt idx="58">
                  <c:v>1222.5956596838753</c:v>
                </c:pt>
                <c:pt idx="59">
                  <c:v>1223.853369518097</c:v>
                </c:pt>
                <c:pt idx="60">
                  <c:v>1144.3722970431804</c:v>
                </c:pt>
                <c:pt idx="61">
                  <c:v>1160.2563385081478</c:v>
                </c:pt>
                <c:pt idx="62">
                  <c:v>1348.8176332516214</c:v>
                </c:pt>
                <c:pt idx="63">
                  <c:v>1432.0113600427469</c:v>
                </c:pt>
                <c:pt idx="64">
                  <c:v>1511.5567475864566</c:v>
                </c:pt>
                <c:pt idx="65">
                  <c:v>1420.6137890400939</c:v>
                </c:pt>
                <c:pt idx="66">
                  <c:v>1551.3041506506929</c:v>
                </c:pt>
                <c:pt idx="67">
                  <c:v>1565.3499532656137</c:v>
                </c:pt>
                <c:pt idx="68">
                  <c:v>1586.5614813255741</c:v>
                </c:pt>
                <c:pt idx="69">
                  <c:v>1353.0575715982523</c:v>
                </c:pt>
                <c:pt idx="70">
                  <c:v>1192.0300104877374</c:v>
                </c:pt>
                <c:pt idx="71">
                  <c:v>1139.4569670332269</c:v>
                </c:pt>
                <c:pt idx="72">
                  <c:v>1276.4707894919904</c:v>
                </c:pt>
                <c:pt idx="73">
                  <c:v>1303.3960380161286</c:v>
                </c:pt>
                <c:pt idx="74">
                  <c:v>1226.7570089128646</c:v>
                </c:pt>
                <c:pt idx="75">
                  <c:v>1272.2572151104712</c:v>
                </c:pt>
                <c:pt idx="76">
                  <c:v>1069.4017839642765</c:v>
                </c:pt>
                <c:pt idx="77">
                  <c:v>1294.1057819757</c:v>
                </c:pt>
                <c:pt idx="78">
                  <c:v>1361.2258325822972</c:v>
                </c:pt>
                <c:pt idx="79">
                  <c:v>1422.4002184620431</c:v>
                </c:pt>
                <c:pt idx="80">
                  <c:v>1524.2960475671114</c:v>
                </c:pt>
                <c:pt idx="81">
                  <c:v>1416.9687153066041</c:v>
                </c:pt>
                <c:pt idx="82">
                  <c:v>1297.1847307705832</c:v>
                </c:pt>
                <c:pt idx="83">
                  <c:v>1384.2852175141334</c:v>
                </c:pt>
                <c:pt idx="84">
                  <c:v>1478.2982554759913</c:v>
                </c:pt>
                <c:pt idx="85">
                  <c:v>1561.4859759485605</c:v>
                </c:pt>
                <c:pt idx="86">
                  <c:v>1500.9297799065296</c:v>
                </c:pt>
                <c:pt idx="87">
                  <c:v>1609.9269748667336</c:v>
                </c:pt>
                <c:pt idx="88">
                  <c:v>1385.7638144087196</c:v>
                </c:pt>
                <c:pt idx="89">
                  <c:v>1489.5007375814153</c:v>
                </c:pt>
                <c:pt idx="90">
                  <c:v>1470.9084885126979</c:v>
                </c:pt>
                <c:pt idx="91">
                  <c:v>1463.2674493421716</c:v>
                </c:pt>
                <c:pt idx="92">
                  <c:v>1420.5756861312266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C-42A5-BBE4-3BD08400BA89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1.65538506945806E-2</c:v>
                </c:pt>
                <c:pt idx="1">
                  <c:v>3.5623701214471552E-2</c:v>
                </c:pt>
                <c:pt idx="2">
                  <c:v>7.0339470443169252E-2</c:v>
                </c:pt>
                <c:pt idx="3">
                  <c:v>0.10165475135687844</c:v>
                </c:pt>
                <c:pt idx="4">
                  <c:v>0.13096929759376832</c:v>
                </c:pt>
                <c:pt idx="5">
                  <c:v>0.16165090763554779</c:v>
                </c:pt>
                <c:pt idx="6">
                  <c:v>0.19358558906925333</c:v>
                </c:pt>
                <c:pt idx="7">
                  <c:v>0.22923399750308443</c:v>
                </c:pt>
                <c:pt idx="8">
                  <c:v>0.27161772606122819</c:v>
                </c:pt>
                <c:pt idx="9">
                  <c:v>0.35534009135572864</c:v>
                </c:pt>
                <c:pt idx="10">
                  <c:v>0.44880580597739156</c:v>
                </c:pt>
                <c:pt idx="11">
                  <c:v>0.54054067804790129</c:v>
                </c:pt>
                <c:pt idx="12">
                  <c:v>0.62632244629911604</c:v>
                </c:pt>
                <c:pt idx="13">
                  <c:v>0.70896929745851367</c:v>
                </c:pt>
                <c:pt idx="14">
                  <c:v>0.7929881596554027</c:v>
                </c:pt>
                <c:pt idx="15">
                  <c:v>0.86564586284249567</c:v>
                </c:pt>
                <c:pt idx="16">
                  <c:v>0.93275230002896736</c:v>
                </c:pt>
                <c:pt idx="17">
                  <c:v>1.0127980218627222</c:v>
                </c:pt>
                <c:pt idx="18">
                  <c:v>1.0770158618857291</c:v>
                </c:pt>
                <c:pt idx="19">
                  <c:v>1.1382555159769583</c:v>
                </c:pt>
                <c:pt idx="20">
                  <c:v>1.2043578472538614</c:v>
                </c:pt>
                <c:pt idx="21">
                  <c:v>1.2690400323581867</c:v>
                </c:pt>
                <c:pt idx="22">
                  <c:v>1.333244346181</c:v>
                </c:pt>
                <c:pt idx="23">
                  <c:v>1.4011857605553617</c:v>
                </c:pt>
                <c:pt idx="24">
                  <c:v>1.47422540141167</c:v>
                </c:pt>
                <c:pt idx="25">
                  <c:v>1.5502517796977562</c:v>
                </c:pt>
                <c:pt idx="26">
                  <c:v>1.6318408207936466</c:v>
                </c:pt>
                <c:pt idx="27">
                  <c:v>1.7132131685609422</c:v>
                </c:pt>
                <c:pt idx="28">
                  <c:v>1.7805918664451437</c:v>
                </c:pt>
                <c:pt idx="29">
                  <c:v>1.8590286635471072</c:v>
                </c:pt>
                <c:pt idx="30">
                  <c:v>1.9182176447565116</c:v>
                </c:pt>
                <c:pt idx="31">
                  <c:v>1.9793313798436702</c:v>
                </c:pt>
                <c:pt idx="32">
                  <c:v>2.0449519935975768</c:v>
                </c:pt>
                <c:pt idx="33">
                  <c:v>2.0947318840881701</c:v>
                </c:pt>
                <c:pt idx="34">
                  <c:v>2.1508163145721104</c:v>
                </c:pt>
                <c:pt idx="35">
                  <c:v>2.2035247879672339</c:v>
                </c:pt>
                <c:pt idx="36">
                  <c:v>2.2523151499202188</c:v>
                </c:pt>
                <c:pt idx="37">
                  <c:v>2.3090658087958182</c:v>
                </c:pt>
                <c:pt idx="38">
                  <c:v>2.3662647986980825</c:v>
                </c:pt>
                <c:pt idx="39">
                  <c:v>2.4213166403038731</c:v>
                </c:pt>
                <c:pt idx="40">
                  <c:v>2.4691059683508199</c:v>
                </c:pt>
                <c:pt idx="41">
                  <c:v>2.5258903113620539</c:v>
                </c:pt>
                <c:pt idx="42">
                  <c:v>2.566941223680129</c:v>
                </c:pt>
                <c:pt idx="43">
                  <c:v>2.5986459548524126</c:v>
                </c:pt>
                <c:pt idx="44">
                  <c:v>2.6204517750682301</c:v>
                </c:pt>
                <c:pt idx="45">
                  <c:v>2.6551967553096376</c:v>
                </c:pt>
                <c:pt idx="46">
                  <c:v>2.6905492734506451</c:v>
                </c:pt>
                <c:pt idx="47">
                  <c:v>2.7288512325737355</c:v>
                </c:pt>
                <c:pt idx="48">
                  <c:v>2.7795827905037194</c:v>
                </c:pt>
                <c:pt idx="49">
                  <c:v>2.829576592027252</c:v>
                </c:pt>
                <c:pt idx="50">
                  <c:v>2.89344233177362</c:v>
                </c:pt>
                <c:pt idx="51">
                  <c:v>2.9683030312745653</c:v>
                </c:pt>
                <c:pt idx="52">
                  <c:v>3.0333067633739357</c:v>
                </c:pt>
                <c:pt idx="53">
                  <c:v>3.0838088862619837</c:v>
                </c:pt>
                <c:pt idx="54">
                  <c:v>3.132822197576552</c:v>
                </c:pt>
                <c:pt idx="55">
                  <c:v>3.1886008237144363</c:v>
                </c:pt>
                <c:pt idx="56">
                  <c:v>3.2492825744587757</c:v>
                </c:pt>
                <c:pt idx="57">
                  <c:v>3.3143286553832927</c:v>
                </c:pt>
                <c:pt idx="58">
                  <c:v>3.3758107471898811</c:v>
                </c:pt>
                <c:pt idx="59">
                  <c:v>3.4438040118048665</c:v>
                </c:pt>
                <c:pt idx="60">
                  <c:v>3.5602613691348286</c:v>
                </c:pt>
                <c:pt idx="61">
                  <c:v>3.6754781907600638</c:v>
                </c:pt>
                <c:pt idx="62">
                  <c:v>3.7865847247119868</c:v>
                </c:pt>
                <c:pt idx="63">
                  <c:v>3.9093372406249256</c:v>
                </c:pt>
                <c:pt idx="64">
                  <c:v>4.0281919615436292</c:v>
                </c:pt>
                <c:pt idx="65">
                  <c:v>4.1554298390905489</c:v>
                </c:pt>
                <c:pt idx="66">
                  <c:v>4.2680526267896353</c:v>
                </c:pt>
                <c:pt idx="67">
                  <c:v>4.3792864050780116</c:v>
                </c:pt>
                <c:pt idx="68">
                  <c:v>4.4870831157763664</c:v>
                </c:pt>
                <c:pt idx="69">
                  <c:v>4.6073074114219068</c:v>
                </c:pt>
                <c:pt idx="70">
                  <c:v>4.7495373014437074</c:v>
                </c:pt>
                <c:pt idx="71">
                  <c:v>4.866799569893109</c:v>
                </c:pt>
                <c:pt idx="72">
                  <c:v>4.9870701147081631</c:v>
                </c:pt>
                <c:pt idx="73">
                  <c:v>5.0918259452312098</c:v>
                </c:pt>
                <c:pt idx="74">
                  <c:v>5.2068435367643362</c:v>
                </c:pt>
                <c:pt idx="75">
                  <c:v>5.2823613605881405</c:v>
                </c:pt>
                <c:pt idx="76">
                  <c:v>5.3391955901656694</c:v>
                </c:pt>
                <c:pt idx="77">
                  <c:v>5.4265536506556709</c:v>
                </c:pt>
                <c:pt idx="78">
                  <c:v>5.5003953833893044</c:v>
                </c:pt>
                <c:pt idx="79">
                  <c:v>5.5762927349643689</c:v>
                </c:pt>
                <c:pt idx="80">
                  <c:v>5.6446462218107207</c:v>
                </c:pt>
                <c:pt idx="81">
                  <c:v>5.7024213241074717</c:v>
                </c:pt>
                <c:pt idx="82">
                  <c:v>5.7718650937495974</c:v>
                </c:pt>
                <c:pt idx="83">
                  <c:v>5.8385154096482959</c:v>
                </c:pt>
                <c:pt idx="84">
                  <c:v>5.8959387869312856</c:v>
                </c:pt>
                <c:pt idx="85">
                  <c:v>5.9508265417831741</c:v>
                </c:pt>
                <c:pt idx="86">
                  <c:v>6.0275269980899067</c:v>
                </c:pt>
                <c:pt idx="87">
                  <c:v>6.0954244974207157</c:v>
                </c:pt>
                <c:pt idx="88">
                  <c:v>6.159394467540146</c:v>
                </c:pt>
                <c:pt idx="89">
                  <c:v>6.2389790346428589</c:v>
                </c:pt>
                <c:pt idx="90">
                  <c:v>6.3096965297916325</c:v>
                </c:pt>
                <c:pt idx="91">
                  <c:v>6.383206243113432</c:v>
                </c:pt>
                <c:pt idx="92">
                  <c:v>6.4583852298137847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Validation!$K$5:$K$471</c:f>
              <c:numCache>
                <c:formatCode>0</c:formatCode>
                <c:ptCount val="467"/>
                <c:pt idx="0">
                  <c:v>1087.7600872717387</c:v>
                </c:pt>
                <c:pt idx="1">
                  <c:v>1088.6602867228685</c:v>
                </c:pt>
                <c:pt idx="2">
                  <c:v>#N/A</c:v>
                </c:pt>
                <c:pt idx="3">
                  <c:v>#N/A</c:v>
                </c:pt>
                <c:pt idx="4">
                  <c:v>1093.1722976300639</c:v>
                </c:pt>
                <c:pt idx="5">
                  <c:v>1094.6282075225529</c:v>
                </c:pt>
                <c:pt idx="6">
                  <c:v>1096.1456378622306</c:v>
                </c:pt>
                <c:pt idx="7">
                  <c:v>1097.8420170475729</c:v>
                </c:pt>
                <c:pt idx="8">
                  <c:v>1100.1524161730883</c:v>
                </c:pt>
                <c:pt idx="9">
                  <c:v>1104.9742144522979</c:v>
                </c:pt>
                <c:pt idx="10">
                  <c:v>1110.7256350240723</c:v>
                </c:pt>
                <c:pt idx="11">
                  <c:v>1116.7774752391313</c:v>
                </c:pt>
                <c:pt idx="12">
                  <c:v>1122.8440527133678</c:v>
                </c:pt>
                <c:pt idx="13">
                  <c:v>1129.1219385049751</c:v>
                </c:pt>
                <c:pt idx="14">
                  <c:v>1136.0211795084942</c:v>
                </c:pt>
                <c:pt idx="15">
                  <c:v>1142.436045553718</c:v>
                </c:pt>
                <c:pt idx="16">
                  <c:v>1148.7987144304789</c:v>
                </c:pt>
                <c:pt idx="17">
                  <c:v>1157.1175808274356</c:v>
                </c:pt>
                <c:pt idx="18">
                  <c:v>1164.3506683343896</c:v>
                </c:pt>
                <c:pt idx="19">
                  <c:v>1171.2907600272408</c:v>
                </c:pt>
                <c:pt idx="20">
                  <c:v>1178.8283541726864</c:v>
                </c:pt>
                <c:pt idx="21">
                  <c:v>1186.2509626756942</c:v>
                </c:pt>
                <c:pt idx="22">
                  <c:v>1193.6649528302739</c:v>
                </c:pt>
                <c:pt idx="23">
                  <c:v>1201.5609517093928</c:v>
                </c:pt>
                <c:pt idx="24">
                  <c:v>1210.107722178795</c:v>
                </c:pt>
                <c:pt idx="25">
                  <c:v>1219.0685669354411</c:v>
                </c:pt>
                <c:pt idx="26">
                  <c:v>1228.7588831371688</c:v>
                </c:pt>
                <c:pt idx="27">
                  <c:v>1238.5001834218842</c:v>
                </c:pt>
                <c:pt idx="28">
                  <c:v>1246.6246876694095</c:v>
                </c:pt>
                <c:pt idx="29">
                  <c:v>1256.1497329710169</c:v>
                </c:pt>
                <c:pt idx="30">
                  <c:v>1263.3855521145097</c:v>
                </c:pt>
                <c:pt idx="31">
                  <c:v>1270.8962636242861</c:v>
                </c:pt>
                <c:pt idx="32">
                  <c:v>1278.7655470237828</c:v>
                </c:pt>
                <c:pt idx="33">
                  <c:v>1284.6328473739825</c:v>
                </c:pt>
                <c:pt idx="34">
                  <c:v>1291.111648103534</c:v>
                </c:pt>
                <c:pt idx="35">
                  <c:v>1297.091509285046</c:v>
                </c:pt>
                <c:pt idx="36">
                  <c:v>1302.5371375482448</c:v>
                </c:pt>
                <c:pt idx="37">
                  <c:v>1308.7514424367582</c:v>
                </c:pt>
                <c:pt idx="38">
                  <c:v>1314.900116494061</c:v>
                </c:pt>
                <c:pt idx="39">
                  <c:v>1320.7164511540134</c:v>
                </c:pt>
                <c:pt idx="40">
                  <c:v>1325.6926284525373</c:v>
                </c:pt>
                <c:pt idx="41">
                  <c:v>1331.5023568243682</c:v>
                </c:pt>
                <c:pt idx="42">
                  <c:v>1335.653626824999</c:v>
                </c:pt>
                <c:pt idx="43">
                  <c:v>1338.830971240377</c:v>
                </c:pt>
                <c:pt idx="44">
                  <c:v>1341.0031435258022</c:v>
                </c:pt>
                <c:pt idx="45">
                  <c:v>1344.4279386029159</c:v>
                </c:pt>
                <c:pt idx="46">
                  <c:v>1347.8774880031056</c:v>
                </c:pt>
                <c:pt idx="47">
                  <c:v>1351.5742718639608</c:v>
                </c:pt>
                <c:pt idx="48">
                  <c:v>1356.4002457531801</c:v>
                </c:pt>
                <c:pt idx="49">
                  <c:v>1361.0918468726068</c:v>
                </c:pt>
                <c:pt idx="50">
                  <c:v>1366.9813005423273</c:v>
                </c:pt>
                <c:pt idx="51">
                  <c:v>1373.7491410769014</c:v>
                </c:pt>
                <c:pt idx="52">
                  <c:v>1379.5312498501096</c:v>
                </c:pt>
                <c:pt idx="53">
                  <c:v>1383.9689718791358</c:v>
                </c:pt>
                <c:pt idx="54">
                  <c:v>1388.2242352225248</c:v>
                </c:pt>
                <c:pt idx="55">
                  <c:v>1393.0006945100361</c:v>
                </c:pt>
                <c:pt idx="56">
                  <c:v>1398.1216120848505</c:v>
                </c:pt>
                <c:pt idx="57">
                  <c:v>1403.5272490075868</c:v>
                </c:pt>
                <c:pt idx="58">
                  <c:v>1408.5655524518597</c:v>
                </c:pt>
                <c:pt idx="59">
                  <c:v>1414.0516576988796</c:v>
                </c:pt>
                <c:pt idx="60">
                  <c:v>1423.1999868358516</c:v>
                </c:pt>
                <c:pt idx="61">
                  <c:v>1432.0333900975572</c:v>
                </c:pt>
                <c:pt idx="62">
                  <c:v>1432.0113600427469</c:v>
                </c:pt>
                <c:pt idx="63">
                  <c:v>1432.0113600427469</c:v>
                </c:pt>
                <c:pt idx="64">
                  <c:v>#N/A</c:v>
                </c:pt>
                <c:pt idx="65">
                  <c:v>1432.0113600427469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1432.0113600427469</c:v>
                </c:pt>
                <c:pt idx="70">
                  <c:v>1432.0113600427469</c:v>
                </c:pt>
                <c:pt idx="71">
                  <c:v>1432.0113600427469</c:v>
                </c:pt>
                <c:pt idx="72">
                  <c:v>1432.0113600427469</c:v>
                </c:pt>
                <c:pt idx="73">
                  <c:v>1432.0113600427469</c:v>
                </c:pt>
                <c:pt idx="74">
                  <c:v>1432.0113600427469</c:v>
                </c:pt>
                <c:pt idx="75">
                  <c:v>1432.0113600427469</c:v>
                </c:pt>
                <c:pt idx="76">
                  <c:v>1432.0113600427469</c:v>
                </c:pt>
                <c:pt idx="77">
                  <c:v>1432.0113600427469</c:v>
                </c:pt>
                <c:pt idx="78">
                  <c:v>1432.0113600427469</c:v>
                </c:pt>
                <c:pt idx="79">
                  <c:v>1432.0113600427469</c:v>
                </c:pt>
                <c:pt idx="80">
                  <c:v>#N/A</c:v>
                </c:pt>
                <c:pt idx="81">
                  <c:v>1432.0113600427469</c:v>
                </c:pt>
                <c:pt idx="82">
                  <c:v>1432.0113600427469</c:v>
                </c:pt>
                <c:pt idx="83">
                  <c:v>1432.0113600427469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1432.0113600427469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1432.0113600427469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FC-42A5-BBE4-3BD08400B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62864"/>
        <c:axId val="392360512"/>
      </c:scatterChart>
      <c:valAx>
        <c:axId val="39236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0512"/>
        <c:crosses val="autoZero"/>
        <c:crossBetween val="midCat"/>
      </c:valAx>
      <c:valAx>
        <c:axId val="3923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WCUT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8.4931506849315067E-2</c:v>
                </c:pt>
                <c:pt idx="1">
                  <c:v>0.16712328767123288</c:v>
                </c:pt>
                <c:pt idx="2">
                  <c:v>0.25205479452054796</c:v>
                </c:pt>
                <c:pt idx="3">
                  <c:v>0.33698630136986302</c:v>
                </c:pt>
                <c:pt idx="4">
                  <c:v>0.41643835616438357</c:v>
                </c:pt>
                <c:pt idx="5">
                  <c:v>0.50136986301369868</c:v>
                </c:pt>
                <c:pt idx="6">
                  <c:v>0.58356164383561648</c:v>
                </c:pt>
                <c:pt idx="7">
                  <c:v>0.66849315068493154</c:v>
                </c:pt>
                <c:pt idx="8">
                  <c:v>0.75068493150684934</c:v>
                </c:pt>
                <c:pt idx="9">
                  <c:v>0.83561643835616439</c:v>
                </c:pt>
                <c:pt idx="10">
                  <c:v>0.92054794520547945</c:v>
                </c:pt>
                <c:pt idx="11">
                  <c:v>1.0027397260273974</c:v>
                </c:pt>
                <c:pt idx="12">
                  <c:v>1.0876712328767124</c:v>
                </c:pt>
                <c:pt idx="13">
                  <c:v>1.1698630136986301</c:v>
                </c:pt>
                <c:pt idx="14">
                  <c:v>1.2547945205479452</c:v>
                </c:pt>
                <c:pt idx="15">
                  <c:v>1.3397260273972602</c:v>
                </c:pt>
                <c:pt idx="16">
                  <c:v>1.4164383561643836</c:v>
                </c:pt>
                <c:pt idx="17">
                  <c:v>1.5013698630136987</c:v>
                </c:pt>
                <c:pt idx="18">
                  <c:v>1.5835616438356164</c:v>
                </c:pt>
                <c:pt idx="19">
                  <c:v>1.6684931506849314</c:v>
                </c:pt>
                <c:pt idx="20">
                  <c:v>1.7506849315068493</c:v>
                </c:pt>
                <c:pt idx="21">
                  <c:v>1.8356164383561644</c:v>
                </c:pt>
                <c:pt idx="22">
                  <c:v>1.9205479452054794</c:v>
                </c:pt>
                <c:pt idx="23">
                  <c:v>2.0027397260273974</c:v>
                </c:pt>
                <c:pt idx="24">
                  <c:v>2.0876712328767124</c:v>
                </c:pt>
                <c:pt idx="25">
                  <c:v>2.1698630136986301</c:v>
                </c:pt>
                <c:pt idx="26">
                  <c:v>2.2547945205479452</c:v>
                </c:pt>
                <c:pt idx="27">
                  <c:v>2.3397260273972602</c:v>
                </c:pt>
                <c:pt idx="28">
                  <c:v>2.4164383561643836</c:v>
                </c:pt>
                <c:pt idx="29">
                  <c:v>2.5013698630136987</c:v>
                </c:pt>
                <c:pt idx="30">
                  <c:v>2.5835616438356164</c:v>
                </c:pt>
                <c:pt idx="31">
                  <c:v>2.6684931506849314</c:v>
                </c:pt>
                <c:pt idx="32">
                  <c:v>2.7506849315068491</c:v>
                </c:pt>
                <c:pt idx="33">
                  <c:v>2.8356164383561642</c:v>
                </c:pt>
                <c:pt idx="34">
                  <c:v>2.9205479452054797</c:v>
                </c:pt>
                <c:pt idx="35">
                  <c:v>3.0027397260273974</c:v>
                </c:pt>
                <c:pt idx="36">
                  <c:v>3.0876712328767124</c:v>
                </c:pt>
                <c:pt idx="37">
                  <c:v>3.1698630136986301</c:v>
                </c:pt>
                <c:pt idx="38">
                  <c:v>3.2547945205479452</c:v>
                </c:pt>
                <c:pt idx="39">
                  <c:v>3.3397260273972602</c:v>
                </c:pt>
                <c:pt idx="40">
                  <c:v>3.4164383561643836</c:v>
                </c:pt>
                <c:pt idx="41">
                  <c:v>3.5013698630136987</c:v>
                </c:pt>
                <c:pt idx="42">
                  <c:v>3.5835616438356164</c:v>
                </c:pt>
                <c:pt idx="43">
                  <c:v>3.6684931506849314</c:v>
                </c:pt>
                <c:pt idx="44">
                  <c:v>3.7506849315068491</c:v>
                </c:pt>
                <c:pt idx="45">
                  <c:v>3.8356164383561642</c:v>
                </c:pt>
                <c:pt idx="46">
                  <c:v>3.9205479452054797</c:v>
                </c:pt>
                <c:pt idx="47">
                  <c:v>4.0027397260273974</c:v>
                </c:pt>
                <c:pt idx="48">
                  <c:v>4.087671232876712</c:v>
                </c:pt>
                <c:pt idx="49">
                  <c:v>4.1698630136986301</c:v>
                </c:pt>
                <c:pt idx="50">
                  <c:v>4.2547945205479456</c:v>
                </c:pt>
                <c:pt idx="51">
                  <c:v>4.3397260273972602</c:v>
                </c:pt>
                <c:pt idx="52">
                  <c:v>4.419178082191781</c:v>
                </c:pt>
                <c:pt idx="53">
                  <c:v>4.5041095890410956</c:v>
                </c:pt>
                <c:pt idx="54">
                  <c:v>4.5863013698630137</c:v>
                </c:pt>
                <c:pt idx="55">
                  <c:v>4.6712328767123283</c:v>
                </c:pt>
                <c:pt idx="56">
                  <c:v>4.7534246575342465</c:v>
                </c:pt>
                <c:pt idx="57">
                  <c:v>4.838356164383562</c:v>
                </c:pt>
                <c:pt idx="58">
                  <c:v>4.9232876712328766</c:v>
                </c:pt>
                <c:pt idx="59">
                  <c:v>5.0054794520547947</c:v>
                </c:pt>
                <c:pt idx="60">
                  <c:v>5.0904109589041093</c:v>
                </c:pt>
                <c:pt idx="61">
                  <c:v>5.1726027397260275</c:v>
                </c:pt>
                <c:pt idx="62">
                  <c:v>5.2575342465753421</c:v>
                </c:pt>
                <c:pt idx="63">
                  <c:v>5.3424657534246576</c:v>
                </c:pt>
                <c:pt idx="64">
                  <c:v>5.419178082191781</c:v>
                </c:pt>
                <c:pt idx="65">
                  <c:v>5.5041095890410956</c:v>
                </c:pt>
                <c:pt idx="66">
                  <c:v>5.5863013698630137</c:v>
                </c:pt>
                <c:pt idx="67">
                  <c:v>5.6712328767123283</c:v>
                </c:pt>
                <c:pt idx="68">
                  <c:v>5.7534246575342465</c:v>
                </c:pt>
                <c:pt idx="69">
                  <c:v>5.838356164383562</c:v>
                </c:pt>
                <c:pt idx="70">
                  <c:v>5.9232876712328766</c:v>
                </c:pt>
                <c:pt idx="71">
                  <c:v>6.0054794520547947</c:v>
                </c:pt>
                <c:pt idx="72">
                  <c:v>6.0904109589041093</c:v>
                </c:pt>
                <c:pt idx="73">
                  <c:v>6.1726027397260275</c:v>
                </c:pt>
                <c:pt idx="74">
                  <c:v>6.2575342465753421</c:v>
                </c:pt>
                <c:pt idx="75">
                  <c:v>6.3424657534246576</c:v>
                </c:pt>
                <c:pt idx="76">
                  <c:v>6.419178082191781</c:v>
                </c:pt>
                <c:pt idx="77">
                  <c:v>6.5041095890410956</c:v>
                </c:pt>
                <c:pt idx="78">
                  <c:v>6.5863013698630137</c:v>
                </c:pt>
                <c:pt idx="79">
                  <c:v>6.6712328767123283</c:v>
                </c:pt>
                <c:pt idx="80">
                  <c:v>6.7534246575342465</c:v>
                </c:pt>
                <c:pt idx="81">
                  <c:v>6.838356164383562</c:v>
                </c:pt>
                <c:pt idx="82">
                  <c:v>6.9232876712328766</c:v>
                </c:pt>
                <c:pt idx="83">
                  <c:v>7.0054794520547947</c:v>
                </c:pt>
                <c:pt idx="84">
                  <c:v>7.0904109589041093</c:v>
                </c:pt>
                <c:pt idx="85">
                  <c:v>7.1726027397260275</c:v>
                </c:pt>
                <c:pt idx="86">
                  <c:v>7.2575342465753421</c:v>
                </c:pt>
                <c:pt idx="87">
                  <c:v>7.3424657534246576</c:v>
                </c:pt>
                <c:pt idx="88">
                  <c:v>7.419178082191781</c:v>
                </c:pt>
                <c:pt idx="89">
                  <c:v>7.5041095890410956</c:v>
                </c:pt>
                <c:pt idx="90">
                  <c:v>7.5863013698630137</c:v>
                </c:pt>
                <c:pt idx="91">
                  <c:v>7.6712328767123283</c:v>
                </c:pt>
                <c:pt idx="92">
                  <c:v>7.7534246575342465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65-4CA8-BA41-C8D63069A302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1.65538506945806E-2</c:v>
                </c:pt>
                <c:pt idx="1">
                  <c:v>3.5623701214471552E-2</c:v>
                </c:pt>
                <c:pt idx="2">
                  <c:v>7.0339470443169252E-2</c:v>
                </c:pt>
                <c:pt idx="3">
                  <c:v>0.10165475135687844</c:v>
                </c:pt>
                <c:pt idx="4">
                  <c:v>0.13096929759376832</c:v>
                </c:pt>
                <c:pt idx="5">
                  <c:v>0.16165090763554779</c:v>
                </c:pt>
                <c:pt idx="6">
                  <c:v>0.19358558906925333</c:v>
                </c:pt>
                <c:pt idx="7">
                  <c:v>0.22923399750308443</c:v>
                </c:pt>
                <c:pt idx="8">
                  <c:v>0.27161772606122819</c:v>
                </c:pt>
                <c:pt idx="9">
                  <c:v>0.35534009135572864</c:v>
                </c:pt>
                <c:pt idx="10">
                  <c:v>0.44880580597739156</c:v>
                </c:pt>
                <c:pt idx="11">
                  <c:v>0.54054067804790129</c:v>
                </c:pt>
                <c:pt idx="12">
                  <c:v>0.62632244629911604</c:v>
                </c:pt>
                <c:pt idx="13">
                  <c:v>0.70896929745851367</c:v>
                </c:pt>
                <c:pt idx="14">
                  <c:v>0.7929881596554027</c:v>
                </c:pt>
                <c:pt idx="15">
                  <c:v>0.86564586284249567</c:v>
                </c:pt>
                <c:pt idx="16">
                  <c:v>0.93275230002896736</c:v>
                </c:pt>
                <c:pt idx="17">
                  <c:v>1.0127980218627222</c:v>
                </c:pt>
                <c:pt idx="18">
                  <c:v>1.0770158618857291</c:v>
                </c:pt>
                <c:pt idx="19">
                  <c:v>1.1382555159769583</c:v>
                </c:pt>
                <c:pt idx="20">
                  <c:v>1.2043578472538614</c:v>
                </c:pt>
                <c:pt idx="21">
                  <c:v>1.2690400323581867</c:v>
                </c:pt>
                <c:pt idx="22">
                  <c:v>1.333244346181</c:v>
                </c:pt>
                <c:pt idx="23">
                  <c:v>1.4011857605553617</c:v>
                </c:pt>
                <c:pt idx="24">
                  <c:v>1.47422540141167</c:v>
                </c:pt>
                <c:pt idx="25">
                  <c:v>1.5502517796977562</c:v>
                </c:pt>
                <c:pt idx="26">
                  <c:v>1.6318408207936466</c:v>
                </c:pt>
                <c:pt idx="27">
                  <c:v>1.7132131685609422</c:v>
                </c:pt>
                <c:pt idx="28">
                  <c:v>1.7805918664451437</c:v>
                </c:pt>
                <c:pt idx="29">
                  <c:v>1.8590286635471072</c:v>
                </c:pt>
                <c:pt idx="30">
                  <c:v>1.9182176447565116</c:v>
                </c:pt>
                <c:pt idx="31">
                  <c:v>1.9793313798436702</c:v>
                </c:pt>
                <c:pt idx="32">
                  <c:v>2.0449519935975768</c:v>
                </c:pt>
                <c:pt idx="33">
                  <c:v>2.0947318840881701</c:v>
                </c:pt>
                <c:pt idx="34">
                  <c:v>2.1508163145721104</c:v>
                </c:pt>
                <c:pt idx="35">
                  <c:v>2.2035247879672339</c:v>
                </c:pt>
                <c:pt idx="36">
                  <c:v>2.2523151499202188</c:v>
                </c:pt>
                <c:pt idx="37">
                  <c:v>2.3090658087958182</c:v>
                </c:pt>
                <c:pt idx="38">
                  <c:v>2.3662647986980825</c:v>
                </c:pt>
                <c:pt idx="39">
                  <c:v>2.4213166403038731</c:v>
                </c:pt>
                <c:pt idx="40">
                  <c:v>2.4691059683508199</c:v>
                </c:pt>
                <c:pt idx="41">
                  <c:v>2.5258903113620539</c:v>
                </c:pt>
                <c:pt idx="42">
                  <c:v>2.566941223680129</c:v>
                </c:pt>
                <c:pt idx="43">
                  <c:v>2.5986459548524126</c:v>
                </c:pt>
                <c:pt idx="44">
                  <c:v>2.6204517750682301</c:v>
                </c:pt>
                <c:pt idx="45">
                  <c:v>2.6551967553096376</c:v>
                </c:pt>
                <c:pt idx="46">
                  <c:v>2.6905492734506451</c:v>
                </c:pt>
                <c:pt idx="47">
                  <c:v>2.7288512325737355</c:v>
                </c:pt>
                <c:pt idx="48">
                  <c:v>2.7795827905037194</c:v>
                </c:pt>
                <c:pt idx="49">
                  <c:v>2.829576592027252</c:v>
                </c:pt>
                <c:pt idx="50">
                  <c:v>2.89344233177362</c:v>
                </c:pt>
                <c:pt idx="51">
                  <c:v>2.9683030312745653</c:v>
                </c:pt>
                <c:pt idx="52">
                  <c:v>3.0333067633739357</c:v>
                </c:pt>
                <c:pt idx="53">
                  <c:v>3.0838088862619837</c:v>
                </c:pt>
                <c:pt idx="54">
                  <c:v>3.132822197576552</c:v>
                </c:pt>
                <c:pt idx="55">
                  <c:v>3.1886008237144363</c:v>
                </c:pt>
                <c:pt idx="56">
                  <c:v>3.2492825744587757</c:v>
                </c:pt>
                <c:pt idx="57">
                  <c:v>3.3143286553832927</c:v>
                </c:pt>
                <c:pt idx="58">
                  <c:v>3.3758107471898811</c:v>
                </c:pt>
                <c:pt idx="59">
                  <c:v>3.4438040118048665</c:v>
                </c:pt>
                <c:pt idx="60">
                  <c:v>3.5602613691348286</c:v>
                </c:pt>
                <c:pt idx="61">
                  <c:v>3.6754781907600638</c:v>
                </c:pt>
                <c:pt idx="62">
                  <c:v>3.7865847247119868</c:v>
                </c:pt>
                <c:pt idx="63">
                  <c:v>3.9093372406249256</c:v>
                </c:pt>
                <c:pt idx="64">
                  <c:v>4.0281919615436292</c:v>
                </c:pt>
                <c:pt idx="65">
                  <c:v>4.1554298390905489</c:v>
                </c:pt>
                <c:pt idx="66">
                  <c:v>4.2680526267896353</c:v>
                </c:pt>
                <c:pt idx="67">
                  <c:v>4.3792864050780116</c:v>
                </c:pt>
                <c:pt idx="68">
                  <c:v>4.4870831157763664</c:v>
                </c:pt>
                <c:pt idx="69">
                  <c:v>4.6073074114219068</c:v>
                </c:pt>
                <c:pt idx="70">
                  <c:v>4.7495373014437074</c:v>
                </c:pt>
                <c:pt idx="71">
                  <c:v>4.866799569893109</c:v>
                </c:pt>
                <c:pt idx="72">
                  <c:v>4.9870701147081631</c:v>
                </c:pt>
                <c:pt idx="73">
                  <c:v>5.0918259452312098</c:v>
                </c:pt>
                <c:pt idx="74">
                  <c:v>5.2068435367643362</c:v>
                </c:pt>
                <c:pt idx="75">
                  <c:v>5.2823613605881405</c:v>
                </c:pt>
                <c:pt idx="76">
                  <c:v>5.3391955901656694</c:v>
                </c:pt>
                <c:pt idx="77">
                  <c:v>5.4265536506556709</c:v>
                </c:pt>
                <c:pt idx="78">
                  <c:v>5.5003953833893044</c:v>
                </c:pt>
                <c:pt idx="79">
                  <c:v>5.5762927349643689</c:v>
                </c:pt>
                <c:pt idx="80">
                  <c:v>5.6446462218107207</c:v>
                </c:pt>
                <c:pt idx="81">
                  <c:v>5.7024213241074717</c:v>
                </c:pt>
                <c:pt idx="82">
                  <c:v>5.7718650937495974</c:v>
                </c:pt>
                <c:pt idx="83">
                  <c:v>5.8385154096482959</c:v>
                </c:pt>
                <c:pt idx="84">
                  <c:v>5.8959387869312856</c:v>
                </c:pt>
                <c:pt idx="85">
                  <c:v>5.9508265417831741</c:v>
                </c:pt>
                <c:pt idx="86">
                  <c:v>6.0275269980899067</c:v>
                </c:pt>
                <c:pt idx="87">
                  <c:v>6.0954244974207157</c:v>
                </c:pt>
                <c:pt idx="88">
                  <c:v>6.159394467540146</c:v>
                </c:pt>
                <c:pt idx="89">
                  <c:v>6.2389790346428589</c:v>
                </c:pt>
                <c:pt idx="90">
                  <c:v>6.3096965297916325</c:v>
                </c:pt>
                <c:pt idx="91">
                  <c:v>6.383206243113432</c:v>
                </c:pt>
                <c:pt idx="92">
                  <c:v>6.4583852298137847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Validation!$L$5:$L$471</c:f>
              <c:numCache>
                <c:formatCode>0</c:formatCode>
                <c:ptCount val="467"/>
                <c:pt idx="0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65-4CA8-BA41-C8D63069A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83248"/>
        <c:axId val="392364040"/>
      </c:scatterChart>
      <c:valAx>
        <c:axId val="39238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4040"/>
        <c:crosses val="autoZero"/>
        <c:crossBetween val="midCat"/>
      </c:valAx>
      <c:valAx>
        <c:axId val="39236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8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 vs Time (yr)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Input_Data!$FD$34:$FD$500</c:f>
              <c:numCache>
                <c:formatCode>0.00</c:formatCode>
                <c:ptCount val="467"/>
                <c:pt idx="0">
                  <c:v>8.4931506849315067E-2</c:v>
                </c:pt>
                <c:pt idx="1">
                  <c:v>0.16712328767123288</c:v>
                </c:pt>
                <c:pt idx="2">
                  <c:v>0.25205479452054796</c:v>
                </c:pt>
                <c:pt idx="3">
                  <c:v>0.33698630136986302</c:v>
                </c:pt>
                <c:pt idx="4">
                  <c:v>0.41643835616438357</c:v>
                </c:pt>
                <c:pt idx="5">
                  <c:v>0.50136986301369868</c:v>
                </c:pt>
                <c:pt idx="6">
                  <c:v>0.58356164383561648</c:v>
                </c:pt>
                <c:pt idx="7">
                  <c:v>0.66849315068493154</c:v>
                </c:pt>
                <c:pt idx="8">
                  <c:v>0.75068493150684934</c:v>
                </c:pt>
                <c:pt idx="9">
                  <c:v>0.83561643835616439</c:v>
                </c:pt>
                <c:pt idx="10">
                  <c:v>0.92054794520547945</c:v>
                </c:pt>
                <c:pt idx="11">
                  <c:v>1.0027397260273974</c:v>
                </c:pt>
                <c:pt idx="12">
                  <c:v>1.0876712328767124</c:v>
                </c:pt>
                <c:pt idx="13">
                  <c:v>1.1698630136986301</c:v>
                </c:pt>
                <c:pt idx="14">
                  <c:v>1.2547945205479452</c:v>
                </c:pt>
                <c:pt idx="15">
                  <c:v>1.3397260273972602</c:v>
                </c:pt>
                <c:pt idx="16">
                  <c:v>1.4164383561643836</c:v>
                </c:pt>
                <c:pt idx="17">
                  <c:v>1.5013698630136987</c:v>
                </c:pt>
                <c:pt idx="18">
                  <c:v>1.5835616438356164</c:v>
                </c:pt>
                <c:pt idx="19">
                  <c:v>1.6684931506849314</c:v>
                </c:pt>
                <c:pt idx="20">
                  <c:v>1.7506849315068493</c:v>
                </c:pt>
                <c:pt idx="21">
                  <c:v>1.8356164383561644</c:v>
                </c:pt>
                <c:pt idx="22">
                  <c:v>1.9205479452054794</c:v>
                </c:pt>
                <c:pt idx="23">
                  <c:v>2.0027397260273974</c:v>
                </c:pt>
                <c:pt idx="24">
                  <c:v>2.0876712328767124</c:v>
                </c:pt>
                <c:pt idx="25">
                  <c:v>2.1698630136986301</c:v>
                </c:pt>
                <c:pt idx="26">
                  <c:v>2.2547945205479452</c:v>
                </c:pt>
                <c:pt idx="27">
                  <c:v>2.3397260273972602</c:v>
                </c:pt>
                <c:pt idx="28">
                  <c:v>2.4164383561643836</c:v>
                </c:pt>
                <c:pt idx="29">
                  <c:v>2.5013698630136987</c:v>
                </c:pt>
                <c:pt idx="30">
                  <c:v>2.5835616438356164</c:v>
                </c:pt>
                <c:pt idx="31">
                  <c:v>2.6684931506849314</c:v>
                </c:pt>
                <c:pt idx="32">
                  <c:v>2.7506849315068491</c:v>
                </c:pt>
                <c:pt idx="33">
                  <c:v>2.8356164383561642</c:v>
                </c:pt>
                <c:pt idx="34">
                  <c:v>2.9205479452054797</c:v>
                </c:pt>
                <c:pt idx="35">
                  <c:v>3.0027397260273974</c:v>
                </c:pt>
                <c:pt idx="36">
                  <c:v>3.0876712328767124</c:v>
                </c:pt>
                <c:pt idx="37">
                  <c:v>3.1698630136986301</c:v>
                </c:pt>
                <c:pt idx="38">
                  <c:v>3.2547945205479452</c:v>
                </c:pt>
                <c:pt idx="39">
                  <c:v>3.3397260273972602</c:v>
                </c:pt>
                <c:pt idx="40">
                  <c:v>3.4164383561643836</c:v>
                </c:pt>
                <c:pt idx="41">
                  <c:v>3.5013698630136987</c:v>
                </c:pt>
                <c:pt idx="42">
                  <c:v>3.5835616438356164</c:v>
                </c:pt>
                <c:pt idx="43">
                  <c:v>3.6684931506849314</c:v>
                </c:pt>
                <c:pt idx="44">
                  <c:v>3.7506849315068491</c:v>
                </c:pt>
                <c:pt idx="45">
                  <c:v>3.8356164383561642</c:v>
                </c:pt>
                <c:pt idx="46">
                  <c:v>3.9205479452054797</c:v>
                </c:pt>
                <c:pt idx="47">
                  <c:v>4.0027397260273974</c:v>
                </c:pt>
                <c:pt idx="48">
                  <c:v>4.087671232876712</c:v>
                </c:pt>
                <c:pt idx="49">
                  <c:v>4.1698630136986301</c:v>
                </c:pt>
                <c:pt idx="50">
                  <c:v>4.2547945205479456</c:v>
                </c:pt>
                <c:pt idx="51">
                  <c:v>4.3397260273972602</c:v>
                </c:pt>
                <c:pt idx="52">
                  <c:v>4.419178082191781</c:v>
                </c:pt>
                <c:pt idx="53">
                  <c:v>4.5041095890410956</c:v>
                </c:pt>
                <c:pt idx="54">
                  <c:v>4.5863013698630137</c:v>
                </c:pt>
                <c:pt idx="55">
                  <c:v>4.6712328767123283</c:v>
                </c:pt>
                <c:pt idx="56">
                  <c:v>4.7534246575342465</c:v>
                </c:pt>
                <c:pt idx="57">
                  <c:v>4.838356164383562</c:v>
                </c:pt>
                <c:pt idx="58">
                  <c:v>4.9232876712328766</c:v>
                </c:pt>
                <c:pt idx="59">
                  <c:v>5.0054794520547947</c:v>
                </c:pt>
                <c:pt idx="60">
                  <c:v>5.0904109589041093</c:v>
                </c:pt>
                <c:pt idx="61">
                  <c:v>5.1726027397260275</c:v>
                </c:pt>
                <c:pt idx="62">
                  <c:v>5.2575342465753421</c:v>
                </c:pt>
                <c:pt idx="63">
                  <c:v>5.3424657534246576</c:v>
                </c:pt>
                <c:pt idx="64">
                  <c:v>5.419178082191781</c:v>
                </c:pt>
                <c:pt idx="65">
                  <c:v>5.5041095890410956</c:v>
                </c:pt>
                <c:pt idx="66">
                  <c:v>5.5863013698630137</c:v>
                </c:pt>
                <c:pt idx="67">
                  <c:v>5.6712328767123283</c:v>
                </c:pt>
                <c:pt idx="68">
                  <c:v>5.7534246575342465</c:v>
                </c:pt>
                <c:pt idx="69">
                  <c:v>5.838356164383562</c:v>
                </c:pt>
                <c:pt idx="70">
                  <c:v>5.9232876712328766</c:v>
                </c:pt>
                <c:pt idx="71">
                  <c:v>6.0054794520547947</c:v>
                </c:pt>
                <c:pt idx="72">
                  <c:v>6.0904109589041093</c:v>
                </c:pt>
                <c:pt idx="73">
                  <c:v>6.1726027397260275</c:v>
                </c:pt>
                <c:pt idx="74">
                  <c:v>6.2575342465753421</c:v>
                </c:pt>
                <c:pt idx="75">
                  <c:v>6.3424657534246576</c:v>
                </c:pt>
                <c:pt idx="76">
                  <c:v>6.419178082191781</c:v>
                </c:pt>
                <c:pt idx="77">
                  <c:v>6.5041095890410956</c:v>
                </c:pt>
                <c:pt idx="78">
                  <c:v>6.5863013698630137</c:v>
                </c:pt>
                <c:pt idx="79">
                  <c:v>6.6712328767123283</c:v>
                </c:pt>
                <c:pt idx="80">
                  <c:v>6.7534246575342465</c:v>
                </c:pt>
                <c:pt idx="81">
                  <c:v>6.838356164383562</c:v>
                </c:pt>
                <c:pt idx="82">
                  <c:v>6.9232876712328766</c:v>
                </c:pt>
                <c:pt idx="83">
                  <c:v>7.0054794520547947</c:v>
                </c:pt>
                <c:pt idx="84">
                  <c:v>7.0904109589041093</c:v>
                </c:pt>
                <c:pt idx="85">
                  <c:v>7.1726027397260275</c:v>
                </c:pt>
                <c:pt idx="86">
                  <c:v>7.2575342465753421</c:v>
                </c:pt>
                <c:pt idx="87">
                  <c:v>7.3424657534246576</c:v>
                </c:pt>
                <c:pt idx="88">
                  <c:v>7.419178082191781</c:v>
                </c:pt>
                <c:pt idx="89">
                  <c:v>7.5041095890410956</c:v>
                </c:pt>
                <c:pt idx="90">
                  <c:v>7.5863013698630137</c:v>
                </c:pt>
                <c:pt idx="91">
                  <c:v>7.6712328767123283</c:v>
                </c:pt>
                <c:pt idx="92">
                  <c:v>7.7534246575342465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Input_Data!$F$34:$F$500</c:f>
              <c:numCache>
                <c:formatCode>0</c:formatCode>
                <c:ptCount val="467"/>
                <c:pt idx="0">
                  <c:v>0</c:v>
                </c:pt>
                <c:pt idx="1">
                  <c:v>4253.3</c:v>
                </c:pt>
                <c:pt idx="2">
                  <c:v>4130.3</c:v>
                </c:pt>
                <c:pt idx="3">
                  <c:v>4114.3</c:v>
                </c:pt>
                <c:pt idx="4">
                  <c:v>4028.3</c:v>
                </c:pt>
                <c:pt idx="5">
                  <c:v>4172.3999999999996</c:v>
                </c:pt>
                <c:pt idx="6">
                  <c:v>3927.3</c:v>
                </c:pt>
                <c:pt idx="7">
                  <c:v>0</c:v>
                </c:pt>
                <c:pt idx="8">
                  <c:v>4135.3999999999996</c:v>
                </c:pt>
                <c:pt idx="9">
                  <c:v>4243.59</c:v>
                </c:pt>
                <c:pt idx="10">
                  <c:v>4047.85</c:v>
                </c:pt>
                <c:pt idx="11">
                  <c:v>4036.09</c:v>
                </c:pt>
                <c:pt idx="12">
                  <c:v>4031.61</c:v>
                </c:pt>
                <c:pt idx="13">
                  <c:v>3869.15</c:v>
                </c:pt>
                <c:pt idx="14">
                  <c:v>4167.59</c:v>
                </c:pt>
                <c:pt idx="15">
                  <c:v>4158.99</c:v>
                </c:pt>
                <c:pt idx="16">
                  <c:v>3954.09</c:v>
                </c:pt>
                <c:pt idx="17">
                  <c:v>4487.3999999999996</c:v>
                </c:pt>
                <c:pt idx="18">
                  <c:v>4180.59</c:v>
                </c:pt>
                <c:pt idx="19">
                  <c:v>4136.09</c:v>
                </c:pt>
                <c:pt idx="20">
                  <c:v>4163.59</c:v>
                </c:pt>
                <c:pt idx="21">
                  <c:v>3674.79</c:v>
                </c:pt>
                <c:pt idx="22">
                  <c:v>4113.59</c:v>
                </c:pt>
                <c:pt idx="23">
                  <c:v>4106.59</c:v>
                </c:pt>
                <c:pt idx="24">
                  <c:v>4090.06</c:v>
                </c:pt>
                <c:pt idx="25">
                  <c:v>4225.8599999999997</c:v>
                </c:pt>
                <c:pt idx="26">
                  <c:v>4139.1899999999996</c:v>
                </c:pt>
                <c:pt idx="27">
                  <c:v>4222.1400000000003</c:v>
                </c:pt>
                <c:pt idx="28">
                  <c:v>4265.58</c:v>
                </c:pt>
                <c:pt idx="29">
                  <c:v>0</c:v>
                </c:pt>
                <c:pt idx="30">
                  <c:v>0</c:v>
                </c:pt>
                <c:pt idx="31">
                  <c:v>4281.84</c:v>
                </c:pt>
                <c:pt idx="32">
                  <c:v>4138.18</c:v>
                </c:pt>
                <c:pt idx="33">
                  <c:v>3785.91</c:v>
                </c:pt>
                <c:pt idx="34">
                  <c:v>0</c:v>
                </c:pt>
                <c:pt idx="35">
                  <c:v>4110.87</c:v>
                </c:pt>
                <c:pt idx="36">
                  <c:v>4308.26</c:v>
                </c:pt>
                <c:pt idx="37">
                  <c:v>4091.59</c:v>
                </c:pt>
                <c:pt idx="38">
                  <c:v>3897.65</c:v>
                </c:pt>
                <c:pt idx="39">
                  <c:v>4317.59</c:v>
                </c:pt>
                <c:pt idx="40">
                  <c:v>4374.0600000000004</c:v>
                </c:pt>
                <c:pt idx="41">
                  <c:v>4423.59</c:v>
                </c:pt>
                <c:pt idx="42">
                  <c:v>0</c:v>
                </c:pt>
                <c:pt idx="43">
                  <c:v>4495.68</c:v>
                </c:pt>
                <c:pt idx="44">
                  <c:v>4693.8</c:v>
                </c:pt>
                <c:pt idx="45">
                  <c:v>4079.09</c:v>
                </c:pt>
                <c:pt idx="46">
                  <c:v>4444.4799999999996</c:v>
                </c:pt>
                <c:pt idx="47">
                  <c:v>8085.28</c:v>
                </c:pt>
                <c:pt idx="48">
                  <c:v>4081.68</c:v>
                </c:pt>
                <c:pt idx="49">
                  <c:v>4738.46</c:v>
                </c:pt>
                <c:pt idx="50">
                  <c:v>4579.3999999999996</c:v>
                </c:pt>
                <c:pt idx="51">
                  <c:v>4871.57</c:v>
                </c:pt>
                <c:pt idx="52">
                  <c:v>0</c:v>
                </c:pt>
                <c:pt idx="53">
                  <c:v>4761.3</c:v>
                </c:pt>
                <c:pt idx="54">
                  <c:v>4616.47</c:v>
                </c:pt>
                <c:pt idx="55">
                  <c:v>4609.3999999999996</c:v>
                </c:pt>
                <c:pt idx="56">
                  <c:v>0</c:v>
                </c:pt>
                <c:pt idx="57">
                  <c:v>0</c:v>
                </c:pt>
                <c:pt idx="58">
                  <c:v>4407.28</c:v>
                </c:pt>
                <c:pt idx="59">
                  <c:v>8552.23</c:v>
                </c:pt>
                <c:pt idx="60">
                  <c:v>0</c:v>
                </c:pt>
                <c:pt idx="61">
                  <c:v>4151.24</c:v>
                </c:pt>
                <c:pt idx="62">
                  <c:v>0</c:v>
                </c:pt>
                <c:pt idx="63">
                  <c:v>4073.9</c:v>
                </c:pt>
                <c:pt idx="64">
                  <c:v>0</c:v>
                </c:pt>
                <c:pt idx="65">
                  <c:v>4054.19</c:v>
                </c:pt>
                <c:pt idx="66">
                  <c:v>0</c:v>
                </c:pt>
                <c:pt idx="67">
                  <c:v>8001.74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9-49CD-8C8E-5DDCB9C4DB88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Validation!$I$5:$I$471</c:f>
              <c:numCache>
                <c:formatCode>0.0</c:formatCode>
                <c:ptCount val="467"/>
                <c:pt idx="0">
                  <c:v>1.65538506945806E-2</c:v>
                </c:pt>
                <c:pt idx="1">
                  <c:v>3.5623701214471552E-2</c:v>
                </c:pt>
                <c:pt idx="2">
                  <c:v>7.0339470443169252E-2</c:v>
                </c:pt>
                <c:pt idx="3">
                  <c:v>0.10165475135687844</c:v>
                </c:pt>
                <c:pt idx="4">
                  <c:v>0.13096929759376832</c:v>
                </c:pt>
                <c:pt idx="5">
                  <c:v>0.16165090763554779</c:v>
                </c:pt>
                <c:pt idx="6">
                  <c:v>0.19358558906925333</c:v>
                </c:pt>
                <c:pt idx="7">
                  <c:v>0.22923399750308443</c:v>
                </c:pt>
                <c:pt idx="8">
                  <c:v>0.27161772606122819</c:v>
                </c:pt>
                <c:pt idx="9">
                  <c:v>0.35534009135572864</c:v>
                </c:pt>
                <c:pt idx="10">
                  <c:v>0.44880580597739156</c:v>
                </c:pt>
                <c:pt idx="11">
                  <c:v>0.54054067804790129</c:v>
                </c:pt>
                <c:pt idx="12">
                  <c:v>0.62632244629911604</c:v>
                </c:pt>
                <c:pt idx="13">
                  <c:v>0.70896929745851367</c:v>
                </c:pt>
                <c:pt idx="14">
                  <c:v>0.7929881596554027</c:v>
                </c:pt>
                <c:pt idx="15">
                  <c:v>0.86564586284249567</c:v>
                </c:pt>
                <c:pt idx="16">
                  <c:v>0.93275230002896736</c:v>
                </c:pt>
                <c:pt idx="17">
                  <c:v>1.0127980218627222</c:v>
                </c:pt>
                <c:pt idx="18">
                  <c:v>1.0770158618857291</c:v>
                </c:pt>
                <c:pt idx="19">
                  <c:v>1.1382555159769583</c:v>
                </c:pt>
                <c:pt idx="20">
                  <c:v>1.2043578472538614</c:v>
                </c:pt>
                <c:pt idx="21">
                  <c:v>1.2690400323581867</c:v>
                </c:pt>
                <c:pt idx="22">
                  <c:v>1.333244346181</c:v>
                </c:pt>
                <c:pt idx="23">
                  <c:v>1.4011857605553617</c:v>
                </c:pt>
                <c:pt idx="24">
                  <c:v>1.47422540141167</c:v>
                </c:pt>
                <c:pt idx="25">
                  <c:v>1.5502517796977562</c:v>
                </c:pt>
                <c:pt idx="26">
                  <c:v>1.6318408207936466</c:v>
                </c:pt>
                <c:pt idx="27">
                  <c:v>1.7132131685609422</c:v>
                </c:pt>
                <c:pt idx="28">
                  <c:v>1.7805918664451437</c:v>
                </c:pt>
                <c:pt idx="29">
                  <c:v>1.8590286635471072</c:v>
                </c:pt>
                <c:pt idx="30">
                  <c:v>1.9182176447565116</c:v>
                </c:pt>
                <c:pt idx="31">
                  <c:v>1.9793313798436702</c:v>
                </c:pt>
                <c:pt idx="32">
                  <c:v>2.0449519935975768</c:v>
                </c:pt>
                <c:pt idx="33">
                  <c:v>2.0947318840881701</c:v>
                </c:pt>
                <c:pt idx="34">
                  <c:v>2.1508163145721104</c:v>
                </c:pt>
                <c:pt idx="35">
                  <c:v>2.2035247879672339</c:v>
                </c:pt>
                <c:pt idx="36">
                  <c:v>2.2523151499202188</c:v>
                </c:pt>
                <c:pt idx="37">
                  <c:v>2.3090658087958182</c:v>
                </c:pt>
                <c:pt idx="38">
                  <c:v>2.3662647986980825</c:v>
                </c:pt>
                <c:pt idx="39">
                  <c:v>2.4213166403038731</c:v>
                </c:pt>
                <c:pt idx="40">
                  <c:v>2.4691059683508199</c:v>
                </c:pt>
                <c:pt idx="41">
                  <c:v>2.5258903113620539</c:v>
                </c:pt>
                <c:pt idx="42">
                  <c:v>2.566941223680129</c:v>
                </c:pt>
                <c:pt idx="43">
                  <c:v>2.5986459548524126</c:v>
                </c:pt>
                <c:pt idx="44">
                  <c:v>2.6204517750682301</c:v>
                </c:pt>
                <c:pt idx="45">
                  <c:v>2.6551967553096376</c:v>
                </c:pt>
                <c:pt idx="46">
                  <c:v>2.6905492734506451</c:v>
                </c:pt>
                <c:pt idx="47">
                  <c:v>2.7288512325737355</c:v>
                </c:pt>
                <c:pt idx="48">
                  <c:v>2.7795827905037194</c:v>
                </c:pt>
                <c:pt idx="49">
                  <c:v>2.829576592027252</c:v>
                </c:pt>
                <c:pt idx="50">
                  <c:v>2.89344233177362</c:v>
                </c:pt>
                <c:pt idx="51">
                  <c:v>2.9683030312745653</c:v>
                </c:pt>
                <c:pt idx="52">
                  <c:v>3.0333067633739357</c:v>
                </c:pt>
                <c:pt idx="53">
                  <c:v>3.0838088862619837</c:v>
                </c:pt>
                <c:pt idx="54">
                  <c:v>3.132822197576552</c:v>
                </c:pt>
                <c:pt idx="55">
                  <c:v>3.1886008237144363</c:v>
                </c:pt>
                <c:pt idx="56">
                  <c:v>3.2492825744587757</c:v>
                </c:pt>
                <c:pt idx="57">
                  <c:v>3.3143286553832927</c:v>
                </c:pt>
                <c:pt idx="58">
                  <c:v>3.3758107471898811</c:v>
                </c:pt>
                <c:pt idx="59">
                  <c:v>3.4438040118048665</c:v>
                </c:pt>
                <c:pt idx="60">
                  <c:v>3.5602613691348286</c:v>
                </c:pt>
                <c:pt idx="61">
                  <c:v>3.6754781907600638</c:v>
                </c:pt>
                <c:pt idx="62">
                  <c:v>3.7865847247119868</c:v>
                </c:pt>
                <c:pt idx="63">
                  <c:v>3.9093372406249256</c:v>
                </c:pt>
                <c:pt idx="64">
                  <c:v>4.0281919615436292</c:v>
                </c:pt>
                <c:pt idx="65">
                  <c:v>4.1554298390905489</c:v>
                </c:pt>
                <c:pt idx="66">
                  <c:v>4.2680526267896353</c:v>
                </c:pt>
                <c:pt idx="67">
                  <c:v>4.3792864050780116</c:v>
                </c:pt>
                <c:pt idx="68">
                  <c:v>4.4870831157763664</c:v>
                </c:pt>
                <c:pt idx="69">
                  <c:v>4.6073074114219068</c:v>
                </c:pt>
                <c:pt idx="70">
                  <c:v>4.7495373014437074</c:v>
                </c:pt>
                <c:pt idx="71">
                  <c:v>4.866799569893109</c:v>
                </c:pt>
                <c:pt idx="72">
                  <c:v>4.9870701147081631</c:v>
                </c:pt>
                <c:pt idx="73">
                  <c:v>5.0918259452312098</c:v>
                </c:pt>
                <c:pt idx="74">
                  <c:v>5.2068435367643362</c:v>
                </c:pt>
                <c:pt idx="75">
                  <c:v>5.2823613605881405</c:v>
                </c:pt>
                <c:pt idx="76">
                  <c:v>5.3391955901656694</c:v>
                </c:pt>
                <c:pt idx="77">
                  <c:v>5.4265536506556709</c:v>
                </c:pt>
                <c:pt idx="78">
                  <c:v>5.5003953833893044</c:v>
                </c:pt>
                <c:pt idx="79">
                  <c:v>5.5762927349643689</c:v>
                </c:pt>
                <c:pt idx="80">
                  <c:v>5.6446462218107207</c:v>
                </c:pt>
                <c:pt idx="81">
                  <c:v>5.7024213241074717</c:v>
                </c:pt>
                <c:pt idx="82">
                  <c:v>5.7718650937495974</c:v>
                </c:pt>
                <c:pt idx="83">
                  <c:v>5.8385154096482959</c:v>
                </c:pt>
                <c:pt idx="84">
                  <c:v>5.8959387869312856</c:v>
                </c:pt>
                <c:pt idx="85">
                  <c:v>5.9508265417831741</c:v>
                </c:pt>
                <c:pt idx="86">
                  <c:v>6.0275269980899067</c:v>
                </c:pt>
                <c:pt idx="87">
                  <c:v>6.0954244974207157</c:v>
                </c:pt>
                <c:pt idx="88">
                  <c:v>6.159394467540146</c:v>
                </c:pt>
                <c:pt idx="89">
                  <c:v>6.2389790346428589</c:v>
                </c:pt>
                <c:pt idx="90">
                  <c:v>6.3096965297916325</c:v>
                </c:pt>
                <c:pt idx="91">
                  <c:v>6.383206243113432</c:v>
                </c:pt>
                <c:pt idx="92">
                  <c:v>6.4583852298137847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Validation!$N$5:$N$471</c:f>
              <c:numCache>
                <c:formatCode>0</c:formatCode>
                <c:ptCount val="467"/>
                <c:pt idx="0">
                  <c:v>4579.3999999999996</c:v>
                </c:pt>
                <c:pt idx="1">
                  <c:v>4579.3999999999996</c:v>
                </c:pt>
                <c:pt idx="2">
                  <c:v>4579.3999999999996</c:v>
                </c:pt>
                <c:pt idx="3">
                  <c:v>4579.3999999999996</c:v>
                </c:pt>
                <c:pt idx="4">
                  <c:v>4579.3999999999996</c:v>
                </c:pt>
                <c:pt idx="5">
                  <c:v>4579.3999999999996</c:v>
                </c:pt>
                <c:pt idx="6">
                  <c:v>4579.3999999999996</c:v>
                </c:pt>
                <c:pt idx="7">
                  <c:v>#N/A</c:v>
                </c:pt>
                <c:pt idx="8">
                  <c:v>4579.3999999999996</c:v>
                </c:pt>
                <c:pt idx="9">
                  <c:v>4579.3999999999996</c:v>
                </c:pt>
                <c:pt idx="10">
                  <c:v>4579.3999999999996</c:v>
                </c:pt>
                <c:pt idx="11">
                  <c:v>4579.3999999999996</c:v>
                </c:pt>
                <c:pt idx="12">
                  <c:v>4579.3999999999996</c:v>
                </c:pt>
                <c:pt idx="13">
                  <c:v>4579.3999999999996</c:v>
                </c:pt>
                <c:pt idx="14">
                  <c:v>4579.3999999999996</c:v>
                </c:pt>
                <c:pt idx="15">
                  <c:v>4579.3999999999996</c:v>
                </c:pt>
                <c:pt idx="16">
                  <c:v>4579.3999999999996</c:v>
                </c:pt>
                <c:pt idx="17">
                  <c:v>4579.3999999999996</c:v>
                </c:pt>
                <c:pt idx="18">
                  <c:v>4579.3999999999996</c:v>
                </c:pt>
                <c:pt idx="19">
                  <c:v>4579.3999999999996</c:v>
                </c:pt>
                <c:pt idx="20">
                  <c:v>4579.3999999999996</c:v>
                </c:pt>
                <c:pt idx="21">
                  <c:v>#N/A</c:v>
                </c:pt>
                <c:pt idx="22">
                  <c:v>4579.3999999999996</c:v>
                </c:pt>
                <c:pt idx="23">
                  <c:v>4579.3999999999996</c:v>
                </c:pt>
                <c:pt idx="24">
                  <c:v>4579.3999999999996</c:v>
                </c:pt>
                <c:pt idx="25">
                  <c:v>4579.3999999999996</c:v>
                </c:pt>
                <c:pt idx="26">
                  <c:v>4579.3999999999996</c:v>
                </c:pt>
                <c:pt idx="27">
                  <c:v>4579.3999999999996</c:v>
                </c:pt>
                <c:pt idx="28">
                  <c:v>4579.3999999999996</c:v>
                </c:pt>
                <c:pt idx="29">
                  <c:v>#N/A</c:v>
                </c:pt>
                <c:pt idx="30">
                  <c:v>#N/A</c:v>
                </c:pt>
                <c:pt idx="31">
                  <c:v>4579.3999999999996</c:v>
                </c:pt>
                <c:pt idx="32">
                  <c:v>4579.3999999999996</c:v>
                </c:pt>
                <c:pt idx="33">
                  <c:v>4579.3999999999996</c:v>
                </c:pt>
                <c:pt idx="34">
                  <c:v>#N/A</c:v>
                </c:pt>
                <c:pt idx="35">
                  <c:v>4579.3999999999996</c:v>
                </c:pt>
                <c:pt idx="36">
                  <c:v>4579.3999999999996</c:v>
                </c:pt>
                <c:pt idx="37">
                  <c:v>4579.3999999999996</c:v>
                </c:pt>
                <c:pt idx="38">
                  <c:v>4579.3999999999996</c:v>
                </c:pt>
                <c:pt idx="39">
                  <c:v>4579.3999999999996</c:v>
                </c:pt>
                <c:pt idx="40">
                  <c:v>4579.3999999999996</c:v>
                </c:pt>
                <c:pt idx="41">
                  <c:v>4579.3999999999996</c:v>
                </c:pt>
                <c:pt idx="42">
                  <c:v>#N/A</c:v>
                </c:pt>
                <c:pt idx="43">
                  <c:v>4579.3999999999996</c:v>
                </c:pt>
                <c:pt idx="44">
                  <c:v>#N/A</c:v>
                </c:pt>
                <c:pt idx="45">
                  <c:v>4579.3999999999996</c:v>
                </c:pt>
                <c:pt idx="46">
                  <c:v>4579.3999999999996</c:v>
                </c:pt>
                <c:pt idx="47">
                  <c:v>#N/A</c:v>
                </c:pt>
                <c:pt idx="48">
                  <c:v>4579.3999999999996</c:v>
                </c:pt>
                <c:pt idx="49">
                  <c:v>#N/A</c:v>
                </c:pt>
                <c:pt idx="50">
                  <c:v>4579.3999999999996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4579.3999999999996</c:v>
                </c:pt>
                <c:pt idx="59">
                  <c:v>#N/A</c:v>
                </c:pt>
                <c:pt idx="60">
                  <c:v>#N/A</c:v>
                </c:pt>
                <c:pt idx="61">
                  <c:v>4579.3999999999996</c:v>
                </c:pt>
                <c:pt idx="62">
                  <c:v>#N/A</c:v>
                </c:pt>
                <c:pt idx="63">
                  <c:v>4309.9395843588682</c:v>
                </c:pt>
                <c:pt idx="64">
                  <c:v>#N/A</c:v>
                </c:pt>
                <c:pt idx="65">
                  <c:v>4058.3202506831753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9-49CD-8C8E-5DDCB9C4D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72272"/>
        <c:axId val="392351888"/>
      </c:scatterChart>
      <c:valAx>
        <c:axId val="39237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51888"/>
        <c:crosses val="autoZero"/>
        <c:crossBetween val="midCat"/>
      </c:valAx>
      <c:valAx>
        <c:axId val="3923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7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Oil Rate (%EUR/yr)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Input_Data!$AV$34:$AV$500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Input_Data!$AW$34:$AW$500</c:f>
              <c:numCache>
                <c:formatCode>0.0</c:formatCode>
                <c:ptCount val="467"/>
                <c:pt idx="0" formatCode="General">
                  <c:v>6.8312523373804073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3-4F05-99EE-13DDF7C2411C}"/>
            </c:ext>
          </c:extLst>
        </c:ser>
        <c:ser>
          <c:idx val="1"/>
          <c:order val="1"/>
          <c:tx>
            <c:v>Raw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Input_Data!$I$34:$I$500</c:f>
              <c:numCache>
                <c:formatCode>0.0</c:formatCode>
                <c:ptCount val="467"/>
                <c:pt idx="0" formatCode="General">
                  <c:v>1.909134547005088</c:v>
                </c:pt>
                <c:pt idx="1">
                  <c:v>3.4783394837006214</c:v>
                </c:pt>
                <c:pt idx="2">
                  <c:v>3.0727918205870606</c:v>
                </c:pt>
                <c:pt idx="3">
                  <c:v>2.5236504158754842</c:v>
                </c:pt>
                <c:pt idx="4">
                  <c:v>2.5204516487068966</c:v>
                </c:pt>
                <c:pt idx="5">
                  <c:v>2.4797972257394654</c:v>
                </c:pt>
                <c:pt idx="6">
                  <c:v>3.8747523855687347</c:v>
                </c:pt>
                <c:pt idx="7">
                  <c:v>2.9500828013503981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93-4F05-99EE-13DDF7C2411C}"/>
            </c:ext>
          </c:extLst>
        </c:ser>
        <c:ser>
          <c:idx val="2"/>
          <c:order val="2"/>
          <c:tx>
            <c:v>Data Post IQR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Input_Data!$R$34:$R$500</c:f>
              <c:numCache>
                <c:formatCode>General</c:formatCode>
                <c:ptCount val="467"/>
                <c:pt idx="0">
                  <c:v>1.909134547005088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6.7734546686694221</c:v>
                </c:pt>
                <c:pt idx="9">
                  <c:v>9.6906011559126828</c:v>
                </c:pt>
                <c:pt idx="10">
                  <c:v>10.684119414048515</c:v>
                </c:pt>
                <c:pt idx="11">
                  <c:v>10.721960752445932</c:v>
                </c:pt>
                <c:pt idx="12">
                  <c:v>10.527287961143509</c:v>
                </c:pt>
                <c:pt idx="13">
                  <c:v>11.252712383141679</c:v>
                </c:pt>
                <c:pt idx="14">
                  <c:v>11.749929020291528</c:v>
                </c:pt>
                <c:pt idx="15">
                  <c:v>10.646792046155429</c:v>
                </c:pt>
                <c:pt idx="16">
                  <c:v>13.235429572515027</c:v>
                </c:pt>
                <c:pt idx="17">
                  <c:v>16.35376457296185</c:v>
                </c:pt>
                <c:pt idx="18">
                  <c:v>12.121305207011421</c:v>
                </c:pt>
                <c:pt idx="19">
                  <c:v>11.864874453206408</c:v>
                </c:pt>
                <c:pt idx="20">
                  <c:v>14.154063242262476</c:v>
                </c:pt>
                <c:pt idx="21">
                  <c:v>14.022226557945491</c:v>
                </c:pt>
                <c:pt idx="22">
                  <c:v>12.654641794114397</c:v>
                </c:pt>
                <c:pt idx="23">
                  <c:v>13.163306744420808</c:v>
                </c:pt>
                <c:pt idx="24">
                  <c:v>13.274978418255133</c:v>
                </c:pt>
                <c:pt idx="25">
                  <c:v>14.618023526370216</c:v>
                </c:pt>
                <c:pt idx="26">
                  <c:v>15.281965630771488</c:v>
                </c:pt>
                <c:pt idx="27">
                  <c:v>14.930534177117599</c:v>
                </c:pt>
                <c:pt idx="28">
                  <c:v>14.589783192510192</c:v>
                </c:pt>
                <c:pt idx="29">
                  <c:v>14.12246545150097</c:v>
                </c:pt>
                <c:pt idx="30">
                  <c:v>12.439760792965805</c:v>
                </c:pt>
                <c:pt idx="31">
                  <c:v>11.475239083813994</c:v>
                </c:pt>
                <c:pt idx="32">
                  <c:v>14.283902919308575</c:v>
                </c:pt>
                <c:pt idx="33">
                  <c:v>10.454042247094755</c:v>
                </c:pt>
                <c:pt idx="34">
                  <c:v>9.3277212575604853</c:v>
                </c:pt>
                <c:pt idx="35">
                  <c:v>9.2000719510413056</c:v>
                </c:pt>
                <c:pt idx="36">
                  <c:v>8.8177972354448926</c:v>
                </c:pt>
                <c:pt idx="37">
                  <c:v>10.032238882872662</c:v>
                </c:pt>
                <c:pt idx="38">
                  <c:v>9.9268340534612189</c:v>
                </c:pt>
                <c:pt idx="39">
                  <c:v>9.2319964775518564</c:v>
                </c:pt>
                <c:pt idx="40">
                  <c:v>8.6224272942012359</c:v>
                </c:pt>
                <c:pt idx="41">
                  <c:v>10.682076010013811</c:v>
                </c:pt>
                <c:pt idx="42">
                  <c:v>6.5445366107351868</c:v>
                </c:pt>
                <c:pt idx="43">
                  <c:v>4.6948872934749915</c:v>
                </c:pt>
                <c:pt idx="44">
                  <c:v>4.9829822568516047</c:v>
                </c:pt>
                <c:pt idx="45">
                  <c:v>5.3139028421189742</c:v>
                </c:pt>
                <c:pt idx="46">
                  <c:v>4.9146889011407238</c:v>
                </c:pt>
                <c:pt idx="47">
                  <c:v>6.6455081472272051</c:v>
                </c:pt>
                <c:pt idx="48">
                  <c:v>6.8222875054632874</c:v>
                </c:pt>
                <c:pt idx="49">
                  <c:v>6.7369756330087398</c:v>
                </c:pt>
                <c:pt idx="50">
                  <c:v>8.0708457812500001</c:v>
                </c:pt>
                <c:pt idx="51">
                  <c:v>9.5260511181312921</c:v>
                </c:pt>
                <c:pt idx="52">
                  <c:v>9.2006205250809838</c:v>
                </c:pt>
                <c:pt idx="53">
                  <c:v>7.1002250150240389</c:v>
                </c:pt>
                <c:pt idx="54">
                  <c:v>6.7505972856493877</c:v>
                </c:pt>
                <c:pt idx="55">
                  <c:v>7.1793015511363647</c:v>
                </c:pt>
                <c:pt idx="56">
                  <c:v>8.4131681043079372</c:v>
                </c:pt>
                <c:pt idx="57">
                  <c:v>7.6249057961283953</c:v>
                </c:pt>
                <c:pt idx="58">
                  <c:v>7.6482711862931678</c:v>
                </c:pt>
                <c:pt idx="59">
                  <c:v>8.7451303571428571</c:v>
                </c:pt>
                <c:pt idx="60">
                  <c:v>14.142393087085082</c:v>
                </c:pt>
                <c:pt idx="61">
                  <c:v>12.379317465410722</c:v>
                </c:pt>
                <c:pt idx="62">
                  <c:v>12.338511296452701</c:v>
                </c:pt>
                <c:pt idx="63">
                  <c:v>12.367246119457914</c:v>
                </c:pt>
                <c:pt idx="64">
                  <c:v>12.697400413516068</c:v>
                </c:pt>
                <c:pt idx="65">
                  <c:v>11.491729530786809</c:v>
                </c:pt>
                <c:pt idx="66">
                  <c:v>11.177989095293926</c:v>
                </c:pt>
                <c:pt idx="67">
                  <c:v>9.7566630369614611</c:v>
                </c:pt>
                <c:pt idx="68">
                  <c:v>10.119957068713115</c:v>
                </c:pt>
                <c:pt idx="69">
                  <c:v>9.6480226893602392</c:v>
                </c:pt>
                <c:pt idx="70">
                  <c:v>14.701579876944743</c:v>
                </c:pt>
                <c:pt idx="71">
                  <c:v>14.063440635358237</c:v>
                </c:pt>
                <c:pt idx="72">
                  <c:v>11.456156246759642</c:v>
                </c:pt>
                <c:pt idx="73">
                  <c:v>8.4616285080536606</c:v>
                </c:pt>
                <c:pt idx="74">
                  <c:v>8.5182663423940461</c:v>
                </c:pt>
                <c:pt idx="75">
                  <c:v>8.7717895097645791</c:v>
                </c:pt>
                <c:pt idx="76">
                  <c:v>7.611770359258105</c:v>
                </c:pt>
                <c:pt idx="77">
                  <c:v>7.7671331837415893</c:v>
                </c:pt>
                <c:pt idx="78">
                  <c:v>6.6551259769843414</c:v>
                </c:pt>
                <c:pt idx="79">
                  <c:v>5.3800948153409083</c:v>
                </c:pt>
                <c:pt idx="80">
                  <c:v>4.6344431158854169</c:v>
                </c:pt>
                <c:pt idx="81">
                  <c:v>4.6370875099641289</c:v>
                </c:pt>
                <c:pt idx="82">
                  <c:v>6.2812445596590907</c:v>
                </c:pt>
                <c:pt idx="83">
                  <c:v>4.3947287407841822</c:v>
                </c:pt>
                <c:pt idx="84">
                  <c:v>4.2290317504606012</c:v>
                </c:pt>
                <c:pt idx="85">
                  <c:v>4.492873522944044</c:v>
                </c:pt>
                <c:pt idx="86">
                  <c:v>5.1334612830159712</c:v>
                </c:pt>
                <c:pt idx="87">
                  <c:v>4.6276306356161907</c:v>
                </c:pt>
                <c:pt idx="88">
                  <c:v>5.7461539528693448</c:v>
                </c:pt>
                <c:pt idx="89">
                  <c:v>4.9707075977952382</c:v>
                </c:pt>
                <c:pt idx="90">
                  <c:v>4.5710246550864362</c:v>
                </c:pt>
                <c:pt idx="91">
                  <c:v>5.02740197610294</c:v>
                </c:pt>
                <c:pt idx="92">
                  <c:v>4.880689273756377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93-4F05-99EE-13DDF7C2411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Export_to_Access!$B$12:$B$112</c:f>
              <c:numCache>
                <c:formatCode>0.00</c:formatCode>
                <c:ptCount val="101"/>
                <c:pt idx="0">
                  <c:v>6.8312523373804073</c:v>
                </c:pt>
                <c:pt idx="1">
                  <c:v>6.8984461880377204</c:v>
                </c:pt>
                <c:pt idx="2">
                  <c:v>7.0224707930141284</c:v>
                </c:pt>
                <c:pt idx="3">
                  <c:v>7.1362586588913102</c:v>
                </c:pt>
                <c:pt idx="4">
                  <c:v>7.244446855773039</c:v>
                </c:pt>
                <c:pt idx="5">
                  <c:v>7.3594374347720901</c:v>
                </c:pt>
                <c:pt idx="6">
                  <c:v>7.4810633518630398</c:v>
                </c:pt>
                <c:pt idx="7">
                  <c:v>7.6192090987456718</c:v>
                </c:pt>
                <c:pt idx="8">
                  <c:v>7.8111154109137075</c:v>
                </c:pt>
                <c:pt idx="9">
                  <c:v>8.2259551489312646</c:v>
                </c:pt>
                <c:pt idx="10">
                  <c:v>8.7471076980939415</c:v>
                </c:pt>
                <c:pt idx="11">
                  <c:v>9.3279750048845784</c:v>
                </c:pt>
                <c:pt idx="12">
                  <c:v>9.9455043946697792</c:v>
                </c:pt>
                <c:pt idx="13">
                  <c:v>10.623754529759379</c:v>
                </c:pt>
                <c:pt idx="14">
                  <c:v>11.417784630187723</c:v>
                </c:pt>
                <c:pt idx="15">
                  <c:v>12.204439126593853</c:v>
                </c:pt>
                <c:pt idx="16">
                  <c:v>13.033417239573232</c:v>
                </c:pt>
                <c:pt idx="17">
                  <c:v>14.195019740372322</c:v>
                </c:pt>
                <c:pt idx="18">
                  <c:v>15.281230038038125</c:v>
                </c:pt>
                <c:pt idx="19">
                  <c:v>15.281965630771488</c:v>
                </c:pt>
                <c:pt idx="20">
                  <c:v>15.281965630771488</c:v>
                </c:pt>
                <c:pt idx="21">
                  <c:v>15.281965630771488</c:v>
                </c:pt>
                <c:pt idx="22">
                  <c:v>15.281965630771488</c:v>
                </c:pt>
                <c:pt idx="23">
                  <c:v>15.281965630771488</c:v>
                </c:pt>
                <c:pt idx="24">
                  <c:v>15.281965630771488</c:v>
                </c:pt>
                <c:pt idx="25">
                  <c:v>15.281965630771488</c:v>
                </c:pt>
                <c:pt idx="26">
                  <c:v>15.281965630771488</c:v>
                </c:pt>
                <c:pt idx="27">
                  <c:v>15.281965630771488</c:v>
                </c:pt>
                <c:pt idx="28">
                  <c:v>15.281965630771488</c:v>
                </c:pt>
                <c:pt idx="29">
                  <c:v>15.281965630771488</c:v>
                </c:pt>
                <c:pt idx="30">
                  <c:v>15.281965630771488</c:v>
                </c:pt>
                <c:pt idx="31">
                  <c:v>15.273559059289711</c:v>
                </c:pt>
                <c:pt idx="32">
                  <c:v>14.813760836961514</c:v>
                </c:pt>
                <c:pt idx="33">
                  <c:v>14.481737299346321</c:v>
                </c:pt>
                <c:pt idx="34">
                  <c:v>14.125442926657708</c:v>
                </c:pt>
                <c:pt idx="35">
                  <c:v>13.805899430200965</c:v>
                </c:pt>
                <c:pt idx="36">
                  <c:v>13.522435038210197</c:v>
                </c:pt>
                <c:pt idx="37">
                  <c:v>13.207457755345402</c:v>
                </c:pt>
                <c:pt idx="38">
                  <c:v>12.904446493700718</c:v>
                </c:pt>
                <c:pt idx="39">
                  <c:v>12.625472560974101</c:v>
                </c:pt>
                <c:pt idx="40">
                  <c:v>12.392533068119539</c:v>
                </c:pt>
                <c:pt idx="41">
                  <c:v>12.127076613156589</c:v>
                </c:pt>
                <c:pt idx="42">
                  <c:v>11.941578391770744</c:v>
                </c:pt>
                <c:pt idx="43">
                  <c:v>11.801900602917289</c:v>
                </c:pt>
                <c:pt idx="44">
                  <c:v>11.707540147460771</c:v>
                </c:pt>
                <c:pt idx="45">
                  <c:v>11.560600049897515</c:v>
                </c:pt>
                <c:pt idx="46">
                  <c:v>11.414832865028872</c:v>
                </c:pt>
                <c:pt idx="47">
                  <c:v>11.261063374757885</c:v>
                </c:pt>
                <c:pt idx="48">
                  <c:v>11.064053977746084</c:v>
                </c:pt>
                <c:pt idx="49">
                  <c:v>10.876488196872872</c:v>
                </c:pt>
                <c:pt idx="50">
                  <c:v>10.646414178991133</c:v>
                </c:pt>
                <c:pt idx="51">
                  <c:v>10.389207644962989</c:v>
                </c:pt>
                <c:pt idx="52">
                  <c:v>10.175360233376662</c:v>
                </c:pt>
                <c:pt idx="53">
                  <c:v>10.014815698860293</c:v>
                </c:pt>
                <c:pt idx="54">
                  <c:v>9.8637231684305213</c:v>
                </c:pt>
                <c:pt idx="55">
                  <c:v>9.6973754769952052</c:v>
                </c:pt>
                <c:pt idx="56">
                  <c:v>9.5227620810512956</c:v>
                </c:pt>
                <c:pt idx="57">
                  <c:v>9.3425236115332577</c:v>
                </c:pt>
                <c:pt idx="58">
                  <c:v>9.1782130014408274</c:v>
                </c:pt>
                <c:pt idx="59">
                  <c:v>9.0032318416592236</c:v>
                </c:pt>
                <c:pt idx="60">
                  <c:v>8.7202739765306791</c:v>
                </c:pt>
                <c:pt idx="61">
                  <c:v>8.4571410016797959</c:v>
                </c:pt>
                <c:pt idx="62">
                  <c:v>8.217787050512948</c:v>
                </c:pt>
                <c:pt idx="63">
                  <c:v>7.9688659452306796</c:v>
                </c:pt>
                <c:pt idx="64">
                  <c:v>7.741608245661217</c:v>
                </c:pt>
                <c:pt idx="65">
                  <c:v>7.5123857916053156</c:v>
                </c:pt>
                <c:pt idx="66">
                  <c:v>7.3201435820008705</c:v>
                </c:pt>
                <c:pt idx="67">
                  <c:v>7.1396086049158241</c:v>
                </c:pt>
                <c:pt idx="68">
                  <c:v>6.9728418352747159</c:v>
                </c:pt>
                <c:pt idx="69">
                  <c:v>6.7959819289264667</c:v>
                </c:pt>
                <c:pt idx="70">
                  <c:v>6.5983627908215796</c:v>
                </c:pt>
                <c:pt idx="71">
                  <c:v>6.4434434611081652</c:v>
                </c:pt>
                <c:pt idx="72">
                  <c:v>6.2919316449315961</c:v>
                </c:pt>
                <c:pt idx="73">
                  <c:v>6.1654388939516922</c:v>
                </c:pt>
                <c:pt idx="74">
                  <c:v>6.0323841564285265</c:v>
                </c:pt>
                <c:pt idx="75">
                  <c:v>5.9477837781445952</c:v>
                </c:pt>
                <c:pt idx="76">
                  <c:v>5.885551981375956</c:v>
                </c:pt>
                <c:pt idx="77">
                  <c:v>5.7926428773326757</c:v>
                </c:pt>
                <c:pt idx="78">
                  <c:v>5.716267350606743</c:v>
                </c:pt>
                <c:pt idx="79">
                  <c:v>5.6398435336265331</c:v>
                </c:pt>
                <c:pt idx="80">
                  <c:v>5.572694977049685</c:v>
                </c:pt>
                <c:pt idx="81">
                  <c:v>5.5171191798638848</c:v>
                </c:pt>
                <c:pt idx="82">
                  <c:v>5.4518290762595836</c:v>
                </c:pt>
                <c:pt idx="83">
                  <c:v>5.3905839778173466</c:v>
                </c:pt>
                <c:pt idx="84">
                  <c:v>5.3388680785292948</c:v>
                </c:pt>
                <c:pt idx="85">
                  <c:v>5.2903426644714537</c:v>
                </c:pt>
                <c:pt idx="86">
                  <c:v>5.2241053693685089</c:v>
                </c:pt>
                <c:pt idx="87">
                  <c:v>5.1667946678091656</c:v>
                </c:pt>
                <c:pt idx="88">
                  <c:v>5.1139183356541205</c:v>
                </c:pt>
                <c:pt idx="89">
                  <c:v>5.049701459942991</c:v>
                </c:pt>
                <c:pt idx="90">
                  <c:v>4.9939356087844322</c:v>
                </c:pt>
                <c:pt idx="91">
                  <c:v>4.9372672693429021</c:v>
                </c:pt>
                <c:pt idx="92">
                  <c:v>4.8806305522242379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93-4F05-99EE-13DDF7C2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66392"/>
        <c:axId val="392371880"/>
      </c:scatterChart>
      <c:valAx>
        <c:axId val="392366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71880"/>
        <c:crosses val="autoZero"/>
        <c:crossBetween val="midCat"/>
      </c:valAx>
      <c:valAx>
        <c:axId val="39237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Oil Rate (%EUR/yr)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GOR/Rsi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990000"/>
              </a:solidFill>
              <a:round/>
            </a:ln>
            <a:effectLst/>
          </c:spPr>
          <c:marker>
            <c:symbol val="none"/>
          </c:marker>
          <c:xVal>
            <c:numRef>
              <c:f>Input_Data!$CE$34:$CE$500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Input_Data!$CF$34:$CF$500</c:f>
              <c:numCache>
                <c:formatCode>0.0</c:formatCode>
                <c:ptCount val="467"/>
                <c:pt idx="0" formatCode="General">
                  <c:v>1.3597001090896734</c:v>
                </c:pt>
                <c:pt idx="1">
                  <c:v>1.3608253584035856</c:v>
                </c:pt>
                <c:pt idx="2">
                  <c:v>#N/A</c:v>
                </c:pt>
                <c:pt idx="3">
                  <c:v>#N/A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1.7900142000534336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#N/A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1.7900142000534336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A-4D2A-A368-3F2631E3A371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Input_Data!$K$34:$K$500</c:f>
              <c:numCache>
                <c:formatCode>0.0</c:formatCode>
                <c:ptCount val="467"/>
                <c:pt idx="0" formatCode="General">
                  <c:v>1.3634231388135927</c:v>
                </c:pt>
                <c:pt idx="1">
                  <c:v>1.294463738830897</c:v>
                </c:pt>
                <c:pt idx="2">
                  <c:v>0.96581534753577758</c:v>
                </c:pt>
                <c:pt idx="3">
                  <c:v>1.0027285717515146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1.8894459344830707</c:v>
                </c:pt>
                <c:pt idx="65">
                  <c:v>1.7757672363001173</c:v>
                </c:pt>
                <c:pt idx="66">
                  <c:v>1.9391301883133663</c:v>
                </c:pt>
                <c:pt idx="67">
                  <c:v>1.9566874415820172</c:v>
                </c:pt>
                <c:pt idx="68">
                  <c:v>1.9832018516569676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1.9053700594588892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1.8478728193449891</c:v>
                </c:pt>
                <c:pt idx="85">
                  <c:v>1.9518574699357005</c:v>
                </c:pt>
                <c:pt idx="86">
                  <c:v>1.876162224883162</c:v>
                </c:pt>
                <c:pt idx="87">
                  <c:v>2.012408718583417</c:v>
                </c:pt>
                <c:pt idx="88">
                  <c:v>1.7322047680108994</c:v>
                </c:pt>
                <c:pt idx="89">
                  <c:v>1.8618759219767691</c:v>
                </c:pt>
                <c:pt idx="90">
                  <c:v>1.8386356106408723</c:v>
                </c:pt>
                <c:pt idx="91">
                  <c:v>1.8290843116777145</c:v>
                </c:pt>
                <c:pt idx="92">
                  <c:v>1.7757196076640331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DA-4D2A-A368-3F2631E3A371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Input_Data!$BA$34:$BA$500</c:f>
              <c:numCache>
                <c:formatCode>General</c:formatCode>
                <c:ptCount val="467"/>
                <c:pt idx="0">
                  <c:v>1.3634231388135927</c:v>
                </c:pt>
                <c:pt idx="1">
                  <c:v>1.294463738830897</c:v>
                </c:pt>
                <c:pt idx="2">
                  <c:v>#N/A</c:v>
                </c:pt>
                <c:pt idx="3">
                  <c:v>#N/A</c:v>
                </c:pt>
                <c:pt idx="4">
                  <c:v>1.3633649945179287</c:v>
                </c:pt>
                <c:pt idx="5">
                  <c:v>1.4064701931477657</c:v>
                </c:pt>
                <c:pt idx="6">
                  <c:v>1.4418874812233837</c:v>
                </c:pt>
                <c:pt idx="7">
                  <c:v>1.468287617787045</c:v>
                </c:pt>
                <c:pt idx="8">
                  <c:v>1.3587240751103387</c:v>
                </c:pt>
                <c:pt idx="9">
                  <c:v>1.4172322694975521</c:v>
                </c:pt>
                <c:pt idx="10">
                  <c:v>1.4568338716223852</c:v>
                </c:pt>
                <c:pt idx="11">
                  <c:v>1.4415806361008501</c:v>
                </c:pt>
                <c:pt idx="12">
                  <c:v>1.4958001959812242</c:v>
                </c:pt>
                <c:pt idx="13">
                  <c:v>1.5379346643657743</c:v>
                </c:pt>
                <c:pt idx="14">
                  <c:v>1.4791191985327135</c:v>
                </c:pt>
                <c:pt idx="15">
                  <c:v>1.5317500102243493</c:v>
                </c:pt>
                <c:pt idx="16">
                  <c:v>1.4594615478274904</c:v>
                </c:pt>
                <c:pt idx="17">
                  <c:v>1.4334942304107829</c:v>
                </c:pt>
                <c:pt idx="18">
                  <c:v>1.3207831970706201</c:v>
                </c:pt>
                <c:pt idx="19">
                  <c:v>1.3871876206613032</c:v>
                </c:pt>
                <c:pt idx="20">
                  <c:v>1.3553035228360162</c:v>
                </c:pt>
                <c:pt idx="21">
                  <c:v>1.4301176634248989</c:v>
                </c:pt>
                <c:pt idx="22">
                  <c:v>1.3837080027354833</c:v>
                </c:pt>
                <c:pt idx="23">
                  <c:v>1.4278022820680536</c:v>
                </c:pt>
                <c:pt idx="24">
                  <c:v>1.4117681604293311</c:v>
                </c:pt>
                <c:pt idx="25">
                  <c:v>1.3852101889014767</c:v>
                </c:pt>
                <c:pt idx="26">
                  <c:v>1.3927540034020232</c:v>
                </c:pt>
                <c:pt idx="27">
                  <c:v>1.4021702112044168</c:v>
                </c:pt>
                <c:pt idx="28">
                  <c:v>1.44690000459412</c:v>
                </c:pt>
                <c:pt idx="29">
                  <c:v>1.4609374735220513</c:v>
                </c:pt>
                <c:pt idx="30">
                  <c:v>1.4496983366656715</c:v>
                </c:pt>
                <c:pt idx="31">
                  <c:v>1.4779214766717936</c:v>
                </c:pt>
                <c:pt idx="32">
                  <c:v>1.4208667084517179</c:v>
                </c:pt>
                <c:pt idx="33">
                  <c:v>1.5133557006867833</c:v>
                </c:pt>
                <c:pt idx="34">
                  <c:v>1.5616844058059738</c:v>
                </c:pt>
                <c:pt idx="35">
                  <c:v>1.6094865330580592</c:v>
                </c:pt>
                <c:pt idx="36">
                  <c:v>1.5300080855081619</c:v>
                </c:pt>
                <c:pt idx="37">
                  <c:v>1.5562096451924214</c:v>
                </c:pt>
                <c:pt idx="38">
                  <c:v>1.5746910174518554</c:v>
                </c:pt>
                <c:pt idx="39">
                  <c:v>1.542879974650406</c:v>
                </c:pt>
                <c:pt idx="40">
                  <c:v>1.5937174306481481</c:v>
                </c:pt>
                <c:pt idx="41">
                  <c:v>1.732490695891562</c:v>
                </c:pt>
                <c:pt idx="42">
                  <c:v>1.6794341571190465</c:v>
                </c:pt>
                <c:pt idx="43">
                  <c:v>1.5665873462108069</c:v>
                </c:pt>
                <c:pt idx="44">
                  <c:v>1.4947626178940201</c:v>
                </c:pt>
                <c:pt idx="45">
                  <c:v>1.4963507788064683</c:v>
                </c:pt>
                <c:pt idx="46">
                  <c:v>1.5854533568528686</c:v>
                </c:pt>
                <c:pt idx="47">
                  <c:v>1.6998650366467924</c:v>
                </c:pt>
                <c:pt idx="48">
                  <c:v>1.5849260599518324</c:v>
                </c:pt>
                <c:pt idx="49">
                  <c:v>1.6046153932359635</c:v>
                </c:pt>
                <c:pt idx="50">
                  <c:v>1.5213342721324568</c:v>
                </c:pt>
                <c:pt idx="51">
                  <c:v>1.6394327477827502</c:v>
                </c:pt>
                <c:pt idx="52">
                  <c:v>1.6139522457150488</c:v>
                </c:pt>
                <c:pt idx="53">
                  <c:v>1.5313965077035314</c:v>
                </c:pt>
                <c:pt idx="54">
                  <c:v>1.5402929544479744</c:v>
                </c:pt>
                <c:pt idx="55">
                  <c:v>1.5474877781796876</c:v>
                </c:pt>
                <c:pt idx="56">
                  <c:v>1.5488612319357076</c:v>
                </c:pt>
                <c:pt idx="57">
                  <c:v>1.5773720779387239</c:v>
                </c:pt>
                <c:pt idx="58">
                  <c:v>1.5282445746048441</c:v>
                </c:pt>
                <c:pt idx="59">
                  <c:v>1.5298167118976211</c:v>
                </c:pt>
                <c:pt idx="60">
                  <c:v>1.4304653713039754</c:v>
                </c:pt>
                <c:pt idx="61">
                  <c:v>1.4503204231351847</c:v>
                </c:pt>
                <c:pt idx="62">
                  <c:v>1.6860220415645266</c:v>
                </c:pt>
                <c:pt idx="63">
                  <c:v>1.7900142000534336</c:v>
                </c:pt>
                <c:pt idx="64">
                  <c:v>#N/A</c:v>
                </c:pt>
                <c:pt idx="65">
                  <c:v>1.7757672363001173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1.6913219644978152</c:v>
                </c:pt>
                <c:pt idx="70">
                  <c:v>1.4900375131096717</c:v>
                </c:pt>
                <c:pt idx="71">
                  <c:v>1.4243212087915336</c:v>
                </c:pt>
                <c:pt idx="72">
                  <c:v>1.5955884868649881</c:v>
                </c:pt>
                <c:pt idx="73">
                  <c:v>1.6292450475201607</c:v>
                </c:pt>
                <c:pt idx="74">
                  <c:v>1.5334462611410808</c:v>
                </c:pt>
                <c:pt idx="75">
                  <c:v>1.590321518888089</c:v>
                </c:pt>
                <c:pt idx="76">
                  <c:v>1.3367522299553456</c:v>
                </c:pt>
                <c:pt idx="77">
                  <c:v>1.6176322274696249</c:v>
                </c:pt>
                <c:pt idx="78">
                  <c:v>1.7015322907278716</c:v>
                </c:pt>
                <c:pt idx="79">
                  <c:v>1.7780002730775539</c:v>
                </c:pt>
                <c:pt idx="80">
                  <c:v>#N/A</c:v>
                </c:pt>
                <c:pt idx="81">
                  <c:v>1.7712108941332552</c:v>
                </c:pt>
                <c:pt idx="82">
                  <c:v>1.6214809134632291</c:v>
                </c:pt>
                <c:pt idx="83">
                  <c:v>1.7303565218926666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1.7322047680108994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1.7757196076640331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DA-4D2A-A368-3F2631E3A3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Export_to_Access!$C$12:$C$112</c:f>
              <c:numCache>
                <c:formatCode>0.00</c:formatCode>
                <c:ptCount val="101"/>
                <c:pt idx="0">
                  <c:v>1.3597001090896734</c:v>
                </c:pt>
                <c:pt idx="1">
                  <c:v>1.3608253584035856</c:v>
                </c:pt>
                <c:pt idx="2">
                  <c:v>1.3628762132770129</c:v>
                </c:pt>
                <c:pt idx="3">
                  <c:v>1.3647288336150651</c:v>
                </c:pt>
                <c:pt idx="4">
                  <c:v>1.3664653720375799</c:v>
                </c:pt>
                <c:pt idx="5">
                  <c:v>1.3682852594031911</c:v>
                </c:pt>
                <c:pt idx="6">
                  <c:v>1.3701820473277884</c:v>
                </c:pt>
                <c:pt idx="7">
                  <c:v>1.3723025213094662</c:v>
                </c:pt>
                <c:pt idx="8">
                  <c:v>1.3751905202163603</c:v>
                </c:pt>
                <c:pt idx="9">
                  <c:v>1.3812177680653726</c:v>
                </c:pt>
                <c:pt idx="10">
                  <c:v>1.3884070437800904</c:v>
                </c:pt>
                <c:pt idx="11">
                  <c:v>1.3959718440489142</c:v>
                </c:pt>
                <c:pt idx="12">
                  <c:v>1.4035550658917098</c:v>
                </c:pt>
                <c:pt idx="13">
                  <c:v>1.411402423131219</c:v>
                </c:pt>
                <c:pt idx="14">
                  <c:v>1.4200264743856177</c:v>
                </c:pt>
                <c:pt idx="15">
                  <c:v>1.4280450569421475</c:v>
                </c:pt>
                <c:pt idx="16">
                  <c:v>1.4359983930380986</c:v>
                </c:pt>
                <c:pt idx="17">
                  <c:v>1.4463969760342945</c:v>
                </c:pt>
                <c:pt idx="18">
                  <c:v>1.455438335417987</c:v>
                </c:pt>
                <c:pt idx="19">
                  <c:v>1.4641134500340511</c:v>
                </c:pt>
                <c:pt idx="20">
                  <c:v>1.473535442715858</c:v>
                </c:pt>
                <c:pt idx="21">
                  <c:v>1.4828137033446176</c:v>
                </c:pt>
                <c:pt idx="22">
                  <c:v>1.4920811910378424</c:v>
                </c:pt>
                <c:pt idx="23">
                  <c:v>1.501951189636741</c:v>
                </c:pt>
                <c:pt idx="24">
                  <c:v>1.5126346527234937</c:v>
                </c:pt>
                <c:pt idx="25">
                  <c:v>1.5238357086693015</c:v>
                </c:pt>
                <c:pt idx="26">
                  <c:v>1.5359486039214609</c:v>
                </c:pt>
                <c:pt idx="27">
                  <c:v>1.5481252292773553</c:v>
                </c:pt>
                <c:pt idx="28">
                  <c:v>1.5582808595867619</c:v>
                </c:pt>
                <c:pt idx="29">
                  <c:v>1.570187166213771</c:v>
                </c:pt>
                <c:pt idx="30">
                  <c:v>1.5792319401431369</c:v>
                </c:pt>
                <c:pt idx="31">
                  <c:v>1.5886203295303576</c:v>
                </c:pt>
                <c:pt idx="32">
                  <c:v>1.5984569337797285</c:v>
                </c:pt>
                <c:pt idx="33">
                  <c:v>1.605791059217478</c:v>
                </c:pt>
                <c:pt idx="34">
                  <c:v>1.6138895601294174</c:v>
                </c:pt>
                <c:pt idx="35">
                  <c:v>1.6213643866063074</c:v>
                </c:pt>
                <c:pt idx="36">
                  <c:v>1.6281714219353061</c:v>
                </c:pt>
                <c:pt idx="37">
                  <c:v>1.6359393030459477</c:v>
                </c:pt>
                <c:pt idx="38">
                  <c:v>1.6436251456175763</c:v>
                </c:pt>
                <c:pt idx="39">
                  <c:v>1.6508955639425167</c:v>
                </c:pt>
                <c:pt idx="40">
                  <c:v>1.6571157855656715</c:v>
                </c:pt>
                <c:pt idx="41">
                  <c:v>1.6643779460304602</c:v>
                </c:pt>
                <c:pt idx="42">
                  <c:v>1.6695670335312487</c:v>
                </c:pt>
                <c:pt idx="43">
                  <c:v>1.6735387140504712</c:v>
                </c:pt>
                <c:pt idx="44">
                  <c:v>1.6762539294072527</c:v>
                </c:pt>
                <c:pt idx="45">
                  <c:v>1.6805349232536448</c:v>
                </c:pt>
                <c:pt idx="46">
                  <c:v>1.684846860003882</c:v>
                </c:pt>
                <c:pt idx="47">
                  <c:v>1.689467839829951</c:v>
                </c:pt>
                <c:pt idx="48">
                  <c:v>1.6955003071914752</c:v>
                </c:pt>
                <c:pt idx="49">
                  <c:v>1.7013648085907584</c:v>
                </c:pt>
                <c:pt idx="50">
                  <c:v>1.708726625677909</c:v>
                </c:pt>
                <c:pt idx="51">
                  <c:v>1.7171864263461267</c:v>
                </c:pt>
                <c:pt idx="52">
                  <c:v>1.7244140623126369</c:v>
                </c:pt>
                <c:pt idx="53">
                  <c:v>1.7299612148489198</c:v>
                </c:pt>
                <c:pt idx="54">
                  <c:v>1.735280294028156</c:v>
                </c:pt>
                <c:pt idx="55">
                  <c:v>1.7412508681375451</c:v>
                </c:pt>
                <c:pt idx="56">
                  <c:v>1.7476520151060633</c:v>
                </c:pt>
                <c:pt idx="57">
                  <c:v>1.7544090612594834</c:v>
                </c:pt>
                <c:pt idx="58">
                  <c:v>1.7607069405648246</c:v>
                </c:pt>
                <c:pt idx="59">
                  <c:v>1.7675645721235995</c:v>
                </c:pt>
                <c:pt idx="60">
                  <c:v>1.7789999835448145</c:v>
                </c:pt>
                <c:pt idx="61">
                  <c:v>1.7900417376219466</c:v>
                </c:pt>
                <c:pt idx="62">
                  <c:v>1.7900142000534336</c:v>
                </c:pt>
                <c:pt idx="63">
                  <c:v>1.7900142000534336</c:v>
                </c:pt>
                <c:pt idx="64">
                  <c:v>1.7900142000534336</c:v>
                </c:pt>
                <c:pt idx="65">
                  <c:v>1.7900142000534336</c:v>
                </c:pt>
                <c:pt idx="66">
                  <c:v>1.7900142000534336</c:v>
                </c:pt>
                <c:pt idx="67">
                  <c:v>1.7900142000534336</c:v>
                </c:pt>
                <c:pt idx="68">
                  <c:v>1.7900142000534336</c:v>
                </c:pt>
                <c:pt idx="69">
                  <c:v>1.7900142000534336</c:v>
                </c:pt>
                <c:pt idx="70">
                  <c:v>1.7900142000534336</c:v>
                </c:pt>
                <c:pt idx="71">
                  <c:v>1.7900142000534336</c:v>
                </c:pt>
                <c:pt idx="72">
                  <c:v>1.7900142000534336</c:v>
                </c:pt>
                <c:pt idx="73">
                  <c:v>1.7900142000534336</c:v>
                </c:pt>
                <c:pt idx="74">
                  <c:v>1.7900142000534336</c:v>
                </c:pt>
                <c:pt idx="75">
                  <c:v>1.7900142000534336</c:v>
                </c:pt>
                <c:pt idx="76">
                  <c:v>1.7900142000534336</c:v>
                </c:pt>
                <c:pt idx="77">
                  <c:v>1.7900142000534336</c:v>
                </c:pt>
                <c:pt idx="78">
                  <c:v>1.7900142000534336</c:v>
                </c:pt>
                <c:pt idx="79">
                  <c:v>1.7900142000534336</c:v>
                </c:pt>
                <c:pt idx="80">
                  <c:v>1.7900142000534336</c:v>
                </c:pt>
                <c:pt idx="81">
                  <c:v>1.7900142000534336</c:v>
                </c:pt>
                <c:pt idx="82">
                  <c:v>1.7900142000534336</c:v>
                </c:pt>
                <c:pt idx="83">
                  <c:v>1.7900142000534336</c:v>
                </c:pt>
                <c:pt idx="84">
                  <c:v>1.7900142000534336</c:v>
                </c:pt>
                <c:pt idx="85">
                  <c:v>1.7900142000534336</c:v>
                </c:pt>
                <c:pt idx="86">
                  <c:v>1.7900142000534336</c:v>
                </c:pt>
                <c:pt idx="87">
                  <c:v>1.7900142000534336</c:v>
                </c:pt>
                <c:pt idx="88">
                  <c:v>1.7900142000534336</c:v>
                </c:pt>
                <c:pt idx="89">
                  <c:v>1.7900142000534336</c:v>
                </c:pt>
                <c:pt idx="90">
                  <c:v>1.7900142000534336</c:v>
                </c:pt>
                <c:pt idx="91">
                  <c:v>1.7900142000534336</c:v>
                </c:pt>
                <c:pt idx="92">
                  <c:v>1.7900142000534336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DA-4D2A-A368-3F2631E3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61688"/>
        <c:axId val="392359728"/>
      </c:scatterChart>
      <c:valAx>
        <c:axId val="392361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59728"/>
        <c:crossesAt val="0.1"/>
        <c:crossBetween val="midCat"/>
      </c:valAx>
      <c:valAx>
        <c:axId val="3923597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GOR/Rsi</a:t>
                </a:r>
                <a:r>
                  <a:rPr lang="en-US" sz="1200" b="1" baseline="0"/>
                  <a:t> (fraction)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1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WCUT (%)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Input_Data!$DN$34:$DN$500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Input_Data!$DO$34:$DO$500</c:f>
              <c:numCache>
                <c:formatCode>0.0</c:formatCode>
                <c:ptCount val="467"/>
                <c:pt idx="0" formatCode="General">
                  <c:v>0.45853328837254348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1.9184084901337712</c:v>
                </c:pt>
                <c:pt idx="25">
                  <c:v>#N/A</c:v>
                </c:pt>
                <c:pt idx="26">
                  <c:v>#N/A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1A-455D-BA36-7018E23DD015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Input_Data!$L$34:$L$500</c:f>
              <c:numCache>
                <c:formatCode>0.0</c:formatCode>
                <c:ptCount val="467"/>
                <c:pt idx="24">
                  <c:v>1.6798223352705323E-5</c:v>
                </c:pt>
                <c:pt idx="27">
                  <c:v>1.56899336857438</c:v>
                </c:pt>
                <c:pt idx="28">
                  <c:v>3.1005992571930183</c:v>
                </c:pt>
                <c:pt idx="29">
                  <c:v>5.0375740158042852</c:v>
                </c:pt>
                <c:pt idx="30">
                  <c:v>0.4541333056434595</c:v>
                </c:pt>
                <c:pt idx="38">
                  <c:v>3.4894480025397678</c:v>
                </c:pt>
                <c:pt idx="39">
                  <c:v>9.7483110252481051</c:v>
                </c:pt>
                <c:pt idx="40">
                  <c:v>9.6347034380263867</c:v>
                </c:pt>
                <c:pt idx="41">
                  <c:v>8.6678301422375323</c:v>
                </c:pt>
                <c:pt idx="42">
                  <c:v>14.535348653998181</c:v>
                </c:pt>
                <c:pt idx="43">
                  <c:v>19.118505659690392</c:v>
                </c:pt>
                <c:pt idx="44">
                  <c:v>28.312819607969864</c:v>
                </c:pt>
                <c:pt idx="45">
                  <c:v>23.616560313864571</c:v>
                </c:pt>
                <c:pt idx="46">
                  <c:v>22.391242709912184</c:v>
                </c:pt>
                <c:pt idx="47">
                  <c:v>22.953048455444016</c:v>
                </c:pt>
                <c:pt idx="48">
                  <c:v>20.489442166292985</c:v>
                </c:pt>
                <c:pt idx="49">
                  <c:v>22.47932544069408</c:v>
                </c:pt>
                <c:pt idx="50">
                  <c:v>18.793390142574729</c:v>
                </c:pt>
                <c:pt idx="51">
                  <c:v>17.174496512237919</c:v>
                </c:pt>
                <c:pt idx="52">
                  <c:v>16.029108423896133</c:v>
                </c:pt>
                <c:pt idx="53">
                  <c:v>15.51124886813885</c:v>
                </c:pt>
                <c:pt idx="54">
                  <c:v>14.292266603539437</c:v>
                </c:pt>
                <c:pt idx="55">
                  <c:v>11.482048248213138</c:v>
                </c:pt>
                <c:pt idx="56">
                  <c:v>10.608477032478953</c:v>
                </c:pt>
                <c:pt idx="57">
                  <c:v>10.856528705420057</c:v>
                </c:pt>
                <c:pt idx="58">
                  <c:v>10.778557540201733</c:v>
                </c:pt>
                <c:pt idx="59">
                  <c:v>10.968976044863171</c:v>
                </c:pt>
                <c:pt idx="60">
                  <c:v>7.3290990691156601</c:v>
                </c:pt>
                <c:pt idx="61">
                  <c:v>7.59443520717626</c:v>
                </c:pt>
                <c:pt idx="62">
                  <c:v>22.346963234260087</c:v>
                </c:pt>
                <c:pt idx="63">
                  <c:v>19.852957847416981</c:v>
                </c:pt>
                <c:pt idx="64">
                  <c:v>20.660198417043983</c:v>
                </c:pt>
                <c:pt idx="65">
                  <c:v>23.260506756912502</c:v>
                </c:pt>
                <c:pt idx="66">
                  <c:v>25.129273982940052</c:v>
                </c:pt>
                <c:pt idx="67">
                  <c:v>27.975560727138667</c:v>
                </c:pt>
                <c:pt idx="68">
                  <c:v>30.983017523057022</c:v>
                </c:pt>
                <c:pt idx="69">
                  <c:v>31.242480403990079</c:v>
                </c:pt>
                <c:pt idx="70">
                  <c:v>28.498122062413447</c:v>
                </c:pt>
                <c:pt idx="71">
                  <c:v>32.319886099206869</c:v>
                </c:pt>
                <c:pt idx="72">
                  <c:v>39.711899160399042</c:v>
                </c:pt>
                <c:pt idx="73">
                  <c:v>40.427589543910955</c:v>
                </c:pt>
                <c:pt idx="74">
                  <c:v>44.488007009303203</c:v>
                </c:pt>
                <c:pt idx="75">
                  <c:v>43.075051398886259</c:v>
                </c:pt>
                <c:pt idx="76">
                  <c:v>48.715700084450724</c:v>
                </c:pt>
                <c:pt idx="77">
                  <c:v>48.93297172644494</c:v>
                </c:pt>
                <c:pt idx="78">
                  <c:v>51.075913343415039</c:v>
                </c:pt>
                <c:pt idx="79">
                  <c:v>51.582710149299594</c:v>
                </c:pt>
                <c:pt idx="80">
                  <c:v>49.78304496286983</c:v>
                </c:pt>
                <c:pt idx="81">
                  <c:v>57.031543554943532</c:v>
                </c:pt>
                <c:pt idx="82">
                  <c:v>51.338477177769704</c:v>
                </c:pt>
                <c:pt idx="83">
                  <c:v>47.949185691627697</c:v>
                </c:pt>
                <c:pt idx="84">
                  <c:v>51.058264123616354</c:v>
                </c:pt>
                <c:pt idx="85">
                  <c:v>49.590316253053821</c:v>
                </c:pt>
                <c:pt idx="86">
                  <c:v>47.187811364559686</c:v>
                </c:pt>
                <c:pt idx="87">
                  <c:v>47.066847531852815</c:v>
                </c:pt>
                <c:pt idx="88">
                  <c:v>42.92495608205671</c:v>
                </c:pt>
                <c:pt idx="89">
                  <c:v>44.174714040471393</c:v>
                </c:pt>
                <c:pt idx="90">
                  <c:v>45.325720946909499</c:v>
                </c:pt>
                <c:pt idx="91">
                  <c:v>53.746045718662941</c:v>
                </c:pt>
                <c:pt idx="92">
                  <c:v>55.397370443299948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1A-455D-BA36-7018E23DD015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5"/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Input_Data!$CJ$34:$CJ$500</c:f>
              <c:numCache>
                <c:formatCode>0</c:formatCode>
                <c:ptCount val="467"/>
                <c:pt idx="0" formatCode="General">
                  <c:v>0.01</c:v>
                </c:pt>
                <c:pt idx="24" formatCode="General">
                  <c:v>1.6798223352705323E-5</c:v>
                </c:pt>
                <c:pt idx="27" formatCode="General">
                  <c:v>1.56899336857438</c:v>
                </c:pt>
                <c:pt idx="28" formatCode="General">
                  <c:v>3.1005992571930183</c:v>
                </c:pt>
                <c:pt idx="29" formatCode="General">
                  <c:v>5.0375740158042852</c:v>
                </c:pt>
                <c:pt idx="30" formatCode="General">
                  <c:v>0.4541333056434595</c:v>
                </c:pt>
                <c:pt idx="38" formatCode="General">
                  <c:v>3.4894480025397678</c:v>
                </c:pt>
                <c:pt idx="39" formatCode="General">
                  <c:v>9.7483110252481051</c:v>
                </c:pt>
                <c:pt idx="40" formatCode="General">
                  <c:v>9.6347034380263867</c:v>
                </c:pt>
                <c:pt idx="41" formatCode="General">
                  <c:v>8.6678301422375323</c:v>
                </c:pt>
                <c:pt idx="42" formatCode="General">
                  <c:v>14.535348653998181</c:v>
                </c:pt>
                <c:pt idx="43" formatCode="General">
                  <c:v>19.118505659690392</c:v>
                </c:pt>
                <c:pt idx="44" formatCode="General">
                  <c:v>28.312819607969864</c:v>
                </c:pt>
                <c:pt idx="45" formatCode="General">
                  <c:v>23.616560313864571</c:v>
                </c:pt>
                <c:pt idx="46" formatCode="General">
                  <c:v>22.391242709912184</c:v>
                </c:pt>
                <c:pt idx="47" formatCode="General">
                  <c:v>22.953048455444016</c:v>
                </c:pt>
                <c:pt idx="48" formatCode="General">
                  <c:v>20.489442166292985</c:v>
                </c:pt>
                <c:pt idx="49" formatCode="General">
                  <c:v>22.47932544069408</c:v>
                </c:pt>
                <c:pt idx="50" formatCode="General">
                  <c:v>18.793390142574729</c:v>
                </c:pt>
                <c:pt idx="51" formatCode="General">
                  <c:v>17.174496512237919</c:v>
                </c:pt>
                <c:pt idx="52" formatCode="General">
                  <c:v>16.029108423896133</c:v>
                </c:pt>
                <c:pt idx="53" formatCode="General">
                  <c:v>15.51124886813885</c:v>
                </c:pt>
                <c:pt idx="54" formatCode="General">
                  <c:v>14.292266603539437</c:v>
                </c:pt>
                <c:pt idx="55" formatCode="General">
                  <c:v>11.482048248213138</c:v>
                </c:pt>
                <c:pt idx="56" formatCode="General">
                  <c:v>10.608477032478953</c:v>
                </c:pt>
                <c:pt idx="57" formatCode="General">
                  <c:v>10.856528705420057</c:v>
                </c:pt>
                <c:pt idx="58" formatCode="General">
                  <c:v>10.778557540201733</c:v>
                </c:pt>
                <c:pt idx="59" formatCode="General">
                  <c:v>10.968976044863171</c:v>
                </c:pt>
                <c:pt idx="60" formatCode="General">
                  <c:v>7.3290990691156601</c:v>
                </c:pt>
                <c:pt idx="61" formatCode="General">
                  <c:v>7.59443520717626</c:v>
                </c:pt>
                <c:pt idx="62" formatCode="General">
                  <c:v>22.346963234260087</c:v>
                </c:pt>
                <c:pt idx="63" formatCode="General">
                  <c:v>19.852957847416981</c:v>
                </c:pt>
                <c:pt idx="64" formatCode="General">
                  <c:v>20.660198417043983</c:v>
                </c:pt>
                <c:pt idx="65" formatCode="General">
                  <c:v>23.260506756912502</c:v>
                </c:pt>
                <c:pt idx="66" formatCode="General">
                  <c:v>25.129273982940052</c:v>
                </c:pt>
                <c:pt idx="67" formatCode="General">
                  <c:v>27.975560727138667</c:v>
                </c:pt>
                <c:pt idx="68" formatCode="General">
                  <c:v>30.983017523057022</c:v>
                </c:pt>
                <c:pt idx="69" formatCode="General">
                  <c:v>31.242480403990079</c:v>
                </c:pt>
                <c:pt idx="70" formatCode="General">
                  <c:v>28.498122062413447</c:v>
                </c:pt>
                <c:pt idx="71" formatCode="General">
                  <c:v>32.319886099206869</c:v>
                </c:pt>
                <c:pt idx="72" formatCode="General">
                  <c:v>39.711899160399042</c:v>
                </c:pt>
                <c:pt idx="73" formatCode="General">
                  <c:v>40.427589543910955</c:v>
                </c:pt>
                <c:pt idx="74" formatCode="General">
                  <c:v>44.488007009303203</c:v>
                </c:pt>
                <c:pt idx="75" formatCode="General">
                  <c:v>43.075051398886259</c:v>
                </c:pt>
                <c:pt idx="76" formatCode="General">
                  <c:v>48.715700084450724</c:v>
                </c:pt>
                <c:pt idx="77" formatCode="General">
                  <c:v>48.93297172644494</c:v>
                </c:pt>
                <c:pt idx="78" formatCode="General">
                  <c:v>51.075913343415039</c:v>
                </c:pt>
                <c:pt idx="79" formatCode="General">
                  <c:v>51.582710149299594</c:v>
                </c:pt>
                <c:pt idx="80" formatCode="General">
                  <c:v>49.78304496286983</c:v>
                </c:pt>
                <c:pt idx="81" formatCode="General">
                  <c:v>57.031543554943532</c:v>
                </c:pt>
                <c:pt idx="82" formatCode="General">
                  <c:v>51.338477177769704</c:v>
                </c:pt>
                <c:pt idx="83" formatCode="General">
                  <c:v>47.949185691627697</c:v>
                </c:pt>
                <c:pt idx="84" formatCode="General">
                  <c:v>51.058264123616354</c:v>
                </c:pt>
                <c:pt idx="85" formatCode="General">
                  <c:v>49.590316253053821</c:v>
                </c:pt>
                <c:pt idx="86" formatCode="General">
                  <c:v>47.187811364559686</c:v>
                </c:pt>
                <c:pt idx="87" formatCode="General">
                  <c:v>47.066847531852815</c:v>
                </c:pt>
                <c:pt idx="88" formatCode="General">
                  <c:v>42.92495608205671</c:v>
                </c:pt>
                <c:pt idx="89" formatCode="General">
                  <c:v>44.174714040471393</c:v>
                </c:pt>
                <c:pt idx="90" formatCode="General">
                  <c:v>45.325720946909499</c:v>
                </c:pt>
                <c:pt idx="91" formatCode="General">
                  <c:v>53.746045718662941</c:v>
                </c:pt>
                <c:pt idx="92" formatCode="General">
                  <c:v>55.397370443299948</c:v>
                </c:pt>
                <c:pt idx="93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1A-455D-BA36-7018E23DD0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Export_to_Access!$A$12:$A$112</c:f>
              <c:numCache>
                <c:formatCode>0</c:formatCode>
                <c:ptCount val="101"/>
                <c:pt idx="0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Export_to_Access!$D$12:$D$112</c:f>
              <c:numCache>
                <c:formatCode>0.00</c:formatCode>
                <c:ptCount val="101"/>
                <c:pt idx="0">
                  <c:v>0.45853328837254348</c:v>
                </c:pt>
                <c:pt idx="1">
                  <c:v>0.46365488676993366</c:v>
                </c:pt>
                <c:pt idx="2">
                  <c:v>0.47312582674495218</c:v>
                </c:pt>
                <c:pt idx="3">
                  <c:v>0.48183491997677785</c:v>
                </c:pt>
                <c:pt idx="4">
                  <c:v>0.49013280893205979</c:v>
                </c:pt>
                <c:pt idx="5">
                  <c:v>0.49897075818819553</c:v>
                </c:pt>
                <c:pt idx="6">
                  <c:v>0.508338960013903</c:v>
                </c:pt>
                <c:pt idx="7">
                  <c:v>0.51900451246076507</c:v>
                </c:pt>
                <c:pt idx="8">
                  <c:v>0.53386387863187412</c:v>
                </c:pt>
                <c:pt idx="9">
                  <c:v>0.56615215717858136</c:v>
                </c:pt>
                <c:pt idx="10">
                  <c:v>0.60702622491334279</c:v>
                </c:pt>
                <c:pt idx="11">
                  <c:v>0.65297160517226527</c:v>
                </c:pt>
                <c:pt idx="12">
                  <c:v>0.70224139809109487</c:v>
                </c:pt>
                <c:pt idx="13">
                  <c:v>0.75683247539569787</c:v>
                </c:pt>
                <c:pt idx="14">
                  <c:v>0.82134054291144309</c:v>
                </c:pt>
                <c:pt idx="15">
                  <c:v>0.88584908849767174</c:v>
                </c:pt>
                <c:pt idx="16">
                  <c:v>0.95443730405724225</c:v>
                </c:pt>
                <c:pt idx="17">
                  <c:v>1.0515334585626632</c:v>
                </c:pt>
                <c:pt idx="18">
                  <c:v>1.143304577366737</c:v>
                </c:pt>
                <c:pt idx="19">
                  <c:v>1.2382752579055536</c:v>
                </c:pt>
                <c:pt idx="20">
                  <c:v>1.3496595008090992</c:v>
                </c:pt>
                <c:pt idx="21">
                  <c:v>1.4683432211796175</c:v>
                </c:pt>
                <c:pt idx="22">
                  <c:v>1.5964691241905493</c:v>
                </c:pt>
                <c:pt idx="23">
                  <c:v>1.7442481605967319</c:v>
                </c:pt>
                <c:pt idx="24">
                  <c:v>1.9184084901337712</c:v>
                </c:pt>
                <c:pt idx="25">
                  <c:v>2.1181859526960718</c:v>
                </c:pt>
                <c:pt idx="26">
                  <c:v>2.3557812778628171</c:v>
                </c:pt>
                <c:pt idx="27">
                  <c:v>2.6192878149555372</c:v>
                </c:pt>
                <c:pt idx="28">
                  <c:v>2.8596477073716877</c:v>
                </c:pt>
                <c:pt idx="29">
                  <c:v>3.167375660267143</c:v>
                </c:pt>
                <c:pt idx="30">
                  <c:v>3.4213252400086382</c:v>
                </c:pt>
                <c:pt idx="31">
                  <c:v>3.7047536347913574</c:v>
                </c:pt>
                <c:pt idx="32">
                  <c:v>4.0249087371526766</c:v>
                </c:pt>
                <c:pt idx="33">
                  <c:v>4.2800727238178204</c:v>
                </c:pt>
                <c:pt idx="34">
                  <c:v>4.5791744627999131</c:v>
                </c:pt>
                <c:pt idx="35">
                  <c:v>4.8722962218688481</c:v>
                </c:pt>
                <c:pt idx="36">
                  <c:v>5.1542437842523041</c:v>
                </c:pt>
                <c:pt idx="37">
                  <c:v>5.4944008602670644</c:v>
                </c:pt>
                <c:pt idx="38">
                  <c:v>5.8513110895133602</c:v>
                </c:pt>
                <c:pt idx="39">
                  <c:v>6.2085659175471211</c:v>
                </c:pt>
                <c:pt idx="40">
                  <c:v>6.5301292379030391</c:v>
                </c:pt>
                <c:pt idx="41">
                  <c:v>6.9250334377739691</c:v>
                </c:pt>
                <c:pt idx="42">
                  <c:v>7.220621718464038</c:v>
                </c:pt>
                <c:pt idx="43">
                  <c:v>7.4547046678091684</c:v>
                </c:pt>
                <c:pt idx="44">
                  <c:v>7.6187548412167896</c:v>
                </c:pt>
                <c:pt idx="45">
                  <c:v>7.8842077672410262</c:v>
                </c:pt>
                <c:pt idx="46">
                  <c:v>8.1602108099314243</c:v>
                </c:pt>
                <c:pt idx="47">
                  <c:v>8.4659034812944416</c:v>
                </c:pt>
                <c:pt idx="48">
                  <c:v>8.8809268500801899</c:v>
                </c:pt>
                <c:pt idx="49">
                  <c:v>9.3023734948965391</c:v>
                </c:pt>
                <c:pt idx="50">
                  <c:v>9.8576226702881939</c:v>
                </c:pt>
                <c:pt idx="51">
                  <c:v>10.533489168529435</c:v>
                </c:pt>
                <c:pt idx="52">
                  <c:v>11.144624370361822</c:v>
                </c:pt>
                <c:pt idx="53">
                  <c:v>11.635745811125314</c:v>
                </c:pt>
                <c:pt idx="54">
                  <c:v>12.125416293322099</c:v>
                </c:pt>
                <c:pt idx="55">
                  <c:v>12.697744233028457</c:v>
                </c:pt>
                <c:pt idx="56">
                  <c:v>13.339047539117978</c:v>
                </c:pt>
                <c:pt idx="57">
                  <c:v>14.04843435214149</c:v>
                </c:pt>
                <c:pt idx="58">
                  <c:v>14.740898700584571</c:v>
                </c:pt>
                <c:pt idx="59">
                  <c:v>15.530748695157319</c:v>
                </c:pt>
                <c:pt idx="60">
                  <c:v>16.93550442359135</c:v>
                </c:pt>
                <c:pt idx="61">
                  <c:v>18.402661343101553</c:v>
                </c:pt>
                <c:pt idx="62">
                  <c:v>19.892581009979587</c:v>
                </c:pt>
                <c:pt idx="63">
                  <c:v>21.622908216803193</c:v>
                </c:pt>
                <c:pt idx="64">
                  <c:v>23.387654206367309</c:v>
                </c:pt>
                <c:pt idx="65">
                  <c:v>25.373620440547317</c:v>
                </c:pt>
                <c:pt idx="66">
                  <c:v>27.221419332422396</c:v>
                </c:pt>
                <c:pt idx="67">
                  <c:v>29.128555657449784</c:v>
                </c:pt>
                <c:pt idx="68">
                  <c:v>31.056516961940282</c:v>
                </c:pt>
                <c:pt idx="69">
                  <c:v>33.29722614218354</c:v>
                </c:pt>
                <c:pt idx="70">
                  <c:v>36.071184747185221</c:v>
                </c:pt>
                <c:pt idx="71">
                  <c:v>38.471532578994356</c:v>
                </c:pt>
                <c:pt idx="72">
                  <c:v>41.035673871098133</c:v>
                </c:pt>
                <c:pt idx="73">
                  <c:v>43.358890790485056</c:v>
                </c:pt>
                <c:pt idx="74">
                  <c:v>46.001384357643033</c:v>
                </c:pt>
                <c:pt idx="75">
                  <c:v>47.797321897254555</c:v>
                </c:pt>
                <c:pt idx="76">
                  <c:v>49.18019270195839</c:v>
                </c:pt>
                <c:pt idx="77">
                  <c:v>51.34862447270617</c:v>
                </c:pt>
                <c:pt idx="78">
                  <c:v>53.23034319966456</c:v>
                </c:pt>
                <c:pt idx="79">
                  <c:v>55.209021800394872</c:v>
                </c:pt>
                <c:pt idx="80">
                  <c:v>57.031576472000197</c:v>
                </c:pt>
                <c:pt idx="81">
                  <c:v>57.031543554943532</c:v>
                </c:pt>
                <c:pt idx="82">
                  <c:v>57.031543554943532</c:v>
                </c:pt>
                <c:pt idx="83">
                  <c:v>57.031543554943532</c:v>
                </c:pt>
                <c:pt idx="84">
                  <c:v>57.031543554943532</c:v>
                </c:pt>
                <c:pt idx="85">
                  <c:v>57.031543554943532</c:v>
                </c:pt>
                <c:pt idx="86">
                  <c:v>57.031543554943532</c:v>
                </c:pt>
                <c:pt idx="87">
                  <c:v>57.031543554943532</c:v>
                </c:pt>
                <c:pt idx="88">
                  <c:v>57.031543554943532</c:v>
                </c:pt>
                <c:pt idx="89">
                  <c:v>57.031543554943532</c:v>
                </c:pt>
                <c:pt idx="90">
                  <c:v>57.031543554943532</c:v>
                </c:pt>
                <c:pt idx="91">
                  <c:v>57.031543554943532</c:v>
                </c:pt>
                <c:pt idx="92">
                  <c:v>57.031543554943532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1A-455D-BA36-7018E23DD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73840"/>
        <c:axId val="392363648"/>
      </c:scatterChart>
      <c:valAx>
        <c:axId val="39237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3648"/>
        <c:crossesAt val="0.1"/>
        <c:crossBetween val="midCat"/>
      </c:valAx>
      <c:valAx>
        <c:axId val="392363648"/>
        <c:scaling>
          <c:logBase val="10"/>
          <c:orientation val="minMax"/>
          <c:max val="1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7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Pr/Pi (fraction) vs %EUR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Type Curve</c:v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Input_Data!$EW$34:$EW$500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xVal>
          <c:yVal>
            <c:numRef>
              <c:f>Input_Data!$EX$34:$EX$500</c:f>
              <c:numCache>
                <c:formatCode>0.0</c:formatCode>
                <c:ptCount val="467"/>
                <c:pt idx="0" formatCode="General">
                  <c:v>1.0629990714948931</c:v>
                </c:pt>
                <c:pt idx="1">
                  <c:v>1.0629990714948931</c:v>
                </c:pt>
                <c:pt idx="2">
                  <c:v>1.0629990714948931</c:v>
                </c:pt>
                <c:pt idx="3">
                  <c:v>1.0629990714948931</c:v>
                </c:pt>
                <c:pt idx="4">
                  <c:v>1.0629990714948931</c:v>
                </c:pt>
                <c:pt idx="5">
                  <c:v>1.0629990714948931</c:v>
                </c:pt>
                <c:pt idx="6">
                  <c:v>1.0629990714948931</c:v>
                </c:pt>
                <c:pt idx="7">
                  <c:v>#N/A</c:v>
                </c:pt>
                <c:pt idx="8">
                  <c:v>1.0629990714948931</c:v>
                </c:pt>
                <c:pt idx="9">
                  <c:v>1.0629990714948931</c:v>
                </c:pt>
                <c:pt idx="10">
                  <c:v>1.0629990714948931</c:v>
                </c:pt>
                <c:pt idx="11">
                  <c:v>1.0629990714948931</c:v>
                </c:pt>
                <c:pt idx="12">
                  <c:v>1.0629990714948931</c:v>
                </c:pt>
                <c:pt idx="13">
                  <c:v>1.0629990714948931</c:v>
                </c:pt>
                <c:pt idx="14">
                  <c:v>1.0629990714948931</c:v>
                </c:pt>
                <c:pt idx="15">
                  <c:v>1.0629990714948931</c:v>
                </c:pt>
                <c:pt idx="16">
                  <c:v>1.0629990714948931</c:v>
                </c:pt>
                <c:pt idx="17">
                  <c:v>1.0629990714948931</c:v>
                </c:pt>
                <c:pt idx="18">
                  <c:v>1.0629990714948931</c:v>
                </c:pt>
                <c:pt idx="19">
                  <c:v>1.0629990714948931</c:v>
                </c:pt>
                <c:pt idx="20">
                  <c:v>1.0629990714948931</c:v>
                </c:pt>
                <c:pt idx="21">
                  <c:v>#N/A</c:v>
                </c:pt>
                <c:pt idx="22">
                  <c:v>1.0629990714948931</c:v>
                </c:pt>
                <c:pt idx="23">
                  <c:v>1.0629990714948931</c:v>
                </c:pt>
                <c:pt idx="24">
                  <c:v>1.0629990714948931</c:v>
                </c:pt>
                <c:pt idx="25">
                  <c:v>1.0629990714948931</c:v>
                </c:pt>
                <c:pt idx="26">
                  <c:v>1.0629990714948931</c:v>
                </c:pt>
                <c:pt idx="27">
                  <c:v>1.0629990714948931</c:v>
                </c:pt>
                <c:pt idx="28">
                  <c:v>1.0629990714948931</c:v>
                </c:pt>
                <c:pt idx="29">
                  <c:v>#N/A</c:v>
                </c:pt>
                <c:pt idx="30">
                  <c:v>#N/A</c:v>
                </c:pt>
                <c:pt idx="31">
                  <c:v>1.0629990714948931</c:v>
                </c:pt>
                <c:pt idx="32">
                  <c:v>1.0629990714948931</c:v>
                </c:pt>
                <c:pt idx="33">
                  <c:v>1.0629990714948931</c:v>
                </c:pt>
                <c:pt idx="34">
                  <c:v>#N/A</c:v>
                </c:pt>
                <c:pt idx="35">
                  <c:v>1.0629990714948931</c:v>
                </c:pt>
                <c:pt idx="36">
                  <c:v>1.0629990714948931</c:v>
                </c:pt>
                <c:pt idx="37">
                  <c:v>1.0629990714948931</c:v>
                </c:pt>
                <c:pt idx="38">
                  <c:v>1.0629990714948931</c:v>
                </c:pt>
                <c:pt idx="39">
                  <c:v>1.0629990714948931</c:v>
                </c:pt>
                <c:pt idx="40">
                  <c:v>1.0629990714948931</c:v>
                </c:pt>
                <c:pt idx="41">
                  <c:v>1.0629990714948931</c:v>
                </c:pt>
                <c:pt idx="42">
                  <c:v>#N/A</c:v>
                </c:pt>
                <c:pt idx="43">
                  <c:v>1.0629990714948931</c:v>
                </c:pt>
                <c:pt idx="44">
                  <c:v>#N/A</c:v>
                </c:pt>
                <c:pt idx="45">
                  <c:v>1.0629990714948931</c:v>
                </c:pt>
                <c:pt idx="46">
                  <c:v>1.0629990714948931</c:v>
                </c:pt>
                <c:pt idx="47">
                  <c:v>#N/A</c:v>
                </c:pt>
                <c:pt idx="48">
                  <c:v>1.0629990714948931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1.0629990714948931</c:v>
                </c:pt>
                <c:pt idx="59">
                  <c:v>#N/A</c:v>
                </c:pt>
                <c:pt idx="60">
                  <c:v>#N/A</c:v>
                </c:pt>
                <c:pt idx="61">
                  <c:v>1.0629990714948931</c:v>
                </c:pt>
                <c:pt idx="62">
                  <c:v>#N/A</c:v>
                </c:pt>
                <c:pt idx="63">
                  <c:v>1.000450228495559</c:v>
                </c:pt>
                <c:pt idx="64">
                  <c:v>#N/A</c:v>
                </c:pt>
                <c:pt idx="65">
                  <c:v>0.94204276942506393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1-451A-B8AE-491DD8266891}"/>
            </c:ext>
          </c:extLst>
        </c:ser>
        <c:ser>
          <c:idx val="1"/>
          <c:order val="1"/>
          <c:tx>
            <c:v>Raw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Input_Data!$M$34:$M$500</c:f>
              <c:numCache>
                <c:formatCode>0.0</c:formatCode>
                <c:ptCount val="467"/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0.85301532033426186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3">
                  <c:v>1.0435654596100279</c:v>
                </c:pt>
                <c:pt idx="44">
                  <c:v>1.0895543175487465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1.8768059424326833</c:v>
                </c:pt>
                <c:pt idx="48">
                  <c:v>0.94746518105849575</c:v>
                </c:pt>
                <c:pt idx="49">
                  <c:v>1.0999210770659238</c:v>
                </c:pt>
                <c:pt idx="50">
                  <c:v>1.0629990714948931</c:v>
                </c:pt>
                <c:pt idx="51">
                  <c:v>1.1308194057567316</c:v>
                </c:pt>
                <c:pt idx="53">
                  <c:v>1.1052228412256269</c:v>
                </c:pt>
                <c:pt idx="54">
                  <c:v>1.0716039925719592</c:v>
                </c:pt>
                <c:pt idx="55">
                  <c:v>1.0699628597957287</c:v>
                </c:pt>
                <c:pt idx="58">
                  <c:v>1.023045496750232</c:v>
                </c:pt>
                <c:pt idx="59">
                  <c:v>1.9851973073351903</c:v>
                </c:pt>
                <c:pt idx="61">
                  <c:v>0.96361188486536675</c:v>
                </c:pt>
                <c:pt idx="63">
                  <c:v>0.94565923862581247</c:v>
                </c:pt>
                <c:pt idx="65">
                  <c:v>0.94108402971216343</c:v>
                </c:pt>
                <c:pt idx="67">
                  <c:v>1.857414113277623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1-451A-B8AE-491DD8266891}"/>
            </c:ext>
          </c:extLst>
        </c:ser>
        <c:ser>
          <c:idx val="2"/>
          <c:order val="2"/>
          <c:tx>
            <c:v>Data Post IQR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Input_Data!$H$34:$H$500</c:f>
              <c:numCache>
                <c:formatCode>0.0</c:formatCode>
                <c:ptCount val="467"/>
                <c:pt idx="0" formatCode="General">
                  <c:v>0.11308353125000001</c:v>
                </c:pt>
                <c:pt idx="1">
                  <c:v>0.24335449218749999</c:v>
                </c:pt>
                <c:pt idx="2">
                  <c:v>0.48050667187500001</c:v>
                </c:pt>
                <c:pt idx="3">
                  <c:v>0.69442925781249998</c:v>
                </c:pt>
                <c:pt idx="4">
                  <c:v>0.89468432031249989</c:v>
                </c:pt>
                <c:pt idx="5">
                  <c:v>1.104278140625</c:v>
                </c:pt>
                <c:pt idx="6">
                  <c:v>1.3224320078124998</c:v>
                </c:pt>
                <c:pt idx="7">
                  <c:v>1.5659552812499999</c:v>
                </c:pt>
                <c:pt idx="8">
                  <c:v>1.8970194765624999</c:v>
                </c:pt>
                <c:pt idx="9">
                  <c:v>2.5857158984374999</c:v>
                </c:pt>
                <c:pt idx="10">
                  <c:v>3.4032705703124995</c:v>
                </c:pt>
                <c:pt idx="11">
                  <c:v>4.2589711640624994</c:v>
                </c:pt>
                <c:pt idx="12">
                  <c:v>5.1121141171874998</c:v>
                </c:pt>
                <c:pt idx="13">
                  <c:v>5.9901339765624995</c:v>
                </c:pt>
                <c:pt idx="14">
                  <c:v>6.9494432499999998</c:v>
                </c:pt>
                <c:pt idx="15">
                  <c:v>7.8361897656250008</c:v>
                </c:pt>
                <c:pt idx="16">
                  <c:v>8.7108159609375004</c:v>
                </c:pt>
                <c:pt idx="17">
                  <c:v>9.8470665625000002</c:v>
                </c:pt>
                <c:pt idx="18">
                  <c:v>10.8283941484375</c:v>
                </c:pt>
                <c:pt idx="19">
                  <c:v>11.7642564375</c:v>
                </c:pt>
                <c:pt idx="20">
                  <c:v>12.774429992187502</c:v>
                </c:pt>
                <c:pt idx="21">
                  <c:v>13.762900921875001</c:v>
                </c:pt>
                <c:pt idx="22">
                  <c:v>14.7440690390625</c:v>
                </c:pt>
                <c:pt idx="23">
                  <c:v>15.7823473984375</c:v>
                </c:pt>
                <c:pt idx="24">
                  <c:v>16.898536679687499</c:v>
                </c:pt>
                <c:pt idx="25">
                  <c:v>18.060369179687498</c:v>
                </c:pt>
                <c:pt idx="26">
                  <c:v>19.307210101562497</c:v>
                </c:pt>
                <c:pt idx="27">
                  <c:v>20.550739523437496</c:v>
                </c:pt>
                <c:pt idx="28">
                  <c:v>21.580418468749997</c:v>
                </c:pt>
                <c:pt idx="29">
                  <c:v>22.779086906249997</c:v>
                </c:pt>
                <c:pt idx="30">
                  <c:v>23.683610882812498</c:v>
                </c:pt>
                <c:pt idx="31">
                  <c:v>24.617035124999997</c:v>
                </c:pt>
                <c:pt idx="32">
                  <c:v>25.589123203124998</c:v>
                </c:pt>
                <c:pt idx="33">
                  <c:v>26.310022499999995</c:v>
                </c:pt>
                <c:pt idx="34">
                  <c:v>27.102239921874997</c:v>
                </c:pt>
                <c:pt idx="35">
                  <c:v>27.829927804687497</c:v>
                </c:pt>
                <c:pt idx="36">
                  <c:v>28.489692304687498</c:v>
                </c:pt>
                <c:pt idx="37">
                  <c:v>29.239224234374994</c:v>
                </c:pt>
                <c:pt idx="38">
                  <c:v>29.977345539062497</c:v>
                </c:pt>
                <c:pt idx="39">
                  <c:v>30.672401054687498</c:v>
                </c:pt>
                <c:pt idx="40">
                  <c:v>31.264631882812502</c:v>
                </c:pt>
                <c:pt idx="41">
                  <c:v>31.953259960937498</c:v>
                </c:pt>
                <c:pt idx="42">
                  <c:v>32.443472648437499</c:v>
                </c:pt>
                <c:pt idx="43">
                  <c:v>32.817648734374998</c:v>
                </c:pt>
                <c:pt idx="44">
                  <c:v>33.07294125</c:v>
                </c:pt>
                <c:pt idx="45">
                  <c:v>33.474614070312505</c:v>
                </c:pt>
                <c:pt idx="46">
                  <c:v>33.878157156250005</c:v>
                </c:pt>
                <c:pt idx="47">
                  <c:v>34.309477945312508</c:v>
                </c:pt>
                <c:pt idx="48">
                  <c:v>34.870774640625008</c:v>
                </c:pt>
                <c:pt idx="49">
                  <c:v>35.414531632812512</c:v>
                </c:pt>
                <c:pt idx="50">
                  <c:v>36.094472750000008</c:v>
                </c:pt>
                <c:pt idx="51">
                  <c:v>36.872216101562508</c:v>
                </c:pt>
                <c:pt idx="52">
                  <c:v>37.533652492187507</c:v>
                </c:pt>
                <c:pt idx="53">
                  <c:v>38.039421945312505</c:v>
                </c:pt>
                <c:pt idx="54">
                  <c:v>38.522875679687509</c:v>
                </c:pt>
                <c:pt idx="55">
                  <c:v>39.063781960937504</c:v>
                </c:pt>
                <c:pt idx="56">
                  <c:v>39.641639835937511</c:v>
                </c:pt>
                <c:pt idx="57">
                  <c:v>40.249334382812506</c:v>
                </c:pt>
                <c:pt idx="58">
                  <c:v>40.813630117187515</c:v>
                </c:pt>
                <c:pt idx="59">
                  <c:v>41.425789242187513</c:v>
                </c:pt>
                <c:pt idx="60">
                  <c:v>42.441329304687514</c:v>
                </c:pt>
                <c:pt idx="61">
                  <c:v>43.415734210937515</c:v>
                </c:pt>
                <c:pt idx="62">
                  <c:v>44.328784046875015</c:v>
                </c:pt>
                <c:pt idx="63">
                  <c:v>45.306982390625009</c:v>
                </c:pt>
                <c:pt idx="64">
                  <c:v>46.227109078125011</c:v>
                </c:pt>
                <c:pt idx="65">
                  <c:v>47.182969101562506</c:v>
                </c:pt>
                <c:pt idx="66">
                  <c:v>48.007384078125014</c:v>
                </c:pt>
                <c:pt idx="67">
                  <c:v>48.80154971875001</c:v>
                </c:pt>
                <c:pt idx="68">
                  <c:v>49.553199132812509</c:v>
                </c:pt>
                <c:pt idx="69">
                  <c:v>50.370241273437514</c:v>
                </c:pt>
                <c:pt idx="70">
                  <c:v>51.308725687500008</c:v>
                </c:pt>
                <c:pt idx="71">
                  <c:v>52.064298484375016</c:v>
                </c:pt>
                <c:pt idx="72">
                  <c:v>52.821032531250012</c:v>
                </c:pt>
                <c:pt idx="73">
                  <c:v>53.466898203125012</c:v>
                </c:pt>
                <c:pt idx="74">
                  <c:v>54.160728500000019</c:v>
                </c:pt>
                <c:pt idx="75">
                  <c:v>54.609892187500023</c:v>
                </c:pt>
                <c:pt idx="76">
                  <c:v>54.944393000000026</c:v>
                </c:pt>
                <c:pt idx="77">
                  <c:v>55.450427046875028</c:v>
                </c:pt>
                <c:pt idx="78">
                  <c:v>55.872526132812524</c:v>
                </c:pt>
                <c:pt idx="79">
                  <c:v>56.300575320312532</c:v>
                </c:pt>
                <c:pt idx="80">
                  <c:v>56.681488453125027</c:v>
                </c:pt>
                <c:pt idx="81">
                  <c:v>57.00024057812503</c:v>
                </c:pt>
                <c:pt idx="82">
                  <c:v>57.37883614062504</c:v>
                </c:pt>
                <c:pt idx="83">
                  <c:v>57.738120265625035</c:v>
                </c:pt>
                <c:pt idx="84">
                  <c:v>58.044696101562536</c:v>
                </c:pt>
                <c:pt idx="85">
                  <c:v>58.335071132812537</c:v>
                </c:pt>
                <c:pt idx="86">
                  <c:v>58.735762398437544</c:v>
                </c:pt>
                <c:pt idx="87">
                  <c:v>59.08657483593754</c:v>
                </c:pt>
                <c:pt idx="88">
                  <c:v>59.413712039062546</c:v>
                </c:pt>
                <c:pt idx="89">
                  <c:v>59.815590343750046</c:v>
                </c:pt>
                <c:pt idx="90">
                  <c:v>60.168748960937549</c:v>
                </c:pt>
                <c:pt idx="91">
                  <c:v>60.531686062500043</c:v>
                </c:pt>
                <c:pt idx="92">
                  <c:v>60.898606921875043</c:v>
                </c:pt>
              </c:numCache>
            </c:numRef>
          </c:xVal>
          <c:yVal>
            <c:numRef>
              <c:f>Input_Data!$DS$34:$DS$500</c:f>
              <c:numCache>
                <c:formatCode>General</c:formatCode>
                <c:ptCount val="467"/>
                <c:pt idx="0">
                  <c:v>1</c:v>
                </c:pt>
                <c:pt idx="1">
                  <c:v>0.98730269266480974</c:v>
                </c:pt>
                <c:pt idx="2">
                  <c:v>0.95875116063138355</c:v>
                </c:pt>
                <c:pt idx="3">
                  <c:v>0.95503714020427122</c:v>
                </c:pt>
                <c:pt idx="4">
                  <c:v>0.93507428040854224</c:v>
                </c:pt>
                <c:pt idx="5">
                  <c:v>0.96852367688022278</c:v>
                </c:pt>
                <c:pt idx="6">
                  <c:v>0.91162952646239559</c:v>
                </c:pt>
                <c:pt idx="7">
                  <c:v>#N/A</c:v>
                </c:pt>
                <c:pt idx="8">
                  <c:v>0.95993500464252546</c:v>
                </c:pt>
                <c:pt idx="9">
                  <c:v>0.98504874651810592</c:v>
                </c:pt>
                <c:pt idx="10">
                  <c:v>0.93961234911792013</c:v>
                </c:pt>
                <c:pt idx="11">
                  <c:v>0.93688254410399263</c:v>
                </c:pt>
                <c:pt idx="12">
                  <c:v>0.93584261838440119</c:v>
                </c:pt>
                <c:pt idx="13">
                  <c:v>0.89813138347260912</c:v>
                </c:pt>
                <c:pt idx="14">
                  <c:v>0.96740714948932227</c:v>
                </c:pt>
                <c:pt idx="15">
                  <c:v>0.96541086350974925</c:v>
                </c:pt>
                <c:pt idx="16">
                  <c:v>0.91784818941504187</c:v>
                </c:pt>
                <c:pt idx="17">
                  <c:v>1.0416434540389972</c:v>
                </c:pt>
                <c:pt idx="18">
                  <c:v>0.97042479108635105</c:v>
                </c:pt>
                <c:pt idx="19">
                  <c:v>0.96009517177344483</c:v>
                </c:pt>
                <c:pt idx="20">
                  <c:v>0.96647864438254416</c:v>
                </c:pt>
                <c:pt idx="21">
                  <c:v>#N/A</c:v>
                </c:pt>
                <c:pt idx="22">
                  <c:v>0.95487233054781806</c:v>
                </c:pt>
                <c:pt idx="23">
                  <c:v>0.95324744661095639</c:v>
                </c:pt>
                <c:pt idx="24">
                  <c:v>0.94941039925719595</c:v>
                </c:pt>
                <c:pt idx="25">
                  <c:v>0.98093314763231187</c:v>
                </c:pt>
                <c:pt idx="26">
                  <c:v>0.96081476323119763</c:v>
                </c:pt>
                <c:pt idx="27">
                  <c:v>0.98006963788300838</c:v>
                </c:pt>
                <c:pt idx="28">
                  <c:v>0.99015320334261836</c:v>
                </c:pt>
                <c:pt idx="29">
                  <c:v>#N/A</c:v>
                </c:pt>
                <c:pt idx="30">
                  <c:v>#N/A</c:v>
                </c:pt>
                <c:pt idx="31">
                  <c:v>0.9939275766016713</c:v>
                </c:pt>
                <c:pt idx="32">
                  <c:v>0.96058031569173641</c:v>
                </c:pt>
                <c:pt idx="33">
                  <c:v>0.87880919220055709</c:v>
                </c:pt>
                <c:pt idx="34">
                  <c:v>#N/A</c:v>
                </c:pt>
                <c:pt idx="35">
                  <c:v>0.9542409470752089</c:v>
                </c:pt>
                <c:pt idx="36">
                  <c:v>1.0000603528319407</c:v>
                </c:pt>
                <c:pt idx="37">
                  <c:v>0.94976555246053862</c:v>
                </c:pt>
                <c:pt idx="38">
                  <c:v>0.90474698235840301</c:v>
                </c:pt>
                <c:pt idx="39">
                  <c:v>1.0022260909935006</c:v>
                </c:pt>
                <c:pt idx="40">
                  <c:v>1.0153342618384402</c:v>
                </c:pt>
                <c:pt idx="41">
                  <c:v>1.0268314763231199</c:v>
                </c:pt>
                <c:pt idx="42">
                  <c:v>#N/A</c:v>
                </c:pt>
                <c:pt idx="43">
                  <c:v>1.0435654596100279</c:v>
                </c:pt>
                <c:pt idx="44">
                  <c:v>#N/A</c:v>
                </c:pt>
                <c:pt idx="45">
                  <c:v>0.94686397400185707</c:v>
                </c:pt>
                <c:pt idx="46">
                  <c:v>1.0316805942432683</c:v>
                </c:pt>
                <c:pt idx="47">
                  <c:v>#N/A</c:v>
                </c:pt>
                <c:pt idx="48">
                  <c:v>0.94746518105849575</c:v>
                </c:pt>
                <c:pt idx="49">
                  <c:v>#N/A</c:v>
                </c:pt>
                <c:pt idx="50">
                  <c:v>1.0629990714948931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1.023045496750232</c:v>
                </c:pt>
                <c:pt idx="59">
                  <c:v>#N/A</c:v>
                </c:pt>
                <c:pt idx="60">
                  <c:v>#N/A</c:v>
                </c:pt>
                <c:pt idx="61">
                  <c:v>0.96361188486536675</c:v>
                </c:pt>
                <c:pt idx="62">
                  <c:v>#N/A</c:v>
                </c:pt>
                <c:pt idx="63">
                  <c:v>0.94565923862581247</c:v>
                </c:pt>
                <c:pt idx="64">
                  <c:v>#N/A</c:v>
                </c:pt>
                <c:pt idx="65">
                  <c:v>0.94108402971216343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1-451A-B8AE-491DD826689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Export_to_Access!$A$13:$A$112</c:f>
              <c:numCache>
                <c:formatCode>0</c:formatCode>
                <c:ptCount val="100"/>
                <c:pt idx="0">
                  <c:v>0.24335449218749999</c:v>
                </c:pt>
                <c:pt idx="1">
                  <c:v>0.48050667187500001</c:v>
                </c:pt>
                <c:pt idx="2">
                  <c:v>0.69442925781249998</c:v>
                </c:pt>
                <c:pt idx="3">
                  <c:v>0.89468432031249989</c:v>
                </c:pt>
                <c:pt idx="4">
                  <c:v>1.104278140625</c:v>
                </c:pt>
                <c:pt idx="5">
                  <c:v>1.3224320078124998</c:v>
                </c:pt>
                <c:pt idx="6">
                  <c:v>1.5659552812499999</c:v>
                </c:pt>
                <c:pt idx="7">
                  <c:v>1.8970194765624999</c:v>
                </c:pt>
                <c:pt idx="8">
                  <c:v>2.5857158984374999</c:v>
                </c:pt>
                <c:pt idx="9">
                  <c:v>3.4032705703124995</c:v>
                </c:pt>
                <c:pt idx="10">
                  <c:v>4.2589711640624994</c:v>
                </c:pt>
                <c:pt idx="11">
                  <c:v>5.1121141171874998</c:v>
                </c:pt>
                <c:pt idx="12">
                  <c:v>5.9901339765624995</c:v>
                </c:pt>
                <c:pt idx="13">
                  <c:v>6.9494432499999998</c:v>
                </c:pt>
                <c:pt idx="14">
                  <c:v>7.8361897656250008</c:v>
                </c:pt>
                <c:pt idx="15">
                  <c:v>8.7108159609375004</c:v>
                </c:pt>
                <c:pt idx="16">
                  <c:v>9.8470665625000002</c:v>
                </c:pt>
                <c:pt idx="17">
                  <c:v>10.8283941484375</c:v>
                </c:pt>
                <c:pt idx="18">
                  <c:v>11.7642564375</c:v>
                </c:pt>
                <c:pt idx="19">
                  <c:v>12.774429992187502</c:v>
                </c:pt>
                <c:pt idx="20">
                  <c:v>13.762900921875001</c:v>
                </c:pt>
                <c:pt idx="21">
                  <c:v>14.7440690390625</c:v>
                </c:pt>
                <c:pt idx="22">
                  <c:v>15.7823473984375</c:v>
                </c:pt>
                <c:pt idx="23">
                  <c:v>16.898536679687499</c:v>
                </c:pt>
                <c:pt idx="24">
                  <c:v>18.060369179687498</c:v>
                </c:pt>
                <c:pt idx="25">
                  <c:v>19.307210101562497</c:v>
                </c:pt>
                <c:pt idx="26">
                  <c:v>20.550739523437496</c:v>
                </c:pt>
                <c:pt idx="27">
                  <c:v>21.580418468749997</c:v>
                </c:pt>
                <c:pt idx="28">
                  <c:v>22.779086906249997</c:v>
                </c:pt>
                <c:pt idx="29">
                  <c:v>23.683610882812498</c:v>
                </c:pt>
                <c:pt idx="30">
                  <c:v>24.617035124999997</c:v>
                </c:pt>
                <c:pt idx="31">
                  <c:v>25.589123203124998</c:v>
                </c:pt>
                <c:pt idx="32">
                  <c:v>26.310022499999995</c:v>
                </c:pt>
                <c:pt idx="33">
                  <c:v>27.102239921874997</c:v>
                </c:pt>
                <c:pt idx="34">
                  <c:v>27.829927804687497</c:v>
                </c:pt>
                <c:pt idx="35">
                  <c:v>28.489692304687498</c:v>
                </c:pt>
                <c:pt idx="36">
                  <c:v>29.239224234374994</c:v>
                </c:pt>
                <c:pt idx="37">
                  <c:v>29.977345539062497</c:v>
                </c:pt>
                <c:pt idx="38">
                  <c:v>30.672401054687498</c:v>
                </c:pt>
                <c:pt idx="39">
                  <c:v>31.264631882812502</c:v>
                </c:pt>
                <c:pt idx="40">
                  <c:v>31.953259960937498</c:v>
                </c:pt>
                <c:pt idx="41">
                  <c:v>32.443472648437499</c:v>
                </c:pt>
                <c:pt idx="42">
                  <c:v>32.817648734374998</c:v>
                </c:pt>
                <c:pt idx="43">
                  <c:v>33.07294125</c:v>
                </c:pt>
                <c:pt idx="44">
                  <c:v>33.474614070312505</c:v>
                </c:pt>
                <c:pt idx="45">
                  <c:v>33.878157156250005</c:v>
                </c:pt>
                <c:pt idx="46">
                  <c:v>34.309477945312508</c:v>
                </c:pt>
                <c:pt idx="47">
                  <c:v>34.870774640625008</c:v>
                </c:pt>
                <c:pt idx="48">
                  <c:v>35.414531632812512</c:v>
                </c:pt>
                <c:pt idx="49">
                  <c:v>36.094472750000008</c:v>
                </c:pt>
                <c:pt idx="50">
                  <c:v>36.872216101562508</c:v>
                </c:pt>
                <c:pt idx="51">
                  <c:v>37.533652492187507</c:v>
                </c:pt>
                <c:pt idx="52">
                  <c:v>38.039421945312505</c:v>
                </c:pt>
                <c:pt idx="53">
                  <c:v>38.522875679687509</c:v>
                </c:pt>
                <c:pt idx="54">
                  <c:v>39.063781960937504</c:v>
                </c:pt>
                <c:pt idx="55">
                  <c:v>39.641639835937511</c:v>
                </c:pt>
                <c:pt idx="56">
                  <c:v>40.249334382812506</c:v>
                </c:pt>
                <c:pt idx="57">
                  <c:v>40.813630117187515</c:v>
                </c:pt>
                <c:pt idx="58">
                  <c:v>41.425789242187513</c:v>
                </c:pt>
                <c:pt idx="59">
                  <c:v>42.441329304687514</c:v>
                </c:pt>
                <c:pt idx="60">
                  <c:v>43.415734210937515</c:v>
                </c:pt>
                <c:pt idx="61">
                  <c:v>44.328784046875015</c:v>
                </c:pt>
                <c:pt idx="62">
                  <c:v>45.306982390625009</c:v>
                </c:pt>
                <c:pt idx="63">
                  <c:v>46.227109078125011</c:v>
                </c:pt>
                <c:pt idx="64">
                  <c:v>47.182969101562506</c:v>
                </c:pt>
                <c:pt idx="65">
                  <c:v>48.007384078125014</c:v>
                </c:pt>
                <c:pt idx="66">
                  <c:v>48.80154971875001</c:v>
                </c:pt>
                <c:pt idx="67">
                  <c:v>49.553199132812509</c:v>
                </c:pt>
                <c:pt idx="68">
                  <c:v>50.370241273437514</c:v>
                </c:pt>
                <c:pt idx="69">
                  <c:v>51.308725687500008</c:v>
                </c:pt>
                <c:pt idx="70">
                  <c:v>52.064298484375016</c:v>
                </c:pt>
                <c:pt idx="71">
                  <c:v>52.821032531250012</c:v>
                </c:pt>
                <c:pt idx="72">
                  <c:v>53.466898203125012</c:v>
                </c:pt>
                <c:pt idx="73">
                  <c:v>54.160728500000019</c:v>
                </c:pt>
                <c:pt idx="74">
                  <c:v>54.609892187500023</c:v>
                </c:pt>
                <c:pt idx="75">
                  <c:v>54.944393000000026</c:v>
                </c:pt>
                <c:pt idx="76">
                  <c:v>55.450427046875028</c:v>
                </c:pt>
                <c:pt idx="77">
                  <c:v>55.872526132812524</c:v>
                </c:pt>
                <c:pt idx="78">
                  <c:v>56.300575320312532</c:v>
                </c:pt>
                <c:pt idx="79">
                  <c:v>56.681488453125027</c:v>
                </c:pt>
                <c:pt idx="80">
                  <c:v>57.00024057812503</c:v>
                </c:pt>
                <c:pt idx="81">
                  <c:v>57.37883614062504</c:v>
                </c:pt>
                <c:pt idx="82">
                  <c:v>57.738120265625035</c:v>
                </c:pt>
                <c:pt idx="83">
                  <c:v>58.044696101562536</c:v>
                </c:pt>
                <c:pt idx="84">
                  <c:v>58.335071132812537</c:v>
                </c:pt>
                <c:pt idx="85">
                  <c:v>58.735762398437544</c:v>
                </c:pt>
                <c:pt idx="86">
                  <c:v>59.08657483593754</c:v>
                </c:pt>
                <c:pt idx="87">
                  <c:v>59.413712039062546</c:v>
                </c:pt>
                <c:pt idx="88">
                  <c:v>59.815590343750046</c:v>
                </c:pt>
                <c:pt idx="89">
                  <c:v>60.168748960937549</c:v>
                </c:pt>
                <c:pt idx="90">
                  <c:v>60.531686062500043</c:v>
                </c:pt>
                <c:pt idx="91">
                  <c:v>60.898606921875043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Export_to_Access!$E$13:$E$112</c:f>
              <c:numCache>
                <c:formatCode>0.00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0.97136368743579238</c:v>
                </c:pt>
                <c:pt idx="64">
                  <c:v>0.94204276942506393</c:v>
                </c:pt>
                <c:pt idx="65">
                  <c:v>0.9174657740611587</c:v>
                </c:pt>
                <c:pt idx="66">
                  <c:v>0.89439708188585931</c:v>
                </c:pt>
                <c:pt idx="67">
                  <c:v>0.87309791964870986</c:v>
                </c:pt>
                <c:pt idx="68">
                  <c:v>0.85052068139034609</c:v>
                </c:pt>
                <c:pt idx="69">
                  <c:v>0.82530714767496915</c:v>
                </c:pt>
                <c:pt idx="70">
                  <c:v>0.80555194287660126</c:v>
                </c:pt>
                <c:pt idx="71">
                  <c:v>0.78624033711470043</c:v>
                </c:pt>
                <c:pt idx="72">
                  <c:v>0.7701246745253757</c:v>
                </c:pt>
                <c:pt idx="73">
                  <c:v>0.75318004177850928</c:v>
                </c:pt>
                <c:pt idx="74">
                  <c:v>0.74240994250024772</c:v>
                </c:pt>
                <c:pt idx="75">
                  <c:v>0.73448941797493639</c:v>
                </c:pt>
                <c:pt idx="76">
                  <c:v>0.72266753733718636</c:v>
                </c:pt>
                <c:pt idx="77">
                  <c:v>0.71295221455965452</c:v>
                </c:pt>
                <c:pt idx="78">
                  <c:v>0.70323331622777308</c:v>
                </c:pt>
                <c:pt idx="79">
                  <c:v>0.69469610905175028</c:v>
                </c:pt>
                <c:pt idx="80">
                  <c:v>0.68763178833157201</c:v>
                </c:pt>
                <c:pt idx="81">
                  <c:v>0.67933446515302964</c:v>
                </c:pt>
                <c:pt idx="82">
                  <c:v>0.67155298134683405</c:v>
                </c:pt>
                <c:pt idx="83">
                  <c:v>0.66498358753784981</c:v>
                </c:pt>
                <c:pt idx="84">
                  <c:v>0.65882061948955972</c:v>
                </c:pt>
                <c:pt idx="85">
                  <c:v>0.65040995964736426</c:v>
                </c:pt>
                <c:pt idx="86">
                  <c:v>0.64313447744827823</c:v>
                </c:pt>
                <c:pt idx="87">
                  <c:v>0.63642334365536868</c:v>
                </c:pt>
                <c:pt idx="88">
                  <c:v>0.62827469814739556</c:v>
                </c:pt>
                <c:pt idx="89">
                  <c:v>0.62120008511921798</c:v>
                </c:pt>
                <c:pt idx="90">
                  <c:v>0.61401257899266193</c:v>
                </c:pt>
                <c:pt idx="91">
                  <c:v>0.60683071228620777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1-451A-B8AE-491DD8266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66000"/>
        <c:axId val="392358552"/>
      </c:scatterChart>
      <c:valAx>
        <c:axId val="3923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58552"/>
        <c:crossesAt val="0.1"/>
        <c:crossBetween val="midCat"/>
      </c:valAx>
      <c:valAx>
        <c:axId val="3923585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Pr/Pi (fraction)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317045</xdr:colOff>
      <xdr:row>2</xdr:row>
      <xdr:rowOff>59528</xdr:rowOff>
    </xdr:from>
    <xdr:to>
      <xdr:col>19</xdr:col>
      <xdr:colOff>532039</xdr:colOff>
      <xdr:row>21</xdr:row>
      <xdr:rowOff>149676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26</xdr:col>
      <xdr:colOff>13610</xdr:colOff>
      <xdr:row>2</xdr:row>
      <xdr:rowOff>44901</xdr:rowOff>
    </xdr:from>
    <xdr:to>
      <xdr:col>37</xdr:col>
      <xdr:colOff>593274</xdr:colOff>
      <xdr:row>21</xdr:row>
      <xdr:rowOff>136069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317045</xdr:colOff>
      <xdr:row>24</xdr:row>
      <xdr:rowOff>149672</xdr:rowOff>
    </xdr:from>
    <xdr:to>
      <xdr:col>19</xdr:col>
      <xdr:colOff>532039</xdr:colOff>
      <xdr:row>45</xdr:row>
      <xdr:rowOff>4076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26</xdr:col>
      <xdr:colOff>19053</xdr:colOff>
      <xdr:row>24</xdr:row>
      <xdr:rowOff>149672</xdr:rowOff>
    </xdr:from>
    <xdr:to>
      <xdr:col>37</xdr:col>
      <xdr:colOff>598717</xdr:colOff>
      <xdr:row>45</xdr:row>
      <xdr:rowOff>4076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244927</xdr:colOff>
      <xdr:row>12</xdr:row>
      <xdr:rowOff>126543</xdr:rowOff>
    </xdr:from>
    <xdr:to>
      <xdr:col>6</xdr:col>
      <xdr:colOff>380999</xdr:colOff>
      <xdr:row>15</xdr:row>
      <xdr:rowOff>54426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8213" y="2970436"/>
          <a:ext cx="1986643" cy="60824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u="sng"/>
            <a:t>User</a:t>
          </a:r>
          <a:r>
            <a:rPr lang="en-US" sz="1600"/>
            <a:t> </a:t>
          </a:r>
        </a:p>
        <a:p>
          <a:pPr algn="ctr"/>
          <a:r>
            <a:rPr lang="en-US" sz="1600"/>
            <a:t>Key In Input Data</a:t>
          </a:r>
        </a:p>
      </xdr:txBody>
    </xdr:sp>
    <xdr:clientData/>
  </xdr:twoCellAnchor>
  <xdr:twoCellAnchor>
    <xdr:from>
      <xdr:col>1</xdr:col>
      <xdr:colOff>206826</xdr:colOff>
      <xdr:row>34</xdr:row>
      <xdr:rowOff>57142</xdr:rowOff>
    </xdr:from>
    <xdr:to>
      <xdr:col>6</xdr:col>
      <xdr:colOff>342898</xdr:colOff>
      <xdr:row>36</xdr:row>
      <xdr:rowOff>165999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70112" y="7745178"/>
          <a:ext cx="1986643" cy="598714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u="sng"/>
            <a:t>User</a:t>
          </a:r>
          <a:r>
            <a:rPr lang="en-US" sz="1600"/>
            <a:t> </a:t>
          </a:r>
        </a:p>
        <a:p>
          <a:pPr algn="ctr"/>
          <a:r>
            <a:rPr lang="en-US" sz="1600"/>
            <a:t>Adjust</a:t>
          </a:r>
          <a:r>
            <a:rPr lang="en-US" sz="1600" baseline="0"/>
            <a:t> Type Curves</a:t>
          </a:r>
          <a:endParaRPr lang="en-US" sz="1600"/>
        </a:p>
      </xdr:txBody>
    </xdr:sp>
    <xdr:clientData/>
  </xdr:twoCellAnchor>
  <xdr:twoCellAnchor>
    <xdr:from>
      <xdr:col>4</xdr:col>
      <xdr:colOff>13607</xdr:colOff>
      <xdr:row>10</xdr:row>
      <xdr:rowOff>153758</xdr:rowOff>
    </xdr:from>
    <xdr:to>
      <xdr:col>5</xdr:col>
      <xdr:colOff>163285</xdr:colOff>
      <xdr:row>12</xdr:row>
      <xdr:rowOff>17686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97428" y="2507794"/>
          <a:ext cx="367393" cy="35378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182339</xdr:colOff>
      <xdr:row>32</xdr:row>
      <xdr:rowOff>114291</xdr:rowOff>
    </xdr:from>
    <xdr:to>
      <xdr:col>5</xdr:col>
      <xdr:colOff>141517</xdr:colOff>
      <xdr:row>33</xdr:row>
      <xdr:rowOff>223147</xdr:rowOff>
    </xdr:to>
    <xdr:sp macro="" textlink="">
      <xdr:nvSpPr>
        <xdr:cNvPr id="32" name="Down Arrow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75660" y="7312470"/>
          <a:ext cx="367393" cy="353784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185062</xdr:colOff>
      <xdr:row>27</xdr:row>
      <xdr:rowOff>103406</xdr:rowOff>
    </xdr:from>
    <xdr:to>
      <xdr:col>5</xdr:col>
      <xdr:colOff>144240</xdr:colOff>
      <xdr:row>29</xdr:row>
      <xdr:rowOff>76190</xdr:rowOff>
    </xdr:to>
    <xdr:sp macro="" textlink="">
      <xdr:nvSpPr>
        <xdr:cNvPr id="33" name="Down Arrow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78383" y="6240227"/>
          <a:ext cx="367393" cy="408213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10892</xdr:colOff>
      <xdr:row>21</xdr:row>
      <xdr:rowOff>65308</xdr:rowOff>
    </xdr:from>
    <xdr:to>
      <xdr:col>5</xdr:col>
      <xdr:colOff>160570</xdr:colOff>
      <xdr:row>23</xdr:row>
      <xdr:rowOff>92522</xdr:rowOff>
    </xdr:to>
    <xdr:sp macro="" textlink="">
      <xdr:nvSpPr>
        <xdr:cNvPr id="34" name="Down Arrow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94713" y="4895844"/>
          <a:ext cx="367393" cy="408214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13615</xdr:colOff>
      <xdr:row>15</xdr:row>
      <xdr:rowOff>149682</xdr:rowOff>
    </xdr:from>
    <xdr:to>
      <xdr:col>5</xdr:col>
      <xdr:colOff>163293</xdr:colOff>
      <xdr:row>17</xdr:row>
      <xdr:rowOff>122466</xdr:rowOff>
    </xdr:to>
    <xdr:sp macro="" textlink="">
      <xdr:nvSpPr>
        <xdr:cNvPr id="35" name="Down Arrow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197436" y="3673932"/>
          <a:ext cx="367393" cy="408213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419100</xdr:colOff>
          <xdr:row>22</xdr:row>
          <xdr:rowOff>123825</xdr:rowOff>
        </xdr:from>
        <xdr:to>
          <xdr:col>19</xdr:col>
          <xdr:colOff>266700</xdr:colOff>
          <xdr:row>26</xdr:row>
          <xdr:rowOff>114300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WCUT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66675</xdr:rowOff>
        </xdr:from>
        <xdr:to>
          <xdr:col>19</xdr:col>
          <xdr:colOff>152400</xdr:colOff>
          <xdr:row>4</xdr:row>
          <xdr:rowOff>19050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Oil Rate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0</xdr:row>
          <xdr:rowOff>57150</xdr:rowOff>
        </xdr:from>
        <xdr:to>
          <xdr:col>37</xdr:col>
          <xdr:colOff>285750</xdr:colOff>
          <xdr:row>3</xdr:row>
          <xdr:rowOff>247650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GOR/Rsi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381000</xdr:colOff>
          <xdr:row>22</xdr:row>
          <xdr:rowOff>9525</xdr:rowOff>
        </xdr:from>
        <xdr:to>
          <xdr:col>37</xdr:col>
          <xdr:colOff>285750</xdr:colOff>
          <xdr:row>26</xdr:row>
          <xdr:rowOff>9525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Pr/Pi Type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247650</xdr:colOff>
          <xdr:row>24</xdr:row>
          <xdr:rowOff>28575</xdr:rowOff>
        </xdr:from>
        <xdr:to>
          <xdr:col>6</xdr:col>
          <xdr:colOff>295275</xdr:colOff>
          <xdr:row>27</xdr:row>
          <xdr:rowOff>9525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Outlier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200025</xdr:colOff>
          <xdr:row>29</xdr:row>
          <xdr:rowOff>152400</xdr:rowOff>
        </xdr:from>
        <xdr:to>
          <xdr:col>6</xdr:col>
          <xdr:colOff>314325</xdr:colOff>
          <xdr:row>32</xdr:row>
          <xdr:rowOff>38100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Type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7</xdr:row>
          <xdr:rowOff>152400</xdr:rowOff>
        </xdr:from>
        <xdr:to>
          <xdr:col>6</xdr:col>
          <xdr:colOff>352425</xdr:colOff>
          <xdr:row>10</xdr:row>
          <xdr:rowOff>57150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18</xdr:row>
          <xdr:rowOff>38100</xdr:rowOff>
        </xdr:from>
        <xdr:to>
          <xdr:col>6</xdr:col>
          <xdr:colOff>333375</xdr:colOff>
          <xdr:row>20</xdr:row>
          <xdr:rowOff>209550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483328</xdr:colOff>
      <xdr:row>0</xdr:row>
      <xdr:rowOff>151531</xdr:rowOff>
    </xdr:from>
    <xdr:to>
      <xdr:col>19</xdr:col>
      <xdr:colOff>131961</xdr:colOff>
      <xdr:row>15</xdr:row>
      <xdr:rowOff>62631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559082</xdr:colOff>
      <xdr:row>0</xdr:row>
      <xdr:rowOff>154707</xdr:rowOff>
    </xdr:from>
    <xdr:to>
      <xdr:col>30</xdr:col>
      <xdr:colOff>207716</xdr:colOff>
      <xdr:row>15</xdr:row>
      <xdr:rowOff>65807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495298</xdr:colOff>
      <xdr:row>16</xdr:row>
      <xdr:rowOff>16931</xdr:rowOff>
    </xdr:from>
    <xdr:to>
      <xdr:col>19</xdr:col>
      <xdr:colOff>143931</xdr:colOff>
      <xdr:row>35</xdr:row>
      <xdr:rowOff>27515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571052</xdr:colOff>
      <xdr:row>16</xdr:row>
      <xdr:rowOff>20107</xdr:rowOff>
    </xdr:from>
    <xdr:to>
      <xdr:col>30</xdr:col>
      <xdr:colOff>219686</xdr:colOff>
      <xdr:row>35</xdr:row>
      <xdr:rowOff>30691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179916</xdr:colOff>
      <xdr:row>28</xdr:row>
      <xdr:rowOff>137583</xdr:rowOff>
    </xdr:from>
    <xdr:to>
      <xdr:col>17</xdr:col>
      <xdr:colOff>984249</xdr:colOff>
      <xdr:row>31</xdr:row>
      <xdr:rowOff>31749</xdr:rowOff>
    </xdr:to>
    <xdr:sp macro="[0]!outlier_click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4076891" y="5471583"/>
          <a:ext cx="804333" cy="465666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Outliers</a:t>
          </a:r>
          <a:endParaRPr lang="en-US" sz="1100"/>
        </a:p>
      </xdr:txBody>
    </xdr:sp>
    <xdr:clientData/>
  </xdr:twoCellAnchor>
  <xdr:twoCellAnchor>
    <xdr:from>
      <xdr:col>18</xdr:col>
      <xdr:colOff>243416</xdr:colOff>
      <xdr:row>27</xdr:row>
      <xdr:rowOff>179917</xdr:rowOff>
    </xdr:from>
    <xdr:to>
      <xdr:col>19</xdr:col>
      <xdr:colOff>380999</xdr:colOff>
      <xdr:row>31</xdr:row>
      <xdr:rowOff>63501</xdr:rowOff>
    </xdr:to>
    <xdr:sp macro="[0]!typecurve1_click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5407216" y="5323417"/>
          <a:ext cx="1404408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production type curve</a:t>
          </a:r>
          <a:endParaRPr lang="en-US" sz="1100"/>
        </a:p>
      </xdr:txBody>
    </xdr:sp>
    <xdr:clientData/>
  </xdr:twoCellAnchor>
  <xdr:twoCellAnchor>
    <xdr:from>
      <xdr:col>8</xdr:col>
      <xdr:colOff>560917</xdr:colOff>
      <xdr:row>27</xdr:row>
      <xdr:rowOff>158750</xdr:rowOff>
    </xdr:from>
    <xdr:to>
      <xdr:col>10</xdr:col>
      <xdr:colOff>603250</xdr:colOff>
      <xdr:row>31</xdr:row>
      <xdr:rowOff>42334</xdr:rowOff>
    </xdr:to>
    <xdr:sp macro="[0]!calculatedata_click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247592" y="5302250"/>
          <a:ext cx="1404408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Calculate data for type curves</a:t>
          </a:r>
        </a:p>
      </xdr:txBody>
    </xdr:sp>
    <xdr:clientData/>
  </xdr:twoCellAnchor>
  <xdr:twoCellAnchor>
    <xdr:from>
      <xdr:col>4</xdr:col>
      <xdr:colOff>296332</xdr:colOff>
      <xdr:row>27</xdr:row>
      <xdr:rowOff>148167</xdr:rowOff>
    </xdr:from>
    <xdr:to>
      <xdr:col>5</xdr:col>
      <xdr:colOff>476248</xdr:colOff>
      <xdr:row>31</xdr:row>
      <xdr:rowOff>31751</xdr:rowOff>
    </xdr:to>
    <xdr:sp macro="[0]!clear_data_click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5077882" y="5291667"/>
          <a:ext cx="1408641" cy="645584"/>
        </a:xfrm>
        <a:prstGeom prst="rect">
          <a:avLst/>
        </a:prstGeom>
        <a:solidFill>
          <a:schemeClr val="accent4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Clear previous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 editAs="absolute">
    <xdr:from>
      <xdr:col>34</xdr:col>
      <xdr:colOff>211669</xdr:colOff>
      <xdr:row>5</xdr:row>
      <xdr:rowOff>64823</xdr:rowOff>
    </xdr:from>
    <xdr:to>
      <xdr:col>44</xdr:col>
      <xdr:colOff>408254</xdr:colOff>
      <xdr:row>29</xdr:row>
      <xdr:rowOff>64823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59</xdr:col>
      <xdr:colOff>149490</xdr:colOff>
      <xdr:row>1</xdr:row>
      <xdr:rowOff>104510</xdr:rowOff>
    </xdr:from>
    <xdr:to>
      <xdr:col>69</xdr:col>
      <xdr:colOff>454555</xdr:colOff>
      <xdr:row>25</xdr:row>
      <xdr:rowOff>104510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134935</xdr:colOff>
      <xdr:row>2</xdr:row>
      <xdr:rowOff>120386</xdr:rowOff>
    </xdr:from>
    <xdr:to>
      <xdr:col>10</xdr:col>
      <xdr:colOff>203991</xdr:colOff>
      <xdr:row>21</xdr:row>
      <xdr:rowOff>158486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220924</xdr:colOff>
      <xdr:row>2</xdr:row>
      <xdr:rowOff>121710</xdr:rowOff>
    </xdr:from>
    <xdr:to>
      <xdr:col>17</xdr:col>
      <xdr:colOff>873386</xdr:colOff>
      <xdr:row>21</xdr:row>
      <xdr:rowOff>159810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94</xdr:col>
      <xdr:colOff>34395</xdr:colOff>
      <xdr:row>1</xdr:row>
      <xdr:rowOff>109802</xdr:rowOff>
    </xdr:from>
    <xdr:to>
      <xdr:col>104</xdr:col>
      <xdr:colOff>615950</xdr:colOff>
      <xdr:row>25</xdr:row>
      <xdr:rowOff>109802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899583</xdr:colOff>
      <xdr:row>2</xdr:row>
      <xdr:rowOff>109801</xdr:rowOff>
    </xdr:from>
    <xdr:to>
      <xdr:col>22</xdr:col>
      <xdr:colOff>75671</xdr:colOff>
      <xdr:row>21</xdr:row>
      <xdr:rowOff>147901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138</xdr:col>
      <xdr:colOff>333376</xdr:colOff>
      <xdr:row>5</xdr:row>
      <xdr:rowOff>47624</xdr:rowOff>
    </xdr:from>
    <xdr:to>
      <xdr:col>149</xdr:col>
      <xdr:colOff>224369</xdr:colOff>
      <xdr:row>29</xdr:row>
      <xdr:rowOff>47624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22</xdr:col>
      <xdr:colOff>113961</xdr:colOff>
      <xdr:row>2</xdr:row>
      <xdr:rowOff>108858</xdr:rowOff>
    </xdr:from>
    <xdr:to>
      <xdr:col>28</xdr:col>
      <xdr:colOff>433048</xdr:colOff>
      <xdr:row>21</xdr:row>
      <xdr:rowOff>146958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276225</xdr:colOff>
      <xdr:row>112</xdr:row>
      <xdr:rowOff>47625</xdr:rowOff>
    </xdr:from>
    <xdr:to>
      <xdr:col>6</xdr:col>
      <xdr:colOff>247650</xdr:colOff>
      <xdr:row>126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361950</xdr:colOff>
      <xdr:row>112</xdr:row>
      <xdr:rowOff>47625</xdr:rowOff>
    </xdr:from>
    <xdr:to>
      <xdr:col>13</xdr:col>
      <xdr:colOff>561975</xdr:colOff>
      <xdr:row>126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257175</xdr:colOff>
      <xdr:row>127</xdr:row>
      <xdr:rowOff>47625</xdr:rowOff>
    </xdr:from>
    <xdr:to>
      <xdr:col>6</xdr:col>
      <xdr:colOff>228600</xdr:colOff>
      <xdr:row>141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371475</xdr:colOff>
      <xdr:row>127</xdr:row>
      <xdr:rowOff>47625</xdr:rowOff>
    </xdr:from>
    <xdr:to>
      <xdr:col>13</xdr:col>
      <xdr:colOff>571500</xdr:colOff>
      <xdr:row>141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295275</xdr:colOff>
      <xdr:row>1</xdr:row>
      <xdr:rowOff>47625</xdr:rowOff>
    </xdr:from>
    <xdr:to>
      <xdr:col>21</xdr:col>
      <xdr:colOff>600075</xdr:colOff>
      <xdr:row>15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219075</xdr:colOff>
      <xdr:row>1</xdr:row>
      <xdr:rowOff>61912</xdr:rowOff>
    </xdr:from>
    <xdr:to>
      <xdr:col>29</xdr:col>
      <xdr:colOff>523875</xdr:colOff>
      <xdr:row>15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304800</xdr:colOff>
      <xdr:row>16</xdr:row>
      <xdr:rowOff>171450</xdr:rowOff>
    </xdr:from>
    <xdr:to>
      <xdr:col>22</xdr:col>
      <xdr:colOff>0</xdr:colOff>
      <xdr:row>31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200025</xdr:colOff>
      <xdr:row>17</xdr:row>
      <xdr:rowOff>9525</xdr:rowOff>
    </xdr:from>
    <xdr:to>
      <xdr:col>29</xdr:col>
      <xdr:colOff>504825</xdr:colOff>
      <xdr:row>31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285750</xdr:colOff>
      <xdr:row>33</xdr:row>
      <xdr:rowOff>9525</xdr:rowOff>
    </xdr:from>
    <xdr:to>
      <xdr:col>21</xdr:col>
      <xdr:colOff>590550</xdr:colOff>
      <xdr:row>47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</xdr:colOff>
      <xdr:row>1</xdr:row>
      <xdr:rowOff>0</xdr:rowOff>
    </xdr:from>
    <xdr:to>
      <xdr:col>14</xdr:col>
      <xdr:colOff>219075</xdr:colOff>
      <xdr:row>10</xdr:row>
      <xdr:rowOff>1028700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333375</xdr:colOff>
      <xdr:row>1</xdr:row>
      <xdr:rowOff>0</xdr:rowOff>
    </xdr:from>
    <xdr:to>
      <xdr:col>22</xdr:col>
      <xdr:colOff>28575</xdr:colOff>
      <xdr:row>10</xdr:row>
      <xdr:rowOff>1028700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0</xdr:colOff>
      <xdr:row>11</xdr:row>
      <xdr:rowOff>66675</xdr:rowOff>
    </xdr:from>
    <xdr:to>
      <xdr:col>14</xdr:col>
      <xdr:colOff>200025</xdr:colOff>
      <xdr:row>25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342900</xdr:colOff>
      <xdr:row>11</xdr:row>
      <xdr:rowOff>66675</xdr:rowOff>
    </xdr:from>
    <xdr:to>
      <xdr:col>22</xdr:col>
      <xdr:colOff>38100</xdr:colOff>
      <xdr:row>25</xdr:row>
      <xdr:rowOff>142875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B1:AQ45"/>
  <sheetViews>
    <sheetView zoomScale="70" zoomScaleNormal="70" workbookViewId="0">
      <selection activeCell="Y9" sqref="Y9"/>
    </sheetView>
  </sheetViews>
  <sheetFormatPr defaultRowHeight="15" x14ac:dyDescent="0.25"/>
  <cols>
    <col min="1" max="1" width="2.42578125" style="47" customWidth="1"/>
    <col min="2" max="2" width="4" style="47" customWidth="1"/>
    <col min="3" max="3" width="8.42578125" style="47" customWidth="1"/>
    <col min="4" max="4" width="2.85546875" style="47" customWidth="1"/>
    <col min="5" max="5" width="3.28515625" style="47" customWidth="1"/>
    <col min="6" max="6" width="9.140625" style="47"/>
    <col min="7" max="7" width="8.5703125" style="47" customWidth="1"/>
    <col min="8" max="8" width="6.42578125" style="47" customWidth="1"/>
    <col min="9" max="23" width="9.140625" style="47"/>
    <col min="24" max="24" width="18.42578125" style="47" customWidth="1"/>
    <col min="25" max="25" width="9.140625" style="2"/>
    <col min="26" max="26" width="1.28515625" style="47" customWidth="1"/>
    <col min="27" max="41" width="9.140625" style="47"/>
    <col min="42" max="42" width="19" style="47" customWidth="1"/>
    <col min="43" max="43" width="9.140625" style="2"/>
    <col min="44" max="16384" width="9.140625" style="47"/>
  </cols>
  <sheetData>
    <row r="1" spans="2:43" ht="5.25" customHeight="1" x14ac:dyDescent="0.25"/>
    <row r="2" spans="2:43" ht="21" x14ac:dyDescent="0.35">
      <c r="B2" s="52" t="s">
        <v>93</v>
      </c>
      <c r="C2" s="52"/>
      <c r="D2" s="53"/>
      <c r="E2" s="54" t="s">
        <v>91</v>
      </c>
      <c r="F2" s="52" t="s">
        <v>169</v>
      </c>
      <c r="G2" s="52"/>
      <c r="H2" s="50"/>
      <c r="U2" s="49"/>
    </row>
    <row r="3" spans="2:43" ht="21" x14ac:dyDescent="0.35">
      <c r="B3" s="52"/>
      <c r="C3" s="52"/>
      <c r="D3" s="53"/>
      <c r="E3" s="54"/>
      <c r="F3" s="52"/>
      <c r="G3" s="52"/>
      <c r="H3" s="50"/>
      <c r="U3" s="49" t="s">
        <v>97</v>
      </c>
      <c r="Y3" s="63"/>
      <c r="AM3" s="49" t="s">
        <v>97</v>
      </c>
      <c r="AQ3" s="66"/>
    </row>
    <row r="4" spans="2:43" ht="21" x14ac:dyDescent="0.35">
      <c r="B4" s="52" t="s">
        <v>94</v>
      </c>
      <c r="C4" s="52"/>
      <c r="D4" s="53"/>
      <c r="E4" s="54" t="s">
        <v>91</v>
      </c>
      <c r="F4" s="52" t="s">
        <v>170</v>
      </c>
      <c r="G4" s="52"/>
      <c r="H4" s="50"/>
    </row>
    <row r="5" spans="2:43" ht="23.25" x14ac:dyDescent="0.35">
      <c r="C5" s="48"/>
      <c r="D5" s="48"/>
      <c r="E5" s="48"/>
      <c r="F5" s="48"/>
      <c r="U5" s="49" t="s">
        <v>98</v>
      </c>
      <c r="Y5" s="63"/>
      <c r="AM5" s="49" t="s">
        <v>98</v>
      </c>
      <c r="AQ5" s="66"/>
    </row>
    <row r="6" spans="2:43" x14ac:dyDescent="0.25">
      <c r="B6" s="83" t="s">
        <v>113</v>
      </c>
      <c r="C6" s="84"/>
      <c r="D6" s="84"/>
      <c r="E6" s="84"/>
      <c r="F6" s="84"/>
      <c r="G6" s="84"/>
    </row>
    <row r="7" spans="2:43" ht="18.75" x14ac:dyDescent="0.3">
      <c r="B7" s="84"/>
      <c r="C7" s="84"/>
      <c r="D7" s="84"/>
      <c r="E7" s="84"/>
      <c r="F7" s="84"/>
      <c r="G7" s="84"/>
      <c r="U7" s="49" t="s">
        <v>95</v>
      </c>
      <c r="V7" s="49"/>
      <c r="W7" s="49"/>
      <c r="X7" s="49"/>
      <c r="Y7" s="63"/>
      <c r="AM7" s="49" t="s">
        <v>110</v>
      </c>
      <c r="AN7" s="49"/>
      <c r="AO7" s="49"/>
      <c r="AP7" s="49"/>
      <c r="AQ7" s="66"/>
    </row>
    <row r="8" spans="2:43" ht="18.75" x14ac:dyDescent="0.3">
      <c r="B8" s="51"/>
      <c r="C8" s="51"/>
      <c r="D8" s="51"/>
      <c r="E8" s="51"/>
      <c r="F8" s="51"/>
      <c r="G8" s="51"/>
      <c r="U8" s="49"/>
      <c r="V8" s="49"/>
      <c r="W8" s="49"/>
      <c r="X8" s="49"/>
      <c r="Y8" s="64"/>
      <c r="AM8" s="49"/>
      <c r="AN8" s="49"/>
      <c r="AO8" s="49"/>
      <c r="AP8" s="49"/>
      <c r="AQ8" s="64"/>
    </row>
    <row r="9" spans="2:43" ht="18.75" x14ac:dyDescent="0.3">
      <c r="B9" s="51"/>
      <c r="C9" s="51"/>
      <c r="D9" s="51"/>
      <c r="E9" s="51"/>
      <c r="F9" s="51"/>
      <c r="G9" s="51"/>
      <c r="U9" s="49" t="s">
        <v>96</v>
      </c>
      <c r="V9" s="49"/>
      <c r="W9" s="49"/>
      <c r="X9" s="49"/>
      <c r="Y9" s="63">
        <v>6.7734546686694221</v>
      </c>
      <c r="AM9" s="49" t="s">
        <v>111</v>
      </c>
      <c r="AN9" s="49"/>
      <c r="AO9" s="49"/>
      <c r="AP9" s="49"/>
      <c r="AQ9" s="66"/>
    </row>
    <row r="10" spans="2:43" ht="18.75" x14ac:dyDescent="0.3">
      <c r="B10" s="51"/>
      <c r="C10" s="51"/>
      <c r="D10" s="51"/>
      <c r="E10" s="51"/>
      <c r="F10" s="51"/>
      <c r="G10" s="51"/>
      <c r="U10" s="49"/>
      <c r="V10" s="49"/>
      <c r="W10" s="49"/>
      <c r="X10" s="49"/>
      <c r="Y10" s="64"/>
      <c r="AM10" s="49"/>
      <c r="AN10" s="49"/>
      <c r="AO10" s="49"/>
      <c r="AP10" s="49"/>
      <c r="AQ10" s="64"/>
    </row>
    <row r="11" spans="2:43" ht="18.75" x14ac:dyDescent="0.3">
      <c r="B11" s="51"/>
      <c r="C11" s="51"/>
      <c r="D11" s="51"/>
      <c r="E11" s="51"/>
      <c r="F11" s="51"/>
      <c r="G11" s="51"/>
      <c r="U11" s="49" t="s">
        <v>99</v>
      </c>
      <c r="V11" s="49"/>
      <c r="W11" s="49"/>
      <c r="X11" s="49"/>
      <c r="Y11" s="63">
        <v>10.8283941484375</v>
      </c>
      <c r="AM11" s="49" t="s">
        <v>107</v>
      </c>
      <c r="AN11" s="49"/>
      <c r="AO11" s="49"/>
      <c r="AP11" s="49"/>
      <c r="AQ11" s="66"/>
    </row>
    <row r="12" spans="2:43" ht="18.75" x14ac:dyDescent="0.3">
      <c r="B12" s="51"/>
      <c r="C12" s="51"/>
      <c r="D12" s="51"/>
      <c r="E12" s="51"/>
      <c r="F12" s="51"/>
      <c r="G12" s="51"/>
      <c r="U12" s="49"/>
      <c r="V12" s="49"/>
      <c r="W12" s="49"/>
      <c r="X12" s="49"/>
      <c r="Y12" s="64"/>
      <c r="AM12" s="49"/>
      <c r="AN12" s="49"/>
      <c r="AO12" s="49"/>
      <c r="AP12" s="49"/>
      <c r="AQ12" s="64"/>
    </row>
    <row r="13" spans="2:43" ht="18.75" x14ac:dyDescent="0.3">
      <c r="B13" s="51"/>
      <c r="C13" s="51"/>
      <c r="D13" s="51"/>
      <c r="E13" s="51"/>
      <c r="F13" s="51"/>
      <c r="G13" s="51"/>
      <c r="U13" s="49" t="s">
        <v>100</v>
      </c>
      <c r="V13" s="49"/>
      <c r="W13" s="49"/>
      <c r="X13" s="49"/>
      <c r="Y13" s="63"/>
      <c r="AM13" s="49" t="s">
        <v>108</v>
      </c>
      <c r="AN13" s="49"/>
      <c r="AO13" s="49"/>
      <c r="AP13" s="49"/>
      <c r="AQ13" s="66"/>
    </row>
    <row r="14" spans="2:43" x14ac:dyDescent="0.25">
      <c r="B14" s="51"/>
      <c r="C14" s="51"/>
      <c r="D14" s="51"/>
      <c r="E14" s="51"/>
      <c r="F14" s="51"/>
      <c r="G14" s="51"/>
    </row>
    <row r="15" spans="2:43" ht="18.75" x14ac:dyDescent="0.3">
      <c r="B15" s="51"/>
      <c r="C15" s="51"/>
      <c r="D15" s="51"/>
      <c r="E15" s="51"/>
      <c r="F15" s="51"/>
      <c r="G15" s="51"/>
      <c r="U15" s="49" t="s">
        <v>103</v>
      </c>
      <c r="Y15" s="63"/>
      <c r="AM15" s="49" t="s">
        <v>117</v>
      </c>
      <c r="AQ15" s="66"/>
    </row>
    <row r="16" spans="2:43" x14ac:dyDescent="0.25">
      <c r="B16" s="51"/>
      <c r="C16" s="51"/>
      <c r="D16" s="51"/>
      <c r="E16" s="51"/>
      <c r="F16" s="51"/>
      <c r="G16" s="51"/>
    </row>
    <row r="17" spans="2:43" ht="18.75" x14ac:dyDescent="0.3">
      <c r="B17" s="51"/>
      <c r="C17" s="51"/>
      <c r="D17" s="51"/>
      <c r="E17" s="51"/>
      <c r="F17" s="51"/>
      <c r="G17" s="51"/>
      <c r="U17" s="49" t="s">
        <v>102</v>
      </c>
      <c r="Y17" s="68"/>
      <c r="AM17" s="49" t="s">
        <v>102</v>
      </c>
      <c r="AQ17" s="66">
        <v>-10</v>
      </c>
    </row>
    <row r="18" spans="2:43" x14ac:dyDescent="0.25">
      <c r="B18" s="51"/>
      <c r="C18" s="51"/>
      <c r="D18" s="51"/>
      <c r="E18" s="51"/>
      <c r="F18" s="51"/>
      <c r="G18" s="51"/>
    </row>
    <row r="19" spans="2:43" ht="18.75" x14ac:dyDescent="0.3">
      <c r="B19" s="51"/>
      <c r="C19" s="51"/>
      <c r="D19" s="51"/>
      <c r="E19" s="51"/>
      <c r="F19" s="51"/>
      <c r="G19" s="51"/>
      <c r="U19" s="49" t="s">
        <v>101</v>
      </c>
      <c r="Y19" s="68"/>
      <c r="AM19" s="49" t="s">
        <v>101</v>
      </c>
      <c r="AQ19" s="66"/>
    </row>
    <row r="20" spans="2:43" x14ac:dyDescent="0.25">
      <c r="B20" s="51"/>
      <c r="C20" s="51"/>
      <c r="D20" s="51"/>
      <c r="E20" s="51"/>
      <c r="F20" s="51"/>
      <c r="G20" s="51"/>
    </row>
    <row r="21" spans="2:43" ht="18.75" x14ac:dyDescent="0.3">
      <c r="B21" s="51"/>
      <c r="C21" s="51"/>
      <c r="D21" s="51"/>
      <c r="E21" s="51"/>
      <c r="F21" s="51"/>
      <c r="G21" s="51"/>
      <c r="U21" s="49" t="s">
        <v>104</v>
      </c>
      <c r="Y21" s="63"/>
      <c r="AM21" s="49" t="s">
        <v>104</v>
      </c>
      <c r="AQ21" s="66"/>
    </row>
    <row r="22" spans="2:43" x14ac:dyDescent="0.25">
      <c r="B22" s="51"/>
      <c r="C22" s="51"/>
      <c r="D22" s="51"/>
      <c r="E22" s="51"/>
      <c r="F22" s="51"/>
      <c r="G22" s="51"/>
      <c r="Y22" s="47" t="s">
        <v>120</v>
      </c>
      <c r="AQ22" s="47" t="s">
        <v>120</v>
      </c>
    </row>
    <row r="23" spans="2:43" x14ac:dyDescent="0.25">
      <c r="B23" s="51"/>
      <c r="C23" s="51"/>
      <c r="D23" s="51"/>
      <c r="E23" s="51"/>
      <c r="F23" s="51"/>
      <c r="G23" s="51"/>
    </row>
    <row r="24" spans="2:43" x14ac:dyDescent="0.25">
      <c r="B24" s="51"/>
      <c r="C24" s="51"/>
      <c r="D24" s="51"/>
      <c r="E24" s="51"/>
      <c r="F24" s="51"/>
      <c r="G24" s="51"/>
    </row>
    <row r="25" spans="2:43" x14ac:dyDescent="0.25">
      <c r="B25" s="51"/>
      <c r="C25" s="51"/>
      <c r="D25" s="51"/>
      <c r="E25" s="51"/>
      <c r="F25" s="51"/>
      <c r="G25" s="51"/>
    </row>
    <row r="26" spans="2:43" ht="18.75" x14ac:dyDescent="0.3">
      <c r="B26" s="51"/>
      <c r="C26" s="51"/>
      <c r="D26" s="51"/>
      <c r="E26" s="51"/>
      <c r="F26" s="51"/>
      <c r="G26" s="51"/>
      <c r="U26" s="49" t="s">
        <v>97</v>
      </c>
      <c r="Y26" s="65"/>
      <c r="AM26" s="49" t="s">
        <v>97</v>
      </c>
      <c r="AQ26" s="67"/>
    </row>
    <row r="27" spans="2:43" x14ac:dyDescent="0.25">
      <c r="B27" s="51"/>
      <c r="C27" s="51"/>
      <c r="D27" s="51"/>
      <c r="E27" s="51"/>
      <c r="F27" s="51"/>
      <c r="G27" s="51"/>
    </row>
    <row r="28" spans="2:43" ht="18.75" x14ac:dyDescent="0.3">
      <c r="B28" s="51"/>
      <c r="C28" s="51"/>
      <c r="D28" s="51"/>
      <c r="E28" s="51"/>
      <c r="F28" s="51"/>
      <c r="G28" s="51"/>
      <c r="U28" s="49" t="s">
        <v>98</v>
      </c>
      <c r="Y28" s="65"/>
      <c r="AM28" s="49" t="s">
        <v>98</v>
      </c>
      <c r="AQ28" s="67"/>
    </row>
    <row r="29" spans="2:43" x14ac:dyDescent="0.25">
      <c r="B29" s="51"/>
      <c r="C29" s="51"/>
      <c r="D29" s="51"/>
      <c r="E29" s="51"/>
      <c r="F29" s="51"/>
      <c r="G29" s="51"/>
    </row>
    <row r="30" spans="2:43" ht="18.75" x14ac:dyDescent="0.3">
      <c r="B30" s="51"/>
      <c r="C30" s="51"/>
      <c r="D30" s="51"/>
      <c r="E30" s="51"/>
      <c r="F30" s="51"/>
      <c r="G30" s="51"/>
      <c r="U30" s="49" t="s">
        <v>105</v>
      </c>
      <c r="V30" s="49"/>
      <c r="W30" s="49"/>
      <c r="X30" s="49"/>
      <c r="Y30" s="65"/>
      <c r="AM30" s="49" t="s">
        <v>112</v>
      </c>
      <c r="AN30" s="49"/>
      <c r="AO30" s="49"/>
      <c r="AP30" s="49"/>
      <c r="AQ30" s="67"/>
    </row>
    <row r="31" spans="2:43" ht="18.75" x14ac:dyDescent="0.3">
      <c r="B31" s="51"/>
      <c r="C31" s="51"/>
      <c r="D31" s="51"/>
      <c r="E31" s="51"/>
      <c r="F31" s="51"/>
      <c r="G31" s="51"/>
      <c r="U31" s="49"/>
      <c r="V31" s="49"/>
      <c r="W31" s="49"/>
      <c r="X31" s="49"/>
      <c r="Y31" s="64"/>
      <c r="AM31" s="49"/>
      <c r="AN31" s="49"/>
      <c r="AO31" s="49"/>
      <c r="AP31" s="49"/>
      <c r="AQ31" s="64"/>
    </row>
    <row r="32" spans="2:43" ht="18.75" x14ac:dyDescent="0.3">
      <c r="B32" s="51"/>
      <c r="C32" s="51"/>
      <c r="D32" s="51"/>
      <c r="E32" s="51"/>
      <c r="F32" s="51"/>
      <c r="G32" s="51"/>
      <c r="U32" s="49" t="s">
        <v>106</v>
      </c>
      <c r="V32" s="49"/>
      <c r="W32" s="49"/>
      <c r="X32" s="49"/>
      <c r="Y32" s="65">
        <v>0.4541333056434595</v>
      </c>
      <c r="AM32" s="49" t="s">
        <v>92</v>
      </c>
      <c r="AN32" s="49"/>
      <c r="AO32" s="49"/>
      <c r="AP32" s="49"/>
      <c r="AQ32" s="67"/>
    </row>
    <row r="33" spans="2:43" ht="18.75" x14ac:dyDescent="0.3">
      <c r="B33" s="51"/>
      <c r="C33" s="51"/>
      <c r="D33" s="51"/>
      <c r="E33" s="51"/>
      <c r="F33" s="51"/>
      <c r="G33" s="51"/>
      <c r="U33" s="49"/>
      <c r="V33" s="49"/>
      <c r="W33" s="49"/>
      <c r="X33" s="49"/>
      <c r="Y33" s="64"/>
      <c r="AM33" s="49"/>
      <c r="AN33" s="49"/>
      <c r="AO33" s="49"/>
      <c r="AP33" s="49"/>
      <c r="AQ33" s="64"/>
    </row>
    <row r="34" spans="2:43" ht="18.75" x14ac:dyDescent="0.3">
      <c r="B34" s="51"/>
      <c r="C34" s="51"/>
      <c r="D34" s="51"/>
      <c r="E34" s="51"/>
      <c r="F34" s="51"/>
      <c r="G34" s="51"/>
      <c r="U34" s="49" t="s">
        <v>107</v>
      </c>
      <c r="V34" s="49"/>
      <c r="W34" s="49"/>
      <c r="X34" s="49"/>
      <c r="Y34" s="65"/>
      <c r="AM34" s="49" t="s">
        <v>114</v>
      </c>
      <c r="AQ34" s="67">
        <v>-20</v>
      </c>
    </row>
    <row r="35" spans="2:43" ht="18.75" x14ac:dyDescent="0.3">
      <c r="B35" s="51"/>
      <c r="C35" s="51"/>
      <c r="D35" s="51"/>
      <c r="E35" s="51"/>
      <c r="F35" s="51"/>
      <c r="G35" s="51"/>
      <c r="U35" s="49"/>
      <c r="V35" s="49"/>
      <c r="W35" s="49"/>
      <c r="X35" s="49"/>
      <c r="Y35" s="64"/>
    </row>
    <row r="36" spans="2:43" ht="18.75" x14ac:dyDescent="0.3">
      <c r="B36" s="51"/>
      <c r="C36" s="51"/>
      <c r="D36" s="51"/>
      <c r="E36" s="51"/>
      <c r="F36" s="51"/>
      <c r="G36" s="51"/>
      <c r="U36" s="49" t="s">
        <v>108</v>
      </c>
      <c r="V36" s="49"/>
      <c r="W36" s="49"/>
      <c r="X36" s="49"/>
      <c r="Y36" s="65"/>
      <c r="AM36" s="49" t="s">
        <v>115</v>
      </c>
      <c r="AQ36" s="67">
        <v>-0.1</v>
      </c>
    </row>
    <row r="37" spans="2:43" x14ac:dyDescent="0.25">
      <c r="B37" s="51"/>
      <c r="C37" s="51"/>
      <c r="D37" s="51"/>
      <c r="E37" s="51"/>
      <c r="F37" s="51"/>
      <c r="G37" s="51"/>
    </row>
    <row r="38" spans="2:43" ht="18.75" x14ac:dyDescent="0.3">
      <c r="B38" s="51"/>
      <c r="C38" s="51"/>
      <c r="D38" s="51"/>
      <c r="E38" s="51"/>
      <c r="F38" s="51"/>
      <c r="G38" s="51"/>
      <c r="U38" s="49" t="s">
        <v>109</v>
      </c>
      <c r="Y38" s="65"/>
      <c r="AM38" s="49" t="s">
        <v>116</v>
      </c>
      <c r="AQ38" s="67"/>
    </row>
    <row r="39" spans="2:43" x14ac:dyDescent="0.25">
      <c r="AQ39" s="47" t="s">
        <v>120</v>
      </c>
    </row>
    <row r="40" spans="2:43" ht="18.75" x14ac:dyDescent="0.3">
      <c r="U40" s="49" t="s">
        <v>102</v>
      </c>
      <c r="Y40" s="65"/>
    </row>
    <row r="42" spans="2:43" ht="18.75" x14ac:dyDescent="0.3">
      <c r="U42" s="49" t="s">
        <v>101</v>
      </c>
      <c r="Y42" s="65"/>
    </row>
    <row r="44" spans="2:43" ht="18.75" x14ac:dyDescent="0.3">
      <c r="U44" s="49" t="s">
        <v>104</v>
      </c>
      <c r="Y44" s="65"/>
    </row>
    <row r="45" spans="2:43" x14ac:dyDescent="0.25">
      <c r="Y45" s="47" t="s">
        <v>120</v>
      </c>
    </row>
  </sheetData>
  <mergeCells count="1">
    <mergeCell ref="B6:G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1" r:id="rId3" name="Button 75">
              <controlPr defaultSize="0" print="0" autoFill="0" autoPict="0" macro="[0]!typecurve_wcut_click">
                <anchor moveWithCells="1" sizeWithCells="1">
                  <from>
                    <xdr:col>17</xdr:col>
                    <xdr:colOff>419100</xdr:colOff>
                    <xdr:row>22</xdr:row>
                    <xdr:rowOff>123825</xdr:rowOff>
                  </from>
                  <to>
                    <xdr:col>19</xdr:col>
                    <xdr:colOff>266700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" name="Button 77">
              <controlPr defaultSize="0" print="0" autoFill="0" autoPict="0" macro="[0]!typecurve_percenteurperyear_click">
                <anchor moveWithCells="1" sizeWithCells="1">
                  <from>
                    <xdr:col>17</xdr:col>
                    <xdr:colOff>152400</xdr:colOff>
                    <xdr:row>0</xdr:row>
                    <xdr:rowOff>66675</xdr:rowOff>
                  </from>
                  <to>
                    <xdr:col>19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5" name="Button 78">
              <controlPr defaultSize="0" print="0" autoFill="0" autoPict="0" macro="[0]!typecurve_gor_rsi_click">
                <anchor moveWithCells="1" sizeWithCells="1">
                  <from>
                    <xdr:col>35</xdr:col>
                    <xdr:colOff>285750</xdr:colOff>
                    <xdr:row>0</xdr:row>
                    <xdr:rowOff>57150</xdr:rowOff>
                  </from>
                  <to>
                    <xdr:col>37</xdr:col>
                    <xdr:colOff>285750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6" name="Button 79">
              <controlPr defaultSize="0" print="0" autoFill="0" autoPict="0" macro="[0]!typecurve_pressure_click">
                <anchor moveWithCells="1" sizeWithCells="1">
                  <from>
                    <xdr:col>35</xdr:col>
                    <xdr:colOff>381000</xdr:colOff>
                    <xdr:row>22</xdr:row>
                    <xdr:rowOff>9525</xdr:rowOff>
                  </from>
                  <to>
                    <xdr:col>37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7" name="Button 87">
              <controlPr defaultSize="0" print="0" autoFill="0" autoPict="0" macro="[0]!outlier_click">
                <anchor>
                  <from>
                    <xdr:col>1</xdr:col>
                    <xdr:colOff>247650</xdr:colOff>
                    <xdr:row>24</xdr:row>
                    <xdr:rowOff>28575</xdr:rowOff>
                  </from>
                  <to>
                    <xdr:col>6</xdr:col>
                    <xdr:colOff>295275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8" name="Button 88">
              <controlPr defaultSize="0" print="0" autoFill="0" autoPict="0" macro="[0]!typecurve1_click">
                <anchor>
                  <from>
                    <xdr:col>1</xdr:col>
                    <xdr:colOff>200025</xdr:colOff>
                    <xdr:row>29</xdr:row>
                    <xdr:rowOff>152400</xdr:rowOff>
                  </from>
                  <to>
                    <xdr:col>6</xdr:col>
                    <xdr:colOff>314325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9" name="Button 113">
              <controlPr defaultSize="0" print="0" autoFill="0" autoPict="0" macro="[0]!clear_data_click">
                <anchor>
                  <from>
                    <xdr:col>2</xdr:col>
                    <xdr:colOff>0</xdr:colOff>
                    <xdr:row>7</xdr:row>
                    <xdr:rowOff>152400</xdr:rowOff>
                  </from>
                  <to>
                    <xdr:col>6</xdr:col>
                    <xdr:colOff>352425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0" name="Button 114">
              <controlPr defaultSize="0" print="0" autoFill="0" autoPict="0" macro="[0]!calculatedata_click">
                <anchor>
                  <from>
                    <xdr:col>1</xdr:col>
                    <xdr:colOff>238125</xdr:colOff>
                    <xdr:row>18</xdr:row>
                    <xdr:rowOff>38100</xdr:rowOff>
                  </from>
                  <to>
                    <xdr:col>6</xdr:col>
                    <xdr:colOff>333375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000-000000000000}">
          <x14:formula1>
            <xm:f>Input_Data!$S$34:$S$500</xm:f>
          </x14:formula1>
          <xm:sqref>Y7 Y9</xm:sqref>
        </x14:dataValidation>
        <x14:dataValidation type="list" allowBlank="1" showInputMessage="1" showErrorMessage="1" xr:uid="{00000000-0002-0000-0000-000001000000}">
          <x14:formula1>
            <xm:f>Input_Data!$T$34:$T$500</xm:f>
          </x14:formula1>
          <xm:sqref>Y11 Y13</xm:sqref>
        </x14:dataValidation>
        <x14:dataValidation type="list" allowBlank="1" showInputMessage="1" showErrorMessage="1" xr:uid="{00000000-0002-0000-0000-000002000000}">
          <x14:formula1>
            <xm:f>Input_Data!$BB$34:$BB$500</xm:f>
          </x14:formula1>
          <xm:sqref>AQ7 AQ9</xm:sqref>
        </x14:dataValidation>
        <x14:dataValidation type="list" allowBlank="1" showInputMessage="1" showErrorMessage="1" xr:uid="{00000000-0002-0000-0000-000003000000}">
          <x14:formula1>
            <xm:f>Input_Data!$BC$34:$BC$500</xm:f>
          </x14:formula1>
          <xm:sqref>AQ11 AQ13</xm:sqref>
        </x14:dataValidation>
        <x14:dataValidation type="list" allowBlank="1" showInputMessage="1" showErrorMessage="1" xr:uid="{00000000-0002-0000-0000-000004000000}">
          <x14:formula1>
            <xm:f>Input_Data!$CK$34:$CK$400</xm:f>
          </x14:formula1>
          <xm:sqref>Y30 Y32 Y38</xm:sqref>
        </x14:dataValidation>
        <x14:dataValidation type="list" allowBlank="1" showInputMessage="1" showErrorMessage="1" xr:uid="{00000000-0002-0000-0000-000005000000}">
          <x14:formula1>
            <xm:f>Input_Data!$CL$34:$CL$400</xm:f>
          </x14:formula1>
          <xm:sqref>Y34 Y36</xm:sqref>
        </x14:dataValidation>
        <x14:dataValidation type="list" allowBlank="1" showInputMessage="1" showErrorMessage="1" xr:uid="{00000000-0002-0000-0000-000006000000}">
          <x14:formula1>
            <xm:f>Input_Data!$DT$34:$DT$400</xm:f>
          </x14:formula1>
          <xm:sqref>AQ30</xm:sqref>
        </x14:dataValidation>
        <x14:dataValidation type="list" allowBlank="1" showInputMessage="1" showErrorMessage="1" xr:uid="{00000000-0002-0000-0000-000007000000}">
          <x14:formula1>
            <xm:f>Input_Data!$DU$34:$DU$400</xm:f>
          </x14:formula1>
          <xm:sqref>AQ32</xm:sqref>
        </x14:dataValidation>
        <x14:dataValidation type="list" allowBlank="1" showInputMessage="1" showErrorMessage="1" xr:uid="{00000000-0002-0000-0000-000008000000}">
          <x14:formula1>
            <xm:f>Input_Data!$S$34:$S$400</xm:f>
          </x14:formula1>
          <xm:sqref>Y15</xm:sqref>
        </x14:dataValidation>
        <x14:dataValidation type="list" allowBlank="1" showInputMessage="1" showErrorMessage="1" xr:uid="{00000000-0002-0000-0000-000009000000}">
          <x14:formula1>
            <xm:f>Input_Data!$BB$34:$BB$400</xm:f>
          </x14:formula1>
          <xm:sqref>AQ15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B2:H34"/>
  <sheetViews>
    <sheetView tabSelected="1" topLeftCell="O1" zoomScale="90" zoomScaleNormal="90" workbookViewId="0">
      <selection activeCell="E25" sqref="E25:E26"/>
    </sheetView>
  </sheetViews>
  <sheetFormatPr defaultRowHeight="15" x14ac:dyDescent="0.25"/>
  <cols>
    <col min="1" max="1" width="3.140625" style="47" customWidth="1"/>
    <col min="2" max="3" width="9.140625" style="47"/>
    <col min="4" max="4" width="20.28515625" style="47" customWidth="1"/>
    <col min="5" max="8" width="11.42578125" style="47" customWidth="1"/>
    <col min="9" max="16384" width="9.140625" style="47"/>
  </cols>
  <sheetData>
    <row r="2" spans="2:8" ht="21" x14ac:dyDescent="0.35">
      <c r="B2" s="52" t="s">
        <v>93</v>
      </c>
      <c r="C2" s="52"/>
      <c r="D2" s="53"/>
      <c r="F2" s="54" t="s">
        <v>91</v>
      </c>
      <c r="G2" s="75"/>
    </row>
    <row r="3" spans="2:8" ht="21" x14ac:dyDescent="0.35">
      <c r="B3" s="52" t="s">
        <v>94</v>
      </c>
      <c r="C3" s="52"/>
      <c r="D3" s="53"/>
      <c r="F3" s="54" t="s">
        <v>91</v>
      </c>
      <c r="G3" s="75"/>
      <c r="H3" s="52"/>
    </row>
    <row r="4" spans="2:8" ht="21" x14ac:dyDescent="0.35">
      <c r="B4" s="52" t="s">
        <v>152</v>
      </c>
      <c r="C4" s="52"/>
      <c r="D4" s="53"/>
      <c r="F4" s="54" t="s">
        <v>91</v>
      </c>
      <c r="G4" s="77">
        <v>10</v>
      </c>
      <c r="H4" s="52"/>
    </row>
    <row r="5" spans="2:8" ht="21" x14ac:dyDescent="0.35">
      <c r="B5" s="52" t="s">
        <v>153</v>
      </c>
      <c r="C5" s="52"/>
      <c r="D5" s="53"/>
      <c r="F5" s="54" t="s">
        <v>91</v>
      </c>
      <c r="G5" s="77">
        <v>3000</v>
      </c>
      <c r="H5" s="52"/>
    </row>
    <row r="6" spans="2:8" ht="21" x14ac:dyDescent="0.35">
      <c r="B6" s="52" t="s">
        <v>154</v>
      </c>
      <c r="C6" s="52"/>
      <c r="D6" s="53"/>
      <c r="F6" s="54" t="s">
        <v>91</v>
      </c>
      <c r="G6" s="77">
        <v>500</v>
      </c>
      <c r="H6" s="52"/>
    </row>
    <row r="7" spans="2:8" ht="21" x14ac:dyDescent="0.35">
      <c r="B7" s="52" t="s">
        <v>159</v>
      </c>
      <c r="F7" s="54" t="s">
        <v>91</v>
      </c>
      <c r="G7" s="78">
        <v>391.03085690239715</v>
      </c>
    </row>
    <row r="8" spans="2:8" ht="21" x14ac:dyDescent="0.35">
      <c r="B8" s="52" t="s">
        <v>161</v>
      </c>
      <c r="F8" s="54" t="s">
        <v>91</v>
      </c>
      <c r="G8" s="78"/>
    </row>
    <row r="9" spans="2:8" ht="21" x14ac:dyDescent="0.35">
      <c r="B9" s="52" t="s">
        <v>164</v>
      </c>
      <c r="F9" s="54" t="s">
        <v>91</v>
      </c>
      <c r="G9" s="78"/>
    </row>
    <row r="10" spans="2:8" ht="21" x14ac:dyDescent="0.35">
      <c r="B10" s="52" t="s">
        <v>165</v>
      </c>
      <c r="F10" s="54" t="s">
        <v>91</v>
      </c>
      <c r="G10" s="78"/>
    </row>
    <row r="11" spans="2:8" ht="21" x14ac:dyDescent="0.35">
      <c r="B11" s="52" t="s">
        <v>166</v>
      </c>
      <c r="F11" s="54" t="s">
        <v>91</v>
      </c>
      <c r="G11" s="78">
        <v>10</v>
      </c>
    </row>
    <row r="12" spans="2:8" ht="21" x14ac:dyDescent="0.35">
      <c r="B12" s="52" t="s">
        <v>150</v>
      </c>
      <c r="C12" s="52"/>
      <c r="D12" s="53"/>
      <c r="F12" s="54" t="s">
        <v>91</v>
      </c>
      <c r="G12" s="52" t="str">
        <f>Dashboard_TypeCurve!F2</f>
        <v>Kikeh</v>
      </c>
      <c r="H12" s="52"/>
    </row>
    <row r="13" spans="2:8" ht="21" x14ac:dyDescent="0.35">
      <c r="B13" s="52" t="s">
        <v>151</v>
      </c>
      <c r="C13" s="52"/>
      <c r="D13" s="53"/>
      <c r="F13" s="54" t="s">
        <v>91</v>
      </c>
      <c r="G13" s="52" t="str">
        <f>Dashboard_TypeCurve!F4</f>
        <v>H120</v>
      </c>
      <c r="H13" s="52"/>
    </row>
    <row r="17" spans="2:8" x14ac:dyDescent="0.25">
      <c r="B17" s="93" t="s">
        <v>158</v>
      </c>
      <c r="C17" s="94"/>
      <c r="D17" s="94"/>
      <c r="E17" s="87" t="s">
        <v>141</v>
      </c>
      <c r="F17" s="88" t="s">
        <v>65</v>
      </c>
      <c r="G17" s="95" t="s">
        <v>56</v>
      </c>
      <c r="H17" s="96" t="s">
        <v>157</v>
      </c>
    </row>
    <row r="18" spans="2:8" x14ac:dyDescent="0.25">
      <c r="B18" s="94"/>
      <c r="C18" s="94"/>
      <c r="D18" s="94"/>
      <c r="E18" s="87"/>
      <c r="F18" s="88"/>
      <c r="G18" s="95"/>
      <c r="H18" s="96"/>
    </row>
    <row r="19" spans="2:8" x14ac:dyDescent="0.25">
      <c r="B19" s="85" t="s">
        <v>135</v>
      </c>
      <c r="C19" s="86"/>
      <c r="D19" s="86"/>
      <c r="E19" s="89">
        <f>Production_Forecast!B2</f>
        <v>10.8283941484375</v>
      </c>
      <c r="F19" s="90">
        <f>Production_Forecast!C2</f>
        <v>43.415734210937515</v>
      </c>
      <c r="G19" s="97">
        <f>Production_Forecast!D2</f>
        <v>56.681488453125027</v>
      </c>
      <c r="H19" s="99">
        <f>Production_Forecast!E2</f>
        <v>0</v>
      </c>
    </row>
    <row r="20" spans="2:8" x14ac:dyDescent="0.25">
      <c r="B20" s="86"/>
      <c r="C20" s="86"/>
      <c r="D20" s="86"/>
      <c r="E20" s="91"/>
      <c r="F20" s="92"/>
      <c r="G20" s="98"/>
      <c r="H20" s="100"/>
    </row>
    <row r="21" spans="2:8" x14ac:dyDescent="0.25">
      <c r="B21" s="85" t="s">
        <v>136</v>
      </c>
      <c r="C21" s="86"/>
      <c r="D21" s="86"/>
      <c r="E21" s="89">
        <f>IF(E19=0,0,Production_Forecast!B3)</f>
        <v>6.7734546686694221</v>
      </c>
      <c r="F21" s="90">
        <f>IF(F19=0,0,Production_Forecast!C3)</f>
        <v>1.3587240751103387</v>
      </c>
      <c r="G21" s="101">
        <f>IF(G19=0,0,Production_Forecast!D3)</f>
        <v>0.4541333056434595</v>
      </c>
      <c r="H21" s="100">
        <f>IF(H19=0,0,Production_Forecast!E3)</f>
        <v>0</v>
      </c>
    </row>
    <row r="22" spans="2:8" x14ac:dyDescent="0.25">
      <c r="B22" s="86"/>
      <c r="C22" s="86"/>
      <c r="D22" s="86"/>
      <c r="E22" s="89"/>
      <c r="F22" s="90"/>
      <c r="G22" s="101"/>
      <c r="H22" s="100"/>
    </row>
    <row r="23" spans="2:8" x14ac:dyDescent="0.25">
      <c r="B23" s="85" t="s">
        <v>137</v>
      </c>
      <c r="C23" s="86"/>
      <c r="D23" s="86"/>
      <c r="E23" s="102">
        <f>IF(E19=0,0,Production_Forecast!B4)</f>
        <v>7.5137090657547562E-2</v>
      </c>
      <c r="F23" s="103">
        <f>IF(F19=0,0,Production_Forecast!C4)</f>
        <v>6.3500678356128749E-3</v>
      </c>
      <c r="G23" s="104">
        <f>IF(G19=0,0,Production_Forecast!D4)</f>
        <v>8.5265396495588147E-2</v>
      </c>
      <c r="H23" s="105">
        <f>Production_Forecast!E4</f>
        <v>0</v>
      </c>
    </row>
    <row r="24" spans="2:8" x14ac:dyDescent="0.25">
      <c r="B24" s="86"/>
      <c r="C24" s="86"/>
      <c r="D24" s="86"/>
      <c r="E24" s="91"/>
      <c r="F24" s="92"/>
      <c r="G24" s="98"/>
      <c r="H24" s="100"/>
    </row>
    <row r="25" spans="2:8" x14ac:dyDescent="0.25">
      <c r="B25" s="85" t="s">
        <v>155</v>
      </c>
      <c r="C25" s="86"/>
      <c r="D25" s="86"/>
      <c r="E25" s="115">
        <f>Production_Forecast!B7</f>
        <v>23.683610882812498</v>
      </c>
      <c r="F25" s="90">
        <f>IF(F19=100,0,Production_Forecast!C5)</f>
        <v>100</v>
      </c>
      <c r="G25" s="98">
        <f>IF(G19=100,0,Production_Forecast!D5)</f>
        <v>100</v>
      </c>
      <c r="H25" s="99">
        <f>Production_Forecast!E5</f>
        <v>36.094472750000008</v>
      </c>
    </row>
    <row r="26" spans="2:8" x14ac:dyDescent="0.25">
      <c r="B26" s="86"/>
      <c r="C26" s="86"/>
      <c r="D26" s="86"/>
      <c r="E26" s="115"/>
      <c r="F26" s="92"/>
      <c r="G26" s="98"/>
      <c r="H26" s="100"/>
    </row>
    <row r="27" spans="2:8" x14ac:dyDescent="0.25">
      <c r="B27" s="85" t="s">
        <v>138</v>
      </c>
      <c r="C27" s="86"/>
      <c r="D27" s="86"/>
      <c r="E27" s="89">
        <f>Production_Forecast!B6</f>
        <v>15.281965630771488</v>
      </c>
      <c r="F27" s="90">
        <f>Production_Forecast!C6</f>
        <v>1.7900142000534336</v>
      </c>
      <c r="G27" s="97">
        <f>IF(G25=0,0,Production_Forecast!D6)</f>
        <v>57.031543554943532</v>
      </c>
      <c r="H27" s="99">
        <f>Production_Forecast!E6</f>
        <v>1</v>
      </c>
    </row>
    <row r="28" spans="2:8" x14ac:dyDescent="0.25">
      <c r="B28" s="86"/>
      <c r="C28" s="86"/>
      <c r="D28" s="86"/>
      <c r="E28" s="89"/>
      <c r="F28" s="90"/>
      <c r="G28" s="97"/>
      <c r="H28" s="99"/>
    </row>
    <row r="29" spans="2:8" x14ac:dyDescent="0.25">
      <c r="B29" s="85" t="s">
        <v>142</v>
      </c>
      <c r="C29" s="86"/>
      <c r="D29" s="86"/>
      <c r="E29" s="89">
        <f>Production_Forecast!B7</f>
        <v>23.683610882812498</v>
      </c>
      <c r="F29" s="90">
        <f>Production_Forecast!C7</f>
        <v>0</v>
      </c>
      <c r="G29" s="97">
        <f>Production_Forecast!D7</f>
        <v>0</v>
      </c>
      <c r="H29" s="106">
        <f>Production_Forecast!E7</f>
        <v>40.813630117187515</v>
      </c>
    </row>
    <row r="30" spans="2:8" x14ac:dyDescent="0.25">
      <c r="B30" s="86"/>
      <c r="C30" s="86"/>
      <c r="D30" s="86"/>
      <c r="E30" s="91"/>
      <c r="F30" s="92"/>
      <c r="G30" s="98"/>
      <c r="H30" s="106"/>
    </row>
    <row r="31" spans="2:8" x14ac:dyDescent="0.25">
      <c r="B31" s="85" t="s">
        <v>139</v>
      </c>
      <c r="C31" s="86"/>
      <c r="D31" s="86"/>
      <c r="E31" s="89">
        <f>IF(E29=0,0,Production_Forecast!B8)</f>
        <v>33.121700897220947</v>
      </c>
      <c r="F31" s="90">
        <f>IF(F29=0,0,Production_Forecast!C8)</f>
        <v>0</v>
      </c>
      <c r="G31" s="97">
        <f>IF(G29=0,0,Production_Forecast!D8)</f>
        <v>0</v>
      </c>
      <c r="H31" s="99">
        <f>IF(H29=0,0,Production_Forecast!E8)</f>
        <v>4.2769831246503749</v>
      </c>
    </row>
    <row r="32" spans="2:8" x14ac:dyDescent="0.25">
      <c r="B32" s="86"/>
      <c r="C32" s="86"/>
      <c r="D32" s="86"/>
      <c r="E32" s="91"/>
      <c r="F32" s="92"/>
      <c r="G32" s="98"/>
      <c r="H32" s="99"/>
    </row>
    <row r="33" spans="2:8" ht="16.5" customHeight="1" x14ac:dyDescent="0.25">
      <c r="B33" s="85" t="s">
        <v>140</v>
      </c>
      <c r="C33" s="86"/>
      <c r="D33" s="86"/>
      <c r="E33" s="102">
        <f>IF(E29=0,0,Production_Forecast!B9)</f>
        <v>-3.1444303203981068E-2</v>
      </c>
      <c r="F33" s="103">
        <f>IF(F29=0,0,Production_Forecast!C9)</f>
        <v>0</v>
      </c>
      <c r="G33" s="104">
        <f>IF(G29=0,0,Production_Forecast!D9)</f>
        <v>0</v>
      </c>
      <c r="H33" s="105">
        <f>IF(H29=0,0,Production_Forecast!E9)</f>
        <v>-3.2065648158465174E-2</v>
      </c>
    </row>
    <row r="34" spans="2:8" ht="16.5" customHeight="1" x14ac:dyDescent="0.25">
      <c r="B34" s="86"/>
      <c r="C34" s="86"/>
      <c r="D34" s="86"/>
      <c r="E34" s="91"/>
      <c r="F34" s="92"/>
      <c r="G34" s="98"/>
      <c r="H34" s="100"/>
    </row>
  </sheetData>
  <mergeCells count="45">
    <mergeCell ref="B33:D34"/>
    <mergeCell ref="E33:E34"/>
    <mergeCell ref="F33:F34"/>
    <mergeCell ref="G33:G34"/>
    <mergeCell ref="H33:H34"/>
    <mergeCell ref="G29:G30"/>
    <mergeCell ref="H29:H30"/>
    <mergeCell ref="E31:E32"/>
    <mergeCell ref="F31:F32"/>
    <mergeCell ref="G31:G32"/>
    <mergeCell ref="H31:H32"/>
    <mergeCell ref="G25:G26"/>
    <mergeCell ref="H25:H26"/>
    <mergeCell ref="E27:E28"/>
    <mergeCell ref="F27:F28"/>
    <mergeCell ref="G27:G28"/>
    <mergeCell ref="H27:H28"/>
    <mergeCell ref="G21:G22"/>
    <mergeCell ref="H21:H22"/>
    <mergeCell ref="E23:E24"/>
    <mergeCell ref="F23:F24"/>
    <mergeCell ref="G23:G24"/>
    <mergeCell ref="H23:H24"/>
    <mergeCell ref="G17:G18"/>
    <mergeCell ref="H17:H18"/>
    <mergeCell ref="E19:E20"/>
    <mergeCell ref="F19:F20"/>
    <mergeCell ref="G19:G20"/>
    <mergeCell ref="H19:H20"/>
    <mergeCell ref="B29:D30"/>
    <mergeCell ref="B31:D32"/>
    <mergeCell ref="E17:E18"/>
    <mergeCell ref="F17:F18"/>
    <mergeCell ref="E21:E22"/>
    <mergeCell ref="F21:F22"/>
    <mergeCell ref="E25:E26"/>
    <mergeCell ref="F25:F26"/>
    <mergeCell ref="B17:D18"/>
    <mergeCell ref="B19:D20"/>
    <mergeCell ref="B21:D22"/>
    <mergeCell ref="B23:D24"/>
    <mergeCell ref="B25:D26"/>
    <mergeCell ref="B27:D28"/>
    <mergeCell ref="E29:E30"/>
    <mergeCell ref="F29:F30"/>
  </mergeCells>
  <pageMargins left="0.7" right="0.7" top="0.75" bottom="0.75" header="0.3" footer="0.3"/>
  <ignoredErrors>
    <ignoredError sqref="E27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Production_Forecast!$Q$13:$Q$112</xm:f>
          </x14:formula1>
          <xm:sqref>G8</xm:sqref>
        </x14:dataValidation>
        <x14:dataValidation type="list" allowBlank="1" showInputMessage="1" showErrorMessage="1" xr:uid="{00000000-0002-0000-0100-000001000000}">
          <x14:formula1>
            <xm:f>Production_Forecast!$R$13:$R$112</xm:f>
          </x14:formula1>
          <xm:sqref>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UY501"/>
  <sheetViews>
    <sheetView zoomScale="80" zoomScaleNormal="80" workbookViewId="0">
      <pane xSplit="3" ySplit="33" topLeftCell="D72" activePane="bottomRight" state="frozen"/>
      <selection pane="topRight" activeCell="D1" sqref="D1"/>
      <selection pane="bottomLeft" activeCell="A34" sqref="A34"/>
      <selection pane="bottomRight" activeCell="H34" sqref="H34:M126"/>
    </sheetView>
  </sheetViews>
  <sheetFormatPr defaultRowHeight="15" x14ac:dyDescent="0.25"/>
  <cols>
    <col min="1" max="1" width="22.42578125" style="29" bestFit="1" customWidth="1"/>
    <col min="2" max="2" width="13.7109375" style="29" customWidth="1"/>
    <col min="3" max="3" width="18.140625" style="29" bestFit="1" customWidth="1"/>
    <col min="4" max="4" width="17.42578125" style="29" bestFit="1" customWidth="1"/>
    <col min="5" max="5" width="18.42578125" style="29" bestFit="1" customWidth="1"/>
    <col min="6" max="6" width="13.42578125" style="29" bestFit="1" customWidth="1"/>
    <col min="7" max="7" width="2.5703125" style="29" customWidth="1"/>
    <col min="8" max="8" width="9.140625" style="29"/>
    <col min="9" max="9" width="11.28515625" style="29" bestFit="1" customWidth="1"/>
    <col min="10" max="11" width="9.140625" style="29"/>
    <col min="12" max="12" width="10.28515625" style="29" bestFit="1" customWidth="1"/>
    <col min="13" max="13" width="13.42578125" style="29" bestFit="1" customWidth="1"/>
    <col min="14" max="14" width="3.42578125" style="29" customWidth="1"/>
    <col min="15" max="15" width="11.28515625" style="29" bestFit="1" customWidth="1"/>
    <col min="16" max="17" width="12.5703125" style="29" bestFit="1" customWidth="1"/>
    <col min="18" max="18" width="19" style="29" bestFit="1" customWidth="1"/>
    <col min="19" max="23" width="19" style="29" customWidth="1"/>
    <col min="24" max="24" width="11.140625" style="29" customWidth="1"/>
    <col min="25" max="25" width="9.140625" style="29"/>
    <col min="26" max="26" width="18.42578125" style="29" bestFit="1" customWidth="1"/>
    <col min="27" max="28" width="10" style="29" customWidth="1"/>
    <col min="29" max="29" width="12" style="29" customWidth="1"/>
    <col min="30" max="31" width="11.28515625" style="29" customWidth="1"/>
    <col min="32" max="32" width="11.140625" style="29" bestFit="1" customWidth="1"/>
    <col min="33" max="34" width="11.140625" style="29" customWidth="1"/>
    <col min="35" max="35" width="11.28515625" style="29" bestFit="1" customWidth="1"/>
    <col min="36" max="36" width="10.42578125" style="29" bestFit="1" customWidth="1"/>
    <col min="37" max="37" width="16.140625" style="29" bestFit="1" customWidth="1"/>
    <col min="38" max="38" width="14" style="29" bestFit="1" customWidth="1"/>
    <col min="39" max="39" width="10.42578125" style="29" bestFit="1" customWidth="1"/>
    <col min="40" max="46" width="9.140625" style="29"/>
    <col min="47" max="47" width="4" style="29" customWidth="1"/>
    <col min="48" max="48" width="9.140625" style="29"/>
    <col min="49" max="49" width="11.28515625" style="29" bestFit="1" customWidth="1"/>
    <col min="50" max="50" width="9.140625" style="29"/>
    <col min="51" max="52" width="12.7109375" style="29" bestFit="1" customWidth="1"/>
    <col min="53" max="53" width="19" style="29" bestFit="1" customWidth="1"/>
    <col min="54" max="54" width="11.28515625" style="29" bestFit="1" customWidth="1"/>
    <col min="55" max="56" width="9.140625" style="29"/>
    <col min="57" max="57" width="15.85546875" style="29" bestFit="1" customWidth="1"/>
    <col min="58" max="58" width="17.28515625" style="29" bestFit="1" customWidth="1"/>
    <col min="59" max="59" width="11" style="29" bestFit="1" customWidth="1"/>
    <col min="60" max="60" width="9.140625" style="29"/>
    <col min="61" max="61" width="15.28515625" style="29" bestFit="1" customWidth="1"/>
    <col min="62" max="62" width="14.140625" style="29" bestFit="1" customWidth="1"/>
    <col min="63" max="64" width="9.140625" style="29"/>
    <col min="65" max="65" width="11" style="29" bestFit="1" customWidth="1"/>
    <col min="66" max="67" width="9.140625" style="29"/>
    <col min="68" max="68" width="11" style="29" bestFit="1" customWidth="1"/>
    <col min="69" max="69" width="9.140625" style="29"/>
    <col min="70" max="70" width="16.5703125" style="29" bestFit="1" customWidth="1"/>
    <col min="71" max="71" width="9.140625" style="29"/>
    <col min="72" max="72" width="16.140625" style="29" bestFit="1" customWidth="1"/>
    <col min="73" max="83" width="9.140625" style="29"/>
    <col min="84" max="84" width="11.28515625" style="29" bestFit="1" customWidth="1"/>
    <col min="85" max="85" width="9.140625" style="29"/>
    <col min="86" max="87" width="18.42578125" style="29" bestFit="1" customWidth="1"/>
    <col min="88" max="88" width="16" style="29" bestFit="1" customWidth="1"/>
    <col min="89" max="90" width="9.140625" style="29"/>
    <col min="91" max="91" width="8.7109375" style="29" bestFit="1" customWidth="1"/>
    <col min="92" max="92" width="15.85546875" style="29" bestFit="1" customWidth="1"/>
    <col min="93" max="93" width="17.28515625" style="29" bestFit="1" customWidth="1"/>
    <col min="94" max="94" width="11" style="29" bestFit="1" customWidth="1"/>
    <col min="95" max="95" width="9.140625" style="29"/>
    <col min="96" max="96" width="15.28515625" style="29" bestFit="1" customWidth="1"/>
    <col min="97" max="97" width="13.28515625" style="29" bestFit="1" customWidth="1"/>
    <col min="98" max="104" width="9.140625" style="29"/>
    <col min="105" max="105" width="16.5703125" style="29" bestFit="1" customWidth="1"/>
    <col min="106" max="106" width="9.140625" style="29"/>
    <col min="107" max="107" width="16.140625" style="29" bestFit="1" customWidth="1"/>
    <col min="108" max="120" width="9.140625" style="29"/>
    <col min="121" max="122" width="12.7109375" style="29" bestFit="1" customWidth="1"/>
    <col min="123" max="123" width="14.28515625" style="29" bestFit="1" customWidth="1"/>
    <col min="124" max="124" width="9.140625" style="29"/>
    <col min="125" max="125" width="7.140625" style="29" bestFit="1" customWidth="1"/>
    <col min="126" max="126" width="8.85546875" style="29" bestFit="1" customWidth="1"/>
    <col min="127" max="127" width="16.42578125" style="29" bestFit="1" customWidth="1"/>
    <col min="128" max="128" width="17.42578125" style="29" bestFit="1" customWidth="1"/>
    <col min="129" max="129" width="12" style="29" bestFit="1" customWidth="1"/>
    <col min="130" max="130" width="14.5703125" style="29" bestFit="1" customWidth="1"/>
    <col min="131" max="131" width="15.7109375" style="29" bestFit="1" customWidth="1"/>
    <col min="132" max="132" width="12" style="29" bestFit="1" customWidth="1"/>
    <col min="133" max="133" width="5.85546875" style="29" bestFit="1" customWidth="1"/>
    <col min="134" max="134" width="9.140625" style="29"/>
    <col min="135" max="135" width="12" style="29" bestFit="1" customWidth="1"/>
    <col min="136" max="136" width="8.5703125" style="29" customWidth="1"/>
    <col min="137" max="137" width="9.140625" style="29"/>
    <col min="138" max="138" width="12" style="29" bestFit="1" customWidth="1"/>
    <col min="139" max="139" width="6" style="29" bestFit="1" customWidth="1"/>
    <col min="140" max="140" width="11" style="29" bestFit="1" customWidth="1"/>
    <col min="141" max="141" width="9.140625" style="29"/>
    <col min="142" max="142" width="16.140625" style="29" bestFit="1" customWidth="1"/>
    <col min="143" max="143" width="9.140625" style="29"/>
    <col min="144" max="144" width="12" style="29" bestFit="1" customWidth="1"/>
    <col min="145" max="146" width="9.140625" style="29"/>
    <col min="147" max="147" width="12" style="29" bestFit="1" customWidth="1"/>
    <col min="148" max="149" width="9.140625" style="29"/>
    <col min="150" max="150" width="12" style="29" bestFit="1" customWidth="1"/>
    <col min="151" max="158" width="9.140625" style="29"/>
    <col min="159" max="159" width="14.42578125" style="29" bestFit="1" customWidth="1"/>
    <col min="160" max="160" width="17.140625" style="29" bestFit="1" customWidth="1"/>
    <col min="161" max="16384" width="9.140625" style="29"/>
  </cols>
  <sheetData>
    <row r="1" spans="1:571" x14ac:dyDescent="0.25">
      <c r="A1" s="1" t="s">
        <v>0</v>
      </c>
      <c r="B1" s="2"/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v>40</v>
      </c>
      <c r="AP1" s="2">
        <v>41</v>
      </c>
      <c r="AQ1" s="2">
        <v>42</v>
      </c>
      <c r="AR1" s="2">
        <v>43</v>
      </c>
      <c r="AS1" s="2">
        <v>44</v>
      </c>
      <c r="AT1" s="2">
        <v>45</v>
      </c>
      <c r="AU1" s="2">
        <v>46</v>
      </c>
      <c r="AV1" s="2">
        <v>47</v>
      </c>
      <c r="AW1" s="2">
        <v>48</v>
      </c>
      <c r="AX1" s="2">
        <v>49</v>
      </c>
      <c r="AY1" s="2">
        <v>50</v>
      </c>
      <c r="AZ1" s="2">
        <v>51</v>
      </c>
      <c r="BA1" s="2">
        <v>52</v>
      </c>
      <c r="BB1" s="2">
        <v>53</v>
      </c>
      <c r="BC1" s="2">
        <v>54</v>
      </c>
      <c r="BD1" s="2">
        <v>55</v>
      </c>
      <c r="BE1" s="2">
        <v>56</v>
      </c>
      <c r="BF1" s="2">
        <v>57</v>
      </c>
      <c r="BG1" s="2">
        <v>58</v>
      </c>
      <c r="BH1" s="2">
        <v>59</v>
      </c>
      <c r="BI1" s="2">
        <v>60</v>
      </c>
      <c r="BJ1" s="2">
        <v>61</v>
      </c>
      <c r="BK1" s="2">
        <v>62</v>
      </c>
      <c r="BL1" s="2">
        <v>63</v>
      </c>
      <c r="BM1" s="2">
        <v>64</v>
      </c>
      <c r="BN1" s="2">
        <v>65</v>
      </c>
      <c r="BO1" s="2">
        <v>66</v>
      </c>
      <c r="BP1" s="2">
        <v>67</v>
      </c>
      <c r="BQ1" s="2">
        <v>68</v>
      </c>
      <c r="BR1" s="2">
        <v>69</v>
      </c>
      <c r="BS1" s="2">
        <v>70</v>
      </c>
      <c r="BT1" s="2">
        <v>71</v>
      </c>
      <c r="BU1" s="2">
        <v>72</v>
      </c>
      <c r="BV1" s="2">
        <v>73</v>
      </c>
      <c r="BW1" s="2">
        <v>74</v>
      </c>
      <c r="BX1" s="2">
        <v>75</v>
      </c>
      <c r="BY1" s="2">
        <v>76</v>
      </c>
      <c r="BZ1" s="2">
        <v>77</v>
      </c>
      <c r="CA1" s="2">
        <v>78</v>
      </c>
      <c r="CB1" s="2">
        <v>79</v>
      </c>
      <c r="CC1" s="2">
        <v>80</v>
      </c>
      <c r="CD1" s="2">
        <v>81</v>
      </c>
      <c r="CE1" s="2">
        <v>82</v>
      </c>
      <c r="CF1" s="2">
        <v>83</v>
      </c>
      <c r="CG1" s="2">
        <v>84</v>
      </c>
      <c r="CH1" s="2">
        <v>85</v>
      </c>
      <c r="CI1" s="2">
        <v>86</v>
      </c>
      <c r="CJ1" s="2">
        <v>87</v>
      </c>
      <c r="CK1" s="2">
        <v>88</v>
      </c>
      <c r="CL1" s="2">
        <v>89</v>
      </c>
      <c r="CM1" s="2">
        <v>90</v>
      </c>
      <c r="CN1" s="2">
        <v>91</v>
      </c>
      <c r="CO1" s="2">
        <v>92</v>
      </c>
      <c r="CP1" s="2">
        <v>93</v>
      </c>
      <c r="CQ1" s="2">
        <v>94</v>
      </c>
      <c r="CR1" s="2">
        <v>95</v>
      </c>
      <c r="CS1" s="2">
        <v>96</v>
      </c>
      <c r="CT1" s="2">
        <v>97</v>
      </c>
      <c r="CU1" s="2">
        <v>98</v>
      </c>
      <c r="CV1" s="2">
        <v>99</v>
      </c>
      <c r="CW1" s="2">
        <v>100</v>
      </c>
      <c r="CX1" s="2">
        <v>101</v>
      </c>
      <c r="CY1" s="2">
        <v>102</v>
      </c>
      <c r="CZ1" s="2">
        <v>103</v>
      </c>
      <c r="DA1" s="2">
        <v>104</v>
      </c>
      <c r="DB1" s="2">
        <v>105</v>
      </c>
      <c r="DC1" s="2">
        <v>106</v>
      </c>
      <c r="DD1" s="2">
        <v>107</v>
      </c>
      <c r="DE1" s="2">
        <v>108</v>
      </c>
      <c r="DF1" s="2">
        <v>109</v>
      </c>
      <c r="DG1" s="2">
        <v>110</v>
      </c>
      <c r="DH1" s="2">
        <v>111</v>
      </c>
      <c r="DI1" s="2">
        <v>112</v>
      </c>
      <c r="DJ1" s="2">
        <v>113</v>
      </c>
      <c r="DK1" s="2">
        <v>114</v>
      </c>
      <c r="DL1" s="2">
        <v>115</v>
      </c>
      <c r="DM1" s="2">
        <v>116</v>
      </c>
      <c r="DN1" s="2">
        <v>117</v>
      </c>
      <c r="DO1" s="2">
        <v>118</v>
      </c>
      <c r="DP1" s="2">
        <v>119</v>
      </c>
      <c r="DQ1" s="2">
        <v>120</v>
      </c>
      <c r="DR1" s="2">
        <v>121</v>
      </c>
      <c r="DS1" s="2">
        <v>122</v>
      </c>
      <c r="DT1" s="2">
        <v>123</v>
      </c>
      <c r="DU1" s="2">
        <v>124</v>
      </c>
      <c r="DV1" s="2">
        <v>125</v>
      </c>
      <c r="DW1" s="2">
        <v>126</v>
      </c>
      <c r="DX1" s="2">
        <v>127</v>
      </c>
      <c r="DY1" s="2">
        <v>128</v>
      </c>
      <c r="DZ1" s="2">
        <v>129</v>
      </c>
      <c r="EA1" s="2">
        <v>130</v>
      </c>
      <c r="EB1" s="2">
        <v>131</v>
      </c>
      <c r="EC1" s="2">
        <v>132</v>
      </c>
      <c r="ED1" s="2">
        <v>133</v>
      </c>
      <c r="EE1" s="2">
        <v>134</v>
      </c>
      <c r="EF1" s="2">
        <v>135</v>
      </c>
      <c r="EG1" s="2">
        <v>136</v>
      </c>
      <c r="EH1" s="2">
        <v>137</v>
      </c>
      <c r="EI1" s="2">
        <v>138</v>
      </c>
      <c r="EJ1" s="2">
        <v>139</v>
      </c>
      <c r="EK1" s="2">
        <v>140</v>
      </c>
      <c r="EL1" s="2">
        <v>141</v>
      </c>
      <c r="EM1" s="2">
        <v>142</v>
      </c>
      <c r="EN1" s="2">
        <v>143</v>
      </c>
      <c r="EO1" s="2">
        <v>144</v>
      </c>
      <c r="EP1" s="2">
        <v>145</v>
      </c>
      <c r="EQ1" s="2">
        <v>146</v>
      </c>
      <c r="ER1" s="2">
        <v>147</v>
      </c>
      <c r="ES1" s="2">
        <v>148</v>
      </c>
      <c r="ET1" s="2">
        <v>149</v>
      </c>
      <c r="EU1" s="2">
        <v>150</v>
      </c>
      <c r="EV1" s="2">
        <v>151</v>
      </c>
      <c r="EW1" s="2">
        <v>152</v>
      </c>
      <c r="EX1" s="2">
        <v>153</v>
      </c>
      <c r="EY1" s="2">
        <v>154</v>
      </c>
      <c r="EZ1" s="2">
        <v>155</v>
      </c>
      <c r="FA1" s="2">
        <v>156</v>
      </c>
      <c r="FB1" s="2">
        <v>157</v>
      </c>
      <c r="FC1" s="2">
        <v>158</v>
      </c>
      <c r="FD1" s="2">
        <v>159</v>
      </c>
      <c r="FE1" s="2">
        <v>160</v>
      </c>
      <c r="FF1" s="2">
        <v>161</v>
      </c>
      <c r="FG1" s="2">
        <v>162</v>
      </c>
      <c r="FH1" s="2">
        <v>163</v>
      </c>
      <c r="FI1" s="2">
        <v>164</v>
      </c>
      <c r="FJ1" s="2">
        <v>165</v>
      </c>
      <c r="FK1" s="2">
        <v>166</v>
      </c>
      <c r="FL1" s="2">
        <v>167</v>
      </c>
      <c r="FM1" s="2">
        <v>168</v>
      </c>
      <c r="FN1" s="2">
        <v>169</v>
      </c>
      <c r="FO1" s="2">
        <v>170</v>
      </c>
      <c r="FP1" s="2">
        <v>171</v>
      </c>
      <c r="FQ1" s="2">
        <v>172</v>
      </c>
      <c r="FR1" s="2">
        <v>173</v>
      </c>
      <c r="FS1" s="2">
        <v>174</v>
      </c>
      <c r="FT1" s="2">
        <v>175</v>
      </c>
      <c r="FU1" s="2">
        <v>176</v>
      </c>
      <c r="FV1" s="2">
        <v>177</v>
      </c>
      <c r="FW1" s="2">
        <v>178</v>
      </c>
      <c r="FX1" s="2">
        <v>179</v>
      </c>
      <c r="FY1" s="2">
        <v>180</v>
      </c>
      <c r="FZ1" s="2">
        <v>181</v>
      </c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</row>
    <row r="2" spans="1:571" x14ac:dyDescent="0.25">
      <c r="A2" s="1" t="s">
        <v>1</v>
      </c>
      <c r="B2" s="2"/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2">
        <v>15</v>
      </c>
      <c r="P2" s="2">
        <v>16</v>
      </c>
      <c r="Q2" s="2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2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  <c r="BE2" s="2">
        <v>57</v>
      </c>
      <c r="BF2" s="2">
        <v>58</v>
      </c>
      <c r="BG2" s="2">
        <v>59</v>
      </c>
      <c r="BH2" s="2">
        <v>60</v>
      </c>
      <c r="BI2" s="2">
        <v>61</v>
      </c>
      <c r="BJ2" s="2">
        <v>62</v>
      </c>
      <c r="BK2" s="2">
        <v>63</v>
      </c>
      <c r="BL2" s="2">
        <v>64</v>
      </c>
      <c r="BM2" s="2">
        <v>65</v>
      </c>
      <c r="BN2" s="2">
        <v>66</v>
      </c>
      <c r="BO2" s="2">
        <v>67</v>
      </c>
      <c r="BP2" s="2">
        <v>68</v>
      </c>
      <c r="BQ2" s="2">
        <v>69</v>
      </c>
      <c r="BR2" s="2">
        <v>70</v>
      </c>
      <c r="BS2" s="2">
        <v>71</v>
      </c>
      <c r="BT2" s="2">
        <v>72</v>
      </c>
      <c r="BU2" s="2">
        <v>73</v>
      </c>
      <c r="BV2" s="2">
        <v>74</v>
      </c>
      <c r="BW2" s="2">
        <v>75</v>
      </c>
      <c r="BX2" s="2">
        <v>76</v>
      </c>
      <c r="BY2" s="2">
        <v>77</v>
      </c>
      <c r="BZ2" s="2">
        <v>78</v>
      </c>
      <c r="CA2" s="2">
        <v>79</v>
      </c>
      <c r="CB2" s="2">
        <v>80</v>
      </c>
      <c r="CC2" s="2">
        <v>81</v>
      </c>
      <c r="CD2" s="2">
        <v>82</v>
      </c>
      <c r="CE2" s="2">
        <v>83</v>
      </c>
      <c r="CF2" s="2">
        <v>84</v>
      </c>
      <c r="CG2" s="2">
        <v>85</v>
      </c>
      <c r="CH2" s="2">
        <v>86</v>
      </c>
      <c r="CI2" s="2">
        <v>87</v>
      </c>
      <c r="CJ2" s="2">
        <v>88</v>
      </c>
      <c r="CK2" s="2">
        <v>89</v>
      </c>
      <c r="CL2" s="2">
        <v>90</v>
      </c>
      <c r="CM2" s="2">
        <v>91</v>
      </c>
      <c r="CN2" s="2">
        <v>92</v>
      </c>
      <c r="CO2" s="2">
        <v>93</v>
      </c>
      <c r="CP2" s="2">
        <v>94</v>
      </c>
      <c r="CQ2" s="2">
        <v>95</v>
      </c>
      <c r="CR2" s="2">
        <v>96</v>
      </c>
      <c r="CS2" s="2">
        <v>97</v>
      </c>
      <c r="CT2" s="2">
        <v>98</v>
      </c>
      <c r="CU2" s="2">
        <v>99</v>
      </c>
      <c r="CV2" s="2">
        <v>100</v>
      </c>
      <c r="CW2" s="2">
        <v>101</v>
      </c>
      <c r="CX2" s="2">
        <v>102</v>
      </c>
      <c r="CY2" s="2">
        <v>103</v>
      </c>
      <c r="CZ2" s="2">
        <v>104</v>
      </c>
      <c r="DA2" s="2">
        <v>105</v>
      </c>
      <c r="DB2" s="2">
        <v>106</v>
      </c>
      <c r="DC2" s="2">
        <v>107</v>
      </c>
      <c r="DD2" s="2">
        <v>108</v>
      </c>
      <c r="DE2" s="2">
        <v>109</v>
      </c>
      <c r="DF2" s="2">
        <v>110</v>
      </c>
      <c r="DG2" s="2">
        <v>111</v>
      </c>
      <c r="DH2" s="2">
        <v>112</v>
      </c>
      <c r="DI2" s="2">
        <v>113</v>
      </c>
      <c r="DJ2" s="2">
        <v>114</v>
      </c>
      <c r="DK2" s="2">
        <v>115</v>
      </c>
      <c r="DL2" s="2">
        <v>116</v>
      </c>
      <c r="DM2" s="2">
        <v>117</v>
      </c>
      <c r="DN2" s="2">
        <v>118</v>
      </c>
      <c r="DO2" s="2">
        <v>119</v>
      </c>
      <c r="DP2" s="2">
        <v>120</v>
      </c>
      <c r="DQ2" s="2">
        <v>121</v>
      </c>
      <c r="DR2" s="2">
        <v>122</v>
      </c>
      <c r="DS2" s="2">
        <v>123</v>
      </c>
      <c r="DT2" s="2">
        <v>124</v>
      </c>
      <c r="DU2" s="2">
        <v>125</v>
      </c>
      <c r="DV2" s="2">
        <v>126</v>
      </c>
      <c r="DW2" s="2">
        <v>127</v>
      </c>
      <c r="DX2" s="2">
        <v>128</v>
      </c>
      <c r="DY2" s="2">
        <v>129</v>
      </c>
      <c r="DZ2" s="2">
        <v>130</v>
      </c>
      <c r="EA2" s="2">
        <v>131</v>
      </c>
      <c r="EB2" s="2">
        <v>132</v>
      </c>
      <c r="EC2" s="2">
        <v>133</v>
      </c>
      <c r="ED2" s="2">
        <v>134</v>
      </c>
      <c r="EE2" s="2">
        <v>135</v>
      </c>
      <c r="EF2" s="2">
        <v>136</v>
      </c>
      <c r="EG2" s="2">
        <v>137</v>
      </c>
      <c r="EH2" s="2">
        <v>138</v>
      </c>
      <c r="EI2" s="2">
        <v>139</v>
      </c>
      <c r="EJ2" s="2">
        <v>140</v>
      </c>
      <c r="EK2" s="2">
        <v>141</v>
      </c>
      <c r="EL2" s="2">
        <v>142</v>
      </c>
      <c r="EM2" s="2">
        <v>143</v>
      </c>
      <c r="EN2" s="2">
        <v>144</v>
      </c>
      <c r="EO2" s="2">
        <v>145</v>
      </c>
      <c r="EP2" s="2">
        <v>146</v>
      </c>
      <c r="EQ2" s="2">
        <v>147</v>
      </c>
      <c r="ER2" s="2">
        <v>148</v>
      </c>
      <c r="ES2" s="2">
        <v>149</v>
      </c>
      <c r="ET2" s="2">
        <v>150</v>
      </c>
      <c r="EU2" s="2">
        <v>151</v>
      </c>
      <c r="EV2" s="2">
        <v>152</v>
      </c>
      <c r="EW2" s="2">
        <v>153</v>
      </c>
      <c r="EX2" s="2">
        <v>154</v>
      </c>
      <c r="EY2" s="2">
        <v>155</v>
      </c>
      <c r="EZ2" s="2">
        <v>156</v>
      </c>
      <c r="FA2" s="2">
        <v>157</v>
      </c>
      <c r="FB2" s="2">
        <v>158</v>
      </c>
      <c r="FC2" s="2">
        <v>159</v>
      </c>
      <c r="FD2" s="2">
        <v>160</v>
      </c>
      <c r="FE2" s="2">
        <v>161</v>
      </c>
      <c r="FF2" s="2">
        <v>162</v>
      </c>
      <c r="FG2" s="2">
        <v>163</v>
      </c>
      <c r="FH2" s="2">
        <v>164</v>
      </c>
      <c r="FI2" s="2">
        <v>165</v>
      </c>
      <c r="FJ2" s="2">
        <v>166</v>
      </c>
      <c r="FK2" s="2">
        <v>167</v>
      </c>
      <c r="FL2" s="2">
        <v>168</v>
      </c>
      <c r="FM2" s="2">
        <v>169</v>
      </c>
      <c r="FN2" s="2">
        <v>170</v>
      </c>
      <c r="FO2" s="2">
        <v>171</v>
      </c>
      <c r="FP2" s="2">
        <v>172</v>
      </c>
      <c r="FQ2" s="2">
        <v>173</v>
      </c>
      <c r="FR2" s="2">
        <v>174</v>
      </c>
      <c r="FS2" s="2">
        <v>175</v>
      </c>
      <c r="FT2" s="2">
        <v>176</v>
      </c>
      <c r="FU2" s="2">
        <v>177</v>
      </c>
      <c r="FV2" s="2">
        <v>178</v>
      </c>
      <c r="FW2" s="2">
        <v>179</v>
      </c>
      <c r="FX2" s="2">
        <v>180</v>
      </c>
      <c r="FY2" s="2">
        <v>181</v>
      </c>
      <c r="FZ2" s="2">
        <v>182</v>
      </c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</row>
    <row r="3" spans="1:571" x14ac:dyDescent="0.25">
      <c r="A3" s="1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</row>
    <row r="4" spans="1:571" x14ac:dyDescent="0.25">
      <c r="A4" s="1" t="s">
        <v>3</v>
      </c>
      <c r="B4" s="2" t="s">
        <v>169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</row>
    <row r="5" spans="1:571" x14ac:dyDescent="0.25">
      <c r="A5" s="1" t="s">
        <v>4</v>
      </c>
      <c r="B5" s="2" t="s">
        <v>171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</row>
    <row r="6" spans="1:571" x14ac:dyDescent="0.25">
      <c r="A6" s="1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</row>
    <row r="7" spans="1:571" x14ac:dyDescent="0.25">
      <c r="A7" s="1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</row>
    <row r="8" spans="1:571" x14ac:dyDescent="0.25">
      <c r="A8" s="1" t="s">
        <v>7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</row>
    <row r="9" spans="1:571" x14ac:dyDescent="0.25">
      <c r="A9" s="1" t="s">
        <v>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</row>
    <row r="10" spans="1:571" x14ac:dyDescent="0.25">
      <c r="A10" s="1" t="s">
        <v>9</v>
      </c>
      <c r="B10" s="2">
        <v>213</v>
      </c>
      <c r="C10" s="2" t="s">
        <v>10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</row>
    <row r="11" spans="1:571" x14ac:dyDescent="0.25">
      <c r="A11" s="3" t="s">
        <v>11</v>
      </c>
      <c r="B11" s="2">
        <v>128</v>
      </c>
      <c r="C11" s="2" t="s">
        <v>10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</row>
    <row r="12" spans="1:571" x14ac:dyDescent="0.25">
      <c r="A12" s="1" t="s">
        <v>12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</row>
    <row r="13" spans="1:571" x14ac:dyDescent="0.25">
      <c r="A13" s="1" t="s">
        <v>13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</row>
    <row r="14" spans="1:571" x14ac:dyDescent="0.25">
      <c r="A14" s="3" t="s">
        <v>14</v>
      </c>
      <c r="B14" s="2">
        <v>4308</v>
      </c>
      <c r="C14" s="2" t="s">
        <v>15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</row>
    <row r="15" spans="1:571" x14ac:dyDescent="0.25">
      <c r="A15" s="1" t="s">
        <v>16</v>
      </c>
      <c r="B15" s="2"/>
      <c r="C15" s="2" t="s">
        <v>17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</row>
    <row r="16" spans="1:571" x14ac:dyDescent="0.25">
      <c r="A16" s="1" t="s">
        <v>18</v>
      </c>
      <c r="B16" s="2"/>
      <c r="C16" s="2" t="s">
        <v>19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</row>
    <row r="17" spans="1:571" x14ac:dyDescent="0.25">
      <c r="A17" s="1" t="s">
        <v>20</v>
      </c>
      <c r="B17" s="2"/>
      <c r="C17" s="2" t="s">
        <v>21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</row>
    <row r="18" spans="1:571" x14ac:dyDescent="0.25">
      <c r="A18" s="1" t="s">
        <v>22</v>
      </c>
      <c r="B18" s="2"/>
      <c r="C18" s="2" t="s">
        <v>23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</row>
    <row r="19" spans="1:571" x14ac:dyDescent="0.25">
      <c r="A19" s="1" t="s">
        <v>24</v>
      </c>
      <c r="B19" s="2"/>
      <c r="C19" s="2" t="s">
        <v>19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</row>
    <row r="20" spans="1:571" x14ac:dyDescent="0.25">
      <c r="A20" s="1" t="s">
        <v>25</v>
      </c>
      <c r="B20" s="2"/>
      <c r="C20" s="2" t="s">
        <v>26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</row>
    <row r="21" spans="1:571" x14ac:dyDescent="0.25">
      <c r="A21" s="1" t="s">
        <v>27</v>
      </c>
      <c r="B21" s="2"/>
      <c r="C21" s="2" t="s">
        <v>15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</row>
    <row r="22" spans="1:571" x14ac:dyDescent="0.25">
      <c r="A22" s="3" t="s">
        <v>28</v>
      </c>
      <c r="B22" s="2">
        <v>800</v>
      </c>
      <c r="C22" s="2" t="s">
        <v>29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</row>
    <row r="23" spans="1:571" x14ac:dyDescent="0.25">
      <c r="A23" s="3" t="s">
        <v>30</v>
      </c>
      <c r="B23" s="2"/>
      <c r="C23" s="2" t="s">
        <v>31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</row>
    <row r="24" spans="1:571" x14ac:dyDescent="0.25">
      <c r="A24" s="1" t="s">
        <v>32</v>
      </c>
      <c r="B24" s="2"/>
      <c r="C24" s="2" t="s">
        <v>33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</row>
    <row r="25" spans="1:571" x14ac:dyDescent="0.25">
      <c r="A25" s="4" t="s">
        <v>34</v>
      </c>
      <c r="B25" s="5">
        <f>A34</f>
        <v>39356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</row>
    <row r="26" spans="1:571" x14ac:dyDescent="0.25">
      <c r="A26" s="4" t="s">
        <v>35</v>
      </c>
      <c r="B26" s="5">
        <f>MAX(A34:A496)</f>
        <v>42156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</row>
    <row r="27" spans="1:571" x14ac:dyDescent="0.25">
      <c r="A27" s="4" t="s">
        <v>168</v>
      </c>
      <c r="B27" s="6">
        <f>MAX(B34:B496)/1000</f>
        <v>77.950216860000054</v>
      </c>
      <c r="C27" s="2" t="s">
        <v>10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T27" s="2"/>
      <c r="U27" s="2"/>
      <c r="V27" s="2"/>
      <c r="W27" s="2"/>
      <c r="X27" s="2"/>
      <c r="Y27" s="2"/>
      <c r="Z27" s="109" t="s">
        <v>36</v>
      </c>
      <c r="AA27" s="110"/>
      <c r="AB27" s="111"/>
      <c r="AC27" s="109" t="s">
        <v>37</v>
      </c>
      <c r="AD27" s="110"/>
      <c r="AE27" s="111"/>
      <c r="AF27" s="109" t="s">
        <v>38</v>
      </c>
      <c r="AG27" s="110"/>
      <c r="AH27" s="111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109" t="s">
        <v>36</v>
      </c>
      <c r="BJ27" s="110"/>
      <c r="BK27" s="111"/>
      <c r="BL27" s="109" t="s">
        <v>37</v>
      </c>
      <c r="BM27" s="110"/>
      <c r="BN27" s="111"/>
      <c r="BO27" s="109" t="s">
        <v>38</v>
      </c>
      <c r="BP27" s="110"/>
      <c r="BQ27" s="111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109" t="s">
        <v>36</v>
      </c>
      <c r="CS27" s="110"/>
      <c r="CT27" s="111"/>
      <c r="CU27" s="109" t="s">
        <v>37</v>
      </c>
      <c r="CV27" s="110"/>
      <c r="CW27" s="111"/>
      <c r="CX27" s="109" t="s">
        <v>38</v>
      </c>
      <c r="CY27" s="110"/>
      <c r="CZ27" s="111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109" t="s">
        <v>36</v>
      </c>
      <c r="EB27" s="110"/>
      <c r="EC27" s="111"/>
      <c r="ED27" s="109" t="s">
        <v>37</v>
      </c>
      <c r="EE27" s="110"/>
      <c r="EF27" s="111"/>
      <c r="EG27" s="109" t="s">
        <v>38</v>
      </c>
      <c r="EH27" s="110"/>
      <c r="EI27" s="111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</row>
    <row r="28" spans="1:571" x14ac:dyDescent="0.25">
      <c r="A28" s="4" t="s">
        <v>39</v>
      </c>
      <c r="B28" s="7">
        <f>B27/B11</f>
        <v>0.60898606921875043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8" t="s">
        <v>40</v>
      </c>
      <c r="AA28" s="9">
        <f>VLOOKUP(AB28,AA34:AB500,2,FALSE)</f>
        <v>6.7734546686694221</v>
      </c>
      <c r="AB28" s="10">
        <f>IF(AA32&lt;=0,IFERROR(SMALL(AA34:AA500,0.05*$O$34),MIN(AA34:AA500)),AB32)</f>
        <v>-0.55676809958069029</v>
      </c>
      <c r="AC28" s="8" t="s">
        <v>41</v>
      </c>
      <c r="AD28" s="11">
        <f>U34</f>
        <v>15.281965630771488</v>
      </c>
      <c r="AE28" s="12">
        <f>Dashboard_TypeCurve!Y7</f>
        <v>0</v>
      </c>
      <c r="AF28" s="8" t="s">
        <v>41</v>
      </c>
      <c r="AG28" s="13">
        <v>33.121700897220947</v>
      </c>
      <c r="AH28" s="14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8" t="s">
        <v>40</v>
      </c>
      <c r="BJ28" s="9">
        <f>VLOOKUP(BK28,BV34:BW500,2,FALSE)</f>
        <v>1.3587240751103387</v>
      </c>
      <c r="BK28" s="10">
        <f>IF(BJ32&lt;=0,IFERROR(SMALL(BJ34:BJ500,0.05*$O$34),MIN(BJ34:BJ500)),BK32)</f>
        <v>-0.24094229248584761</v>
      </c>
      <c r="BL28" s="8" t="s">
        <v>41</v>
      </c>
      <c r="BM28" s="11">
        <f>BD34</f>
        <v>1.7900142000534336</v>
      </c>
      <c r="BN28" s="12">
        <f>Dashboard_TypeCurve!AQ7</f>
        <v>0</v>
      </c>
      <c r="BO28" s="8" t="s">
        <v>41</v>
      </c>
      <c r="BP28" s="13">
        <v>1</v>
      </c>
      <c r="BQ28" s="14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8" t="s">
        <v>40</v>
      </c>
      <c r="CS28" s="9">
        <f>VLOOKUP(CT28,CS34:CT500,2,FALSE)</f>
        <v>0.4541333056434595</v>
      </c>
      <c r="CT28" s="10">
        <f>IF(CS32&lt;=0,IFERROR(SMALL(CS34:CS500,0.05*$O$34),MIN(CS34:CS500)),CT32)</f>
        <v>-0.9920371556276405</v>
      </c>
      <c r="CU28" s="8" t="s">
        <v>41</v>
      </c>
      <c r="CV28" s="11">
        <f>CM34</f>
        <v>57.031543554943532</v>
      </c>
      <c r="CW28" s="12">
        <f>Dashboard_TypeCurve!Y30</f>
        <v>0</v>
      </c>
      <c r="CX28" s="8" t="s">
        <v>41</v>
      </c>
      <c r="CY28" s="13">
        <v>1</v>
      </c>
      <c r="CZ28" s="14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8" t="s">
        <v>40</v>
      </c>
      <c r="EB28" s="9" t="e">
        <f>VLOOKUP(EC28,EB34:EC500,2,FALSE)</f>
        <v>#N/A</v>
      </c>
      <c r="EC28" s="10">
        <f>IF(EB32&lt;=0,IFERROR(SMALL(EB34:EB500,0.05*$O$34),MIN(EB34:EB500)),EC32)</f>
        <v>0</v>
      </c>
      <c r="ED28" s="8" t="s">
        <v>41</v>
      </c>
      <c r="EE28" s="11">
        <f>DV34</f>
        <v>1.0629990714948931</v>
      </c>
      <c r="EF28" s="12"/>
      <c r="EG28" s="8" t="s">
        <v>41</v>
      </c>
      <c r="EH28" s="13">
        <v>4.2769831246503749</v>
      </c>
      <c r="EI28" s="14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</row>
    <row r="29" spans="1:571" x14ac:dyDescent="0.25">
      <c r="A29" s="4" t="s">
        <v>42</v>
      </c>
      <c r="B29" s="15">
        <f>VLOOKUP(B26,$A$34:$L$493,10,TRUE)</f>
        <v>1420.5756861312266</v>
      </c>
      <c r="C29" s="2" t="s">
        <v>29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62" t="s">
        <v>121</v>
      </c>
      <c r="Z29" s="8" t="s">
        <v>43</v>
      </c>
      <c r="AA29" s="16">
        <v>7.5137090657547562E-2</v>
      </c>
      <c r="AB29" s="17"/>
      <c r="AC29" s="8" t="s">
        <v>43</v>
      </c>
      <c r="AD29" s="17">
        <v>0</v>
      </c>
      <c r="AE29" s="17">
        <v>0</v>
      </c>
      <c r="AF29" s="8" t="s">
        <v>43</v>
      </c>
      <c r="AG29" s="18">
        <v>-3.1444303203981068E-2</v>
      </c>
      <c r="AH29" s="19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62" t="s">
        <v>121</v>
      </c>
      <c r="BI29" s="8" t="s">
        <v>43</v>
      </c>
      <c r="BJ29" s="16">
        <v>6.3500678356128749E-3</v>
      </c>
      <c r="BK29" s="17"/>
      <c r="BL29" s="8" t="s">
        <v>43</v>
      </c>
      <c r="BM29" s="17">
        <v>0</v>
      </c>
      <c r="BN29" s="17">
        <v>0</v>
      </c>
      <c r="BO29" s="8" t="s">
        <v>43</v>
      </c>
      <c r="BP29" s="18">
        <v>-0.01</v>
      </c>
      <c r="BQ29" s="19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62" t="s">
        <v>121</v>
      </c>
      <c r="CR29" s="8" t="s">
        <v>43</v>
      </c>
      <c r="CS29" s="16">
        <v>8.5265396495588147E-2</v>
      </c>
      <c r="CT29" s="17"/>
      <c r="CU29" s="8" t="s">
        <v>43</v>
      </c>
      <c r="CV29" s="17">
        <v>0</v>
      </c>
      <c r="CW29" s="17">
        <v>0</v>
      </c>
      <c r="CX29" s="8" t="s">
        <v>43</v>
      </c>
      <c r="CY29" s="18">
        <v>-0.01</v>
      </c>
      <c r="CZ29" s="19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62" t="s">
        <v>121</v>
      </c>
      <c r="EA29" s="8" t="s">
        <v>43</v>
      </c>
      <c r="EB29" s="16">
        <v>0.01</v>
      </c>
      <c r="EC29" s="17"/>
      <c r="ED29" s="8" t="s">
        <v>43</v>
      </c>
      <c r="EE29" s="17">
        <v>0</v>
      </c>
      <c r="EF29" s="17">
        <v>0</v>
      </c>
      <c r="EG29" s="8" t="s">
        <v>43</v>
      </c>
      <c r="EH29" s="18">
        <v>-3.2065648158465174E-2</v>
      </c>
      <c r="EI29" s="19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</row>
    <row r="30" spans="1:571" x14ac:dyDescent="0.25">
      <c r="A30" s="4" t="s">
        <v>44</v>
      </c>
      <c r="B30" s="15">
        <f>VLOOKUP(B26,$A$34:$L$493,12,TRUE)</f>
        <v>55.397370443299948</v>
      </c>
      <c r="C30" s="2" t="s">
        <v>19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62" t="s">
        <v>118</v>
      </c>
      <c r="Q30" s="62" t="s">
        <v>119</v>
      </c>
      <c r="R30" s="2"/>
      <c r="S30" s="2"/>
      <c r="T30" s="2"/>
      <c r="U30" s="2"/>
      <c r="V30" s="2"/>
      <c r="W30" s="2"/>
      <c r="X30" s="2"/>
      <c r="Y30" s="27">
        <f>IF(Dashboard_TypeCurve!Y17=0,-30%,Dashboard_TypeCurve!Y17/100)</f>
        <v>-0.3</v>
      </c>
      <c r="Z30" s="8" t="s">
        <v>45</v>
      </c>
      <c r="AA30" s="20">
        <f>IF(AA31&lt;=0,MAX(Z34:Z500),AA31)</f>
        <v>10.8283941484375</v>
      </c>
      <c r="AB30" s="11">
        <f>AA28*EXP($AA$29*$AA$30)</f>
        <v>15.281230038038125</v>
      </c>
      <c r="AC30" s="21"/>
      <c r="AD30" s="22"/>
      <c r="AE30" s="14"/>
      <c r="AF30" s="8" t="s">
        <v>46</v>
      </c>
      <c r="AG30" s="23">
        <f>IF(AH30&lt;=0,MIN(AF34:AF500),AH30)</f>
        <v>23.683610882812498</v>
      </c>
      <c r="AH30" s="12">
        <f>Dashboard_TypeCurve!Y13</f>
        <v>0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62" t="s">
        <v>118</v>
      </c>
      <c r="AZ30" s="62" t="s">
        <v>119</v>
      </c>
      <c r="BA30" s="2"/>
      <c r="BB30" s="2"/>
      <c r="BC30" s="2"/>
      <c r="BD30" s="2"/>
      <c r="BE30" s="2"/>
      <c r="BF30" s="2"/>
      <c r="BG30" s="2"/>
      <c r="BH30" s="55">
        <f>IF(Dashboard_TypeCurve!AQ17=0,-40%,Dashboard_TypeCurve!AQ17/100)</f>
        <v>-0.1</v>
      </c>
      <c r="BI30" s="8" t="s">
        <v>45</v>
      </c>
      <c r="BJ30" s="20">
        <f>IF(BJ31&lt;=0,MAX(BI34:BI500),BJ31)</f>
        <v>43.415734210937515</v>
      </c>
      <c r="BK30" s="11">
        <f>BJ28*EXP($BJ$29*$BJ$30)</f>
        <v>1.7900417376219466</v>
      </c>
      <c r="BL30" s="8" t="s">
        <v>46</v>
      </c>
      <c r="BM30" s="23">
        <f>IF(BN30&lt;=0,MAX(BL34:BL500),BN30)</f>
        <v>60.898606921875043</v>
      </c>
      <c r="BN30" s="12">
        <f>Dashboard_TypeCurve!AQ13</f>
        <v>0</v>
      </c>
      <c r="BO30" s="8" t="s">
        <v>46</v>
      </c>
      <c r="BP30" s="23">
        <f>IF(BQ30&lt;=0,MIN(BO34:BO500),BQ30)</f>
        <v>0</v>
      </c>
      <c r="BQ30" s="1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62" t="s">
        <v>118</v>
      </c>
      <c r="CI30" s="62" t="s">
        <v>119</v>
      </c>
      <c r="CJ30" s="2"/>
      <c r="CK30" s="2"/>
      <c r="CL30" s="2"/>
      <c r="CM30" s="2"/>
      <c r="CN30" s="2"/>
      <c r="CO30" s="2"/>
      <c r="CP30" s="2"/>
      <c r="CQ30" s="55">
        <f>IF(Dashboard_TypeCurve!Y40=0,-10%,Dashboard_TypeCurve!Y40/100)</f>
        <v>-0.1</v>
      </c>
      <c r="CR30" s="8" t="s">
        <v>45</v>
      </c>
      <c r="CS30" s="20">
        <f>IF(CS31&lt;=0,MAX(CR34:CR500),CS31)</f>
        <v>56.681488453125027</v>
      </c>
      <c r="CT30" s="11">
        <f>CS28*EXP($CS$29*$CS$30)</f>
        <v>57.031576472000197</v>
      </c>
      <c r="CU30" s="8" t="s">
        <v>46</v>
      </c>
      <c r="CV30" s="23">
        <f>IF(CW30&lt;=0,MAX(CU34:CU500),CW30)</f>
        <v>60.898606921875043</v>
      </c>
      <c r="CW30" s="12">
        <f>Dashboard_TypeCurve!Y36</f>
        <v>0</v>
      </c>
      <c r="CX30" s="8" t="s">
        <v>46</v>
      </c>
      <c r="CY30" s="23">
        <f>IF(CZ30&lt;=0,MIN(CX34:CX500),CZ30)</f>
        <v>0</v>
      </c>
      <c r="CZ30" s="1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62" t="s">
        <v>118</v>
      </c>
      <c r="DR30" s="62" t="s">
        <v>119</v>
      </c>
      <c r="DS30" s="2"/>
      <c r="DT30" s="2"/>
      <c r="DU30" s="2"/>
      <c r="DV30" s="2"/>
      <c r="DW30" s="2"/>
      <c r="DX30" s="2"/>
      <c r="DY30" s="2"/>
      <c r="DZ30" s="55">
        <f>IF(Dashboard_TypeCurve!AQ34=0,-10%,Dashboard_TypeCurve!AQ34/100)</f>
        <v>-0.2</v>
      </c>
      <c r="EA30" s="8" t="s">
        <v>45</v>
      </c>
      <c r="EB30" s="20">
        <f>IF(EB31&lt;=0,MAX(EA34:EA500),EB31)</f>
        <v>0</v>
      </c>
      <c r="EC30" s="11" t="e">
        <f>EB28*EXP($EB$29*$EB$30)</f>
        <v>#N/A</v>
      </c>
      <c r="ED30" s="8" t="s">
        <v>46</v>
      </c>
      <c r="EE30" s="9">
        <f>IF(EF30&lt;=0,MAX(ED34:ED500),EF30)</f>
        <v>36.094472750000008</v>
      </c>
      <c r="EF30" s="12"/>
      <c r="EG30" s="8" t="s">
        <v>46</v>
      </c>
      <c r="EH30" s="9">
        <f>IF(EI30&lt;=0,MIN(EG34:EG500),EI30)</f>
        <v>40.813630117187515</v>
      </c>
      <c r="EI30" s="12">
        <f>Dashboard_TypeCurve!AQ32</f>
        <v>0</v>
      </c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</row>
    <row r="31" spans="1:571" x14ac:dyDescent="0.25">
      <c r="A31" s="4" t="s">
        <v>47</v>
      </c>
      <c r="B31" s="24">
        <f>F87</f>
        <v>4761.3</v>
      </c>
      <c r="C31" s="2" t="s">
        <v>15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>
        <f>IF(Dashboard_TypeCurve!Y3&lt;=0,3,Dashboard_TypeCurve!Y3)</f>
        <v>3</v>
      </c>
      <c r="Q31" s="2">
        <f>IF(Dashboard_TypeCurve!Y5&lt;=0,0.2,Dashboard_TypeCurve!Y5)</f>
        <v>0.2</v>
      </c>
      <c r="R31" s="2"/>
      <c r="S31" s="2"/>
      <c r="T31" s="2"/>
      <c r="U31" s="2"/>
      <c r="V31" s="2"/>
      <c r="W31" s="2"/>
      <c r="X31" s="2"/>
      <c r="Y31" s="62" t="s">
        <v>122</v>
      </c>
      <c r="Z31" s="8" t="s">
        <v>48</v>
      </c>
      <c r="AA31" s="12">
        <f>Dashboard_TypeCurve!Y11</f>
        <v>10.8283941484375</v>
      </c>
      <c r="AB31" s="11"/>
      <c r="AC31" s="25"/>
      <c r="AD31" s="4"/>
      <c r="AE31" s="19"/>
      <c r="AF31" s="8" t="s">
        <v>49</v>
      </c>
      <c r="AG31" s="26">
        <f>IFERROR(SMALL(AR34:AR500,2),0)</f>
        <v>24.617035124999997</v>
      </c>
      <c r="AH31" s="11">
        <f>$AG$28*EXP($AG$29*AG31)</f>
        <v>15.273559059289711</v>
      </c>
      <c r="AI31" s="2"/>
      <c r="AJ31" s="27">
        <f>MIN(AJ34:AJ96)</f>
        <v>-0.39029974691351255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8" t="s">
        <v>50</v>
      </c>
      <c r="AW31" s="2"/>
      <c r="AX31" s="2"/>
      <c r="AY31" s="2">
        <f>IF(Dashboard_TypeCurve!AQ3&lt;=0,0.5,Dashboard_TypeCurve!AQ3)</f>
        <v>0.5</v>
      </c>
      <c r="AZ31" s="2">
        <f>IF(Dashboard_TypeCurve!AQ5&lt;=0,1,Dashboard_TypeCurve!AQ5)</f>
        <v>1</v>
      </c>
      <c r="BA31" s="2"/>
      <c r="BB31" s="2"/>
      <c r="BC31" s="2"/>
      <c r="BD31" s="2"/>
      <c r="BE31" s="2"/>
      <c r="BF31" s="2"/>
      <c r="BG31" s="2"/>
      <c r="BH31" s="62" t="s">
        <v>122</v>
      </c>
      <c r="BI31" s="8" t="s">
        <v>48</v>
      </c>
      <c r="BJ31" s="12">
        <f>Dashboard_TypeCurve!AQ11</f>
        <v>0</v>
      </c>
      <c r="BK31" s="11"/>
      <c r="BL31" s="17"/>
      <c r="BM31" s="17"/>
      <c r="BN31" s="17"/>
      <c r="BO31" s="8" t="s">
        <v>49</v>
      </c>
      <c r="BP31" s="26">
        <f>IF(BP30&lt;BM30,IFERROR(SMALL(CA34:CA500,1),0),IFERROR(SMALL(CA34:CA500,2),0))</f>
        <v>0</v>
      </c>
      <c r="BQ31" s="11">
        <f>$BP$28*EXP($BP$29*BP31)</f>
        <v>1</v>
      </c>
      <c r="BR31" s="2"/>
      <c r="BS31" s="27">
        <f>MIN(BS34:BS96)</f>
        <v>-8.2274133073615113E-2</v>
      </c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>
        <f>IF(Dashboard_TypeCurve!Y26&lt;=0,0.5,Dashboard_TypeCurve!Y26)</f>
        <v>0.5</v>
      </c>
      <c r="CI31" s="2">
        <f>IF(Dashboard_TypeCurve!Y28&lt;=0,1,Dashboard_TypeCurve!Y28)</f>
        <v>1</v>
      </c>
      <c r="CJ31" s="2"/>
      <c r="CK31" s="2"/>
      <c r="CL31" s="2"/>
      <c r="CM31" s="2"/>
      <c r="CN31" s="2"/>
      <c r="CO31" s="2"/>
      <c r="CP31" s="2"/>
      <c r="CQ31" s="62" t="s">
        <v>122</v>
      </c>
      <c r="CR31" s="8" t="s">
        <v>48</v>
      </c>
      <c r="CS31" s="12">
        <f>Dashboard_TypeCurve!Y34</f>
        <v>0</v>
      </c>
      <c r="CT31" s="11"/>
      <c r="CU31" s="17"/>
      <c r="CV31" s="17"/>
      <c r="CW31" s="17"/>
      <c r="CX31" s="8" t="s">
        <v>49</v>
      </c>
      <c r="CY31" s="26">
        <f>IF(CY30&lt;CV30,IFERROR(SMALL(DJ34:DJ500,1),0),IFERROR(SMALL(DJ34:DJ500,2),0))</f>
        <v>0</v>
      </c>
      <c r="CZ31" s="11">
        <f>$CY$28*EXP($CY$29*CY31)</f>
        <v>1</v>
      </c>
      <c r="DA31" s="2"/>
      <c r="DB31" s="27">
        <f>MIN(DB34:DB96)</f>
        <v>-0.73090794393815284</v>
      </c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>
        <f>IF(Dashboard_TypeCurve!AQ26&lt;=0,0.5,Dashboard_TypeCurve!AQ26)</f>
        <v>0.5</v>
      </c>
      <c r="DR31" s="2">
        <f>IF(Dashboard_TypeCurve!AQ36&lt;=0,1.2,Dashboard_TypeCurve!AQ36)</f>
        <v>1.2</v>
      </c>
      <c r="DS31" s="2"/>
      <c r="DT31" s="2"/>
      <c r="DU31" s="2"/>
      <c r="DV31" s="2"/>
      <c r="DW31" s="2"/>
      <c r="DX31" s="2"/>
      <c r="DY31" s="2"/>
      <c r="DZ31" s="62" t="s">
        <v>122</v>
      </c>
      <c r="EA31" s="8" t="s">
        <v>48</v>
      </c>
      <c r="EB31" s="12"/>
      <c r="EC31" s="11"/>
      <c r="ED31" s="17"/>
      <c r="EE31" s="17"/>
      <c r="EF31" s="17"/>
      <c r="EG31" s="8" t="s">
        <v>49</v>
      </c>
      <c r="EH31" s="26">
        <f>IFERROR(IF(SMALL(ES34:ES500,2)=EH32,EH30,SMALL(ES34:ES500,2)),0)</f>
        <v>43.415734210937515</v>
      </c>
      <c r="EI31" s="11">
        <f>$EH$28*EXP($EH$29*EH31)</f>
        <v>1.0629990714948931</v>
      </c>
      <c r="EJ31" s="2"/>
      <c r="EK31" s="27">
        <f>MIN(EK34:EK96)</f>
        <v>0</v>
      </c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</row>
    <row r="32" spans="1:57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>
        <f>COUNT(L34:L400)</f>
        <v>60</v>
      </c>
      <c r="M32" s="2"/>
      <c r="N32" s="2"/>
      <c r="O32" s="2"/>
      <c r="P32" s="2" t="s">
        <v>51</v>
      </c>
      <c r="Q32" s="2" t="s">
        <v>51</v>
      </c>
      <c r="R32" s="27"/>
      <c r="S32" s="27"/>
      <c r="T32" s="27"/>
      <c r="U32" s="6"/>
      <c r="V32" s="27"/>
      <c r="W32" s="27"/>
      <c r="Y32" s="27">
        <f>IF(Dashboard_TypeCurve!Y19=0,-10%,Dashboard_TypeCurve!Y19/100)</f>
        <v>-0.1</v>
      </c>
      <c r="Z32" s="8" t="s">
        <v>52</v>
      </c>
      <c r="AA32" s="12">
        <f>Dashboard_TypeCurve!Y9</f>
        <v>6.7734546686694221</v>
      </c>
      <c r="AB32" s="10">
        <f>VLOOKUP(AA32,S34:X500,6,FALSE)</f>
        <v>-0.55676809958069029</v>
      </c>
      <c r="AC32" s="30"/>
      <c r="AD32" s="31"/>
      <c r="AE32" s="32"/>
      <c r="AF32" s="8" t="s">
        <v>53</v>
      </c>
      <c r="AG32" s="33">
        <f>IF(Dashboard_TypeCurve!Y15&lt;=0,MAX(AR34:AR500),VLOOKUP(Dashboard_TypeCurve!Y15,Input_Data!S34:T400,2,FALSE))</f>
        <v>60.898606921875043</v>
      </c>
      <c r="AH32" s="11">
        <f>$AG$28*EXP($AG$29*AG32)</f>
        <v>4.8806305522242379</v>
      </c>
      <c r="AI32" s="34" t="s">
        <v>54</v>
      </c>
      <c r="AJ32" s="27">
        <f>MAX(AJ34:AJ96)</f>
        <v>2.5781932436856172</v>
      </c>
      <c r="AK32" s="2"/>
      <c r="AL32" s="109" t="s">
        <v>36</v>
      </c>
      <c r="AM32" s="110"/>
      <c r="AN32" s="111"/>
      <c r="AO32" s="109" t="s">
        <v>37</v>
      </c>
      <c r="AP32" s="110"/>
      <c r="AQ32" s="111"/>
      <c r="AR32" s="109" t="s">
        <v>38</v>
      </c>
      <c r="AS32" s="110"/>
      <c r="AT32" s="111"/>
      <c r="AU32" s="2"/>
      <c r="AV32" s="107" t="s">
        <v>54</v>
      </c>
      <c r="AW32" s="108"/>
      <c r="AX32" s="2"/>
      <c r="AY32" s="2" t="s">
        <v>55</v>
      </c>
      <c r="AZ32" s="2" t="s">
        <v>55</v>
      </c>
      <c r="BA32" s="27"/>
      <c r="BB32" s="2"/>
      <c r="BC32" s="2"/>
      <c r="BD32" s="2"/>
      <c r="BE32" s="2"/>
      <c r="BF32" s="2"/>
      <c r="BG32" s="2"/>
      <c r="BH32" s="27">
        <f>IF(Dashboard_TypeCurve!AQ19=0,-90%,Dashboard_TypeCurve!AQ19/100)</f>
        <v>-0.9</v>
      </c>
      <c r="BI32" s="8" t="s">
        <v>52</v>
      </c>
      <c r="BJ32" s="12">
        <f>Dashboard_TypeCurve!AQ9</f>
        <v>0</v>
      </c>
      <c r="BK32" s="10" t="e">
        <f>VLOOKUP(BJ32,BB34:BG500,6,FALSE)</f>
        <v>#N/A</v>
      </c>
      <c r="BL32" s="17"/>
      <c r="BM32" s="17"/>
      <c r="BN32" s="17"/>
      <c r="BO32" s="8" t="s">
        <v>53</v>
      </c>
      <c r="BP32" s="33">
        <f>IF(Dashboard_TypeCurve!AQ15&lt;=0,MAX(CA34:CA500),VLOOKUP(Dashboard_TypeCurve!AQ15,Input_Data!BB34:BC400,2,FALSE))</f>
        <v>0</v>
      </c>
      <c r="BQ32" s="11">
        <f>$BP$28*EXP($BP$29*BP32)</f>
        <v>1</v>
      </c>
      <c r="BR32" s="34" t="s">
        <v>54</v>
      </c>
      <c r="BS32" s="27">
        <f>MAX(BS34:BS96)</f>
        <v>0.24365120556754466</v>
      </c>
      <c r="BT32" s="2"/>
      <c r="BU32" s="109" t="s">
        <v>36</v>
      </c>
      <c r="BV32" s="110"/>
      <c r="BW32" s="111"/>
      <c r="BX32" s="109" t="s">
        <v>37</v>
      </c>
      <c r="BY32" s="110"/>
      <c r="BZ32" s="111"/>
      <c r="CA32" s="109" t="s">
        <v>38</v>
      </c>
      <c r="CB32" s="110"/>
      <c r="CC32" s="111"/>
      <c r="CD32" s="2"/>
      <c r="CE32" s="107" t="s">
        <v>54</v>
      </c>
      <c r="CF32" s="108"/>
      <c r="CG32" s="2"/>
      <c r="CH32" s="2" t="s">
        <v>56</v>
      </c>
      <c r="CI32" s="2" t="s">
        <v>56</v>
      </c>
      <c r="CJ32" s="27"/>
      <c r="CK32" s="2"/>
      <c r="CL32" s="2"/>
      <c r="CM32" s="2"/>
      <c r="CN32" s="2"/>
      <c r="CO32" s="2"/>
      <c r="CP32" s="2"/>
      <c r="CQ32" s="27">
        <f>IF(Dashboard_TypeCurve!Y42=0,-70%,Dashboard_TypeCurve!Y42/100)</f>
        <v>-0.7</v>
      </c>
      <c r="CR32" s="8" t="s">
        <v>52</v>
      </c>
      <c r="CS32" s="12">
        <f>Dashboard_TypeCurve!Y32</f>
        <v>0.4541333056434595</v>
      </c>
      <c r="CT32" s="10">
        <f>VLOOKUP(CS32,CK34:CP500,6,FALSE)</f>
        <v>-0.9920371556276405</v>
      </c>
      <c r="CU32" s="17"/>
      <c r="CV32" s="17"/>
      <c r="CW32" s="17"/>
      <c r="CX32" s="8" t="s">
        <v>53</v>
      </c>
      <c r="CY32" s="33">
        <f>IF(Dashboard_TypeCurve!Y38&lt;=0,MAX(DJ34:DJ500),VLOOKUP(Dashboard_TypeCurve!Y38,Input_Data!CK34:CL400,2,FALSE))</f>
        <v>0</v>
      </c>
      <c r="CZ32" s="11">
        <f>$CY$28*EXP($CY$29*CY32)</f>
        <v>1</v>
      </c>
      <c r="DA32" s="34" t="s">
        <v>54</v>
      </c>
      <c r="DB32" s="27">
        <f>MAX(DB34:DB96)</f>
        <v>114202.05885055487</v>
      </c>
      <c r="DC32" s="2"/>
      <c r="DD32" s="109" t="s">
        <v>36</v>
      </c>
      <c r="DE32" s="110"/>
      <c r="DF32" s="111"/>
      <c r="DG32" s="109" t="s">
        <v>37</v>
      </c>
      <c r="DH32" s="110"/>
      <c r="DI32" s="111"/>
      <c r="DJ32" s="109" t="s">
        <v>38</v>
      </c>
      <c r="DK32" s="110"/>
      <c r="DL32" s="111"/>
      <c r="DM32" s="2"/>
      <c r="DN32" s="107" t="s">
        <v>54</v>
      </c>
      <c r="DO32" s="108"/>
      <c r="DP32" s="2"/>
      <c r="DQ32" s="2" t="s">
        <v>67</v>
      </c>
      <c r="DR32" s="2" t="s">
        <v>67</v>
      </c>
      <c r="DS32" s="27"/>
      <c r="DT32" s="2"/>
      <c r="DU32" s="2"/>
      <c r="DV32" s="2"/>
      <c r="DW32" s="2"/>
      <c r="DX32" s="2"/>
      <c r="DY32" s="2"/>
      <c r="DZ32" s="27">
        <f>IF(Dashboard_TypeCurve!AQ36=0,-9%,Dashboard_TypeCurve!AQ36/100)</f>
        <v>-1E-3</v>
      </c>
      <c r="EA32" s="8" t="s">
        <v>52</v>
      </c>
      <c r="EB32" s="12"/>
      <c r="EC32" s="10" t="e">
        <f>VLOOKUP(EB32,DT34:DY500,6,FALSE)</f>
        <v>#N/A</v>
      </c>
      <c r="ED32" s="17"/>
      <c r="EE32" s="17"/>
      <c r="EF32" s="17"/>
      <c r="EG32" s="8" t="s">
        <v>53</v>
      </c>
      <c r="EH32" s="33">
        <f>IF(Dashboard_TypeCurve!$AQ$30&lt;=0,MAX(ES34:ES500),VLOOKUP(Dashboard_TypeCurve!AQ30,Input_Data!$DT$34:$DU$400,2,FALSE))</f>
        <v>47.182969101562506</v>
      </c>
      <c r="EI32" s="11">
        <f>$EH$28*EXP($EH$29*EH32)</f>
        <v>0.94204276942506393</v>
      </c>
      <c r="EJ32" s="34" t="s">
        <v>54</v>
      </c>
      <c r="EK32" s="27">
        <f>MAX(EK34:EK96)</f>
        <v>0.20959029665258808</v>
      </c>
      <c r="EL32" s="2"/>
      <c r="EM32" s="109" t="s">
        <v>36</v>
      </c>
      <c r="EN32" s="110"/>
      <c r="EO32" s="111"/>
      <c r="EP32" s="109" t="s">
        <v>37</v>
      </c>
      <c r="EQ32" s="110"/>
      <c r="ER32" s="111"/>
      <c r="ES32" s="109" t="s">
        <v>38</v>
      </c>
      <c r="ET32" s="110"/>
      <c r="EU32" s="111"/>
      <c r="EV32" s="2"/>
      <c r="EW32" s="107" t="s">
        <v>54</v>
      </c>
      <c r="EX32" s="108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</row>
    <row r="33" spans="1:571" x14ac:dyDescent="0.25">
      <c r="A33" s="35" t="s">
        <v>57</v>
      </c>
      <c r="B33" s="35" t="s">
        <v>58</v>
      </c>
      <c r="C33" s="35" t="s">
        <v>59</v>
      </c>
      <c r="D33" s="35" t="s">
        <v>60</v>
      </c>
      <c r="E33" s="35" t="s">
        <v>61</v>
      </c>
      <c r="F33" s="35" t="s">
        <v>62</v>
      </c>
      <c r="G33" s="2"/>
      <c r="H33" s="34" t="s">
        <v>63</v>
      </c>
      <c r="I33" s="34" t="s">
        <v>64</v>
      </c>
      <c r="J33" s="34" t="s">
        <v>65</v>
      </c>
      <c r="K33" s="34" t="s">
        <v>55</v>
      </c>
      <c r="L33" s="34" t="s">
        <v>66</v>
      </c>
      <c r="M33" s="34" t="s">
        <v>67</v>
      </c>
      <c r="N33" s="2"/>
      <c r="O33" s="34" t="s">
        <v>68</v>
      </c>
      <c r="P33" s="34" t="s">
        <v>69</v>
      </c>
      <c r="Q33" s="34" t="s">
        <v>70</v>
      </c>
      <c r="R33" s="34" t="s">
        <v>71</v>
      </c>
      <c r="S33" s="34" t="s">
        <v>64</v>
      </c>
      <c r="T33" s="34" t="s">
        <v>63</v>
      </c>
      <c r="U33" s="34" t="s">
        <v>72</v>
      </c>
      <c r="V33" s="34" t="s">
        <v>73</v>
      </c>
      <c r="W33" s="34" t="s">
        <v>74</v>
      </c>
      <c r="X33" s="34" t="s">
        <v>75</v>
      </c>
      <c r="Y33" s="34" t="s">
        <v>76</v>
      </c>
      <c r="Z33" s="8" t="s">
        <v>46</v>
      </c>
      <c r="AA33" s="8" t="s">
        <v>75</v>
      </c>
      <c r="AB33" s="8" t="s">
        <v>51</v>
      </c>
      <c r="AC33" s="8" t="s">
        <v>46</v>
      </c>
      <c r="AD33" s="8" t="s">
        <v>75</v>
      </c>
      <c r="AE33" s="8" t="s">
        <v>51</v>
      </c>
      <c r="AF33" s="8" t="s">
        <v>46</v>
      </c>
      <c r="AG33" s="8" t="s">
        <v>75</v>
      </c>
      <c r="AH33" s="8" t="s">
        <v>51</v>
      </c>
      <c r="AI33" s="34" t="s">
        <v>64</v>
      </c>
      <c r="AJ33" s="34" t="s">
        <v>77</v>
      </c>
      <c r="AK33" s="34" t="s">
        <v>78</v>
      </c>
      <c r="AL33" s="8" t="s">
        <v>46</v>
      </c>
      <c r="AM33" s="8" t="s">
        <v>75</v>
      </c>
      <c r="AN33" s="8" t="s">
        <v>51</v>
      </c>
      <c r="AO33" s="8" t="s">
        <v>46</v>
      </c>
      <c r="AP33" s="8" t="s">
        <v>75</v>
      </c>
      <c r="AQ33" s="8" t="s">
        <v>51</v>
      </c>
      <c r="AR33" s="8" t="s">
        <v>46</v>
      </c>
      <c r="AS33" s="8" t="s">
        <v>75</v>
      </c>
      <c r="AT33" s="8" t="s">
        <v>51</v>
      </c>
      <c r="AU33" s="2"/>
      <c r="AV33" s="34" t="s">
        <v>63</v>
      </c>
      <c r="AW33" s="34" t="s">
        <v>64</v>
      </c>
      <c r="AX33" s="2"/>
      <c r="AY33" s="34" t="s">
        <v>69</v>
      </c>
      <c r="AZ33" s="34" t="s">
        <v>70</v>
      </c>
      <c r="BA33" s="34" t="s">
        <v>79</v>
      </c>
      <c r="BB33" s="34" t="s">
        <v>55</v>
      </c>
      <c r="BC33" s="34" t="s">
        <v>63</v>
      </c>
      <c r="BD33" s="34" t="s">
        <v>80</v>
      </c>
      <c r="BE33" s="34" t="s">
        <v>81</v>
      </c>
      <c r="BF33" s="34" t="s">
        <v>74</v>
      </c>
      <c r="BG33" s="34" t="s">
        <v>82</v>
      </c>
      <c r="BH33" s="34" t="s">
        <v>76</v>
      </c>
      <c r="BI33" s="8" t="s">
        <v>46</v>
      </c>
      <c r="BJ33" s="8" t="s">
        <v>82</v>
      </c>
      <c r="BK33" s="8" t="s">
        <v>55</v>
      </c>
      <c r="BL33" s="8" t="s">
        <v>46</v>
      </c>
      <c r="BM33" s="8" t="s">
        <v>82</v>
      </c>
      <c r="BN33" s="8" t="s">
        <v>55</v>
      </c>
      <c r="BO33" s="8" t="s">
        <v>46</v>
      </c>
      <c r="BP33" s="8" t="s">
        <v>82</v>
      </c>
      <c r="BQ33" s="8" t="s">
        <v>55</v>
      </c>
      <c r="BR33" s="34" t="s">
        <v>55</v>
      </c>
      <c r="BS33" s="34" t="s">
        <v>77</v>
      </c>
      <c r="BT33" s="34" t="s">
        <v>78</v>
      </c>
      <c r="BU33" s="8" t="s">
        <v>46</v>
      </c>
      <c r="BV33" s="8" t="s">
        <v>82</v>
      </c>
      <c r="BW33" s="8" t="s">
        <v>55</v>
      </c>
      <c r="BX33" s="8" t="s">
        <v>46</v>
      </c>
      <c r="BY33" s="8" t="s">
        <v>82</v>
      </c>
      <c r="BZ33" s="8" t="s">
        <v>55</v>
      </c>
      <c r="CA33" s="8" t="s">
        <v>46</v>
      </c>
      <c r="CB33" s="8" t="s">
        <v>82</v>
      </c>
      <c r="CC33" s="8" t="s">
        <v>55</v>
      </c>
      <c r="CD33" s="2"/>
      <c r="CE33" s="34" t="s">
        <v>63</v>
      </c>
      <c r="CF33" s="34" t="s">
        <v>55</v>
      </c>
      <c r="CG33" s="2"/>
      <c r="CH33" s="34" t="s">
        <v>69</v>
      </c>
      <c r="CI33" s="34" t="s">
        <v>70</v>
      </c>
      <c r="CJ33" s="34" t="s">
        <v>83</v>
      </c>
      <c r="CK33" s="34" t="s">
        <v>56</v>
      </c>
      <c r="CL33" s="34" t="s">
        <v>63</v>
      </c>
      <c r="CM33" s="34" t="s">
        <v>84</v>
      </c>
      <c r="CN33" s="34" t="s">
        <v>85</v>
      </c>
      <c r="CO33" s="34" t="s">
        <v>74</v>
      </c>
      <c r="CP33" s="34" t="s">
        <v>86</v>
      </c>
      <c r="CQ33" s="34" t="s">
        <v>76</v>
      </c>
      <c r="CR33" s="8" t="s">
        <v>46</v>
      </c>
      <c r="CS33" s="8" t="s">
        <v>86</v>
      </c>
      <c r="CT33" s="8" t="s">
        <v>56</v>
      </c>
      <c r="CU33" s="8" t="s">
        <v>46</v>
      </c>
      <c r="CV33" s="8" t="s">
        <v>86</v>
      </c>
      <c r="CW33" s="8" t="s">
        <v>56</v>
      </c>
      <c r="CX33" s="8" t="s">
        <v>46</v>
      </c>
      <c r="CY33" s="8" t="s">
        <v>86</v>
      </c>
      <c r="CZ33" s="8" t="s">
        <v>56</v>
      </c>
      <c r="DA33" s="34" t="s">
        <v>56</v>
      </c>
      <c r="DB33" s="34" t="s">
        <v>77</v>
      </c>
      <c r="DC33" s="34" t="s">
        <v>78</v>
      </c>
      <c r="DD33" s="8" t="s">
        <v>46</v>
      </c>
      <c r="DE33" s="8" t="s">
        <v>86</v>
      </c>
      <c r="DF33" s="8" t="s">
        <v>56</v>
      </c>
      <c r="DG33" s="8" t="s">
        <v>46</v>
      </c>
      <c r="DH33" s="8" t="s">
        <v>86</v>
      </c>
      <c r="DI33" s="8" t="s">
        <v>56</v>
      </c>
      <c r="DJ33" s="8" t="s">
        <v>46</v>
      </c>
      <c r="DK33" s="8" t="s">
        <v>86</v>
      </c>
      <c r="DL33" s="8" t="s">
        <v>56</v>
      </c>
      <c r="DM33" s="2"/>
      <c r="DN33" s="34" t="s">
        <v>63</v>
      </c>
      <c r="DO33" s="34" t="s">
        <v>56</v>
      </c>
      <c r="DP33" s="2"/>
      <c r="DQ33" s="34" t="s">
        <v>69</v>
      </c>
      <c r="DR33" s="34" t="s">
        <v>70</v>
      </c>
      <c r="DS33" s="34" t="s">
        <v>87</v>
      </c>
      <c r="DT33" s="34" t="s">
        <v>67</v>
      </c>
      <c r="DU33" s="34" t="s">
        <v>63</v>
      </c>
      <c r="DV33" s="34" t="s">
        <v>88</v>
      </c>
      <c r="DW33" s="34" t="s">
        <v>89</v>
      </c>
      <c r="DX33" s="34" t="s">
        <v>74</v>
      </c>
      <c r="DY33" s="34" t="s">
        <v>90</v>
      </c>
      <c r="DZ33" s="34" t="s">
        <v>76</v>
      </c>
      <c r="EA33" s="8" t="s">
        <v>46</v>
      </c>
      <c r="EB33" s="8" t="s">
        <v>90</v>
      </c>
      <c r="EC33" s="8" t="s">
        <v>67</v>
      </c>
      <c r="ED33" s="8" t="s">
        <v>46</v>
      </c>
      <c r="EE33" s="8" t="s">
        <v>90</v>
      </c>
      <c r="EF33" s="8" t="s">
        <v>67</v>
      </c>
      <c r="EG33" s="8" t="s">
        <v>46</v>
      </c>
      <c r="EH33" s="8" t="s">
        <v>90</v>
      </c>
      <c r="EI33" s="8" t="s">
        <v>67</v>
      </c>
      <c r="EJ33" s="34" t="s">
        <v>67</v>
      </c>
      <c r="EK33" s="34" t="s">
        <v>77</v>
      </c>
      <c r="EL33" s="34" t="s">
        <v>78</v>
      </c>
      <c r="EM33" s="8" t="s">
        <v>46</v>
      </c>
      <c r="EN33" s="8" t="s">
        <v>90</v>
      </c>
      <c r="EO33" s="8" t="s">
        <v>67</v>
      </c>
      <c r="EP33" s="8" t="s">
        <v>46</v>
      </c>
      <c r="EQ33" s="8" t="s">
        <v>90</v>
      </c>
      <c r="ER33" s="8" t="s">
        <v>67</v>
      </c>
      <c r="ES33" s="8" t="s">
        <v>46</v>
      </c>
      <c r="ET33" s="8" t="s">
        <v>90</v>
      </c>
      <c r="EU33" s="8" t="s">
        <v>67</v>
      </c>
      <c r="EV33" s="2"/>
      <c r="EW33" s="34" t="s">
        <v>63</v>
      </c>
      <c r="EX33" s="34" t="s">
        <v>67</v>
      </c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</row>
    <row r="34" spans="1:571" s="57" customFormat="1" x14ac:dyDescent="0.25">
      <c r="A34" s="82">
        <v>39356</v>
      </c>
      <c r="B34" s="37">
        <v>144.74692000000002</v>
      </c>
      <c r="C34" s="37">
        <v>6695.0471785383907</v>
      </c>
      <c r="D34" s="37">
        <v>7.3025457909343201</v>
      </c>
      <c r="E34" s="37">
        <v>0</v>
      </c>
      <c r="F34" s="37">
        <v>0</v>
      </c>
      <c r="H34" s="57">
        <v>0.11308353125000001</v>
      </c>
      <c r="I34" s="57">
        <v>1.909134547005088</v>
      </c>
      <c r="J34" s="57">
        <v>1090.7385110508742</v>
      </c>
      <c r="K34" s="57">
        <v>1.3634231388135927</v>
      </c>
      <c r="O34" s="57">
        <f>COUNT(A34:A500)</f>
        <v>93</v>
      </c>
      <c r="P34" s="57">
        <v>30.859431635143387</v>
      </c>
      <c r="Q34" s="57">
        <v>4.1061279743507839</v>
      </c>
      <c r="R34" s="57">
        <f>I34</f>
        <v>1.909134547005088</v>
      </c>
      <c r="S34" s="57">
        <v>1.909134547005088</v>
      </c>
      <c r="T34" s="57">
        <v>0.11308353125000001</v>
      </c>
      <c r="U34" s="57">
        <v>15.281965630771488</v>
      </c>
      <c r="V34" s="57">
        <v>19.307210101562497</v>
      </c>
      <c r="W34" s="70">
        <f>COUNT(S34:S500)-35</f>
        <v>51</v>
      </c>
      <c r="X34" s="57">
        <v>-0.87507271033505729</v>
      </c>
      <c r="Y34" s="57" t="str">
        <f>IF(X34="","",_xlfn.IFNA(IF(AND(T34&lt;$V$34,X34&lt;=$Y$30),"incline",IF(AND(T34&gt;$V$34,X34&lt;=$Y$32),"decline","plateau")),""))</f>
        <v>incline</v>
      </c>
      <c r="Z34" s="57">
        <f>IF(Y34="incline",T34,"")</f>
        <v>0.11308353125000001</v>
      </c>
      <c r="AA34" s="57">
        <f>IF(Y34="incline",X34,"")</f>
        <v>-0.87507271033505729</v>
      </c>
      <c r="AB34" s="57">
        <f t="shared" ref="AB34:AB97" si="0">IF(Y34="incline",S34,"")</f>
        <v>1.909134547005088</v>
      </c>
      <c r="AC34" s="57" t="str">
        <f>IF(Y34="plateau",T34,"")</f>
        <v/>
      </c>
      <c r="AD34" s="57" t="str">
        <f>IF(Y34="plateau",X34,"")</f>
        <v/>
      </c>
      <c r="AE34" s="57" t="str">
        <f>IF(Y34="plateau",S34,"")</f>
        <v/>
      </c>
      <c r="AF34" s="57" t="str">
        <f>_xlfn.IFNA(IF(Y34="decline",T34,#N/A),"")</f>
        <v/>
      </c>
      <c r="AG34" s="57" t="str">
        <f>IF(Y34="decline",X34,"")</f>
        <v/>
      </c>
      <c r="AH34" s="57" t="str">
        <f>IF(Y34="decline",S34,"")</f>
        <v/>
      </c>
      <c r="AI34" s="57">
        <f>IF(X34="","",IF(T34&lt;=$AA$30,$AA$28*EXP($AA$29*T34),IF(T34&lt;=$AG$30,$AD$28,$AG$28*EXP($AG$29*(T34)))))</f>
        <v>6.8312523373804073</v>
      </c>
      <c r="AJ34" s="57">
        <f t="shared" ref="AJ34:AJ97" si="1">_xlfn.IFNA(IFERROR((AI34-S34)/S34,#N/A),"")</f>
        <v>2.5781932436856172</v>
      </c>
      <c r="AK34" s="57" t="str">
        <f t="shared" ref="AK34:AK97" si="2">IF(X34="","",IF(T34&lt;=$AA$30,"incline",IF(T34&lt;$AG$30,"plateau","decline")))</f>
        <v>incline</v>
      </c>
      <c r="AL34" s="57">
        <f t="shared" ref="AL34:AL97" si="3">IF(AK34="incline",T34,"")</f>
        <v>0.11308353125000001</v>
      </c>
      <c r="AM34" s="57">
        <f t="shared" ref="AM34:AM97" si="4">IF(AK34="incline",X34,"")</f>
        <v>-0.87507271033505729</v>
      </c>
      <c r="AN34" s="57">
        <f t="shared" ref="AN34:AN97" si="5">IF(AK34="incline",S34,"")</f>
        <v>1.909134547005088</v>
      </c>
      <c r="AO34" s="57" t="str">
        <f t="shared" ref="AO34:AO97" si="6">IF(AK34="plateau",T34,"")</f>
        <v/>
      </c>
      <c r="AP34" s="57" t="str">
        <f t="shared" ref="AP34:AP97" si="7">IF(AK34="plateau",X34,"")</f>
        <v/>
      </c>
      <c r="AQ34" s="57" t="str">
        <f t="shared" ref="AQ34:AQ97" si="8">IF(AK34="plateau",S34,"")</f>
        <v/>
      </c>
      <c r="AR34" s="57" t="str">
        <f>_xlfn.IFNA(IF(AK34="decline",T34,#N/A),"")</f>
        <v/>
      </c>
      <c r="AS34" s="57" t="str">
        <f>IF(AK34="decline",X34,"")</f>
        <v/>
      </c>
      <c r="AT34" s="57" t="str">
        <f>IF(AK34="decline",S34,"")</f>
        <v/>
      </c>
      <c r="AV34" s="57">
        <f t="shared" ref="AV34:AV97" si="9">IF(H34="",#N/A,H34)</f>
        <v>0.11308353125000001</v>
      </c>
      <c r="AW34" s="57">
        <f>IF(AV34="",#N/A,VLOOKUP(AV34,$T$34:$AI$500,16,FALSE))</f>
        <v>6.8312523373804073</v>
      </c>
      <c r="AY34" s="57">
        <v>1.8082427442963649</v>
      </c>
      <c r="AZ34" s="57">
        <v>1.1971392306371735</v>
      </c>
      <c r="BA34" s="57">
        <f>K34</f>
        <v>1.3634231388135927</v>
      </c>
      <c r="BB34" s="57">
        <v>1.3634231388135927</v>
      </c>
      <c r="BC34" s="57">
        <v>0.11308353125000001</v>
      </c>
      <c r="BD34" s="57">
        <v>1.7900142000534336</v>
      </c>
      <c r="BE34" s="57">
        <v>45.306982390625009</v>
      </c>
      <c r="BF34" s="57">
        <f>COUNT(BB34:BB500)-35</f>
        <v>44</v>
      </c>
      <c r="BG34" s="57">
        <v>-0.23831713805795884</v>
      </c>
      <c r="BH34" s="57" t="str">
        <f>IF(BG34="","",_xlfn.IFNA(IF(AND(BC34&lt;$BE$34,BG34&lt;=$BH$30),"incline",IF(AND(BC34&gt;$BE$34,BG34&lt;=$BH$32),"decline","plateau")),""))</f>
        <v>incline</v>
      </c>
      <c r="BI34" s="57">
        <f>IF(BH34="incline",BC34,"")</f>
        <v>0.11308353125000001</v>
      </c>
      <c r="BJ34" s="55">
        <f>IF(BH34="incline",BG34,"")</f>
        <v>-0.23831713805795884</v>
      </c>
      <c r="BK34" s="57">
        <f t="shared" ref="BK34:BK97" si="10">IF(BH34="incline",BB34,"")</f>
        <v>1.3634231388135927</v>
      </c>
      <c r="BL34" s="57" t="str">
        <f>IF(BH34="plateau",BC34,"")</f>
        <v/>
      </c>
      <c r="BM34" s="57" t="str">
        <f>IF(BH34="plateau",BG34,"")</f>
        <v/>
      </c>
      <c r="BN34" s="57" t="str">
        <f>IF(BH34="plateau",BB34,"")</f>
        <v/>
      </c>
      <c r="BO34" s="57" t="str">
        <f>_xlfn.IFNA(IF(BH34="decline",BC34,#N/A),"")</f>
        <v/>
      </c>
      <c r="BP34" s="57" t="str">
        <f>IF(BH34="decline",BG34,"")</f>
        <v/>
      </c>
      <c r="BQ34" s="57" t="str">
        <f>IF(BH34="decline",BB34,"")</f>
        <v/>
      </c>
      <c r="BR34" s="57">
        <f>IF(BG34="","",IF(BC34&lt;=$BJ$30,$BJ$28*EXP($BJ$29*BC34),IF(BC34&lt;=$BM$30,$BM$28,$BP$28*EXP($BP$29*BC34))))</f>
        <v>1.3597001090896734</v>
      </c>
      <c r="BS34" s="57">
        <f t="shared" ref="BS34:BS97" si="11">_xlfn.IFNA(IFERROR((BR34-BB34)/BB34,#N/A),"")</f>
        <v>-2.7306487750815996E-3</v>
      </c>
      <c r="BT34" s="57" t="str">
        <f>IF(BG34="","",IF(BC34&lt;=$BJ$30,"incline",IF(BC34&lt;=$BM$30,"plateau","decline")))</f>
        <v>incline</v>
      </c>
      <c r="BU34" s="57">
        <f t="shared" ref="BU34:BU97" si="12">IF(BT34="incline",BC34,"")</f>
        <v>0.11308353125000001</v>
      </c>
      <c r="BV34" s="57">
        <f t="shared" ref="BV34:BV97" si="13">IF(BT34="incline",BG34,"")</f>
        <v>-0.23831713805795884</v>
      </c>
      <c r="BW34" s="57">
        <f t="shared" ref="BW34:BW97" si="14">IF(BT34="incline",BB34,"")</f>
        <v>1.3634231388135927</v>
      </c>
      <c r="BX34" s="57" t="str">
        <f t="shared" ref="BX34:BX97" si="15">IF(BT34="plateau",BC34,"")</f>
        <v/>
      </c>
      <c r="BY34" s="57" t="str">
        <f t="shared" ref="BY34:BY97" si="16">IF(BT34="plateau",BG34,"")</f>
        <v/>
      </c>
      <c r="BZ34" s="57" t="str">
        <f t="shared" ref="BZ34:BZ97" si="17">IF(BT34="plateau",BB34,"")</f>
        <v/>
      </c>
      <c r="CA34" s="57" t="str">
        <f>_xlfn.IFNA(IF(BT34="decline",BC34,#N/A),"")</f>
        <v/>
      </c>
      <c r="CB34" s="57" t="str">
        <f>IF(BT34="decline",BG34,"")</f>
        <v/>
      </c>
      <c r="CC34" s="57" t="str">
        <f>IF(BT34="decline",BB34,"")</f>
        <v/>
      </c>
      <c r="CE34" s="57">
        <f>IF(H34="",#N/A,H34)</f>
        <v>0.11308353125000001</v>
      </c>
      <c r="CF34" s="57">
        <f>IF(CE34="",#N/A,VLOOKUP(CE34,$BC$34:$BR$500,16,FALSE))</f>
        <v>1.3597001090896734</v>
      </c>
      <c r="CH34" s="57">
        <v>61.36926314186934</v>
      </c>
      <c r="CI34" s="57">
        <v>0</v>
      </c>
      <c r="CJ34" s="57">
        <f>IF(L34&lt;=0,0.01,L34)</f>
        <v>0.01</v>
      </c>
      <c r="CK34" s="57">
        <v>0.01</v>
      </c>
      <c r="CL34" s="57">
        <v>0.11308353125000001</v>
      </c>
      <c r="CM34" s="57">
        <v>57.031543554943532</v>
      </c>
      <c r="CN34" s="57">
        <v>57.00024057812503</v>
      </c>
      <c r="CO34" s="57">
        <f>COUNT(CK34:CK500)-35</f>
        <v>26</v>
      </c>
      <c r="CP34" s="57">
        <v>-0.99982465843677604</v>
      </c>
      <c r="CQ34" s="57" t="str">
        <f>IF(CP34="","",_xlfn.IFNA(IF(AND(CL34&lt;$CN$34,CP34&lt;=$CQ$30),"incline",IF(AND(CL34&gt;$CN$34,CP34&lt;=$CQ$32),"decline","plateau")),""))</f>
        <v>incline</v>
      </c>
      <c r="CR34" s="57">
        <f>IF(CQ34="incline",CL34,"")</f>
        <v>0.11308353125000001</v>
      </c>
      <c r="CS34" s="57">
        <f>IF(CQ34="incline",CP34,"")</f>
        <v>-0.99982465843677604</v>
      </c>
      <c r="CT34" s="57">
        <f t="shared" ref="CT34:CT97" si="18">IF(CQ34="incline",CK34,"")</f>
        <v>0.01</v>
      </c>
      <c r="CU34" s="57" t="str">
        <f>IF(CQ34="plateau",CL34,"")</f>
        <v/>
      </c>
      <c r="CV34" s="57" t="str">
        <f>IF(CQ34="plateau",CP34,"")</f>
        <v/>
      </c>
      <c r="CW34" s="57" t="str">
        <f>IF(CQ34="plateau",CK34,"")</f>
        <v/>
      </c>
      <c r="CX34" s="57" t="str">
        <f>_xlfn.IFNA(IF(CQ34="decline",CL34,#N/A),"")</f>
        <v/>
      </c>
      <c r="CY34" s="57" t="str">
        <f>IF(CQ34="decline",CP34,"")</f>
        <v/>
      </c>
      <c r="CZ34" s="57" t="str">
        <f>IF(CQ34="decline",CK34,"")</f>
        <v/>
      </c>
      <c r="DA34" s="57">
        <f>IF($CV$30&gt;$CY$30,IF(CP34="","",IF(CL34&lt;=$CS$30,$CS$28*EXP($CS$29*CL34),IF(CL34&lt;=$CV$30,$CV$28,$CY$28*EXP($CY$29*CL34)))),IF(CP34="","",IF(CL34&lt;=$CS$30,$CS$28*EXP($CS$29*CL34),IF(CL34&lt;=$CY$30,$CV$28,$CY$28*EXP($CY$29*CL34)))))</f>
        <v>0.45853328837254348</v>
      </c>
      <c r="DB34" s="57">
        <f t="shared" ref="DB34:DB97" si="19">_xlfn.IFNA(IFERROR((DA34-CK34)/CK34,#N/A),"")</f>
        <v>44.853328837254345</v>
      </c>
      <c r="DC34" s="57" t="str">
        <f>IF($CV$30&gt;$CY$30,IF(CP34="","",IF(CL34&lt;=$CS$30,"incline",IF(CL34&lt;=$CV$30,"plateau","decline"))),IF(CP34="","",IF(CL34&lt;=$CS$30,"incline",IF(CL34&lt;=$CY$30,"plateau","decline"))))</f>
        <v>incline</v>
      </c>
      <c r="DD34" s="57">
        <f t="shared" ref="DD34:DD97" si="20">IF(DC34="incline",CL34,"")</f>
        <v>0.11308353125000001</v>
      </c>
      <c r="DE34" s="57">
        <f t="shared" ref="DE34:DE97" si="21">IF(DC34="incline",CP34,"")</f>
        <v>-0.99982465843677604</v>
      </c>
      <c r="DF34" s="57">
        <f t="shared" ref="DF34:DF97" si="22">IF(DC34="incline",CK34,"")</f>
        <v>0.01</v>
      </c>
      <c r="DG34" s="57" t="str">
        <f t="shared" ref="DG34:DG97" si="23">IF(DC34="plateau",CL34,"")</f>
        <v/>
      </c>
      <c r="DH34" s="57" t="str">
        <f t="shared" ref="DH34:DH97" si="24">IF(DC34="plateau",CP34,"")</f>
        <v/>
      </c>
      <c r="DI34" s="57" t="str">
        <f t="shared" ref="DI34:DI97" si="25">IF(DC34="plateau",CK34,"")</f>
        <v/>
      </c>
      <c r="DJ34" s="57" t="str">
        <f>_xlfn.IFNA(IF(DC34="decline",CL34,#N/A),"")</f>
        <v/>
      </c>
      <c r="DK34" s="57" t="str">
        <f>IF(DC34="decline",CP34,"")</f>
        <v/>
      </c>
      <c r="DL34" s="57" t="str">
        <f>IF(DC34="decline",CK34,"")</f>
        <v/>
      </c>
      <c r="DN34" s="57">
        <f>IF(H34="",#N/A,H34)</f>
        <v>0.11308353125000001</v>
      </c>
      <c r="DO34" s="57">
        <f>IF(DN34="",#N/A,VLOOKUP(DN34,$CL$34:$DA$500,16,FALSE))</f>
        <v>0.45853328837254348</v>
      </c>
      <c r="DQ34" s="57">
        <v>1.0631888347260912</v>
      </c>
      <c r="DR34" s="57">
        <v>0.85663695450324961</v>
      </c>
      <c r="DS34" s="57">
        <f>IF(M34&lt;=0,1,M34)</f>
        <v>1</v>
      </c>
      <c r="DT34" s="57">
        <v>1</v>
      </c>
      <c r="DU34" s="57">
        <v>0.11308353125000001</v>
      </c>
      <c r="DV34" s="57">
        <v>1.0629990714948931</v>
      </c>
      <c r="DW34" s="57">
        <v>36.094472750000008</v>
      </c>
      <c r="DX34" s="57">
        <f>COUNT(DT34:DT500)-35</f>
        <v>11</v>
      </c>
      <c r="DY34" s="57">
        <v>-5.9265405948377446E-2</v>
      </c>
      <c r="DZ34" s="57" t="str">
        <f>IF(DY34="","",_xlfn.IFNA(IF(AND(DU34&lt;$DW$34,DY34&lt;=$DZ$30),"incline",IF(AND(DU34&gt;$DW$34,DY34&lt;=$DZ$32),"decline","plateau")),""))</f>
        <v>plateau</v>
      </c>
      <c r="EA34" s="57" t="str">
        <f>IF(DZ34="incline",DU34,"")</f>
        <v/>
      </c>
      <c r="EB34" s="57" t="str">
        <f>IF(DZ34="incline",DY34,"")</f>
        <v/>
      </c>
      <c r="EC34" s="57" t="str">
        <f t="shared" ref="EC34:EC97" si="26">IF(DZ34="incline",DT34,"")</f>
        <v/>
      </c>
      <c r="ED34" s="57">
        <f>IF(DZ34="plateau",DU34,"")</f>
        <v>0.11308353125000001</v>
      </c>
      <c r="EE34" s="57">
        <f>IF(DZ34="plateau",DY34,"")</f>
        <v>-5.9265405948377446E-2</v>
      </c>
      <c r="EF34" s="57">
        <f>IF(DZ34="plateau",DT34,"")</f>
        <v>1</v>
      </c>
      <c r="EG34" s="57" t="str">
        <f>_xlfn.IFNA(IF(DZ34="decline",DU34,#N/A),"")</f>
        <v/>
      </c>
      <c r="EH34" s="57" t="str">
        <f>IF(DZ34="decline",DY34,"")</f>
        <v/>
      </c>
      <c r="EI34" s="57" t="str">
        <f>IF(DZ34="decline",DT34,"")</f>
        <v/>
      </c>
      <c r="EJ34" s="57">
        <f>IF($EE$30&gt;$EH$30,IF(DY34="","",IF(DU34&lt;=$EB$30,$EB$28*EXP($EB$29*DU34),IF(DU34&lt;=$EE$30,$EE$28,$EH$28*EXP($EH$29*DU34)))),IF(DY34="","",IF(DU34&lt;=$EB$30,$EB$28*EXP($EB$29*DU34),IF(DU34&lt;=$EH$30,$EE$28,$EH$28*EXP($EH$29*DU34)))))</f>
        <v>1.0629990714948931</v>
      </c>
      <c r="EK34" s="57">
        <f t="shared" ref="EK34:EK97" si="27">_xlfn.IFNA(IFERROR((EJ34-DT34)/DT34,#N/A),"")</f>
        <v>6.2999071494893144E-2</v>
      </c>
      <c r="EL34" s="57" t="str">
        <f>IF($EE$30&gt;$EH$30,IF(DY34="","",IF(DU34&lt;=$EB$30,"incline",IF(DU34&lt;=$EE$30,"plateau","decline"))),IF(DY34="","",IF(DU34&lt;=$EB$30,"incline",IF(DU34&lt;$EH$30,"plateau","decline"))))</f>
        <v>plateau</v>
      </c>
      <c r="EM34" s="57" t="str">
        <f t="shared" ref="EM34:EM97" si="28">IF(EL34="incline",DU34,"")</f>
        <v/>
      </c>
      <c r="EN34" s="57" t="str">
        <f t="shared" ref="EN34:EN97" si="29">IF(EL34="incline",DY34,"")</f>
        <v/>
      </c>
      <c r="EO34" s="57" t="str">
        <f t="shared" ref="EO34:EO97" si="30">IF(EL34="incline",DT34,"")</f>
        <v/>
      </c>
      <c r="EP34" s="57">
        <f t="shared" ref="EP34:EP97" si="31">IF(EL34="plateau",DU34,"")</f>
        <v>0.11308353125000001</v>
      </c>
      <c r="EQ34" s="57">
        <f t="shared" ref="EQ34:EQ97" si="32">IF(EL34="plateau",DY34,"")</f>
        <v>-5.9265405948377446E-2</v>
      </c>
      <c r="ER34" s="57">
        <f t="shared" ref="ER34:ER97" si="33">IF(EL34="plateau",DT34,"")</f>
        <v>1</v>
      </c>
      <c r="ES34" s="57" t="str">
        <f>_xlfn.IFNA(IF(EL34="decline",DU34,#N/A),"")</f>
        <v/>
      </c>
      <c r="ET34" s="57" t="str">
        <f>IF(EL34="decline",DY34,"")</f>
        <v/>
      </c>
      <c r="EU34" s="57" t="str">
        <f>IF(EL34="decline",DT34,"")</f>
        <v/>
      </c>
      <c r="EW34" s="57">
        <f>IF(H34="",#N/A,H34)</f>
        <v>0.11308353125000001</v>
      </c>
      <c r="EX34" s="57">
        <f>IF(EW34="",#N/A,VLOOKUP(EW34,$DU$34:$EJ$500,16,FALSE))</f>
        <v>1.0629990714948931</v>
      </c>
      <c r="FA34" s="70">
        <f t="shared" ref="FA34:FA97" si="34">IF(A34="",#N/A,IF(_xlfn.DAYS(A35,A34)&lt;0,30,_xlfn.DAYS(A35,A34)))</f>
        <v>31</v>
      </c>
      <c r="FB34" s="70">
        <f t="shared" ref="FB34:FB97" si="35">FA34+FB33</f>
        <v>31</v>
      </c>
      <c r="FC34" s="70">
        <f t="shared" ref="FC34:FC97" si="36">FB34/30</f>
        <v>1.0333333333333334</v>
      </c>
      <c r="FD34" s="72">
        <f t="shared" ref="FD34:FD97" si="37">FB34/365</f>
        <v>8.4931506849315067E-2</v>
      </c>
      <c r="FE34" s="37">
        <f t="shared" ref="FE34:FE97" si="38">IF(A34="",#N/A,C34)</f>
        <v>6695.0471785383907</v>
      </c>
    </row>
    <row r="35" spans="1:571" x14ac:dyDescent="0.25">
      <c r="A35" s="82">
        <v>39387</v>
      </c>
      <c r="B35" s="37">
        <v>311.49374999999998</v>
      </c>
      <c r="C35" s="37">
        <v>12198.012435991221</v>
      </c>
      <c r="D35" s="37">
        <v>12.63190782735918</v>
      </c>
      <c r="E35" s="37">
        <v>0</v>
      </c>
      <c r="F35" s="37">
        <v>4253.3</v>
      </c>
      <c r="H35" s="39">
        <v>0.24335449218749999</v>
      </c>
      <c r="I35" s="39">
        <v>3.4783394837006214</v>
      </c>
      <c r="J35" s="37">
        <v>1035.5709910647176</v>
      </c>
      <c r="K35" s="39">
        <v>1.294463738830897</v>
      </c>
      <c r="L35" s="39"/>
      <c r="M35" s="39">
        <v>0.98730269266480974</v>
      </c>
      <c r="R35" s="40" t="e">
        <v>#N/A</v>
      </c>
      <c r="S35" s="29">
        <v>6.7734546686694221</v>
      </c>
      <c r="T35" s="29">
        <v>1.8970194765624999</v>
      </c>
      <c r="X35" s="41">
        <v>-0.55676809958069029</v>
      </c>
      <c r="Y35" s="61" t="str">
        <f t="shared" ref="Y35:Y98" si="39">IF(X35="","",_xlfn.IFNA(IF(AND(T35&lt;$V$34,X35&lt;=$Y$30),"incline",IF(AND(T35&gt;$V$34,X35&lt;=$Y$32),"decline","plateau")),""))</f>
        <v>incline</v>
      </c>
      <c r="Z35" s="29">
        <f t="shared" ref="Z35:Z98" si="40">IF(Y35="incline",T35,"")</f>
        <v>1.8970194765624999</v>
      </c>
      <c r="AA35" s="41">
        <f t="shared" ref="AA35:AA98" si="41">IF(Y35="incline",X35,"")</f>
        <v>-0.55676809958069029</v>
      </c>
      <c r="AB35" s="42">
        <f t="shared" si="0"/>
        <v>6.7734546686694221</v>
      </c>
      <c r="AC35" s="29" t="str">
        <f t="shared" ref="AC35:AC98" si="42">IF(Y35="plateau",T35,"")</f>
        <v/>
      </c>
      <c r="AD35" s="41" t="str">
        <f t="shared" ref="AD35:AD98" si="43">IF(Y35="plateau",X35,"")</f>
        <v/>
      </c>
      <c r="AE35" s="42" t="str">
        <f t="shared" ref="AE35:AE98" si="44">IF(Y35="plateau",S35,"")</f>
        <v/>
      </c>
      <c r="AF35" s="29" t="str">
        <f t="shared" ref="AF35:AF98" si="45">_xlfn.IFNA(IF(Y35="decline",T35,#N/A),"")</f>
        <v/>
      </c>
      <c r="AG35" s="41" t="str">
        <f t="shared" ref="AG35:AG98" si="46">IF(Y35="decline",X35,"")</f>
        <v/>
      </c>
      <c r="AH35" s="42" t="str">
        <f t="shared" ref="AH35:AH98" si="47">IF(Y35="decline",S35,"")</f>
        <v/>
      </c>
      <c r="AI35" s="39">
        <f t="shared" ref="AI35:AI98" si="48">IF(X35="","",IF(T35&lt;=$AA$30,$AA$28*EXP($AA$29*T35),IF(T35&lt;=$AG$30,$AD$28,$AG$28*EXP($AG$29*(T35)))))</f>
        <v>7.8111154109137075</v>
      </c>
      <c r="AJ35" s="41">
        <f t="shared" si="1"/>
        <v>0.15319519993895869</v>
      </c>
      <c r="AK35" s="29" t="str">
        <f t="shared" si="2"/>
        <v>incline</v>
      </c>
      <c r="AL35" s="29">
        <f t="shared" si="3"/>
        <v>1.8970194765624999</v>
      </c>
      <c r="AM35" s="41">
        <f t="shared" si="4"/>
        <v>-0.55676809958069029</v>
      </c>
      <c r="AN35" s="42">
        <f t="shared" si="5"/>
        <v>6.7734546686694221</v>
      </c>
      <c r="AO35" s="29" t="str">
        <f t="shared" si="6"/>
        <v/>
      </c>
      <c r="AP35" s="41" t="str">
        <f t="shared" si="7"/>
        <v/>
      </c>
      <c r="AQ35" s="42" t="str">
        <f t="shared" si="8"/>
        <v/>
      </c>
      <c r="AR35" s="29" t="str">
        <f t="shared" ref="AR35:AR98" si="49">_xlfn.IFNA(IF(AK35="decline",T35,#N/A),"")</f>
        <v/>
      </c>
      <c r="AS35" s="41" t="str">
        <f t="shared" ref="AS35:AS98" si="50">IF(AK35="decline",X35,"")</f>
        <v/>
      </c>
      <c r="AT35" s="42" t="str">
        <f t="shared" ref="AT35:AT98" si="51">IF(AK35="decline",S35,"")</f>
        <v/>
      </c>
      <c r="AV35" s="39">
        <f t="shared" si="9"/>
        <v>0.24335449218749999</v>
      </c>
      <c r="AW35" s="42" t="e">
        <f t="shared" ref="AW35:AW98" si="52">IF(AV35="",#N/A,VLOOKUP(AV35,$T$34:$AI$500,16,FALSE))</f>
        <v>#N/A</v>
      </c>
      <c r="BA35" s="29">
        <v>1.294463738830897</v>
      </c>
      <c r="BB35" s="29">
        <v>1.294463738830897</v>
      </c>
      <c r="BC35" s="29">
        <v>0.24335449218749999</v>
      </c>
      <c r="BG35" s="29">
        <v>-0.27684163690307256</v>
      </c>
      <c r="BH35" s="61" t="str">
        <f t="shared" ref="BH35:BH98" si="53">IF(BG35="","",_xlfn.IFNA(IF(AND(BC35&lt;$BE$34,BG35&lt;=$BH$30),"incline",IF(AND(BC35&gt;$BE$34,BG35&lt;=$BH$32),"decline","plateau")),""))</f>
        <v>incline</v>
      </c>
      <c r="BI35" s="29">
        <f t="shared" ref="BI35:BI98" si="54">IF(BH35="incline",BC35,"")</f>
        <v>0.24335449218749999</v>
      </c>
      <c r="BJ35" s="41">
        <f t="shared" ref="BJ35:BJ98" si="55">IF(BH35="incline",BG35,"")</f>
        <v>-0.27684163690307256</v>
      </c>
      <c r="BK35" s="42">
        <f t="shared" si="10"/>
        <v>1.294463738830897</v>
      </c>
      <c r="BL35" s="29" t="str">
        <f t="shared" ref="BL35:BL98" si="56">IF(BH35="plateau",BC35,"")</f>
        <v/>
      </c>
      <c r="BM35" s="41" t="str">
        <f t="shared" ref="BM35:BM98" si="57">IF(BH35="plateau",BG35,"")</f>
        <v/>
      </c>
      <c r="BN35" s="42" t="str">
        <f t="shared" ref="BN35:BN98" si="58">IF(BH35="plateau",BB35,"")</f>
        <v/>
      </c>
      <c r="BO35" s="29" t="str">
        <f t="shared" ref="BO35:BO98" si="59">_xlfn.IFNA(IF(BH35="decline",BC35,#N/A),"")</f>
        <v/>
      </c>
      <c r="BP35" s="41" t="str">
        <f t="shared" ref="BP35:BP98" si="60">IF(BH35="decline",BG35,"")</f>
        <v/>
      </c>
      <c r="BQ35" s="42" t="str">
        <f t="shared" ref="BQ35:BQ98" si="61">IF(BH35="decline",BB35,"")</f>
        <v/>
      </c>
      <c r="BR35" s="61">
        <f t="shared" ref="BR35:BR98" si="62">IF(BG35="","",IF(BC35&lt;=$BJ$30,$BJ$28*EXP($BJ$29*BC35),IF(BC35&lt;=$BM$30,$BM$28,$BP$28*EXP($BP$29*BC35))))</f>
        <v>1.3608253584035856</v>
      </c>
      <c r="BS35" s="41">
        <f t="shared" si="11"/>
        <v>5.126572308052716E-2</v>
      </c>
      <c r="BT35" t="str">
        <f t="shared" ref="BT35:BT98" si="63">IF(BG35="","",IF(BC35&lt;=$BJ$30,"incline",IF(BC35&lt;=$BM$30,"plateau","decline")))</f>
        <v>incline</v>
      </c>
      <c r="BU35" s="29">
        <f t="shared" si="12"/>
        <v>0.24335449218749999</v>
      </c>
      <c r="BV35" s="41">
        <f t="shared" si="13"/>
        <v>-0.27684163690307256</v>
      </c>
      <c r="BW35" s="42">
        <f t="shared" si="14"/>
        <v>1.294463738830897</v>
      </c>
      <c r="BX35" s="29" t="str">
        <f t="shared" si="15"/>
        <v/>
      </c>
      <c r="BY35" s="41" t="str">
        <f t="shared" si="16"/>
        <v/>
      </c>
      <c r="BZ35" s="42" t="str">
        <f t="shared" si="17"/>
        <v/>
      </c>
      <c r="CA35" s="29" t="str">
        <f t="shared" ref="CA35:CA98" si="64">_xlfn.IFNA(IF(BT35="decline",BC35,#N/A),"")</f>
        <v/>
      </c>
      <c r="CB35" s="41" t="str">
        <f t="shared" ref="CB35:CB98" si="65">IF(BT35="decline",BG35,"")</f>
        <v/>
      </c>
      <c r="CC35" s="42" t="str">
        <f t="shared" ref="CC35:CC98" si="66">IF(BT35="decline",BB35,"")</f>
        <v/>
      </c>
      <c r="CE35" s="39">
        <f t="shared" ref="CE35:CE98" si="67">IF(H35="",#N/A,H35)</f>
        <v>0.24335449218749999</v>
      </c>
      <c r="CF35" s="42">
        <f t="shared" ref="CF35:CF98" si="68">IF(CE35="",#N/A,VLOOKUP(CE35,$BC$34:$BR$500,16,FALSE))</f>
        <v>1.3608253584035856</v>
      </c>
      <c r="CJ35" s="37"/>
      <c r="CK35" s="29">
        <v>1.6798223352705323E-5</v>
      </c>
      <c r="CL35" s="29">
        <v>16.898536679687499</v>
      </c>
      <c r="CP35" s="29">
        <v>-0.99999970545732575</v>
      </c>
      <c r="CQ35" s="61" t="str">
        <f t="shared" ref="CQ35:CQ98" si="69">IF(CP35="","",_xlfn.IFNA(IF(AND(CL35&lt;$CN$34,CP35&lt;=$CQ$30),"incline",IF(AND(CL35&gt;$CN$34,CP35&lt;=$CQ$32),"decline","plateau")),""))</f>
        <v>incline</v>
      </c>
      <c r="CR35" s="29">
        <f t="shared" ref="CR35:CR98" si="70">IF(CQ35="incline",CL35,"")</f>
        <v>16.898536679687499</v>
      </c>
      <c r="CS35" s="41">
        <f t="shared" ref="CS35:CS98" si="71">IF(CQ35="incline",CP35,"")</f>
        <v>-0.99999970545732575</v>
      </c>
      <c r="CT35" s="42">
        <f t="shared" si="18"/>
        <v>1.6798223352705323E-5</v>
      </c>
      <c r="CU35" s="29" t="str">
        <f t="shared" ref="CU35:CU98" si="72">IF(CQ35="plateau",CL35,"")</f>
        <v/>
      </c>
      <c r="CV35" s="41" t="str">
        <f t="shared" ref="CV35:CV98" si="73">IF(CQ35="plateau",CP35,"")</f>
        <v/>
      </c>
      <c r="CW35" s="42" t="str">
        <f t="shared" ref="CW35:CW98" si="74">IF(CQ35="plateau",CK35,"")</f>
        <v/>
      </c>
      <c r="CX35" s="29" t="str">
        <f t="shared" ref="CX35:CX98" si="75">_xlfn.IFNA(IF(CQ35="decline",CL35,#N/A),"")</f>
        <v/>
      </c>
      <c r="CY35" s="41" t="str">
        <f t="shared" ref="CY35:CY98" si="76">IF(CQ35="decline",CP35,"")</f>
        <v/>
      </c>
      <c r="CZ35" s="42" t="str">
        <f t="shared" ref="CZ35:CZ98" si="77">IF(CQ35="decline",CK35,"")</f>
        <v/>
      </c>
      <c r="DA35" s="70">
        <f t="shared" ref="DA35:DA98" si="78">IF($CV$30&gt;$CY$30,IF(CP35="","",IF(CL35&lt;=$CS$30,$CS$28*EXP($CS$29*CL35),IF(CL35&lt;=$CV$30,$CV$28,$CY$28*EXP($CY$29*CL35)))),IF(CP35="","",IF(CL35&lt;=$CS$30,$CS$28*EXP($CS$29*CL35),IF(CL35&lt;=$CY$30,$CV$28,$CY$28*EXP($CY$29*CL35)))))</f>
        <v>1.9184084901337712</v>
      </c>
      <c r="DB35" s="41">
        <f t="shared" si="19"/>
        <v>114202.05885055487</v>
      </c>
      <c r="DC35" s="70" t="str">
        <f t="shared" ref="DC35:DC98" si="79">IF($CV$30&gt;$CY$30,IF(CP35="","",IF(CL35&lt;=$CS$30,"incline",IF(CL35&lt;=$CV$30,"plateau","decline"))),IF(CP35="","",IF(CL35&lt;=$CS$30,"incline",IF(CL35&lt;=$CY$30,"plateau","decline"))))</f>
        <v>incline</v>
      </c>
      <c r="DD35" s="29">
        <f t="shared" si="20"/>
        <v>16.898536679687499</v>
      </c>
      <c r="DE35" s="41">
        <f t="shared" si="21"/>
        <v>-0.99999970545732575</v>
      </c>
      <c r="DF35" s="42">
        <f t="shared" si="22"/>
        <v>1.6798223352705323E-5</v>
      </c>
      <c r="DG35" s="29" t="str">
        <f t="shared" si="23"/>
        <v/>
      </c>
      <c r="DH35" s="41" t="str">
        <f t="shared" si="24"/>
        <v/>
      </c>
      <c r="DI35" s="42" t="str">
        <f t="shared" si="25"/>
        <v/>
      </c>
      <c r="DJ35" s="29" t="str">
        <f t="shared" ref="DJ35:DJ98" si="80">_xlfn.IFNA(IF(DC35="decline",CL35,#N/A),"")</f>
        <v/>
      </c>
      <c r="DK35" s="41" t="str">
        <f t="shared" ref="DK35:DK98" si="81">IF(DC35="decline",CP35,"")</f>
        <v/>
      </c>
      <c r="DL35" s="42" t="str">
        <f t="shared" ref="DL35:DL98" si="82">IF(DC35="decline",CK35,"")</f>
        <v/>
      </c>
      <c r="DN35" s="39">
        <f t="shared" ref="DN35:DN98" si="83">IF(H35="",#N/A,H35)</f>
        <v>0.24335449218749999</v>
      </c>
      <c r="DO35" s="42" t="e">
        <f t="shared" ref="DO35:DO98" si="84">IF(DN35="",#N/A,VLOOKUP(DN35,$CL$34:$DA$500,16,FALSE))</f>
        <v>#N/A</v>
      </c>
      <c r="DS35" s="29">
        <v>0.98730269266480974</v>
      </c>
      <c r="DT35" s="29">
        <v>0.98730269266480974</v>
      </c>
      <c r="DU35" s="29">
        <v>0.24335449218749999</v>
      </c>
      <c r="DY35" s="29">
        <v>-7.1210202209896337E-2</v>
      </c>
      <c r="DZ35" s="61" t="str">
        <f t="shared" ref="DZ35:DZ98" si="85">IF(DY35="","",_xlfn.IFNA(IF(AND(DU35&lt;$DW$34,DY35&lt;=$DZ$30),"incline",IF(AND(DU35&gt;$DW$34,DY35&lt;=$DZ$32),"decline","plateau")),""))</f>
        <v>plateau</v>
      </c>
      <c r="EA35" s="29" t="str">
        <f t="shared" ref="EA35:EA98" si="86">IF(DZ35="incline",DU35,"")</f>
        <v/>
      </c>
      <c r="EB35" s="41" t="str">
        <f t="shared" ref="EB35:EB98" si="87">IF(DZ35="incline",DY35,"")</f>
        <v/>
      </c>
      <c r="EC35" s="42" t="str">
        <f t="shared" si="26"/>
        <v/>
      </c>
      <c r="ED35" s="29">
        <f t="shared" ref="ED35:ED98" si="88">IF(DZ35="plateau",DU35,"")</f>
        <v>0.24335449218749999</v>
      </c>
      <c r="EE35" s="41">
        <f t="shared" ref="EE35:EE98" si="89">IF(DZ35="plateau",DY35,"")</f>
        <v>-7.1210202209896337E-2</v>
      </c>
      <c r="EF35" s="42">
        <f t="shared" ref="EF35:EF98" si="90">IF(DZ35="plateau",DT35,"")</f>
        <v>0.98730269266480974</v>
      </c>
      <c r="EG35" s="29" t="str">
        <f t="shared" ref="EG35:EG98" si="91">_xlfn.IFNA(IF(DZ35="decline",DU35,#N/A),"")</f>
        <v/>
      </c>
      <c r="EH35" s="41" t="str">
        <f t="shared" ref="EH35:EH98" si="92">IF(DZ35="decline",DY35,"")</f>
        <v/>
      </c>
      <c r="EI35" s="42" t="str">
        <f t="shared" ref="EI35:EI98" si="93">IF(DZ35="decline",DT35,"")</f>
        <v/>
      </c>
      <c r="EJ35" s="58">
        <f t="shared" ref="EJ35:EJ98" si="94">IF($EE$30&gt;$EH$30,IF(DY35="","",IF(DU35&lt;=$EB$30,$EB$28*EXP($EB$29*DU35),IF(DU35&lt;=$EE$30,$EE$28,$EH$28*EXP($EH$29*DU35)))),IF(DY35="","",IF(DU35&lt;=$EB$30,$EB$28*EXP($EB$29*DU35),IF(DU35&lt;=$EH$30,$EE$28,$EH$28*EXP($EH$29*DU35)))))</f>
        <v>1.0629990714948931</v>
      </c>
      <c r="EK35" s="41">
        <f t="shared" si="27"/>
        <v>7.6669879857992437E-2</v>
      </c>
      <c r="EL35" s="58" t="str">
        <f t="shared" ref="EL35:EL98" si="95">IF($EE$30&gt;$EH$30,IF(DY35="","",IF(DU35&lt;=$EB$30,"incline",IF(DU35&lt;=$EE$30,"plateau","decline"))),IF(DY35="","",IF(DU35&lt;=$EB$30,"incline",IF(DU35&lt;$EH$30,"plateau","decline"))))</f>
        <v>plateau</v>
      </c>
      <c r="EM35" s="29" t="str">
        <f t="shared" si="28"/>
        <v/>
      </c>
      <c r="EN35" s="41" t="str">
        <f t="shared" si="29"/>
        <v/>
      </c>
      <c r="EO35" s="42" t="str">
        <f t="shared" si="30"/>
        <v/>
      </c>
      <c r="EP35" s="29">
        <f t="shared" si="31"/>
        <v>0.24335449218749999</v>
      </c>
      <c r="EQ35" s="41">
        <f t="shared" si="32"/>
        <v>-7.1210202209896337E-2</v>
      </c>
      <c r="ER35" s="42">
        <f t="shared" si="33"/>
        <v>0.98730269266480974</v>
      </c>
      <c r="ES35" s="29" t="str">
        <f t="shared" ref="ES35:ES98" si="96">_xlfn.IFNA(IF(EL35="decline",DU35,#N/A),"")</f>
        <v/>
      </c>
      <c r="ET35" s="41" t="str">
        <f t="shared" ref="ET35:ET98" si="97">IF(EL35="decline",DY35,"")</f>
        <v/>
      </c>
      <c r="EU35" s="42" t="str">
        <f t="shared" ref="EU35:EU98" si="98">IF(EL35="decline",DT35,"")</f>
        <v/>
      </c>
      <c r="EW35" s="39">
        <f t="shared" ref="EW35:EW98" si="99">IF(H35="",#N/A,H35)</f>
        <v>0.24335449218749999</v>
      </c>
      <c r="EX35" s="42">
        <f t="shared" ref="EX35:EX98" si="100">IF(EW35="",#N/A,VLOOKUP(EW35,$DU$34:$EJ$500,16,FALSE))</f>
        <v>1.0629990714948931</v>
      </c>
      <c r="FA35" s="70">
        <f t="shared" si="34"/>
        <v>30</v>
      </c>
      <c r="FB35" s="70">
        <f t="shared" si="35"/>
        <v>61</v>
      </c>
      <c r="FC35" s="70">
        <f t="shared" si="36"/>
        <v>2.0333333333333332</v>
      </c>
      <c r="FD35" s="72">
        <f t="shared" si="37"/>
        <v>0.16712328767123288</v>
      </c>
      <c r="FE35" s="37">
        <f t="shared" si="38"/>
        <v>12198.012435991221</v>
      </c>
    </row>
    <row r="36" spans="1:571" x14ac:dyDescent="0.25">
      <c r="A36" s="82">
        <v>39417</v>
      </c>
      <c r="B36" s="37">
        <v>615.04854</v>
      </c>
      <c r="C36" s="37">
        <v>10775.817891373801</v>
      </c>
      <c r="D36" s="37">
        <v>8.3259602413915506</v>
      </c>
      <c r="E36" s="37">
        <v>0</v>
      </c>
      <c r="F36" s="37">
        <v>4130.3</v>
      </c>
      <c r="H36" s="39">
        <v>0.48050667187500001</v>
      </c>
      <c r="I36" s="39">
        <v>3.0727918205870606</v>
      </c>
      <c r="J36" s="37">
        <v>772.65227802862205</v>
      </c>
      <c r="K36" s="39">
        <v>0.96581534753577758</v>
      </c>
      <c r="L36" s="39"/>
      <c r="M36" s="39">
        <v>0.95875116063138355</v>
      </c>
      <c r="R36" s="40" t="e">
        <v>#N/A</v>
      </c>
      <c r="S36" s="29">
        <v>9.6906011559126828</v>
      </c>
      <c r="T36" s="29">
        <v>2.5857158984374999</v>
      </c>
      <c r="X36" s="41">
        <v>-0.36587992735699754</v>
      </c>
      <c r="Y36" s="61" t="str">
        <f t="shared" si="39"/>
        <v>incline</v>
      </c>
      <c r="Z36" s="29">
        <f t="shared" si="40"/>
        <v>2.5857158984374999</v>
      </c>
      <c r="AA36" s="41">
        <f t="shared" si="41"/>
        <v>-0.36587992735699754</v>
      </c>
      <c r="AB36" s="42">
        <f t="shared" si="0"/>
        <v>9.6906011559126828</v>
      </c>
      <c r="AC36" s="29" t="str">
        <f t="shared" si="42"/>
        <v/>
      </c>
      <c r="AD36" s="41" t="str">
        <f t="shared" si="43"/>
        <v/>
      </c>
      <c r="AE36" s="42" t="str">
        <f t="shared" si="44"/>
        <v/>
      </c>
      <c r="AF36" s="29" t="str">
        <f t="shared" si="45"/>
        <v/>
      </c>
      <c r="AG36" s="41" t="str">
        <f t="shared" si="46"/>
        <v/>
      </c>
      <c r="AH36" s="42" t="str">
        <f t="shared" si="47"/>
        <v/>
      </c>
      <c r="AI36" s="39">
        <f t="shared" si="48"/>
        <v>8.2259551489312646</v>
      </c>
      <c r="AJ36" s="41">
        <f t="shared" si="1"/>
        <v>-0.15114088212038013</v>
      </c>
      <c r="AK36" s="29" t="str">
        <f t="shared" si="2"/>
        <v>incline</v>
      </c>
      <c r="AL36" s="29">
        <f t="shared" si="3"/>
        <v>2.5857158984374999</v>
      </c>
      <c r="AM36" s="41">
        <f t="shared" si="4"/>
        <v>-0.36587992735699754</v>
      </c>
      <c r="AN36" s="42">
        <f t="shared" si="5"/>
        <v>9.6906011559126828</v>
      </c>
      <c r="AO36" s="29" t="str">
        <f t="shared" si="6"/>
        <v/>
      </c>
      <c r="AP36" s="41" t="str">
        <f t="shared" si="7"/>
        <v/>
      </c>
      <c r="AQ36" s="42" t="str">
        <f t="shared" si="8"/>
        <v/>
      </c>
      <c r="AR36" s="29" t="str">
        <f t="shared" si="49"/>
        <v/>
      </c>
      <c r="AS36" s="41" t="str">
        <f t="shared" si="50"/>
        <v/>
      </c>
      <c r="AT36" s="42" t="str">
        <f t="shared" si="51"/>
        <v/>
      </c>
      <c r="AV36" s="39">
        <f t="shared" si="9"/>
        <v>0.48050667187500001</v>
      </c>
      <c r="AW36" s="42" t="e">
        <f t="shared" si="52"/>
        <v>#N/A</v>
      </c>
      <c r="BA36" s="29" t="e">
        <v>#N/A</v>
      </c>
      <c r="BB36" s="29">
        <v>1.3633649945179287</v>
      </c>
      <c r="BC36" s="29">
        <v>0.89468432031249989</v>
      </c>
      <c r="BG36" s="29">
        <v>-0.23834962064701443</v>
      </c>
      <c r="BH36" s="61" t="str">
        <f t="shared" si="53"/>
        <v>incline</v>
      </c>
      <c r="BI36" s="29">
        <f t="shared" si="54"/>
        <v>0.89468432031249989</v>
      </c>
      <c r="BJ36" s="41">
        <f t="shared" si="55"/>
        <v>-0.23834962064701443</v>
      </c>
      <c r="BK36" s="42">
        <f t="shared" si="10"/>
        <v>1.3633649945179287</v>
      </c>
      <c r="BL36" s="29" t="str">
        <f t="shared" si="56"/>
        <v/>
      </c>
      <c r="BM36" s="41" t="str">
        <f t="shared" si="57"/>
        <v/>
      </c>
      <c r="BN36" s="42" t="str">
        <f t="shared" si="58"/>
        <v/>
      </c>
      <c r="BO36" s="29" t="str">
        <f t="shared" si="59"/>
        <v/>
      </c>
      <c r="BP36" s="41" t="str">
        <f t="shared" si="60"/>
        <v/>
      </c>
      <c r="BQ36" s="42" t="str">
        <f t="shared" si="61"/>
        <v/>
      </c>
      <c r="BR36" s="61">
        <f t="shared" si="62"/>
        <v>1.3664653720375799</v>
      </c>
      <c r="BS36" s="41">
        <f t="shared" si="11"/>
        <v>2.2740627287027118E-3</v>
      </c>
      <c r="BT36" t="str">
        <f t="shared" si="63"/>
        <v>incline</v>
      </c>
      <c r="BU36" s="29">
        <f t="shared" si="12"/>
        <v>0.89468432031249989</v>
      </c>
      <c r="BV36" s="41">
        <f t="shared" si="13"/>
        <v>-0.23834962064701443</v>
      </c>
      <c r="BW36" s="42">
        <f t="shared" si="14"/>
        <v>1.3633649945179287</v>
      </c>
      <c r="BX36" s="29" t="str">
        <f t="shared" si="15"/>
        <v/>
      </c>
      <c r="BY36" s="41" t="str">
        <f t="shared" si="16"/>
        <v/>
      </c>
      <c r="BZ36" s="42" t="str">
        <f t="shared" si="17"/>
        <v/>
      </c>
      <c r="CA36" s="29" t="str">
        <f t="shared" si="64"/>
        <v/>
      </c>
      <c r="CB36" s="41" t="str">
        <f t="shared" si="65"/>
        <v/>
      </c>
      <c r="CC36" s="42" t="str">
        <f t="shared" si="66"/>
        <v/>
      </c>
      <c r="CE36" s="39">
        <f t="shared" si="67"/>
        <v>0.48050667187500001</v>
      </c>
      <c r="CF36" s="42" t="e">
        <f t="shared" si="68"/>
        <v>#N/A</v>
      </c>
      <c r="CJ36" s="37"/>
      <c r="CK36" s="29">
        <v>1.56899336857438</v>
      </c>
      <c r="CL36" s="29">
        <v>20.550739523437496</v>
      </c>
      <c r="CP36" s="29">
        <v>-0.97248902500661183</v>
      </c>
      <c r="CQ36" s="61" t="str">
        <f t="shared" si="69"/>
        <v>incline</v>
      </c>
      <c r="CR36" s="29">
        <f t="shared" si="70"/>
        <v>20.550739523437496</v>
      </c>
      <c r="CS36" s="41">
        <f t="shared" si="71"/>
        <v>-0.97248902500661183</v>
      </c>
      <c r="CT36" s="42">
        <f t="shared" si="18"/>
        <v>1.56899336857438</v>
      </c>
      <c r="CU36" s="29" t="str">
        <f t="shared" si="72"/>
        <v/>
      </c>
      <c r="CV36" s="41" t="str">
        <f t="shared" si="73"/>
        <v/>
      </c>
      <c r="CW36" s="42" t="str">
        <f t="shared" si="74"/>
        <v/>
      </c>
      <c r="CX36" s="29" t="str">
        <f t="shared" si="75"/>
        <v/>
      </c>
      <c r="CY36" s="41" t="str">
        <f t="shared" si="76"/>
        <v/>
      </c>
      <c r="CZ36" s="42" t="str">
        <f t="shared" si="77"/>
        <v/>
      </c>
      <c r="DA36" s="70">
        <f t="shared" si="78"/>
        <v>2.6192878149555372</v>
      </c>
      <c r="DB36" s="41">
        <f t="shared" si="19"/>
        <v>0.66940655544992944</v>
      </c>
      <c r="DC36" s="70" t="str">
        <f t="shared" si="79"/>
        <v>incline</v>
      </c>
      <c r="DD36" s="29">
        <f t="shared" si="20"/>
        <v>20.550739523437496</v>
      </c>
      <c r="DE36" s="41">
        <f t="shared" si="21"/>
        <v>-0.97248902500661183</v>
      </c>
      <c r="DF36" s="42">
        <f t="shared" si="22"/>
        <v>1.56899336857438</v>
      </c>
      <c r="DG36" s="29" t="str">
        <f t="shared" si="23"/>
        <v/>
      </c>
      <c r="DH36" s="41" t="str">
        <f t="shared" si="24"/>
        <v/>
      </c>
      <c r="DI36" s="42" t="str">
        <f t="shared" si="25"/>
        <v/>
      </c>
      <c r="DJ36" s="29" t="str">
        <f t="shared" si="80"/>
        <v/>
      </c>
      <c r="DK36" s="41" t="str">
        <f t="shared" si="81"/>
        <v/>
      </c>
      <c r="DL36" s="42" t="str">
        <f t="shared" si="82"/>
        <v/>
      </c>
      <c r="DN36" s="39">
        <f t="shared" si="83"/>
        <v>0.48050667187500001</v>
      </c>
      <c r="DO36" s="42" t="e">
        <f t="shared" si="84"/>
        <v>#N/A</v>
      </c>
      <c r="DS36" s="29">
        <v>0.95875116063138355</v>
      </c>
      <c r="DT36" s="29">
        <v>0.95875116063138355</v>
      </c>
      <c r="DU36" s="29">
        <v>0.48050667187500001</v>
      </c>
      <c r="DY36" s="29">
        <v>-9.8069616106913435E-2</v>
      </c>
      <c r="DZ36" s="61" t="str">
        <f t="shared" si="85"/>
        <v>plateau</v>
      </c>
      <c r="EA36" s="29" t="str">
        <f t="shared" si="86"/>
        <v/>
      </c>
      <c r="EB36" s="41" t="str">
        <f t="shared" si="87"/>
        <v/>
      </c>
      <c r="EC36" s="42" t="str">
        <f t="shared" si="26"/>
        <v/>
      </c>
      <c r="ED36" s="29">
        <f t="shared" si="88"/>
        <v>0.48050667187500001</v>
      </c>
      <c r="EE36" s="41">
        <f t="shared" si="89"/>
        <v>-9.8069616106913435E-2</v>
      </c>
      <c r="EF36" s="42">
        <f t="shared" si="90"/>
        <v>0.95875116063138355</v>
      </c>
      <c r="EG36" s="29" t="str">
        <f t="shared" si="91"/>
        <v/>
      </c>
      <c r="EH36" s="41" t="str">
        <f t="shared" si="92"/>
        <v/>
      </c>
      <c r="EI36" s="42" t="str">
        <f t="shared" si="93"/>
        <v/>
      </c>
      <c r="EJ36" s="58">
        <f t="shared" si="94"/>
        <v>1.0629990714948931</v>
      </c>
      <c r="EK36" s="41">
        <f t="shared" si="27"/>
        <v>0.10873302181439588</v>
      </c>
      <c r="EL36" s="58" t="str">
        <f t="shared" si="95"/>
        <v>plateau</v>
      </c>
      <c r="EM36" s="29" t="str">
        <f t="shared" si="28"/>
        <v/>
      </c>
      <c r="EN36" s="41" t="str">
        <f t="shared" si="29"/>
        <v/>
      </c>
      <c r="EO36" s="42" t="str">
        <f t="shared" si="30"/>
        <v/>
      </c>
      <c r="EP36" s="29">
        <f t="shared" si="31"/>
        <v>0.48050667187500001</v>
      </c>
      <c r="EQ36" s="41">
        <f t="shared" si="32"/>
        <v>-9.8069616106913435E-2</v>
      </c>
      <c r="ER36" s="42">
        <f t="shared" si="33"/>
        <v>0.95875116063138355</v>
      </c>
      <c r="ES36" s="29" t="str">
        <f t="shared" si="96"/>
        <v/>
      </c>
      <c r="ET36" s="41" t="str">
        <f t="shared" si="97"/>
        <v/>
      </c>
      <c r="EU36" s="42" t="str">
        <f t="shared" si="98"/>
        <v/>
      </c>
      <c r="EW36" s="39">
        <f t="shared" si="99"/>
        <v>0.48050667187500001</v>
      </c>
      <c r="EX36" s="42">
        <f t="shared" si="100"/>
        <v>1.0629990714948931</v>
      </c>
      <c r="FA36" s="70">
        <f t="shared" si="34"/>
        <v>31</v>
      </c>
      <c r="FB36" s="70">
        <f t="shared" si="35"/>
        <v>92</v>
      </c>
      <c r="FC36" s="70">
        <f t="shared" si="36"/>
        <v>3.0666666666666669</v>
      </c>
      <c r="FD36" s="72">
        <f t="shared" si="37"/>
        <v>0.25205479452054796</v>
      </c>
      <c r="FE36" s="37">
        <f t="shared" si="38"/>
        <v>10775.817891373801</v>
      </c>
    </row>
    <row r="37" spans="1:571" x14ac:dyDescent="0.25">
      <c r="A37" s="82">
        <v>39448</v>
      </c>
      <c r="B37" s="37">
        <v>888.86944999999992</v>
      </c>
      <c r="C37" s="37">
        <v>8850.0617323852603</v>
      </c>
      <c r="D37" s="37">
        <v>7.0993678086619258</v>
      </c>
      <c r="E37" s="37">
        <v>0</v>
      </c>
      <c r="F37" s="37">
        <v>4114.3</v>
      </c>
      <c r="H37" s="39">
        <v>0.69442925781249998</v>
      </c>
      <c r="I37" s="39">
        <v>2.5236504158754842</v>
      </c>
      <c r="J37" s="37">
        <v>802.18285740121166</v>
      </c>
      <c r="K37" s="39">
        <v>1.0027285717515146</v>
      </c>
      <c r="L37" s="39"/>
      <c r="M37" s="39">
        <v>0.95503714020427122</v>
      </c>
      <c r="R37" s="29" t="e">
        <v>#N/A</v>
      </c>
      <c r="S37" s="29">
        <v>10.684119414048515</v>
      </c>
      <c r="T37" s="29">
        <v>3.4032705703124995</v>
      </c>
      <c r="X37" s="41">
        <v>-0.30086746219771843</v>
      </c>
      <c r="Y37" s="61" t="str">
        <f t="shared" si="39"/>
        <v>incline</v>
      </c>
      <c r="Z37" s="29">
        <f t="shared" si="40"/>
        <v>3.4032705703124995</v>
      </c>
      <c r="AA37" s="41">
        <f t="shared" si="41"/>
        <v>-0.30086746219771843</v>
      </c>
      <c r="AB37" s="42">
        <f t="shared" si="0"/>
        <v>10.684119414048515</v>
      </c>
      <c r="AC37" s="29" t="str">
        <f t="shared" si="42"/>
        <v/>
      </c>
      <c r="AD37" s="41" t="str">
        <f t="shared" si="43"/>
        <v/>
      </c>
      <c r="AE37" s="42" t="str">
        <f t="shared" si="44"/>
        <v/>
      </c>
      <c r="AF37" s="29" t="str">
        <f t="shared" si="45"/>
        <v/>
      </c>
      <c r="AG37" s="41" t="str">
        <f t="shared" si="46"/>
        <v/>
      </c>
      <c r="AH37" s="42" t="str">
        <f t="shared" si="47"/>
        <v/>
      </c>
      <c r="AI37" s="39">
        <f t="shared" si="48"/>
        <v>8.7471076980939415</v>
      </c>
      <c r="AJ37" s="41">
        <f t="shared" si="1"/>
        <v>-0.18129820913528943</v>
      </c>
      <c r="AK37" s="29" t="str">
        <f t="shared" si="2"/>
        <v>incline</v>
      </c>
      <c r="AL37" s="29">
        <f t="shared" si="3"/>
        <v>3.4032705703124995</v>
      </c>
      <c r="AM37" s="41">
        <f t="shared" si="4"/>
        <v>-0.30086746219771843</v>
      </c>
      <c r="AN37" s="42">
        <f t="shared" si="5"/>
        <v>10.684119414048515</v>
      </c>
      <c r="AO37" s="29" t="str">
        <f t="shared" si="6"/>
        <v/>
      </c>
      <c r="AP37" s="41" t="str">
        <f t="shared" si="7"/>
        <v/>
      </c>
      <c r="AQ37" s="42" t="str">
        <f t="shared" si="8"/>
        <v/>
      </c>
      <c r="AR37" s="29" t="str">
        <f t="shared" si="49"/>
        <v/>
      </c>
      <c r="AS37" s="41" t="str">
        <f t="shared" si="50"/>
        <v/>
      </c>
      <c r="AT37" s="42" t="str">
        <f t="shared" si="51"/>
        <v/>
      </c>
      <c r="AV37" s="39">
        <f t="shared" si="9"/>
        <v>0.69442925781249998</v>
      </c>
      <c r="AW37" s="42" t="e">
        <f t="shared" si="52"/>
        <v>#N/A</v>
      </c>
      <c r="BA37" s="29" t="e">
        <v>#N/A</v>
      </c>
      <c r="BB37" s="29">
        <v>1.4064701931477657</v>
      </c>
      <c r="BC37" s="29">
        <v>1.104278140625</v>
      </c>
      <c r="BG37" s="29">
        <v>-0.21426869512779215</v>
      </c>
      <c r="BH37" s="61" t="str">
        <f t="shared" si="53"/>
        <v>incline</v>
      </c>
      <c r="BI37" s="29">
        <f t="shared" si="54"/>
        <v>1.104278140625</v>
      </c>
      <c r="BJ37" s="41">
        <f t="shared" si="55"/>
        <v>-0.21426869512779215</v>
      </c>
      <c r="BK37" s="42">
        <f t="shared" si="10"/>
        <v>1.4064701931477657</v>
      </c>
      <c r="BL37" s="29" t="str">
        <f t="shared" si="56"/>
        <v/>
      </c>
      <c r="BM37" s="41" t="str">
        <f t="shared" si="57"/>
        <v/>
      </c>
      <c r="BN37" s="42" t="str">
        <f t="shared" si="58"/>
        <v/>
      </c>
      <c r="BO37" s="29" t="str">
        <f t="shared" si="59"/>
        <v/>
      </c>
      <c r="BP37" s="41" t="str">
        <f t="shared" si="60"/>
        <v/>
      </c>
      <c r="BQ37" s="42" t="str">
        <f t="shared" si="61"/>
        <v/>
      </c>
      <c r="BR37" s="61">
        <f t="shared" si="62"/>
        <v>1.3682852594031911</v>
      </c>
      <c r="BS37" s="41">
        <f t="shared" si="11"/>
        <v>-2.7149479548595583E-2</v>
      </c>
      <c r="BT37" t="str">
        <f t="shared" si="63"/>
        <v>incline</v>
      </c>
      <c r="BU37" s="29">
        <f t="shared" si="12"/>
        <v>1.104278140625</v>
      </c>
      <c r="BV37" s="41">
        <f t="shared" si="13"/>
        <v>-0.21426869512779215</v>
      </c>
      <c r="BW37" s="42">
        <f t="shared" si="14"/>
        <v>1.4064701931477657</v>
      </c>
      <c r="BX37" s="29" t="str">
        <f t="shared" si="15"/>
        <v/>
      </c>
      <c r="BY37" s="41" t="str">
        <f t="shared" si="16"/>
        <v/>
      </c>
      <c r="BZ37" s="42" t="str">
        <f t="shared" si="17"/>
        <v/>
      </c>
      <c r="CA37" s="29" t="str">
        <f t="shared" si="64"/>
        <v/>
      </c>
      <c r="CB37" s="41" t="str">
        <f t="shared" si="65"/>
        <v/>
      </c>
      <c r="CC37" s="42" t="str">
        <f t="shared" si="66"/>
        <v/>
      </c>
      <c r="CE37" s="39">
        <f t="shared" si="67"/>
        <v>0.69442925781249998</v>
      </c>
      <c r="CF37" s="42" t="e">
        <f t="shared" si="68"/>
        <v>#N/A</v>
      </c>
      <c r="CK37" s="29">
        <v>3.1005992571930183</v>
      </c>
      <c r="CL37" s="29">
        <v>21.580418468749997</v>
      </c>
      <c r="CP37" s="29">
        <v>-0.94563360793126816</v>
      </c>
      <c r="CQ37" s="61" t="str">
        <f t="shared" si="69"/>
        <v>incline</v>
      </c>
      <c r="CR37" s="29">
        <f t="shared" si="70"/>
        <v>21.580418468749997</v>
      </c>
      <c r="CS37" s="41">
        <f t="shared" si="71"/>
        <v>-0.94563360793126816</v>
      </c>
      <c r="CT37" s="42">
        <f t="shared" si="18"/>
        <v>3.1005992571930183</v>
      </c>
      <c r="CU37" s="29" t="str">
        <f t="shared" si="72"/>
        <v/>
      </c>
      <c r="CV37" s="41" t="str">
        <f t="shared" si="73"/>
        <v/>
      </c>
      <c r="CW37" s="42" t="str">
        <f t="shared" si="74"/>
        <v/>
      </c>
      <c r="CX37" s="29" t="str">
        <f t="shared" si="75"/>
        <v/>
      </c>
      <c r="CY37" s="41" t="str">
        <f t="shared" si="76"/>
        <v/>
      </c>
      <c r="CZ37" s="42" t="str">
        <f t="shared" si="77"/>
        <v/>
      </c>
      <c r="DA37" s="70">
        <f t="shared" si="78"/>
        <v>2.8596477073716877</v>
      </c>
      <c r="DB37" s="41">
        <f t="shared" si="19"/>
        <v>-7.7711284121078181E-2</v>
      </c>
      <c r="DC37" s="70" t="str">
        <f t="shared" si="79"/>
        <v>incline</v>
      </c>
      <c r="DD37" s="29">
        <f t="shared" si="20"/>
        <v>21.580418468749997</v>
      </c>
      <c r="DE37" s="41">
        <f t="shared" si="21"/>
        <v>-0.94563360793126816</v>
      </c>
      <c r="DF37" s="42">
        <f t="shared" si="22"/>
        <v>3.1005992571930183</v>
      </c>
      <c r="DG37" s="29" t="str">
        <f t="shared" si="23"/>
        <v/>
      </c>
      <c r="DH37" s="41" t="str">
        <f t="shared" si="24"/>
        <v/>
      </c>
      <c r="DI37" s="42" t="str">
        <f t="shared" si="25"/>
        <v/>
      </c>
      <c r="DJ37" s="29" t="str">
        <f t="shared" si="80"/>
        <v/>
      </c>
      <c r="DK37" s="41" t="str">
        <f t="shared" si="81"/>
        <v/>
      </c>
      <c r="DL37" s="42" t="str">
        <f t="shared" si="82"/>
        <v/>
      </c>
      <c r="DN37" s="39">
        <f t="shared" si="83"/>
        <v>0.69442925781249998</v>
      </c>
      <c r="DO37" s="42" t="e">
        <f t="shared" si="84"/>
        <v>#N/A</v>
      </c>
      <c r="DS37" s="29">
        <v>0.95503714020427122</v>
      </c>
      <c r="DT37" s="29">
        <v>0.95503714020427122</v>
      </c>
      <c r="DU37" s="29">
        <v>0.69442925781249998</v>
      </c>
      <c r="DY37" s="29">
        <v>-0.10156352360571239</v>
      </c>
      <c r="DZ37" s="61" t="str">
        <f t="shared" si="85"/>
        <v>plateau</v>
      </c>
      <c r="EA37" s="29" t="str">
        <f t="shared" si="86"/>
        <v/>
      </c>
      <c r="EB37" s="41" t="str">
        <f t="shared" si="87"/>
        <v/>
      </c>
      <c r="EC37" s="42" t="str">
        <f t="shared" si="26"/>
        <v/>
      </c>
      <c r="ED37" s="29">
        <f t="shared" si="88"/>
        <v>0.69442925781249998</v>
      </c>
      <c r="EE37" s="41">
        <f t="shared" si="89"/>
        <v>-0.10156352360571239</v>
      </c>
      <c r="EF37" s="42">
        <f t="shared" si="90"/>
        <v>0.95503714020427122</v>
      </c>
      <c r="EG37" s="29" t="str">
        <f t="shared" si="91"/>
        <v/>
      </c>
      <c r="EH37" s="41" t="str">
        <f t="shared" si="92"/>
        <v/>
      </c>
      <c r="EI37" s="42" t="str">
        <f t="shared" si="93"/>
        <v/>
      </c>
      <c r="EJ37" s="58">
        <f t="shared" si="94"/>
        <v>1.0629990714948931</v>
      </c>
      <c r="EK37" s="41">
        <f t="shared" si="27"/>
        <v>0.11304474637240824</v>
      </c>
      <c r="EL37" s="58" t="str">
        <f t="shared" si="95"/>
        <v>plateau</v>
      </c>
      <c r="EM37" s="29" t="str">
        <f t="shared" si="28"/>
        <v/>
      </c>
      <c r="EN37" s="41" t="str">
        <f t="shared" si="29"/>
        <v/>
      </c>
      <c r="EO37" s="42" t="str">
        <f t="shared" si="30"/>
        <v/>
      </c>
      <c r="EP37" s="29">
        <f t="shared" si="31"/>
        <v>0.69442925781249998</v>
      </c>
      <c r="EQ37" s="41">
        <f t="shared" si="32"/>
        <v>-0.10156352360571239</v>
      </c>
      <c r="ER37" s="42">
        <f t="shared" si="33"/>
        <v>0.95503714020427122</v>
      </c>
      <c r="ES37" s="29" t="str">
        <f t="shared" si="96"/>
        <v/>
      </c>
      <c r="ET37" s="41" t="str">
        <f t="shared" si="97"/>
        <v/>
      </c>
      <c r="EU37" s="42" t="str">
        <f t="shared" si="98"/>
        <v/>
      </c>
      <c r="EW37" s="39">
        <f t="shared" si="99"/>
        <v>0.69442925781249998</v>
      </c>
      <c r="EX37" s="42">
        <f t="shared" si="100"/>
        <v>1.0629990714948931</v>
      </c>
      <c r="FA37" s="70">
        <f t="shared" si="34"/>
        <v>31</v>
      </c>
      <c r="FB37" s="70">
        <f t="shared" si="35"/>
        <v>123</v>
      </c>
      <c r="FC37" s="70">
        <f t="shared" si="36"/>
        <v>4.0999999999999996</v>
      </c>
      <c r="FD37" s="72">
        <f t="shared" si="37"/>
        <v>0.33698630136986302</v>
      </c>
      <c r="FE37" s="37">
        <f t="shared" si="38"/>
        <v>8850.0617323852603</v>
      </c>
    </row>
    <row r="38" spans="1:571" x14ac:dyDescent="0.25">
      <c r="A38" s="82">
        <v>39479</v>
      </c>
      <c r="B38" s="37">
        <v>1145.1959299999999</v>
      </c>
      <c r="C38" s="37">
        <v>8838.8441379310352</v>
      </c>
      <c r="D38" s="37">
        <v>9.640456551724137</v>
      </c>
      <c r="E38" s="37">
        <v>0</v>
      </c>
      <c r="F38" s="37">
        <v>4028.3</v>
      </c>
      <c r="H38" s="39">
        <v>0.89468432031249989</v>
      </c>
      <c r="I38" s="39">
        <v>2.5204516487068966</v>
      </c>
      <c r="J38" s="37">
        <v>1090.6919956143429</v>
      </c>
      <c r="K38" s="39">
        <v>1.3633649945179287</v>
      </c>
      <c r="L38" s="39"/>
      <c r="M38" s="39">
        <v>0.93507428040854224</v>
      </c>
      <c r="R38" s="29" t="e">
        <v>#N/A</v>
      </c>
      <c r="S38" s="29">
        <v>10.721960752445932</v>
      </c>
      <c r="T38" s="29">
        <v>4.2589711640624994</v>
      </c>
      <c r="X38" s="41">
        <v>-0.29839125335706901</v>
      </c>
      <c r="Y38" s="61" t="str">
        <f t="shared" si="39"/>
        <v>plateau</v>
      </c>
      <c r="Z38" s="29" t="str">
        <f t="shared" si="40"/>
        <v/>
      </c>
      <c r="AA38" s="41" t="str">
        <f t="shared" si="41"/>
        <v/>
      </c>
      <c r="AB38" s="42" t="str">
        <f t="shared" si="0"/>
        <v/>
      </c>
      <c r="AC38" s="29">
        <f t="shared" si="42"/>
        <v>4.2589711640624994</v>
      </c>
      <c r="AD38" s="41">
        <f t="shared" si="43"/>
        <v>-0.29839125335706901</v>
      </c>
      <c r="AE38" s="42">
        <f t="shared" si="44"/>
        <v>10.721960752445932</v>
      </c>
      <c r="AF38" s="29" t="str">
        <f t="shared" si="45"/>
        <v/>
      </c>
      <c r="AG38" s="41" t="str">
        <f t="shared" si="46"/>
        <v/>
      </c>
      <c r="AH38" s="42" t="str">
        <f t="shared" si="47"/>
        <v/>
      </c>
      <c r="AI38" s="39">
        <f t="shared" si="48"/>
        <v>9.3279750048845784</v>
      </c>
      <c r="AJ38" s="41">
        <f t="shared" si="1"/>
        <v>-0.13001220390061144</v>
      </c>
      <c r="AK38" s="29" t="str">
        <f t="shared" si="2"/>
        <v>incline</v>
      </c>
      <c r="AL38" s="29">
        <f t="shared" si="3"/>
        <v>4.2589711640624994</v>
      </c>
      <c r="AM38" s="41">
        <f t="shared" si="4"/>
        <v>-0.29839125335706901</v>
      </c>
      <c r="AN38" s="42">
        <f t="shared" si="5"/>
        <v>10.721960752445932</v>
      </c>
      <c r="AO38" s="29" t="str">
        <f t="shared" si="6"/>
        <v/>
      </c>
      <c r="AP38" s="41" t="str">
        <f t="shared" si="7"/>
        <v/>
      </c>
      <c r="AQ38" s="42" t="str">
        <f t="shared" si="8"/>
        <v/>
      </c>
      <c r="AR38" s="29" t="str">
        <f t="shared" si="49"/>
        <v/>
      </c>
      <c r="AS38" s="41" t="str">
        <f t="shared" si="50"/>
        <v/>
      </c>
      <c r="AT38" s="42" t="str">
        <f t="shared" si="51"/>
        <v/>
      </c>
      <c r="AV38" s="39">
        <f t="shared" si="9"/>
        <v>0.89468432031249989</v>
      </c>
      <c r="AW38" s="42" t="e">
        <f t="shared" si="52"/>
        <v>#N/A</v>
      </c>
      <c r="BA38" s="29">
        <v>1.3633649945179287</v>
      </c>
      <c r="BB38" s="29">
        <v>1.4418874812233837</v>
      </c>
      <c r="BC38" s="29">
        <v>1.3224320078124998</v>
      </c>
      <c r="BG38" s="29">
        <v>-0.19448265763459194</v>
      </c>
      <c r="BH38" s="61" t="str">
        <f t="shared" si="53"/>
        <v>incline</v>
      </c>
      <c r="BI38" s="29">
        <f t="shared" si="54"/>
        <v>1.3224320078124998</v>
      </c>
      <c r="BJ38" s="41">
        <f t="shared" si="55"/>
        <v>-0.19448265763459194</v>
      </c>
      <c r="BK38" s="42">
        <f t="shared" si="10"/>
        <v>1.4418874812233837</v>
      </c>
      <c r="BL38" s="29" t="str">
        <f t="shared" si="56"/>
        <v/>
      </c>
      <c r="BM38" s="41" t="str">
        <f t="shared" si="57"/>
        <v/>
      </c>
      <c r="BN38" s="42" t="str">
        <f t="shared" si="58"/>
        <v/>
      </c>
      <c r="BO38" s="29" t="str">
        <f t="shared" si="59"/>
        <v/>
      </c>
      <c r="BP38" s="41" t="str">
        <f t="shared" si="60"/>
        <v/>
      </c>
      <c r="BQ38" s="42" t="str">
        <f t="shared" si="61"/>
        <v/>
      </c>
      <c r="BR38" s="61">
        <f t="shared" si="62"/>
        <v>1.3701820473277884</v>
      </c>
      <c r="BS38" s="41">
        <f t="shared" si="11"/>
        <v>-4.973025622967208E-2</v>
      </c>
      <c r="BT38" t="str">
        <f t="shared" si="63"/>
        <v>incline</v>
      </c>
      <c r="BU38" s="29">
        <f t="shared" si="12"/>
        <v>1.3224320078124998</v>
      </c>
      <c r="BV38" s="41">
        <f t="shared" si="13"/>
        <v>-0.19448265763459194</v>
      </c>
      <c r="BW38" s="42">
        <f t="shared" si="14"/>
        <v>1.4418874812233837</v>
      </c>
      <c r="BX38" s="29" t="str">
        <f t="shared" si="15"/>
        <v/>
      </c>
      <c r="BY38" s="41" t="str">
        <f t="shared" si="16"/>
        <v/>
      </c>
      <c r="BZ38" s="42" t="str">
        <f t="shared" si="17"/>
        <v/>
      </c>
      <c r="CA38" s="29" t="str">
        <f t="shared" si="64"/>
        <v/>
      </c>
      <c r="CB38" s="41" t="str">
        <f t="shared" si="65"/>
        <v/>
      </c>
      <c r="CC38" s="42" t="str">
        <f t="shared" si="66"/>
        <v/>
      </c>
      <c r="CE38" s="39">
        <f t="shared" si="67"/>
        <v>0.89468432031249989</v>
      </c>
      <c r="CF38" s="42">
        <f t="shared" si="68"/>
        <v>1.3664653720375799</v>
      </c>
      <c r="CK38" s="29">
        <v>5.0375740158042852</v>
      </c>
      <c r="CL38" s="29">
        <v>22.779086906249997</v>
      </c>
      <c r="CP38" s="29">
        <v>-0.91167038972124004</v>
      </c>
      <c r="CQ38" s="61" t="str">
        <f t="shared" si="69"/>
        <v>incline</v>
      </c>
      <c r="CR38" s="29">
        <f t="shared" si="70"/>
        <v>22.779086906249997</v>
      </c>
      <c r="CS38" s="41">
        <f t="shared" si="71"/>
        <v>-0.91167038972124004</v>
      </c>
      <c r="CT38" s="42">
        <f t="shared" si="18"/>
        <v>5.0375740158042852</v>
      </c>
      <c r="CU38" s="29" t="str">
        <f t="shared" si="72"/>
        <v/>
      </c>
      <c r="CV38" s="41" t="str">
        <f t="shared" si="73"/>
        <v/>
      </c>
      <c r="CW38" s="42" t="str">
        <f t="shared" si="74"/>
        <v/>
      </c>
      <c r="CX38" s="29" t="str">
        <f t="shared" si="75"/>
        <v/>
      </c>
      <c r="CY38" s="41" t="str">
        <f t="shared" si="76"/>
        <v/>
      </c>
      <c r="CZ38" s="42" t="str">
        <f t="shared" si="77"/>
        <v/>
      </c>
      <c r="DA38" s="70">
        <f t="shared" si="78"/>
        <v>3.167375660267143</v>
      </c>
      <c r="DB38" s="41">
        <f t="shared" si="19"/>
        <v>-0.37124980192247387</v>
      </c>
      <c r="DC38" s="70" t="str">
        <f t="shared" si="79"/>
        <v>incline</v>
      </c>
      <c r="DD38" s="29">
        <f t="shared" si="20"/>
        <v>22.779086906249997</v>
      </c>
      <c r="DE38" s="41">
        <f t="shared" si="21"/>
        <v>-0.91167038972124004</v>
      </c>
      <c r="DF38" s="42">
        <f t="shared" si="22"/>
        <v>5.0375740158042852</v>
      </c>
      <c r="DG38" s="29" t="str">
        <f t="shared" si="23"/>
        <v/>
      </c>
      <c r="DH38" s="41" t="str">
        <f t="shared" si="24"/>
        <v/>
      </c>
      <c r="DI38" s="42" t="str">
        <f t="shared" si="25"/>
        <v/>
      </c>
      <c r="DJ38" s="29" t="str">
        <f t="shared" si="80"/>
        <v/>
      </c>
      <c r="DK38" s="41" t="str">
        <f t="shared" si="81"/>
        <v/>
      </c>
      <c r="DL38" s="42" t="str">
        <f t="shared" si="82"/>
        <v/>
      </c>
      <c r="DN38" s="39">
        <f t="shared" si="83"/>
        <v>0.89468432031249989</v>
      </c>
      <c r="DO38" s="42" t="e">
        <f t="shared" si="84"/>
        <v>#N/A</v>
      </c>
      <c r="DS38" s="29">
        <v>0.93507428040854224</v>
      </c>
      <c r="DT38" s="29">
        <v>0.93507428040854224</v>
      </c>
      <c r="DU38" s="29">
        <v>0.89468432031249989</v>
      </c>
      <c r="DY38" s="29">
        <v>-0.12034327641175695</v>
      </c>
      <c r="DZ38" s="61" t="str">
        <f t="shared" si="85"/>
        <v>plateau</v>
      </c>
      <c r="EA38" s="29" t="str">
        <f t="shared" si="86"/>
        <v/>
      </c>
      <c r="EB38" s="41" t="str">
        <f t="shared" si="87"/>
        <v/>
      </c>
      <c r="EC38" s="42" t="str">
        <f t="shared" si="26"/>
        <v/>
      </c>
      <c r="ED38" s="29">
        <f t="shared" si="88"/>
        <v>0.89468432031249989</v>
      </c>
      <c r="EE38" s="41">
        <f t="shared" si="89"/>
        <v>-0.12034327641175695</v>
      </c>
      <c r="EF38" s="42">
        <f t="shared" si="90"/>
        <v>0.93507428040854224</v>
      </c>
      <c r="EG38" s="29" t="str">
        <f t="shared" si="91"/>
        <v/>
      </c>
      <c r="EH38" s="41" t="str">
        <f t="shared" si="92"/>
        <v/>
      </c>
      <c r="EI38" s="42" t="str">
        <f t="shared" si="93"/>
        <v/>
      </c>
      <c r="EJ38" s="58">
        <f t="shared" si="94"/>
        <v>1.0629990714948931</v>
      </c>
      <c r="EK38" s="41">
        <f t="shared" si="27"/>
        <v>0.13680708983938628</v>
      </c>
      <c r="EL38" s="58" t="str">
        <f t="shared" si="95"/>
        <v>plateau</v>
      </c>
      <c r="EM38" s="29" t="str">
        <f t="shared" si="28"/>
        <v/>
      </c>
      <c r="EN38" s="41" t="str">
        <f t="shared" si="29"/>
        <v/>
      </c>
      <c r="EO38" s="42" t="str">
        <f t="shared" si="30"/>
        <v/>
      </c>
      <c r="EP38" s="29">
        <f t="shared" si="31"/>
        <v>0.89468432031249989</v>
      </c>
      <c r="EQ38" s="41">
        <f t="shared" si="32"/>
        <v>-0.12034327641175695</v>
      </c>
      <c r="ER38" s="42">
        <f t="shared" si="33"/>
        <v>0.93507428040854224</v>
      </c>
      <c r="ES38" s="29" t="str">
        <f t="shared" si="96"/>
        <v/>
      </c>
      <c r="ET38" s="41" t="str">
        <f t="shared" si="97"/>
        <v/>
      </c>
      <c r="EU38" s="42" t="str">
        <f t="shared" si="98"/>
        <v/>
      </c>
      <c r="EW38" s="39">
        <f t="shared" si="99"/>
        <v>0.89468432031249989</v>
      </c>
      <c r="EX38" s="42">
        <f t="shared" si="100"/>
        <v>1.0629990714948931</v>
      </c>
      <c r="FA38" s="70">
        <f t="shared" si="34"/>
        <v>29</v>
      </c>
      <c r="FB38" s="70">
        <f t="shared" si="35"/>
        <v>152</v>
      </c>
      <c r="FC38" s="70">
        <f t="shared" si="36"/>
        <v>5.0666666666666664</v>
      </c>
      <c r="FD38" s="72">
        <f t="shared" si="37"/>
        <v>0.41643835616438357</v>
      </c>
      <c r="FE38" s="37">
        <f t="shared" si="38"/>
        <v>8838.8441379310352</v>
      </c>
    </row>
    <row r="39" spans="1:571" x14ac:dyDescent="0.25">
      <c r="A39" s="82">
        <v>39508</v>
      </c>
      <c r="B39" s="37">
        <v>1413.4760199999998</v>
      </c>
      <c r="C39" s="37">
        <v>8696.2752025931932</v>
      </c>
      <c r="D39" s="37">
        <v>9.7848414910858992</v>
      </c>
      <c r="E39" s="37">
        <v>0</v>
      </c>
      <c r="F39" s="37">
        <v>4172.3999999999996</v>
      </c>
      <c r="H39" s="39">
        <v>1.104278140625</v>
      </c>
      <c r="I39" s="39">
        <v>2.4797972257394654</v>
      </c>
      <c r="J39" s="37">
        <v>1125.1761545182126</v>
      </c>
      <c r="K39" s="39">
        <v>1.4064701931477657</v>
      </c>
      <c r="L39" s="39"/>
      <c r="M39" s="39">
        <v>0.96852367688022278</v>
      </c>
      <c r="R39" s="29" t="e">
        <v>#N/A</v>
      </c>
      <c r="S39" s="29">
        <v>10.527287961143509</v>
      </c>
      <c r="T39" s="29">
        <v>5.1121141171874998</v>
      </c>
      <c r="X39" s="41">
        <v>-0.31112998056048802</v>
      </c>
      <c r="Y39" s="61" t="str">
        <f t="shared" si="39"/>
        <v>incline</v>
      </c>
      <c r="Z39" s="29">
        <f t="shared" si="40"/>
        <v>5.1121141171874998</v>
      </c>
      <c r="AA39" s="41">
        <f t="shared" si="41"/>
        <v>-0.31112998056048802</v>
      </c>
      <c r="AB39" s="42">
        <f t="shared" si="0"/>
        <v>10.527287961143509</v>
      </c>
      <c r="AC39" s="29" t="str">
        <f t="shared" si="42"/>
        <v/>
      </c>
      <c r="AD39" s="41" t="str">
        <f t="shared" si="43"/>
        <v/>
      </c>
      <c r="AE39" s="42" t="str">
        <f t="shared" si="44"/>
        <v/>
      </c>
      <c r="AF39" s="29" t="str">
        <f t="shared" si="45"/>
        <v/>
      </c>
      <c r="AG39" s="41" t="str">
        <f t="shared" si="46"/>
        <v/>
      </c>
      <c r="AH39" s="42" t="str">
        <f t="shared" si="47"/>
        <v/>
      </c>
      <c r="AI39" s="39">
        <f t="shared" si="48"/>
        <v>9.9455043946697792</v>
      </c>
      <c r="AJ39" s="41">
        <f t="shared" si="1"/>
        <v>-5.5264334805042663E-2</v>
      </c>
      <c r="AK39" s="29" t="str">
        <f t="shared" si="2"/>
        <v>incline</v>
      </c>
      <c r="AL39" s="29">
        <f t="shared" si="3"/>
        <v>5.1121141171874998</v>
      </c>
      <c r="AM39" s="41">
        <f t="shared" si="4"/>
        <v>-0.31112998056048802</v>
      </c>
      <c r="AN39" s="42">
        <f t="shared" si="5"/>
        <v>10.527287961143509</v>
      </c>
      <c r="AO39" s="29" t="str">
        <f t="shared" si="6"/>
        <v/>
      </c>
      <c r="AP39" s="41" t="str">
        <f t="shared" si="7"/>
        <v/>
      </c>
      <c r="AQ39" s="42" t="str">
        <f t="shared" si="8"/>
        <v/>
      </c>
      <c r="AR39" s="29" t="str">
        <f t="shared" si="49"/>
        <v/>
      </c>
      <c r="AS39" s="41" t="str">
        <f t="shared" si="50"/>
        <v/>
      </c>
      <c r="AT39" s="42" t="str">
        <f t="shared" si="51"/>
        <v/>
      </c>
      <c r="AV39" s="39">
        <f t="shared" si="9"/>
        <v>1.104278140625</v>
      </c>
      <c r="AW39" s="42" t="e">
        <f t="shared" si="52"/>
        <v>#N/A</v>
      </c>
      <c r="BA39" s="29">
        <v>1.4064701931477657</v>
      </c>
      <c r="BB39" s="29">
        <v>1.468287617787045</v>
      </c>
      <c r="BC39" s="29">
        <v>1.5659552812499999</v>
      </c>
      <c r="BG39" s="29">
        <v>-0.17973409499029938</v>
      </c>
      <c r="BH39" s="61" t="str">
        <f t="shared" si="53"/>
        <v>incline</v>
      </c>
      <c r="BI39" s="29">
        <f t="shared" si="54"/>
        <v>1.5659552812499999</v>
      </c>
      <c r="BJ39" s="41">
        <f t="shared" si="55"/>
        <v>-0.17973409499029938</v>
      </c>
      <c r="BK39" s="42">
        <f t="shared" si="10"/>
        <v>1.468287617787045</v>
      </c>
      <c r="BL39" s="29" t="str">
        <f t="shared" si="56"/>
        <v/>
      </c>
      <c r="BM39" s="41" t="str">
        <f t="shared" si="57"/>
        <v/>
      </c>
      <c r="BN39" s="42" t="str">
        <f t="shared" si="58"/>
        <v/>
      </c>
      <c r="BO39" s="29" t="str">
        <f t="shared" si="59"/>
        <v/>
      </c>
      <c r="BP39" s="41" t="str">
        <f t="shared" si="60"/>
        <v/>
      </c>
      <c r="BQ39" s="42" t="str">
        <f t="shared" si="61"/>
        <v/>
      </c>
      <c r="BR39" s="61">
        <f t="shared" si="62"/>
        <v>1.3723025213094662</v>
      </c>
      <c r="BS39" s="41">
        <f t="shared" si="11"/>
        <v>-6.5372135074083376E-2</v>
      </c>
      <c r="BT39" t="str">
        <f t="shared" si="63"/>
        <v>incline</v>
      </c>
      <c r="BU39" s="29">
        <f t="shared" si="12"/>
        <v>1.5659552812499999</v>
      </c>
      <c r="BV39" s="41">
        <f t="shared" si="13"/>
        <v>-0.17973409499029938</v>
      </c>
      <c r="BW39" s="42">
        <f t="shared" si="14"/>
        <v>1.468287617787045</v>
      </c>
      <c r="BX39" s="29" t="str">
        <f t="shared" si="15"/>
        <v/>
      </c>
      <c r="BY39" s="41" t="str">
        <f t="shared" si="16"/>
        <v/>
      </c>
      <c r="BZ39" s="42" t="str">
        <f t="shared" si="17"/>
        <v/>
      </c>
      <c r="CA39" s="29" t="str">
        <f t="shared" si="64"/>
        <v/>
      </c>
      <c r="CB39" s="41" t="str">
        <f t="shared" si="65"/>
        <v/>
      </c>
      <c r="CC39" s="42" t="str">
        <f t="shared" si="66"/>
        <v/>
      </c>
      <c r="CE39" s="39">
        <f t="shared" si="67"/>
        <v>1.104278140625</v>
      </c>
      <c r="CF39" s="42">
        <f t="shared" si="68"/>
        <v>1.3682852594031911</v>
      </c>
      <c r="CK39" s="29">
        <v>0.4541333056434595</v>
      </c>
      <c r="CL39" s="29">
        <v>23.683610882812498</v>
      </c>
      <c r="CP39" s="29">
        <v>-0.9920371556276405</v>
      </c>
      <c r="CQ39" s="61" t="str">
        <f t="shared" si="69"/>
        <v>incline</v>
      </c>
      <c r="CR39" s="29">
        <f t="shared" si="70"/>
        <v>23.683610882812498</v>
      </c>
      <c r="CS39" s="41">
        <f t="shared" si="71"/>
        <v>-0.9920371556276405</v>
      </c>
      <c r="CT39" s="42">
        <f t="shared" si="18"/>
        <v>0.4541333056434595</v>
      </c>
      <c r="CU39" s="29" t="str">
        <f t="shared" si="72"/>
        <v/>
      </c>
      <c r="CV39" s="41" t="str">
        <f t="shared" si="73"/>
        <v/>
      </c>
      <c r="CW39" s="42" t="str">
        <f t="shared" si="74"/>
        <v/>
      </c>
      <c r="CX39" s="29" t="str">
        <f t="shared" si="75"/>
        <v/>
      </c>
      <c r="CY39" s="41" t="str">
        <f t="shared" si="76"/>
        <v/>
      </c>
      <c r="CZ39" s="42" t="str">
        <f t="shared" si="77"/>
        <v/>
      </c>
      <c r="DA39" s="70">
        <f t="shared" si="78"/>
        <v>3.4213252400086382</v>
      </c>
      <c r="DB39" s="41">
        <f t="shared" si="19"/>
        <v>6.5337465838603874</v>
      </c>
      <c r="DC39" s="70" t="str">
        <f t="shared" si="79"/>
        <v>incline</v>
      </c>
      <c r="DD39" s="29">
        <f t="shared" si="20"/>
        <v>23.683610882812498</v>
      </c>
      <c r="DE39" s="41">
        <f t="shared" si="21"/>
        <v>-0.9920371556276405</v>
      </c>
      <c r="DF39" s="42">
        <f t="shared" si="22"/>
        <v>0.4541333056434595</v>
      </c>
      <c r="DG39" s="29" t="str">
        <f t="shared" si="23"/>
        <v/>
      </c>
      <c r="DH39" s="41" t="str">
        <f t="shared" si="24"/>
        <v/>
      </c>
      <c r="DI39" s="42" t="str">
        <f t="shared" si="25"/>
        <v/>
      </c>
      <c r="DJ39" s="29" t="str">
        <f t="shared" si="80"/>
        <v/>
      </c>
      <c r="DK39" s="41" t="str">
        <f t="shared" si="81"/>
        <v/>
      </c>
      <c r="DL39" s="42" t="str">
        <f t="shared" si="82"/>
        <v/>
      </c>
      <c r="DN39" s="39">
        <f t="shared" si="83"/>
        <v>1.104278140625</v>
      </c>
      <c r="DO39" s="42" t="e">
        <f t="shared" si="84"/>
        <v>#N/A</v>
      </c>
      <c r="DS39" s="29">
        <v>0.96852367688022278</v>
      </c>
      <c r="DT39" s="29">
        <v>0.96852367688022278</v>
      </c>
      <c r="DU39" s="29">
        <v>1.104278140625</v>
      </c>
      <c r="DY39" s="29">
        <v>-8.8876272000698767E-2</v>
      </c>
      <c r="DZ39" s="61" t="str">
        <f t="shared" si="85"/>
        <v>plateau</v>
      </c>
      <c r="EA39" s="29" t="str">
        <f t="shared" si="86"/>
        <v/>
      </c>
      <c r="EB39" s="41" t="str">
        <f t="shared" si="87"/>
        <v/>
      </c>
      <c r="EC39" s="42" t="str">
        <f t="shared" si="26"/>
        <v/>
      </c>
      <c r="ED39" s="29">
        <f t="shared" si="88"/>
        <v>1.104278140625</v>
      </c>
      <c r="EE39" s="41">
        <f t="shared" si="89"/>
        <v>-8.8876272000698767E-2</v>
      </c>
      <c r="EF39" s="42">
        <f t="shared" si="90"/>
        <v>0.96852367688022278</v>
      </c>
      <c r="EG39" s="29" t="str">
        <f t="shared" si="91"/>
        <v/>
      </c>
      <c r="EH39" s="41" t="str">
        <f t="shared" si="92"/>
        <v/>
      </c>
      <c r="EI39" s="42" t="str">
        <f t="shared" si="93"/>
        <v/>
      </c>
      <c r="EJ39" s="58">
        <f t="shared" si="94"/>
        <v>1.0629990714948931</v>
      </c>
      <c r="EK39" s="41">
        <f t="shared" si="27"/>
        <v>9.7545777010833085E-2</v>
      </c>
      <c r="EL39" s="58" t="str">
        <f t="shared" si="95"/>
        <v>plateau</v>
      </c>
      <c r="EM39" s="29" t="str">
        <f t="shared" si="28"/>
        <v/>
      </c>
      <c r="EN39" s="41" t="str">
        <f t="shared" si="29"/>
        <v/>
      </c>
      <c r="EO39" s="42" t="str">
        <f t="shared" si="30"/>
        <v/>
      </c>
      <c r="EP39" s="29">
        <f t="shared" si="31"/>
        <v>1.104278140625</v>
      </c>
      <c r="EQ39" s="41">
        <f t="shared" si="32"/>
        <v>-8.8876272000698767E-2</v>
      </c>
      <c r="ER39" s="42">
        <f t="shared" si="33"/>
        <v>0.96852367688022278</v>
      </c>
      <c r="ES39" s="29" t="str">
        <f t="shared" si="96"/>
        <v/>
      </c>
      <c r="ET39" s="41" t="str">
        <f t="shared" si="97"/>
        <v/>
      </c>
      <c r="EU39" s="42" t="str">
        <f t="shared" si="98"/>
        <v/>
      </c>
      <c r="EW39" s="39">
        <f t="shared" si="99"/>
        <v>1.104278140625</v>
      </c>
      <c r="EX39" s="42">
        <f t="shared" si="100"/>
        <v>1.0629990714948931</v>
      </c>
      <c r="FA39" s="70">
        <f t="shared" si="34"/>
        <v>31</v>
      </c>
      <c r="FB39" s="70">
        <f t="shared" si="35"/>
        <v>183</v>
      </c>
      <c r="FC39" s="70">
        <f t="shared" si="36"/>
        <v>6.1</v>
      </c>
      <c r="FD39" s="72">
        <f t="shared" si="37"/>
        <v>0.50136986301369868</v>
      </c>
      <c r="FE39" s="37">
        <f t="shared" si="38"/>
        <v>8696.2752025931932</v>
      </c>
    </row>
    <row r="40" spans="1:571" x14ac:dyDescent="0.25">
      <c r="A40" s="82">
        <v>39539</v>
      </c>
      <c r="B40" s="37">
        <v>1692.7129699999998</v>
      </c>
      <c r="C40" s="37">
        <v>13588.172749391728</v>
      </c>
      <c r="D40" s="37">
        <v>15.674092944038929</v>
      </c>
      <c r="E40" s="37">
        <v>0</v>
      </c>
      <c r="F40" s="37">
        <v>3927.3</v>
      </c>
      <c r="H40" s="39">
        <v>1.3224320078124998</v>
      </c>
      <c r="I40" s="39">
        <v>3.8747523855687347</v>
      </c>
      <c r="J40" s="37">
        <v>1153.5099849787071</v>
      </c>
      <c r="K40" s="39">
        <v>1.4418874812233837</v>
      </c>
      <c r="L40" s="39"/>
      <c r="M40" s="39">
        <v>0.91162952646239559</v>
      </c>
      <c r="R40" s="29" t="e">
        <v>#N/A</v>
      </c>
      <c r="S40" s="29">
        <v>11.252712383141679</v>
      </c>
      <c r="T40" s="29">
        <v>5.9901339765624995</v>
      </c>
      <c r="X40" s="41">
        <v>-0.26366066676112515</v>
      </c>
      <c r="Y40" s="61" t="str">
        <f t="shared" si="39"/>
        <v>plateau</v>
      </c>
      <c r="Z40" s="29" t="str">
        <f t="shared" si="40"/>
        <v/>
      </c>
      <c r="AA40" s="41" t="str">
        <f t="shared" si="41"/>
        <v/>
      </c>
      <c r="AB40" s="42" t="str">
        <f t="shared" si="0"/>
        <v/>
      </c>
      <c r="AC40" s="29">
        <f t="shared" si="42"/>
        <v>5.9901339765624995</v>
      </c>
      <c r="AD40" s="41">
        <f t="shared" si="43"/>
        <v>-0.26366066676112515</v>
      </c>
      <c r="AE40" s="42">
        <f t="shared" si="44"/>
        <v>11.252712383141679</v>
      </c>
      <c r="AF40" s="29" t="str">
        <f t="shared" si="45"/>
        <v/>
      </c>
      <c r="AG40" s="41" t="str">
        <f t="shared" si="46"/>
        <v/>
      </c>
      <c r="AH40" s="42" t="str">
        <f t="shared" si="47"/>
        <v/>
      </c>
      <c r="AI40" s="39">
        <f t="shared" si="48"/>
        <v>10.623754529759379</v>
      </c>
      <c r="AJ40" s="41">
        <f t="shared" si="1"/>
        <v>-5.5893888688079936E-2</v>
      </c>
      <c r="AK40" s="29" t="str">
        <f t="shared" si="2"/>
        <v>incline</v>
      </c>
      <c r="AL40" s="29">
        <f t="shared" si="3"/>
        <v>5.9901339765624995</v>
      </c>
      <c r="AM40" s="41">
        <f t="shared" si="4"/>
        <v>-0.26366066676112515</v>
      </c>
      <c r="AN40" s="42">
        <f t="shared" si="5"/>
        <v>11.252712383141679</v>
      </c>
      <c r="AO40" s="29" t="str">
        <f t="shared" si="6"/>
        <v/>
      </c>
      <c r="AP40" s="41" t="str">
        <f t="shared" si="7"/>
        <v/>
      </c>
      <c r="AQ40" s="42" t="str">
        <f t="shared" si="8"/>
        <v/>
      </c>
      <c r="AR40" s="29" t="str">
        <f t="shared" si="49"/>
        <v/>
      </c>
      <c r="AS40" s="41" t="str">
        <f t="shared" si="50"/>
        <v/>
      </c>
      <c r="AT40" s="42" t="str">
        <f t="shared" si="51"/>
        <v/>
      </c>
      <c r="AV40" s="39">
        <f t="shared" si="9"/>
        <v>1.3224320078124998</v>
      </c>
      <c r="AW40" s="42" t="e">
        <f t="shared" si="52"/>
        <v>#N/A</v>
      </c>
      <c r="BA40" s="29">
        <v>1.4418874812233837</v>
      </c>
      <c r="BB40" s="29">
        <v>1.3587240751103387</v>
      </c>
      <c r="BC40" s="29">
        <v>1.8970194765624999</v>
      </c>
      <c r="BG40" s="29">
        <v>-0.24094229248584761</v>
      </c>
      <c r="BH40" s="61" t="str">
        <f t="shared" si="53"/>
        <v>incline</v>
      </c>
      <c r="BI40" s="29">
        <f t="shared" si="54"/>
        <v>1.8970194765624999</v>
      </c>
      <c r="BJ40" s="41">
        <f t="shared" si="55"/>
        <v>-0.24094229248584761</v>
      </c>
      <c r="BK40" s="42">
        <f t="shared" si="10"/>
        <v>1.3587240751103387</v>
      </c>
      <c r="BL40" s="29" t="str">
        <f t="shared" si="56"/>
        <v/>
      </c>
      <c r="BM40" s="41" t="str">
        <f t="shared" si="57"/>
        <v/>
      </c>
      <c r="BN40" s="42" t="str">
        <f t="shared" si="58"/>
        <v/>
      </c>
      <c r="BO40" s="29" t="str">
        <f t="shared" si="59"/>
        <v/>
      </c>
      <c r="BP40" s="41" t="str">
        <f t="shared" si="60"/>
        <v/>
      </c>
      <c r="BQ40" s="42" t="str">
        <f t="shared" si="61"/>
        <v/>
      </c>
      <c r="BR40" s="61">
        <f t="shared" si="62"/>
        <v>1.3751905202163603</v>
      </c>
      <c r="BS40" s="41">
        <f t="shared" si="11"/>
        <v>1.2119050076215429E-2</v>
      </c>
      <c r="BT40" t="str">
        <f t="shared" si="63"/>
        <v>incline</v>
      </c>
      <c r="BU40" s="29">
        <f t="shared" si="12"/>
        <v>1.8970194765624999</v>
      </c>
      <c r="BV40" s="41">
        <f t="shared" si="13"/>
        <v>-0.24094229248584761</v>
      </c>
      <c r="BW40" s="42">
        <f t="shared" si="14"/>
        <v>1.3587240751103387</v>
      </c>
      <c r="BX40" s="29" t="str">
        <f t="shared" si="15"/>
        <v/>
      </c>
      <c r="BY40" s="41" t="str">
        <f t="shared" si="16"/>
        <v/>
      </c>
      <c r="BZ40" s="42" t="str">
        <f t="shared" si="17"/>
        <v/>
      </c>
      <c r="CA40" s="29" t="str">
        <f t="shared" si="64"/>
        <v/>
      </c>
      <c r="CB40" s="41" t="str">
        <f t="shared" si="65"/>
        <v/>
      </c>
      <c r="CC40" s="42" t="str">
        <f t="shared" si="66"/>
        <v/>
      </c>
      <c r="CE40" s="39">
        <f t="shared" si="67"/>
        <v>1.3224320078124998</v>
      </c>
      <c r="CF40" s="42">
        <f t="shared" si="68"/>
        <v>1.3701820473277884</v>
      </c>
      <c r="CK40" s="29">
        <v>3.4894480025397678</v>
      </c>
      <c r="CL40" s="29">
        <v>29.977345539062497</v>
      </c>
      <c r="CP40" s="29">
        <v>-0.93881547324459014</v>
      </c>
      <c r="CQ40" s="61" t="str">
        <f t="shared" si="69"/>
        <v>incline</v>
      </c>
      <c r="CR40" s="29">
        <f t="shared" si="70"/>
        <v>29.977345539062497</v>
      </c>
      <c r="CS40" s="41">
        <f t="shared" si="71"/>
        <v>-0.93881547324459014</v>
      </c>
      <c r="CT40" s="42">
        <f t="shared" si="18"/>
        <v>3.4894480025397678</v>
      </c>
      <c r="CU40" s="29" t="str">
        <f t="shared" si="72"/>
        <v/>
      </c>
      <c r="CV40" s="41" t="str">
        <f t="shared" si="73"/>
        <v/>
      </c>
      <c r="CW40" s="42" t="str">
        <f t="shared" si="74"/>
        <v/>
      </c>
      <c r="CX40" s="29" t="str">
        <f t="shared" si="75"/>
        <v/>
      </c>
      <c r="CY40" s="41" t="str">
        <f t="shared" si="76"/>
        <v/>
      </c>
      <c r="CZ40" s="42" t="str">
        <f t="shared" si="77"/>
        <v/>
      </c>
      <c r="DA40" s="70">
        <f t="shared" si="78"/>
        <v>5.8513110895133602</v>
      </c>
      <c r="DB40" s="41">
        <f t="shared" si="19"/>
        <v>0.67685865651373178</v>
      </c>
      <c r="DC40" s="70" t="str">
        <f t="shared" si="79"/>
        <v>incline</v>
      </c>
      <c r="DD40" s="29">
        <f t="shared" si="20"/>
        <v>29.977345539062497</v>
      </c>
      <c r="DE40" s="41">
        <f t="shared" si="21"/>
        <v>-0.93881547324459014</v>
      </c>
      <c r="DF40" s="42">
        <f t="shared" si="22"/>
        <v>3.4894480025397678</v>
      </c>
      <c r="DG40" s="29" t="str">
        <f t="shared" si="23"/>
        <v/>
      </c>
      <c r="DH40" s="41" t="str">
        <f t="shared" si="24"/>
        <v/>
      </c>
      <c r="DI40" s="42" t="str">
        <f t="shared" si="25"/>
        <v/>
      </c>
      <c r="DJ40" s="29" t="str">
        <f t="shared" si="80"/>
        <v/>
      </c>
      <c r="DK40" s="41" t="str">
        <f t="shared" si="81"/>
        <v/>
      </c>
      <c r="DL40" s="42" t="str">
        <f t="shared" si="82"/>
        <v/>
      </c>
      <c r="DN40" s="39">
        <f t="shared" si="83"/>
        <v>1.3224320078124998</v>
      </c>
      <c r="DO40" s="42" t="e">
        <f t="shared" si="84"/>
        <v>#N/A</v>
      </c>
      <c r="DS40" s="29">
        <v>0.91162952646239559</v>
      </c>
      <c r="DT40" s="29">
        <v>0.91162952646239559</v>
      </c>
      <c r="DU40" s="29">
        <v>1.3224320078124998</v>
      </c>
      <c r="DY40" s="29">
        <v>-0.1423985674979254</v>
      </c>
      <c r="DZ40" s="61" t="str">
        <f t="shared" si="85"/>
        <v>plateau</v>
      </c>
      <c r="EA40" s="29" t="str">
        <f t="shared" si="86"/>
        <v/>
      </c>
      <c r="EB40" s="41" t="str">
        <f t="shared" si="87"/>
        <v/>
      </c>
      <c r="EC40" s="42" t="str">
        <f t="shared" si="26"/>
        <v/>
      </c>
      <c r="ED40" s="29">
        <f t="shared" si="88"/>
        <v>1.3224320078124998</v>
      </c>
      <c r="EE40" s="41">
        <f t="shared" si="89"/>
        <v>-0.1423985674979254</v>
      </c>
      <c r="EF40" s="42">
        <f t="shared" si="90"/>
        <v>0.91162952646239559</v>
      </c>
      <c r="EG40" s="29" t="str">
        <f t="shared" si="91"/>
        <v/>
      </c>
      <c r="EH40" s="41" t="str">
        <f t="shared" si="92"/>
        <v/>
      </c>
      <c r="EI40" s="42" t="str">
        <f t="shared" si="93"/>
        <v/>
      </c>
      <c r="EJ40" s="58">
        <f t="shared" si="94"/>
        <v>1.0629990714948931</v>
      </c>
      <c r="EK40" s="41">
        <f t="shared" si="27"/>
        <v>0.16604282840628407</v>
      </c>
      <c r="EL40" s="58" t="str">
        <f t="shared" si="95"/>
        <v>plateau</v>
      </c>
      <c r="EM40" s="29" t="str">
        <f t="shared" si="28"/>
        <v/>
      </c>
      <c r="EN40" s="41" t="str">
        <f t="shared" si="29"/>
        <v/>
      </c>
      <c r="EO40" s="42" t="str">
        <f t="shared" si="30"/>
        <v/>
      </c>
      <c r="EP40" s="29">
        <f t="shared" si="31"/>
        <v>1.3224320078124998</v>
      </c>
      <c r="EQ40" s="41">
        <f t="shared" si="32"/>
        <v>-0.1423985674979254</v>
      </c>
      <c r="ER40" s="42">
        <f t="shared" si="33"/>
        <v>0.91162952646239559</v>
      </c>
      <c r="ES40" s="29" t="str">
        <f t="shared" si="96"/>
        <v/>
      </c>
      <c r="ET40" s="41" t="str">
        <f t="shared" si="97"/>
        <v/>
      </c>
      <c r="EU40" s="42" t="str">
        <f t="shared" si="98"/>
        <v/>
      </c>
      <c r="EW40" s="39">
        <f t="shared" si="99"/>
        <v>1.3224320078124998</v>
      </c>
      <c r="EX40" s="42">
        <f t="shared" si="100"/>
        <v>1.0629990714948931</v>
      </c>
      <c r="FA40" s="70">
        <f t="shared" si="34"/>
        <v>30</v>
      </c>
      <c r="FB40" s="70">
        <f t="shared" si="35"/>
        <v>213</v>
      </c>
      <c r="FC40" s="70">
        <f t="shared" si="36"/>
        <v>7.1</v>
      </c>
      <c r="FD40" s="72">
        <f t="shared" si="37"/>
        <v>0.58356164383561648</v>
      </c>
      <c r="FE40" s="37">
        <f t="shared" si="38"/>
        <v>13588.172749391728</v>
      </c>
    </row>
    <row r="41" spans="1:571" x14ac:dyDescent="0.25">
      <c r="A41" s="82">
        <v>39569</v>
      </c>
      <c r="B41" s="37">
        <v>2004.4227599999999</v>
      </c>
      <c r="C41" s="37">
        <v>10345.495851310985</v>
      </c>
      <c r="D41" s="37">
        <v>12.152130766677731</v>
      </c>
      <c r="E41" s="37">
        <v>0</v>
      </c>
      <c r="F41" s="37">
        <v>0</v>
      </c>
      <c r="H41" s="39">
        <v>1.5659552812499999</v>
      </c>
      <c r="I41" s="39">
        <v>2.9500828013503981</v>
      </c>
      <c r="J41" s="37">
        <v>1174.6300942296359</v>
      </c>
      <c r="K41" s="39">
        <v>1.468287617787045</v>
      </c>
      <c r="L41" s="39"/>
      <c r="M41" s="39"/>
      <c r="R41" s="29" t="e">
        <v>#N/A</v>
      </c>
      <c r="S41" s="29">
        <v>11.749929020291528</v>
      </c>
      <c r="T41" s="29">
        <v>6.9494432499999998</v>
      </c>
      <c r="X41" s="41">
        <v>-0.23112449640430516</v>
      </c>
      <c r="Y41" s="61" t="str">
        <f t="shared" si="39"/>
        <v>plateau</v>
      </c>
      <c r="Z41" s="29" t="str">
        <f t="shared" si="40"/>
        <v/>
      </c>
      <c r="AA41" s="41" t="str">
        <f t="shared" si="41"/>
        <v/>
      </c>
      <c r="AB41" s="42" t="str">
        <f t="shared" si="0"/>
        <v/>
      </c>
      <c r="AC41" s="29">
        <f t="shared" si="42"/>
        <v>6.9494432499999998</v>
      </c>
      <c r="AD41" s="41">
        <f t="shared" si="43"/>
        <v>-0.23112449640430516</v>
      </c>
      <c r="AE41" s="42">
        <f t="shared" si="44"/>
        <v>11.749929020291528</v>
      </c>
      <c r="AF41" s="29" t="str">
        <f t="shared" si="45"/>
        <v/>
      </c>
      <c r="AG41" s="41" t="str">
        <f t="shared" si="46"/>
        <v/>
      </c>
      <c r="AH41" s="42" t="str">
        <f t="shared" si="47"/>
        <v/>
      </c>
      <c r="AI41" s="39">
        <f t="shared" si="48"/>
        <v>11.417784630187723</v>
      </c>
      <c r="AJ41" s="41">
        <f t="shared" si="1"/>
        <v>-2.8267778429146965E-2</v>
      </c>
      <c r="AK41" s="29" t="str">
        <f t="shared" si="2"/>
        <v>incline</v>
      </c>
      <c r="AL41" s="29">
        <f t="shared" si="3"/>
        <v>6.9494432499999998</v>
      </c>
      <c r="AM41" s="41">
        <f t="shared" si="4"/>
        <v>-0.23112449640430516</v>
      </c>
      <c r="AN41" s="42">
        <f t="shared" si="5"/>
        <v>11.749929020291528</v>
      </c>
      <c r="AO41" s="29" t="str">
        <f t="shared" si="6"/>
        <v/>
      </c>
      <c r="AP41" s="41" t="str">
        <f t="shared" si="7"/>
        <v/>
      </c>
      <c r="AQ41" s="42" t="str">
        <f t="shared" si="8"/>
        <v/>
      </c>
      <c r="AR41" s="29" t="str">
        <f t="shared" si="49"/>
        <v/>
      </c>
      <c r="AS41" s="41" t="str">
        <f t="shared" si="50"/>
        <v/>
      </c>
      <c r="AT41" s="42" t="str">
        <f t="shared" si="51"/>
        <v/>
      </c>
      <c r="AV41" s="39">
        <f t="shared" si="9"/>
        <v>1.5659552812499999</v>
      </c>
      <c r="AW41" s="42" t="e">
        <f t="shared" si="52"/>
        <v>#N/A</v>
      </c>
      <c r="BA41" s="29">
        <v>1.468287617787045</v>
      </c>
      <c r="BB41" s="29">
        <v>1.4172322694975521</v>
      </c>
      <c r="BC41" s="29">
        <v>2.5857158984374999</v>
      </c>
      <c r="BG41" s="29">
        <v>-0.2082564096668918</v>
      </c>
      <c r="BH41" s="61" t="str">
        <f t="shared" si="53"/>
        <v>incline</v>
      </c>
      <c r="BI41" s="29">
        <f t="shared" si="54"/>
        <v>2.5857158984374999</v>
      </c>
      <c r="BJ41" s="41">
        <f t="shared" si="55"/>
        <v>-0.2082564096668918</v>
      </c>
      <c r="BK41" s="42">
        <f t="shared" si="10"/>
        <v>1.4172322694975521</v>
      </c>
      <c r="BL41" s="29" t="str">
        <f t="shared" si="56"/>
        <v/>
      </c>
      <c r="BM41" s="41" t="str">
        <f t="shared" si="57"/>
        <v/>
      </c>
      <c r="BN41" s="42" t="str">
        <f t="shared" si="58"/>
        <v/>
      </c>
      <c r="BO41" s="29" t="str">
        <f t="shared" si="59"/>
        <v/>
      </c>
      <c r="BP41" s="41" t="str">
        <f t="shared" si="60"/>
        <v/>
      </c>
      <c r="BQ41" s="42" t="str">
        <f t="shared" si="61"/>
        <v/>
      </c>
      <c r="BR41" s="61">
        <f t="shared" si="62"/>
        <v>1.3812177680653726</v>
      </c>
      <c r="BS41" s="41">
        <f t="shared" si="11"/>
        <v>-2.5411855351662068E-2</v>
      </c>
      <c r="BT41" t="str">
        <f t="shared" si="63"/>
        <v>incline</v>
      </c>
      <c r="BU41" s="29">
        <f t="shared" si="12"/>
        <v>2.5857158984374999</v>
      </c>
      <c r="BV41" s="41">
        <f t="shared" si="13"/>
        <v>-0.2082564096668918</v>
      </c>
      <c r="BW41" s="42">
        <f t="shared" si="14"/>
        <v>1.4172322694975521</v>
      </c>
      <c r="BX41" s="29" t="str">
        <f t="shared" si="15"/>
        <v/>
      </c>
      <c r="BY41" s="41" t="str">
        <f t="shared" si="16"/>
        <v/>
      </c>
      <c r="BZ41" s="42" t="str">
        <f t="shared" si="17"/>
        <v/>
      </c>
      <c r="CA41" s="29" t="str">
        <f t="shared" si="64"/>
        <v/>
      </c>
      <c r="CB41" s="41" t="str">
        <f t="shared" si="65"/>
        <v/>
      </c>
      <c r="CC41" s="42" t="str">
        <f t="shared" si="66"/>
        <v/>
      </c>
      <c r="CE41" s="39">
        <f t="shared" si="67"/>
        <v>1.5659552812499999</v>
      </c>
      <c r="CF41" s="42">
        <f t="shared" si="68"/>
        <v>1.3723025213094662</v>
      </c>
      <c r="CK41" s="29">
        <v>9.7483110252481051</v>
      </c>
      <c r="CL41" s="29">
        <v>30.672401054687498</v>
      </c>
      <c r="CP41" s="29">
        <v>-0.82907159060394897</v>
      </c>
      <c r="CQ41" s="61" t="str">
        <f t="shared" si="69"/>
        <v>incline</v>
      </c>
      <c r="CR41" s="29">
        <f t="shared" si="70"/>
        <v>30.672401054687498</v>
      </c>
      <c r="CS41" s="41">
        <f t="shared" si="71"/>
        <v>-0.82907159060394897</v>
      </c>
      <c r="CT41" s="42">
        <f t="shared" si="18"/>
        <v>9.7483110252481051</v>
      </c>
      <c r="CU41" s="29" t="str">
        <f t="shared" si="72"/>
        <v/>
      </c>
      <c r="CV41" s="41" t="str">
        <f t="shared" si="73"/>
        <v/>
      </c>
      <c r="CW41" s="42" t="str">
        <f t="shared" si="74"/>
        <v/>
      </c>
      <c r="CX41" s="29" t="str">
        <f t="shared" si="75"/>
        <v/>
      </c>
      <c r="CY41" s="41" t="str">
        <f t="shared" si="76"/>
        <v/>
      </c>
      <c r="CZ41" s="42" t="str">
        <f t="shared" si="77"/>
        <v/>
      </c>
      <c r="DA41" s="70">
        <f t="shared" si="78"/>
        <v>6.2085659175471211</v>
      </c>
      <c r="DB41" s="41">
        <f t="shared" si="19"/>
        <v>-0.36311368179913955</v>
      </c>
      <c r="DC41" s="70" t="str">
        <f t="shared" si="79"/>
        <v>incline</v>
      </c>
      <c r="DD41" s="29">
        <f t="shared" si="20"/>
        <v>30.672401054687498</v>
      </c>
      <c r="DE41" s="41">
        <f t="shared" si="21"/>
        <v>-0.82907159060394897</v>
      </c>
      <c r="DF41" s="42">
        <f t="shared" si="22"/>
        <v>9.7483110252481051</v>
      </c>
      <c r="DG41" s="29" t="str">
        <f t="shared" si="23"/>
        <v/>
      </c>
      <c r="DH41" s="41" t="str">
        <f t="shared" si="24"/>
        <v/>
      </c>
      <c r="DI41" s="42" t="str">
        <f t="shared" si="25"/>
        <v/>
      </c>
      <c r="DJ41" s="29" t="str">
        <f t="shared" si="80"/>
        <v/>
      </c>
      <c r="DK41" s="41" t="str">
        <f t="shared" si="81"/>
        <v/>
      </c>
      <c r="DL41" s="42" t="str">
        <f t="shared" si="82"/>
        <v/>
      </c>
      <c r="DN41" s="39">
        <f t="shared" si="83"/>
        <v>1.5659552812499999</v>
      </c>
      <c r="DO41" s="42" t="e">
        <f t="shared" si="84"/>
        <v>#N/A</v>
      </c>
      <c r="DS41" s="29" t="e">
        <v>#N/A</v>
      </c>
      <c r="DT41" s="29">
        <v>0.95993500464252546</v>
      </c>
      <c r="DU41" s="29">
        <v>1.8970194765624999</v>
      </c>
      <c r="DY41" s="29">
        <v>-9.6955933091671401E-2</v>
      </c>
      <c r="DZ41" s="61" t="str">
        <f t="shared" si="85"/>
        <v>plateau</v>
      </c>
      <c r="EA41" s="29" t="str">
        <f t="shared" si="86"/>
        <v/>
      </c>
      <c r="EB41" s="41" t="str">
        <f t="shared" si="87"/>
        <v/>
      </c>
      <c r="EC41" s="42" t="str">
        <f t="shared" si="26"/>
        <v/>
      </c>
      <c r="ED41" s="29">
        <f t="shared" si="88"/>
        <v>1.8970194765624999</v>
      </c>
      <c r="EE41" s="41">
        <f t="shared" si="89"/>
        <v>-9.6955933091671401E-2</v>
      </c>
      <c r="EF41" s="42">
        <f t="shared" si="90"/>
        <v>0.95993500464252546</v>
      </c>
      <c r="EG41" s="29" t="str">
        <f t="shared" si="91"/>
        <v/>
      </c>
      <c r="EH41" s="41" t="str">
        <f t="shared" si="92"/>
        <v/>
      </c>
      <c r="EI41" s="42" t="str">
        <f t="shared" si="93"/>
        <v/>
      </c>
      <c r="EJ41" s="58">
        <f t="shared" si="94"/>
        <v>1.0629990714948931</v>
      </c>
      <c r="EK41" s="41">
        <f t="shared" si="27"/>
        <v>0.10736567200270833</v>
      </c>
      <c r="EL41" s="58" t="str">
        <f t="shared" si="95"/>
        <v>plateau</v>
      </c>
      <c r="EM41" s="29" t="str">
        <f t="shared" si="28"/>
        <v/>
      </c>
      <c r="EN41" s="41" t="str">
        <f t="shared" si="29"/>
        <v/>
      </c>
      <c r="EO41" s="42" t="str">
        <f t="shared" si="30"/>
        <v/>
      </c>
      <c r="EP41" s="29">
        <f t="shared" si="31"/>
        <v>1.8970194765624999</v>
      </c>
      <c r="EQ41" s="41">
        <f t="shared" si="32"/>
        <v>-9.6955933091671401E-2</v>
      </c>
      <c r="ER41" s="42">
        <f t="shared" si="33"/>
        <v>0.95993500464252546</v>
      </c>
      <c r="ES41" s="29" t="str">
        <f t="shared" si="96"/>
        <v/>
      </c>
      <c r="ET41" s="41" t="str">
        <f t="shared" si="97"/>
        <v/>
      </c>
      <c r="EU41" s="42" t="str">
        <f t="shared" si="98"/>
        <v/>
      </c>
      <c r="EW41" s="39">
        <f t="shared" si="99"/>
        <v>1.5659552812499999</v>
      </c>
      <c r="EX41" s="42" t="e">
        <f t="shared" si="100"/>
        <v>#N/A</v>
      </c>
      <c r="FA41" s="70">
        <f t="shared" si="34"/>
        <v>31</v>
      </c>
      <c r="FB41" s="70">
        <f t="shared" si="35"/>
        <v>244</v>
      </c>
      <c r="FC41" s="70">
        <f t="shared" si="36"/>
        <v>8.1333333333333329</v>
      </c>
      <c r="FD41" s="72">
        <f t="shared" si="37"/>
        <v>0.66849315068493154</v>
      </c>
      <c r="FE41" s="37">
        <f t="shared" si="38"/>
        <v>10345.495851310985</v>
      </c>
    </row>
    <row r="42" spans="1:571" x14ac:dyDescent="0.25">
      <c r="A42" s="82">
        <v>39600</v>
      </c>
      <c r="B42" s="37">
        <v>2428.1849299999999</v>
      </c>
      <c r="C42" s="37">
        <v>23753.484865470851</v>
      </c>
      <c r="D42" s="37">
        <v>25.819545403587444</v>
      </c>
      <c r="E42" s="37">
        <v>0</v>
      </c>
      <c r="F42" s="37">
        <v>4135.3999999999996</v>
      </c>
      <c r="H42" s="39">
        <v>1.8970194765624999</v>
      </c>
      <c r="I42" s="39">
        <v>6.7734546686694221</v>
      </c>
      <c r="J42" s="37">
        <v>1086.9792600882708</v>
      </c>
      <c r="K42" s="39">
        <v>1.3587240751103387</v>
      </c>
      <c r="L42" s="39"/>
      <c r="M42" s="39">
        <v>0.95993500464252546</v>
      </c>
      <c r="R42" s="29">
        <v>6.7734546686694221</v>
      </c>
      <c r="S42" s="29">
        <v>10.646792046155429</v>
      </c>
      <c r="T42" s="29">
        <v>7.8361897656250008</v>
      </c>
      <c r="X42" s="41">
        <v>-0.30331003855176569</v>
      </c>
      <c r="Y42" s="61" t="str">
        <f t="shared" si="39"/>
        <v>incline</v>
      </c>
      <c r="Z42" s="29">
        <f t="shared" si="40"/>
        <v>7.8361897656250008</v>
      </c>
      <c r="AA42" s="41">
        <f t="shared" si="41"/>
        <v>-0.30331003855176569</v>
      </c>
      <c r="AB42" s="42">
        <f t="shared" si="0"/>
        <v>10.646792046155429</v>
      </c>
      <c r="AC42" s="29" t="str">
        <f t="shared" si="42"/>
        <v/>
      </c>
      <c r="AD42" s="41" t="str">
        <f t="shared" si="43"/>
        <v/>
      </c>
      <c r="AE42" s="42" t="str">
        <f t="shared" si="44"/>
        <v/>
      </c>
      <c r="AF42" s="29" t="str">
        <f t="shared" si="45"/>
        <v/>
      </c>
      <c r="AG42" s="41" t="str">
        <f t="shared" si="46"/>
        <v/>
      </c>
      <c r="AH42" s="42" t="str">
        <f t="shared" si="47"/>
        <v/>
      </c>
      <c r="AI42" s="39">
        <f t="shared" si="48"/>
        <v>12.204439126593853</v>
      </c>
      <c r="AJ42" s="41">
        <f t="shared" si="1"/>
        <v>0.14630201037888138</v>
      </c>
      <c r="AK42" s="29" t="str">
        <f t="shared" si="2"/>
        <v>incline</v>
      </c>
      <c r="AL42" s="29">
        <f t="shared" si="3"/>
        <v>7.8361897656250008</v>
      </c>
      <c r="AM42" s="41">
        <f t="shared" si="4"/>
        <v>-0.30331003855176569</v>
      </c>
      <c r="AN42" s="42">
        <f t="shared" si="5"/>
        <v>10.646792046155429</v>
      </c>
      <c r="AO42" s="29" t="str">
        <f t="shared" si="6"/>
        <v/>
      </c>
      <c r="AP42" s="41" t="str">
        <f t="shared" si="7"/>
        <v/>
      </c>
      <c r="AQ42" s="42" t="str">
        <f t="shared" si="8"/>
        <v/>
      </c>
      <c r="AR42" s="29" t="str">
        <f t="shared" si="49"/>
        <v/>
      </c>
      <c r="AS42" s="41" t="str">
        <f t="shared" si="50"/>
        <v/>
      </c>
      <c r="AT42" s="42" t="str">
        <f t="shared" si="51"/>
        <v/>
      </c>
      <c r="AV42" s="39">
        <f t="shared" si="9"/>
        <v>1.8970194765624999</v>
      </c>
      <c r="AW42" s="42">
        <f t="shared" si="52"/>
        <v>7.8111154109137075</v>
      </c>
      <c r="BA42" s="29">
        <v>1.3587240751103387</v>
      </c>
      <c r="BB42" s="29">
        <v>1.4568338716223852</v>
      </c>
      <c r="BC42" s="29">
        <v>3.4032705703124995</v>
      </c>
      <c r="BG42" s="29">
        <v>-0.18613278510366155</v>
      </c>
      <c r="BH42" s="61" t="str">
        <f t="shared" si="53"/>
        <v>incline</v>
      </c>
      <c r="BI42" s="29">
        <f t="shared" si="54"/>
        <v>3.4032705703124995</v>
      </c>
      <c r="BJ42" s="41">
        <f t="shared" si="55"/>
        <v>-0.18613278510366155</v>
      </c>
      <c r="BK42" s="42">
        <f t="shared" si="10"/>
        <v>1.4568338716223852</v>
      </c>
      <c r="BL42" s="29" t="str">
        <f t="shared" si="56"/>
        <v/>
      </c>
      <c r="BM42" s="41" t="str">
        <f t="shared" si="57"/>
        <v/>
      </c>
      <c r="BN42" s="42" t="str">
        <f t="shared" si="58"/>
        <v/>
      </c>
      <c r="BO42" s="29" t="str">
        <f t="shared" si="59"/>
        <v/>
      </c>
      <c r="BP42" s="41" t="str">
        <f t="shared" si="60"/>
        <v/>
      </c>
      <c r="BQ42" s="42" t="str">
        <f t="shared" si="61"/>
        <v/>
      </c>
      <c r="BR42" s="61">
        <f t="shared" si="62"/>
        <v>1.3884070437800904</v>
      </c>
      <c r="BS42" s="41">
        <f t="shared" si="11"/>
        <v>-4.6969547575175553E-2</v>
      </c>
      <c r="BT42" t="str">
        <f t="shared" si="63"/>
        <v>incline</v>
      </c>
      <c r="BU42" s="29">
        <f t="shared" si="12"/>
        <v>3.4032705703124995</v>
      </c>
      <c r="BV42" s="41">
        <f t="shared" si="13"/>
        <v>-0.18613278510366155</v>
      </c>
      <c r="BW42" s="42">
        <f t="shared" si="14"/>
        <v>1.4568338716223852</v>
      </c>
      <c r="BX42" s="29" t="str">
        <f t="shared" si="15"/>
        <v/>
      </c>
      <c r="BY42" s="41" t="str">
        <f t="shared" si="16"/>
        <v/>
      </c>
      <c r="BZ42" s="42" t="str">
        <f t="shared" si="17"/>
        <v/>
      </c>
      <c r="CA42" s="29" t="str">
        <f t="shared" si="64"/>
        <v/>
      </c>
      <c r="CB42" s="41" t="str">
        <f t="shared" si="65"/>
        <v/>
      </c>
      <c r="CC42" s="42" t="str">
        <f t="shared" si="66"/>
        <v/>
      </c>
      <c r="CE42" s="39">
        <f t="shared" si="67"/>
        <v>1.8970194765624999</v>
      </c>
      <c r="CF42" s="42">
        <f t="shared" si="68"/>
        <v>1.3751905202163603</v>
      </c>
      <c r="CK42" s="29">
        <v>9.6347034380263867</v>
      </c>
      <c r="CL42" s="29">
        <v>31.264631882812502</v>
      </c>
      <c r="CP42" s="29">
        <v>-0.83106360379770494</v>
      </c>
      <c r="CQ42" s="61" t="str">
        <f t="shared" si="69"/>
        <v>incline</v>
      </c>
      <c r="CR42" s="29">
        <f t="shared" si="70"/>
        <v>31.264631882812502</v>
      </c>
      <c r="CS42" s="41">
        <f t="shared" si="71"/>
        <v>-0.83106360379770494</v>
      </c>
      <c r="CT42" s="42">
        <f t="shared" si="18"/>
        <v>9.6347034380263867</v>
      </c>
      <c r="CU42" s="29" t="str">
        <f t="shared" si="72"/>
        <v/>
      </c>
      <c r="CV42" s="41" t="str">
        <f t="shared" si="73"/>
        <v/>
      </c>
      <c r="CW42" s="42" t="str">
        <f t="shared" si="74"/>
        <v/>
      </c>
      <c r="CX42" s="29" t="str">
        <f t="shared" si="75"/>
        <v/>
      </c>
      <c r="CY42" s="41" t="str">
        <f t="shared" si="76"/>
        <v/>
      </c>
      <c r="CZ42" s="42" t="str">
        <f t="shared" si="77"/>
        <v/>
      </c>
      <c r="DA42" s="70">
        <f t="shared" si="78"/>
        <v>6.5301292379030391</v>
      </c>
      <c r="DB42" s="41">
        <f t="shared" si="19"/>
        <v>-0.32222830937070357</v>
      </c>
      <c r="DC42" s="70" t="str">
        <f t="shared" si="79"/>
        <v>incline</v>
      </c>
      <c r="DD42" s="29">
        <f t="shared" si="20"/>
        <v>31.264631882812502</v>
      </c>
      <c r="DE42" s="41">
        <f t="shared" si="21"/>
        <v>-0.83106360379770494</v>
      </c>
      <c r="DF42" s="42">
        <f t="shared" si="22"/>
        <v>9.6347034380263867</v>
      </c>
      <c r="DG42" s="29" t="str">
        <f t="shared" si="23"/>
        <v/>
      </c>
      <c r="DH42" s="41" t="str">
        <f t="shared" si="24"/>
        <v/>
      </c>
      <c r="DI42" s="42" t="str">
        <f t="shared" si="25"/>
        <v/>
      </c>
      <c r="DJ42" s="29" t="str">
        <f t="shared" si="80"/>
        <v/>
      </c>
      <c r="DK42" s="41" t="str">
        <f t="shared" si="81"/>
        <v/>
      </c>
      <c r="DL42" s="42" t="str">
        <f t="shared" si="82"/>
        <v/>
      </c>
      <c r="DN42" s="39">
        <f t="shared" si="83"/>
        <v>1.8970194765624999</v>
      </c>
      <c r="DO42" s="42" t="e">
        <f t="shared" si="84"/>
        <v>#N/A</v>
      </c>
      <c r="DS42" s="29">
        <v>0.95993500464252546</v>
      </c>
      <c r="DT42" s="29">
        <v>0.98504874651810592</v>
      </c>
      <c r="DU42" s="29">
        <v>2.5857158984374999</v>
      </c>
      <c r="DY42" s="29">
        <v>-7.3330567323229984E-2</v>
      </c>
      <c r="DZ42" s="61" t="str">
        <f t="shared" si="85"/>
        <v>plateau</v>
      </c>
      <c r="EA42" s="29" t="str">
        <f t="shared" si="86"/>
        <v/>
      </c>
      <c r="EB42" s="41" t="str">
        <f t="shared" si="87"/>
        <v/>
      </c>
      <c r="EC42" s="42" t="str">
        <f t="shared" si="26"/>
        <v/>
      </c>
      <c r="ED42" s="29">
        <f t="shared" si="88"/>
        <v>2.5857158984374999</v>
      </c>
      <c r="EE42" s="41">
        <f t="shared" si="89"/>
        <v>-7.3330567323229984E-2</v>
      </c>
      <c r="EF42" s="42">
        <f t="shared" si="90"/>
        <v>0.98504874651810592</v>
      </c>
      <c r="EG42" s="29" t="str">
        <f t="shared" si="91"/>
        <v/>
      </c>
      <c r="EH42" s="41" t="str">
        <f t="shared" si="92"/>
        <v/>
      </c>
      <c r="EI42" s="42" t="str">
        <f t="shared" si="93"/>
        <v/>
      </c>
      <c r="EJ42" s="58">
        <f t="shared" si="94"/>
        <v>1.0629990714948931</v>
      </c>
      <c r="EK42" s="41">
        <f t="shared" si="27"/>
        <v>7.9133469538763018E-2</v>
      </c>
      <c r="EL42" s="58" t="str">
        <f t="shared" si="95"/>
        <v>plateau</v>
      </c>
      <c r="EM42" s="29" t="str">
        <f t="shared" si="28"/>
        <v/>
      </c>
      <c r="EN42" s="41" t="str">
        <f t="shared" si="29"/>
        <v/>
      </c>
      <c r="EO42" s="42" t="str">
        <f t="shared" si="30"/>
        <v/>
      </c>
      <c r="EP42" s="29">
        <f t="shared" si="31"/>
        <v>2.5857158984374999</v>
      </c>
      <c r="EQ42" s="41">
        <f t="shared" si="32"/>
        <v>-7.3330567323229984E-2</v>
      </c>
      <c r="ER42" s="42">
        <f t="shared" si="33"/>
        <v>0.98504874651810592</v>
      </c>
      <c r="ES42" s="29" t="str">
        <f t="shared" si="96"/>
        <v/>
      </c>
      <c r="ET42" s="41" t="str">
        <f t="shared" si="97"/>
        <v/>
      </c>
      <c r="EU42" s="42" t="str">
        <f t="shared" si="98"/>
        <v/>
      </c>
      <c r="EW42" s="39">
        <f t="shared" si="99"/>
        <v>1.8970194765624999</v>
      </c>
      <c r="EX42" s="42">
        <f t="shared" si="100"/>
        <v>1.0629990714948931</v>
      </c>
      <c r="FA42" s="70">
        <f t="shared" si="34"/>
        <v>30</v>
      </c>
      <c r="FB42" s="70">
        <f t="shared" si="35"/>
        <v>274</v>
      </c>
      <c r="FC42" s="70">
        <f t="shared" si="36"/>
        <v>9.1333333333333329</v>
      </c>
      <c r="FD42" s="72">
        <f t="shared" si="37"/>
        <v>0.75068493150684934</v>
      </c>
      <c r="FE42" s="37">
        <f t="shared" si="38"/>
        <v>23753.484865470851</v>
      </c>
    </row>
    <row r="43" spans="1:571" x14ac:dyDescent="0.25">
      <c r="A43" s="82">
        <v>39630</v>
      </c>
      <c r="B43" s="37">
        <v>3309.7163499999997</v>
      </c>
      <c r="C43" s="37">
        <v>33983.478026214339</v>
      </c>
      <c r="D43" s="37">
        <v>38.529985350809554</v>
      </c>
      <c r="E43" s="37">
        <v>0</v>
      </c>
      <c r="F43" s="37">
        <v>4243.59</v>
      </c>
      <c r="H43" s="39">
        <v>2.5857158984374999</v>
      </c>
      <c r="I43" s="39">
        <v>9.6906011559126828</v>
      </c>
      <c r="J43" s="37">
        <v>1133.7858155980416</v>
      </c>
      <c r="K43" s="39">
        <v>1.4172322694975521</v>
      </c>
      <c r="L43" s="39"/>
      <c r="M43" s="39">
        <v>0.98504874651810592</v>
      </c>
      <c r="R43" s="29">
        <v>9.6906011559126828</v>
      </c>
      <c r="S43" s="29">
        <v>13.235429572515027</v>
      </c>
      <c r="T43" s="29">
        <v>8.7108159609375004</v>
      </c>
      <c r="X43" s="41">
        <v>-0.13391837854520447</v>
      </c>
      <c r="Y43" s="61" t="str">
        <f t="shared" si="39"/>
        <v>plateau</v>
      </c>
      <c r="Z43" s="29" t="str">
        <f t="shared" si="40"/>
        <v/>
      </c>
      <c r="AA43" s="41" t="str">
        <f t="shared" si="41"/>
        <v/>
      </c>
      <c r="AB43" s="42" t="str">
        <f t="shared" si="0"/>
        <v/>
      </c>
      <c r="AC43" s="29">
        <f t="shared" si="42"/>
        <v>8.7108159609375004</v>
      </c>
      <c r="AD43" s="41">
        <f t="shared" si="43"/>
        <v>-0.13391837854520447</v>
      </c>
      <c r="AE43" s="42">
        <f t="shared" si="44"/>
        <v>13.235429572515027</v>
      </c>
      <c r="AF43" s="29" t="str">
        <f t="shared" si="45"/>
        <v/>
      </c>
      <c r="AG43" s="41" t="str">
        <f t="shared" si="46"/>
        <v/>
      </c>
      <c r="AH43" s="42" t="str">
        <f t="shared" si="47"/>
        <v/>
      </c>
      <c r="AI43" s="39">
        <f t="shared" si="48"/>
        <v>13.033417239573232</v>
      </c>
      <c r="AJ43" s="41">
        <f t="shared" si="1"/>
        <v>-1.526299783735754E-2</v>
      </c>
      <c r="AK43" s="29" t="str">
        <f t="shared" si="2"/>
        <v>incline</v>
      </c>
      <c r="AL43" s="29">
        <f t="shared" si="3"/>
        <v>8.7108159609375004</v>
      </c>
      <c r="AM43" s="41">
        <f t="shared" si="4"/>
        <v>-0.13391837854520447</v>
      </c>
      <c r="AN43" s="42">
        <f t="shared" si="5"/>
        <v>13.235429572515027</v>
      </c>
      <c r="AO43" s="29" t="str">
        <f t="shared" si="6"/>
        <v/>
      </c>
      <c r="AP43" s="41" t="str">
        <f t="shared" si="7"/>
        <v/>
      </c>
      <c r="AQ43" s="42" t="str">
        <f t="shared" si="8"/>
        <v/>
      </c>
      <c r="AR43" s="29" t="str">
        <f t="shared" si="49"/>
        <v/>
      </c>
      <c r="AS43" s="41" t="str">
        <f t="shared" si="50"/>
        <v/>
      </c>
      <c r="AT43" s="42" t="str">
        <f t="shared" si="51"/>
        <v/>
      </c>
      <c r="AV43" s="39">
        <f t="shared" si="9"/>
        <v>2.5857158984374999</v>
      </c>
      <c r="AW43" s="42">
        <f t="shared" si="52"/>
        <v>8.2259551489312646</v>
      </c>
      <c r="BA43" s="29">
        <v>1.4172322694975521</v>
      </c>
      <c r="BB43" s="29">
        <v>1.4415806361008501</v>
      </c>
      <c r="BC43" s="29">
        <v>4.2589711640624994</v>
      </c>
      <c r="BG43" s="29">
        <v>-0.19465407813087876</v>
      </c>
      <c r="BH43" s="61" t="str">
        <f t="shared" si="53"/>
        <v>incline</v>
      </c>
      <c r="BI43" s="29">
        <f t="shared" si="54"/>
        <v>4.2589711640624994</v>
      </c>
      <c r="BJ43" s="41">
        <f t="shared" si="55"/>
        <v>-0.19465407813087876</v>
      </c>
      <c r="BK43" s="42">
        <f t="shared" si="10"/>
        <v>1.4415806361008501</v>
      </c>
      <c r="BL43" s="29" t="str">
        <f t="shared" si="56"/>
        <v/>
      </c>
      <c r="BM43" s="41" t="str">
        <f t="shared" si="57"/>
        <v/>
      </c>
      <c r="BN43" s="42" t="str">
        <f t="shared" si="58"/>
        <v/>
      </c>
      <c r="BO43" s="29" t="str">
        <f t="shared" si="59"/>
        <v/>
      </c>
      <c r="BP43" s="41" t="str">
        <f t="shared" si="60"/>
        <v/>
      </c>
      <c r="BQ43" s="42" t="str">
        <f t="shared" si="61"/>
        <v/>
      </c>
      <c r="BR43" s="61">
        <f t="shared" si="62"/>
        <v>1.3959718440489142</v>
      </c>
      <c r="BS43" s="41">
        <f t="shared" si="11"/>
        <v>-3.1638044317310883E-2</v>
      </c>
      <c r="BT43" t="str">
        <f t="shared" si="63"/>
        <v>incline</v>
      </c>
      <c r="BU43" s="29">
        <f t="shared" si="12"/>
        <v>4.2589711640624994</v>
      </c>
      <c r="BV43" s="41">
        <f t="shared" si="13"/>
        <v>-0.19465407813087876</v>
      </c>
      <c r="BW43" s="42">
        <f t="shared" si="14"/>
        <v>1.4415806361008501</v>
      </c>
      <c r="BX43" s="29" t="str">
        <f t="shared" si="15"/>
        <v/>
      </c>
      <c r="BY43" s="41" t="str">
        <f t="shared" si="16"/>
        <v/>
      </c>
      <c r="BZ43" s="42" t="str">
        <f t="shared" si="17"/>
        <v/>
      </c>
      <c r="CA43" s="29" t="str">
        <f t="shared" si="64"/>
        <v/>
      </c>
      <c r="CB43" s="41" t="str">
        <f t="shared" si="65"/>
        <v/>
      </c>
      <c r="CC43" s="42" t="str">
        <f t="shared" si="66"/>
        <v/>
      </c>
      <c r="CE43" s="39">
        <f t="shared" si="67"/>
        <v>2.5857158984374999</v>
      </c>
      <c r="CF43" s="42">
        <f t="shared" si="68"/>
        <v>1.3812177680653726</v>
      </c>
      <c r="CK43" s="29">
        <v>8.6678301422375323</v>
      </c>
      <c r="CL43" s="29">
        <v>31.953259960937498</v>
      </c>
      <c r="CP43" s="29">
        <v>-0.84801691131001833</v>
      </c>
      <c r="CQ43" s="61" t="str">
        <f t="shared" si="69"/>
        <v>incline</v>
      </c>
      <c r="CR43" s="29">
        <f t="shared" si="70"/>
        <v>31.953259960937498</v>
      </c>
      <c r="CS43" s="41">
        <f t="shared" si="71"/>
        <v>-0.84801691131001833</v>
      </c>
      <c r="CT43" s="42">
        <f t="shared" si="18"/>
        <v>8.6678301422375323</v>
      </c>
      <c r="CU43" s="29" t="str">
        <f t="shared" si="72"/>
        <v/>
      </c>
      <c r="CV43" s="41" t="str">
        <f t="shared" si="73"/>
        <v/>
      </c>
      <c r="CW43" s="42" t="str">
        <f t="shared" si="74"/>
        <v/>
      </c>
      <c r="CX43" s="29" t="str">
        <f t="shared" si="75"/>
        <v/>
      </c>
      <c r="CY43" s="41" t="str">
        <f t="shared" si="76"/>
        <v/>
      </c>
      <c r="CZ43" s="42" t="str">
        <f t="shared" si="77"/>
        <v/>
      </c>
      <c r="DA43" s="70">
        <f t="shared" si="78"/>
        <v>6.9250334377739691</v>
      </c>
      <c r="DB43" s="41">
        <f t="shared" si="19"/>
        <v>-0.20106493503732573</v>
      </c>
      <c r="DC43" s="70" t="str">
        <f t="shared" si="79"/>
        <v>incline</v>
      </c>
      <c r="DD43" s="29">
        <f t="shared" si="20"/>
        <v>31.953259960937498</v>
      </c>
      <c r="DE43" s="41">
        <f t="shared" si="21"/>
        <v>-0.84801691131001833</v>
      </c>
      <c r="DF43" s="42">
        <f t="shared" si="22"/>
        <v>8.6678301422375323</v>
      </c>
      <c r="DG43" s="29" t="str">
        <f t="shared" si="23"/>
        <v/>
      </c>
      <c r="DH43" s="41" t="str">
        <f t="shared" si="24"/>
        <v/>
      </c>
      <c r="DI43" s="42" t="str">
        <f t="shared" si="25"/>
        <v/>
      </c>
      <c r="DJ43" s="29" t="str">
        <f t="shared" si="80"/>
        <v/>
      </c>
      <c r="DK43" s="41" t="str">
        <f t="shared" si="81"/>
        <v/>
      </c>
      <c r="DL43" s="42" t="str">
        <f t="shared" si="82"/>
        <v/>
      </c>
      <c r="DN43" s="39">
        <f t="shared" si="83"/>
        <v>2.5857158984374999</v>
      </c>
      <c r="DO43" s="42" t="e">
        <f t="shared" si="84"/>
        <v>#N/A</v>
      </c>
      <c r="DS43" s="29">
        <v>0.98504874651810592</v>
      </c>
      <c r="DT43" s="29">
        <v>0.93961234911792013</v>
      </c>
      <c r="DU43" s="29">
        <v>3.4032705703124995</v>
      </c>
      <c r="DY43" s="29">
        <v>-0.11607415818666196</v>
      </c>
      <c r="DZ43" s="61" t="str">
        <f t="shared" si="85"/>
        <v>plateau</v>
      </c>
      <c r="EA43" s="29" t="str">
        <f t="shared" si="86"/>
        <v/>
      </c>
      <c r="EB43" s="41" t="str">
        <f t="shared" si="87"/>
        <v/>
      </c>
      <c r="EC43" s="42" t="str">
        <f t="shared" si="26"/>
        <v/>
      </c>
      <c r="ED43" s="29">
        <f t="shared" si="88"/>
        <v>3.4032705703124995</v>
      </c>
      <c r="EE43" s="41">
        <f t="shared" si="89"/>
        <v>-0.11607415818666196</v>
      </c>
      <c r="EF43" s="42">
        <f t="shared" si="90"/>
        <v>0.93961234911792013</v>
      </c>
      <c r="EG43" s="29" t="str">
        <f t="shared" si="91"/>
        <v/>
      </c>
      <c r="EH43" s="41" t="str">
        <f t="shared" si="92"/>
        <v/>
      </c>
      <c r="EI43" s="42" t="str">
        <f t="shared" si="93"/>
        <v/>
      </c>
      <c r="EJ43" s="58">
        <f t="shared" si="94"/>
        <v>1.0629990714948931</v>
      </c>
      <c r="EK43" s="41">
        <f t="shared" si="27"/>
        <v>0.13131662487493354</v>
      </c>
      <c r="EL43" s="58" t="str">
        <f t="shared" si="95"/>
        <v>plateau</v>
      </c>
      <c r="EM43" s="29" t="str">
        <f t="shared" si="28"/>
        <v/>
      </c>
      <c r="EN43" s="41" t="str">
        <f t="shared" si="29"/>
        <v/>
      </c>
      <c r="EO43" s="42" t="str">
        <f t="shared" si="30"/>
        <v/>
      </c>
      <c r="EP43" s="29">
        <f t="shared" si="31"/>
        <v>3.4032705703124995</v>
      </c>
      <c r="EQ43" s="41">
        <f t="shared" si="32"/>
        <v>-0.11607415818666196</v>
      </c>
      <c r="ER43" s="42">
        <f t="shared" si="33"/>
        <v>0.93961234911792013</v>
      </c>
      <c r="ES43" s="29" t="str">
        <f t="shared" si="96"/>
        <v/>
      </c>
      <c r="ET43" s="41" t="str">
        <f t="shared" si="97"/>
        <v/>
      </c>
      <c r="EU43" s="42" t="str">
        <f t="shared" si="98"/>
        <v/>
      </c>
      <c r="EW43" s="39">
        <f t="shared" si="99"/>
        <v>2.5857158984374999</v>
      </c>
      <c r="EX43" s="42">
        <f t="shared" si="100"/>
        <v>1.0629990714948931</v>
      </c>
      <c r="FA43" s="70">
        <f t="shared" si="34"/>
        <v>31</v>
      </c>
      <c r="FB43" s="70">
        <f t="shared" si="35"/>
        <v>305</v>
      </c>
      <c r="FC43" s="70">
        <f t="shared" si="36"/>
        <v>10.166666666666666</v>
      </c>
      <c r="FD43" s="72">
        <f t="shared" si="37"/>
        <v>0.83561643835616439</v>
      </c>
      <c r="FE43" s="37">
        <f t="shared" si="38"/>
        <v>33983.478026214339</v>
      </c>
    </row>
    <row r="44" spans="1:571" x14ac:dyDescent="0.25">
      <c r="A44" s="82">
        <v>39661</v>
      </c>
      <c r="B44" s="37">
        <v>4356.1863299999995</v>
      </c>
      <c r="C44" s="37">
        <v>37467.596849266025</v>
      </c>
      <c r="D44" s="37">
        <v>43.667251342642324</v>
      </c>
      <c r="E44" s="37">
        <v>0</v>
      </c>
      <c r="F44" s="37">
        <v>4047.85</v>
      </c>
      <c r="H44" s="39">
        <v>3.4032705703124995</v>
      </c>
      <c r="I44" s="39">
        <v>10.684119414048515</v>
      </c>
      <c r="J44" s="37">
        <v>1165.4670972979081</v>
      </c>
      <c r="K44" s="39">
        <v>1.4568338716223852</v>
      </c>
      <c r="L44" s="39"/>
      <c r="M44" s="39">
        <v>0.93961234911792013</v>
      </c>
      <c r="R44" s="40">
        <v>10.684119414048515</v>
      </c>
      <c r="S44" s="29">
        <v>16.35376457296185</v>
      </c>
      <c r="T44" s="29">
        <v>9.8470665625000002</v>
      </c>
      <c r="X44" s="41">
        <v>7.0134887624155332E-2</v>
      </c>
      <c r="Y44" s="61" t="str">
        <f t="shared" si="39"/>
        <v>plateau</v>
      </c>
      <c r="Z44" s="29" t="str">
        <f t="shared" si="40"/>
        <v/>
      </c>
      <c r="AA44" s="41" t="str">
        <f t="shared" si="41"/>
        <v/>
      </c>
      <c r="AB44" s="42" t="str">
        <f t="shared" si="0"/>
        <v/>
      </c>
      <c r="AC44" s="29">
        <f t="shared" si="42"/>
        <v>9.8470665625000002</v>
      </c>
      <c r="AD44" s="41">
        <f t="shared" si="43"/>
        <v>7.0134887624155332E-2</v>
      </c>
      <c r="AE44" s="42">
        <f t="shared" si="44"/>
        <v>16.35376457296185</v>
      </c>
      <c r="AF44" s="29" t="str">
        <f t="shared" si="45"/>
        <v/>
      </c>
      <c r="AG44" s="41" t="str">
        <f t="shared" si="46"/>
        <v/>
      </c>
      <c r="AH44" s="42" t="str">
        <f t="shared" si="47"/>
        <v/>
      </c>
      <c r="AI44" s="39">
        <f t="shared" si="48"/>
        <v>14.195019740372322</v>
      </c>
      <c r="AJ44" s="41">
        <f t="shared" si="1"/>
        <v>-0.13200292953700968</v>
      </c>
      <c r="AK44" s="29" t="str">
        <f t="shared" si="2"/>
        <v>incline</v>
      </c>
      <c r="AL44" s="29">
        <f t="shared" si="3"/>
        <v>9.8470665625000002</v>
      </c>
      <c r="AM44" s="41">
        <f t="shared" si="4"/>
        <v>7.0134887624155332E-2</v>
      </c>
      <c r="AN44" s="42">
        <f t="shared" si="5"/>
        <v>16.35376457296185</v>
      </c>
      <c r="AO44" s="29" t="str">
        <f t="shared" si="6"/>
        <v/>
      </c>
      <c r="AP44" s="41" t="str">
        <f t="shared" si="7"/>
        <v/>
      </c>
      <c r="AQ44" s="42" t="str">
        <f t="shared" si="8"/>
        <v/>
      </c>
      <c r="AR44" s="29" t="str">
        <f t="shared" si="49"/>
        <v/>
      </c>
      <c r="AS44" s="41" t="str">
        <f t="shared" si="50"/>
        <v/>
      </c>
      <c r="AT44" s="42" t="str">
        <f t="shared" si="51"/>
        <v/>
      </c>
      <c r="AV44" s="39">
        <f t="shared" si="9"/>
        <v>3.4032705703124995</v>
      </c>
      <c r="AW44" s="42">
        <f t="shared" si="52"/>
        <v>8.7471076980939415</v>
      </c>
      <c r="BA44" s="29">
        <v>1.4568338716223852</v>
      </c>
      <c r="BB44" s="29">
        <v>1.4958001959812242</v>
      </c>
      <c r="BC44" s="29">
        <v>5.1121141171874998</v>
      </c>
      <c r="BG44" s="29">
        <v>-0.16436406150489022</v>
      </c>
      <c r="BH44" s="61" t="str">
        <f t="shared" si="53"/>
        <v>incline</v>
      </c>
      <c r="BI44" s="29">
        <f t="shared" si="54"/>
        <v>5.1121141171874998</v>
      </c>
      <c r="BJ44" s="41">
        <f t="shared" si="55"/>
        <v>-0.16436406150489022</v>
      </c>
      <c r="BK44" s="42">
        <f t="shared" si="10"/>
        <v>1.4958001959812242</v>
      </c>
      <c r="BL44" s="29" t="str">
        <f t="shared" si="56"/>
        <v/>
      </c>
      <c r="BM44" s="41" t="str">
        <f t="shared" si="57"/>
        <v/>
      </c>
      <c r="BN44" s="42" t="str">
        <f t="shared" si="58"/>
        <v/>
      </c>
      <c r="BO44" s="29" t="str">
        <f t="shared" si="59"/>
        <v/>
      </c>
      <c r="BP44" s="41" t="str">
        <f t="shared" si="60"/>
        <v/>
      </c>
      <c r="BQ44" s="42" t="str">
        <f t="shared" si="61"/>
        <v/>
      </c>
      <c r="BR44" s="61">
        <f t="shared" si="62"/>
        <v>1.4035550658917098</v>
      </c>
      <c r="BS44" s="41">
        <f t="shared" si="11"/>
        <v>-6.166941971083436E-2</v>
      </c>
      <c r="BT44" t="str">
        <f t="shared" si="63"/>
        <v>incline</v>
      </c>
      <c r="BU44" s="29">
        <f t="shared" si="12"/>
        <v>5.1121141171874998</v>
      </c>
      <c r="BV44" s="41">
        <f t="shared" si="13"/>
        <v>-0.16436406150489022</v>
      </c>
      <c r="BW44" s="42">
        <f t="shared" si="14"/>
        <v>1.4958001959812242</v>
      </c>
      <c r="BX44" s="29" t="str">
        <f t="shared" si="15"/>
        <v/>
      </c>
      <c r="BY44" s="41" t="str">
        <f t="shared" si="16"/>
        <v/>
      </c>
      <c r="BZ44" s="42" t="str">
        <f t="shared" si="17"/>
        <v/>
      </c>
      <c r="CA44" s="29" t="str">
        <f t="shared" si="64"/>
        <v/>
      </c>
      <c r="CB44" s="41" t="str">
        <f t="shared" si="65"/>
        <v/>
      </c>
      <c r="CC44" s="42" t="str">
        <f t="shared" si="66"/>
        <v/>
      </c>
      <c r="CE44" s="39">
        <f t="shared" si="67"/>
        <v>3.4032705703124995</v>
      </c>
      <c r="CF44" s="42">
        <f t="shared" si="68"/>
        <v>1.3884070437800904</v>
      </c>
      <c r="CK44" s="29">
        <v>14.535348653998181</v>
      </c>
      <c r="CL44" s="29">
        <v>32.443472648437499</v>
      </c>
      <c r="CP44" s="29">
        <v>-0.74513492450024621</v>
      </c>
      <c r="CQ44" s="61" t="str">
        <f t="shared" si="69"/>
        <v>incline</v>
      </c>
      <c r="CR44" s="29">
        <f t="shared" si="70"/>
        <v>32.443472648437499</v>
      </c>
      <c r="CS44" s="41">
        <f t="shared" si="71"/>
        <v>-0.74513492450024621</v>
      </c>
      <c r="CT44" s="42">
        <f t="shared" si="18"/>
        <v>14.535348653998181</v>
      </c>
      <c r="CU44" s="29" t="str">
        <f t="shared" si="72"/>
        <v/>
      </c>
      <c r="CV44" s="41" t="str">
        <f t="shared" si="73"/>
        <v/>
      </c>
      <c r="CW44" s="42" t="str">
        <f t="shared" si="74"/>
        <v/>
      </c>
      <c r="CX44" s="29" t="str">
        <f t="shared" si="75"/>
        <v/>
      </c>
      <c r="CY44" s="41" t="str">
        <f t="shared" si="76"/>
        <v/>
      </c>
      <c r="CZ44" s="42" t="str">
        <f t="shared" si="77"/>
        <v/>
      </c>
      <c r="DA44" s="70">
        <f t="shared" si="78"/>
        <v>7.220621718464038</v>
      </c>
      <c r="DB44" s="41">
        <f t="shared" si="19"/>
        <v>-0.50323711592030573</v>
      </c>
      <c r="DC44" s="70" t="str">
        <f t="shared" si="79"/>
        <v>incline</v>
      </c>
      <c r="DD44" s="29">
        <f t="shared" si="20"/>
        <v>32.443472648437499</v>
      </c>
      <c r="DE44" s="41">
        <f t="shared" si="21"/>
        <v>-0.74513492450024621</v>
      </c>
      <c r="DF44" s="42">
        <f t="shared" si="22"/>
        <v>14.535348653998181</v>
      </c>
      <c r="DG44" s="29" t="str">
        <f t="shared" si="23"/>
        <v/>
      </c>
      <c r="DH44" s="41" t="str">
        <f t="shared" si="24"/>
        <v/>
      </c>
      <c r="DI44" s="42" t="str">
        <f t="shared" si="25"/>
        <v/>
      </c>
      <c r="DJ44" s="29" t="str">
        <f t="shared" si="80"/>
        <v/>
      </c>
      <c r="DK44" s="41" t="str">
        <f t="shared" si="81"/>
        <v/>
      </c>
      <c r="DL44" s="42" t="str">
        <f t="shared" si="82"/>
        <v/>
      </c>
      <c r="DN44" s="39">
        <f t="shared" si="83"/>
        <v>3.4032705703124995</v>
      </c>
      <c r="DO44" s="42" t="e">
        <f t="shared" si="84"/>
        <v>#N/A</v>
      </c>
      <c r="DS44" s="29">
        <v>0.93961234911792013</v>
      </c>
      <c r="DT44" s="29">
        <v>0.93688254410399263</v>
      </c>
      <c r="DU44" s="29">
        <v>4.2589711640624994</v>
      </c>
      <c r="DY44" s="29">
        <v>-0.11864218019827913</v>
      </c>
      <c r="DZ44" s="61" t="str">
        <f t="shared" si="85"/>
        <v>plateau</v>
      </c>
      <c r="EA44" s="29" t="str">
        <f t="shared" si="86"/>
        <v/>
      </c>
      <c r="EB44" s="41" t="str">
        <f t="shared" si="87"/>
        <v/>
      </c>
      <c r="EC44" s="42" t="str">
        <f t="shared" si="26"/>
        <v/>
      </c>
      <c r="ED44" s="29">
        <f t="shared" si="88"/>
        <v>4.2589711640624994</v>
      </c>
      <c r="EE44" s="41">
        <f t="shared" si="89"/>
        <v>-0.11864218019827913</v>
      </c>
      <c r="EF44" s="42">
        <f t="shared" si="90"/>
        <v>0.93688254410399263</v>
      </c>
      <c r="EG44" s="29" t="str">
        <f t="shared" si="91"/>
        <v/>
      </c>
      <c r="EH44" s="41" t="str">
        <f t="shared" si="92"/>
        <v/>
      </c>
      <c r="EI44" s="42" t="str">
        <f t="shared" si="93"/>
        <v/>
      </c>
      <c r="EJ44" s="58">
        <f t="shared" si="94"/>
        <v>1.0629990714948931</v>
      </c>
      <c r="EK44" s="41">
        <f t="shared" si="27"/>
        <v>0.13461295461696823</v>
      </c>
      <c r="EL44" s="58" t="str">
        <f t="shared" si="95"/>
        <v>plateau</v>
      </c>
      <c r="EM44" s="29" t="str">
        <f t="shared" si="28"/>
        <v/>
      </c>
      <c r="EN44" s="41" t="str">
        <f t="shared" si="29"/>
        <v/>
      </c>
      <c r="EO44" s="42" t="str">
        <f t="shared" si="30"/>
        <v/>
      </c>
      <c r="EP44" s="29">
        <f t="shared" si="31"/>
        <v>4.2589711640624994</v>
      </c>
      <c r="EQ44" s="41">
        <f t="shared" si="32"/>
        <v>-0.11864218019827913</v>
      </c>
      <c r="ER44" s="42">
        <f t="shared" si="33"/>
        <v>0.93688254410399263</v>
      </c>
      <c r="ES44" s="29" t="str">
        <f t="shared" si="96"/>
        <v/>
      </c>
      <c r="ET44" s="41" t="str">
        <f t="shared" si="97"/>
        <v/>
      </c>
      <c r="EU44" s="42" t="str">
        <f t="shared" si="98"/>
        <v/>
      </c>
      <c r="EW44" s="39">
        <f t="shared" si="99"/>
        <v>3.4032705703124995</v>
      </c>
      <c r="EX44" s="42">
        <f t="shared" si="100"/>
        <v>1.0629990714948931</v>
      </c>
      <c r="FA44" s="70">
        <f t="shared" si="34"/>
        <v>31</v>
      </c>
      <c r="FB44" s="70">
        <f t="shared" si="35"/>
        <v>336</v>
      </c>
      <c r="FC44" s="70">
        <f t="shared" si="36"/>
        <v>11.2</v>
      </c>
      <c r="FD44" s="72">
        <f t="shared" si="37"/>
        <v>0.92054794520547945</v>
      </c>
      <c r="FE44" s="37">
        <f t="shared" si="38"/>
        <v>37467.596849266025</v>
      </c>
    </row>
    <row r="45" spans="1:571" x14ac:dyDescent="0.25">
      <c r="A45" s="82">
        <v>39692</v>
      </c>
      <c r="B45" s="37">
        <v>5451.4830899999997</v>
      </c>
      <c r="C45" s="37">
        <v>37600.300720906285</v>
      </c>
      <c r="D45" s="37">
        <v>43.363092344661865</v>
      </c>
      <c r="E45" s="37">
        <v>0</v>
      </c>
      <c r="F45" s="37">
        <v>4036.09</v>
      </c>
      <c r="H45" s="39">
        <v>4.2589711640624994</v>
      </c>
      <c r="I45" s="39">
        <v>10.721960752445932</v>
      </c>
      <c r="J45" s="37">
        <v>1153.2645088806801</v>
      </c>
      <c r="K45" s="39">
        <v>1.4415806361008501</v>
      </c>
      <c r="L45" s="39"/>
      <c r="M45" s="39">
        <v>0.93688254410399263</v>
      </c>
      <c r="R45" s="29">
        <v>10.721960752445932</v>
      </c>
      <c r="S45" s="29">
        <v>12.121305207011421</v>
      </c>
      <c r="T45" s="29">
        <v>10.8283941484375</v>
      </c>
      <c r="X45" s="41">
        <v>-0.20682289831851333</v>
      </c>
      <c r="Y45" s="61" t="str">
        <f t="shared" si="39"/>
        <v>plateau</v>
      </c>
      <c r="Z45" s="29" t="str">
        <f t="shared" si="40"/>
        <v/>
      </c>
      <c r="AA45" s="41" t="str">
        <f t="shared" si="41"/>
        <v/>
      </c>
      <c r="AB45" s="42" t="str">
        <f t="shared" si="0"/>
        <v/>
      </c>
      <c r="AC45" s="29">
        <f t="shared" si="42"/>
        <v>10.8283941484375</v>
      </c>
      <c r="AD45" s="41">
        <f t="shared" si="43"/>
        <v>-0.20682289831851333</v>
      </c>
      <c r="AE45" s="42">
        <f t="shared" si="44"/>
        <v>12.121305207011421</v>
      </c>
      <c r="AF45" s="29" t="str">
        <f t="shared" si="45"/>
        <v/>
      </c>
      <c r="AG45" s="41" t="str">
        <f t="shared" si="46"/>
        <v/>
      </c>
      <c r="AH45" s="42" t="str">
        <f t="shared" si="47"/>
        <v/>
      </c>
      <c r="AI45" s="39">
        <f t="shared" si="48"/>
        <v>15.281230038038125</v>
      </c>
      <c r="AJ45" s="41">
        <f t="shared" si="1"/>
        <v>0.26069179655660213</v>
      </c>
      <c r="AK45" s="29" t="str">
        <f t="shared" si="2"/>
        <v>incline</v>
      </c>
      <c r="AL45" s="29">
        <f t="shared" si="3"/>
        <v>10.8283941484375</v>
      </c>
      <c r="AM45" s="41">
        <f t="shared" si="4"/>
        <v>-0.20682289831851333</v>
      </c>
      <c r="AN45" s="42">
        <f t="shared" si="5"/>
        <v>12.121305207011421</v>
      </c>
      <c r="AO45" s="29" t="str">
        <f t="shared" si="6"/>
        <v/>
      </c>
      <c r="AP45" s="41" t="str">
        <f t="shared" si="7"/>
        <v/>
      </c>
      <c r="AQ45" s="42" t="str">
        <f t="shared" si="8"/>
        <v/>
      </c>
      <c r="AR45" s="29" t="str">
        <f t="shared" si="49"/>
        <v/>
      </c>
      <c r="AS45" s="41" t="str">
        <f t="shared" si="50"/>
        <v/>
      </c>
      <c r="AT45" s="42" t="str">
        <f t="shared" si="51"/>
        <v/>
      </c>
      <c r="AV45" s="39">
        <f t="shared" si="9"/>
        <v>4.2589711640624994</v>
      </c>
      <c r="AW45" s="42">
        <f t="shared" si="52"/>
        <v>9.3279750048845784</v>
      </c>
      <c r="BA45" s="29">
        <v>1.4415806361008501</v>
      </c>
      <c r="BB45" s="29">
        <v>1.5379346643657743</v>
      </c>
      <c r="BC45" s="29">
        <v>5.9901339765624995</v>
      </c>
      <c r="BG45" s="29">
        <v>-0.14082543908318407</v>
      </c>
      <c r="BH45" s="61" t="str">
        <f t="shared" si="53"/>
        <v>incline</v>
      </c>
      <c r="BI45" s="29">
        <f t="shared" si="54"/>
        <v>5.9901339765624995</v>
      </c>
      <c r="BJ45" s="41">
        <f t="shared" si="55"/>
        <v>-0.14082543908318407</v>
      </c>
      <c r="BK45" s="42">
        <f t="shared" si="10"/>
        <v>1.5379346643657743</v>
      </c>
      <c r="BL45" s="29" t="str">
        <f t="shared" si="56"/>
        <v/>
      </c>
      <c r="BM45" s="41" t="str">
        <f t="shared" si="57"/>
        <v/>
      </c>
      <c r="BN45" s="42" t="str">
        <f t="shared" si="58"/>
        <v/>
      </c>
      <c r="BO45" s="29" t="str">
        <f t="shared" si="59"/>
        <v/>
      </c>
      <c r="BP45" s="41" t="str">
        <f t="shared" si="60"/>
        <v/>
      </c>
      <c r="BQ45" s="42" t="str">
        <f t="shared" si="61"/>
        <v/>
      </c>
      <c r="BR45" s="61">
        <f t="shared" si="62"/>
        <v>1.411402423131219</v>
      </c>
      <c r="BS45" s="41">
        <f t="shared" si="11"/>
        <v>-8.2274133073615113E-2</v>
      </c>
      <c r="BT45" t="str">
        <f t="shared" si="63"/>
        <v>incline</v>
      </c>
      <c r="BU45" s="29">
        <f t="shared" si="12"/>
        <v>5.9901339765624995</v>
      </c>
      <c r="BV45" s="41">
        <f t="shared" si="13"/>
        <v>-0.14082543908318407</v>
      </c>
      <c r="BW45" s="42">
        <f t="shared" si="14"/>
        <v>1.5379346643657743</v>
      </c>
      <c r="BX45" s="29" t="str">
        <f t="shared" si="15"/>
        <v/>
      </c>
      <c r="BY45" s="41" t="str">
        <f t="shared" si="16"/>
        <v/>
      </c>
      <c r="BZ45" s="42" t="str">
        <f t="shared" si="17"/>
        <v/>
      </c>
      <c r="CA45" s="29" t="str">
        <f t="shared" si="64"/>
        <v/>
      </c>
      <c r="CB45" s="41" t="str">
        <f t="shared" si="65"/>
        <v/>
      </c>
      <c r="CC45" s="42" t="str">
        <f t="shared" si="66"/>
        <v/>
      </c>
      <c r="CE45" s="39">
        <f t="shared" si="67"/>
        <v>4.2589711640624994</v>
      </c>
      <c r="CF45" s="42">
        <f t="shared" si="68"/>
        <v>1.3959718440489142</v>
      </c>
      <c r="CK45" s="29">
        <v>19.118505659690392</v>
      </c>
      <c r="CL45" s="29">
        <v>32.817648734374998</v>
      </c>
      <c r="CP45" s="29">
        <v>-0.66477313311234787</v>
      </c>
      <c r="CQ45" s="61" t="str">
        <f t="shared" si="69"/>
        <v>incline</v>
      </c>
      <c r="CR45" s="29">
        <f t="shared" si="70"/>
        <v>32.817648734374998</v>
      </c>
      <c r="CS45" s="41">
        <f t="shared" si="71"/>
        <v>-0.66477313311234787</v>
      </c>
      <c r="CT45" s="42">
        <f t="shared" si="18"/>
        <v>19.118505659690392</v>
      </c>
      <c r="CU45" s="29" t="str">
        <f t="shared" si="72"/>
        <v/>
      </c>
      <c r="CV45" s="41" t="str">
        <f t="shared" si="73"/>
        <v/>
      </c>
      <c r="CW45" s="42" t="str">
        <f t="shared" si="74"/>
        <v/>
      </c>
      <c r="CX45" s="29" t="str">
        <f t="shared" si="75"/>
        <v/>
      </c>
      <c r="CY45" s="41" t="str">
        <f t="shared" si="76"/>
        <v/>
      </c>
      <c r="CZ45" s="42" t="str">
        <f t="shared" si="77"/>
        <v/>
      </c>
      <c r="DA45" s="70">
        <f t="shared" si="78"/>
        <v>7.4547046678091684</v>
      </c>
      <c r="DB45" s="41">
        <f t="shared" si="19"/>
        <v>-0.61007911389608627</v>
      </c>
      <c r="DC45" s="70" t="str">
        <f t="shared" si="79"/>
        <v>incline</v>
      </c>
      <c r="DD45" s="29">
        <f t="shared" si="20"/>
        <v>32.817648734374998</v>
      </c>
      <c r="DE45" s="41">
        <f t="shared" si="21"/>
        <v>-0.66477313311234787</v>
      </c>
      <c r="DF45" s="42">
        <f t="shared" si="22"/>
        <v>19.118505659690392</v>
      </c>
      <c r="DG45" s="29" t="str">
        <f t="shared" si="23"/>
        <v/>
      </c>
      <c r="DH45" s="41" t="str">
        <f t="shared" si="24"/>
        <v/>
      </c>
      <c r="DI45" s="42" t="str">
        <f t="shared" si="25"/>
        <v/>
      </c>
      <c r="DJ45" s="29" t="str">
        <f t="shared" si="80"/>
        <v/>
      </c>
      <c r="DK45" s="41" t="str">
        <f t="shared" si="81"/>
        <v/>
      </c>
      <c r="DL45" s="42" t="str">
        <f t="shared" si="82"/>
        <v/>
      </c>
      <c r="DN45" s="39">
        <f t="shared" si="83"/>
        <v>4.2589711640624994</v>
      </c>
      <c r="DO45" s="42" t="e">
        <f t="shared" si="84"/>
        <v>#N/A</v>
      </c>
      <c r="DS45" s="29">
        <v>0.93688254410399263</v>
      </c>
      <c r="DT45" s="29">
        <v>0.93584261838440119</v>
      </c>
      <c r="DU45" s="29">
        <v>5.1121141171874998</v>
      </c>
      <c r="DY45" s="29">
        <v>-0.11962047429794283</v>
      </c>
      <c r="DZ45" s="61" t="str">
        <f t="shared" si="85"/>
        <v>plateau</v>
      </c>
      <c r="EA45" s="29" t="str">
        <f t="shared" si="86"/>
        <v/>
      </c>
      <c r="EB45" s="41" t="str">
        <f t="shared" si="87"/>
        <v/>
      </c>
      <c r="EC45" s="42" t="str">
        <f t="shared" si="26"/>
        <v/>
      </c>
      <c r="ED45" s="29">
        <f t="shared" si="88"/>
        <v>5.1121141171874998</v>
      </c>
      <c r="EE45" s="41">
        <f t="shared" si="89"/>
        <v>-0.11962047429794283</v>
      </c>
      <c r="EF45" s="42">
        <f t="shared" si="90"/>
        <v>0.93584261838440119</v>
      </c>
      <c r="EG45" s="29" t="str">
        <f t="shared" si="91"/>
        <v/>
      </c>
      <c r="EH45" s="41" t="str">
        <f t="shared" si="92"/>
        <v/>
      </c>
      <c r="EI45" s="42" t="str">
        <f t="shared" si="93"/>
        <v/>
      </c>
      <c r="EJ45" s="58">
        <f t="shared" si="94"/>
        <v>1.0629990714948931</v>
      </c>
      <c r="EK45" s="41">
        <f t="shared" si="27"/>
        <v>0.13587375763032616</v>
      </c>
      <c r="EL45" s="58" t="str">
        <f t="shared" si="95"/>
        <v>plateau</v>
      </c>
      <c r="EM45" s="29" t="str">
        <f t="shared" si="28"/>
        <v/>
      </c>
      <c r="EN45" s="41" t="str">
        <f t="shared" si="29"/>
        <v/>
      </c>
      <c r="EO45" s="42" t="str">
        <f t="shared" si="30"/>
        <v/>
      </c>
      <c r="EP45" s="29">
        <f t="shared" si="31"/>
        <v>5.1121141171874998</v>
      </c>
      <c r="EQ45" s="41">
        <f t="shared" si="32"/>
        <v>-0.11962047429794283</v>
      </c>
      <c r="ER45" s="42">
        <f t="shared" si="33"/>
        <v>0.93584261838440119</v>
      </c>
      <c r="ES45" s="29" t="str">
        <f t="shared" si="96"/>
        <v/>
      </c>
      <c r="ET45" s="41" t="str">
        <f t="shared" si="97"/>
        <v/>
      </c>
      <c r="EU45" s="42" t="str">
        <f t="shared" si="98"/>
        <v/>
      </c>
      <c r="EW45" s="39">
        <f t="shared" si="99"/>
        <v>4.2589711640624994</v>
      </c>
      <c r="EX45" s="42">
        <f t="shared" si="100"/>
        <v>1.0629990714948931</v>
      </c>
      <c r="FA45" s="70">
        <f t="shared" si="34"/>
        <v>30</v>
      </c>
      <c r="FB45" s="70">
        <f t="shared" si="35"/>
        <v>366</v>
      </c>
      <c r="FC45" s="70">
        <f t="shared" si="36"/>
        <v>12.2</v>
      </c>
      <c r="FD45" s="72">
        <f t="shared" si="37"/>
        <v>1.0027397260273974</v>
      </c>
      <c r="FE45" s="37">
        <f t="shared" si="38"/>
        <v>37600.300720906285</v>
      </c>
    </row>
    <row r="46" spans="1:571" x14ac:dyDescent="0.25">
      <c r="A46" s="82">
        <v>39722</v>
      </c>
      <c r="B46" s="37">
        <v>6543.5060699999995</v>
      </c>
      <c r="C46" s="37">
        <v>36917.612576064908</v>
      </c>
      <c r="D46" s="37">
        <v>44.177097701149435</v>
      </c>
      <c r="E46" s="37">
        <v>0</v>
      </c>
      <c r="F46" s="37">
        <v>4031.61</v>
      </c>
      <c r="H46" s="39">
        <v>5.1121141171874998</v>
      </c>
      <c r="I46" s="39">
        <v>10.527287961143509</v>
      </c>
      <c r="J46" s="37">
        <v>1196.6401567849794</v>
      </c>
      <c r="K46" s="39">
        <v>1.4958001959812242</v>
      </c>
      <c r="L46" s="39"/>
      <c r="M46" s="39">
        <v>0.93584261838440119</v>
      </c>
      <c r="R46" s="29">
        <v>10.527287961143509</v>
      </c>
      <c r="S46" s="29">
        <v>11.864874453206408</v>
      </c>
      <c r="T46" s="29">
        <v>11.7642564375</v>
      </c>
      <c r="X46" s="41">
        <v>-0.22360285712752079</v>
      </c>
      <c r="Y46" s="61" t="str">
        <f t="shared" si="39"/>
        <v>plateau</v>
      </c>
      <c r="Z46" s="29" t="str">
        <f t="shared" si="40"/>
        <v/>
      </c>
      <c r="AA46" s="41" t="str">
        <f t="shared" si="41"/>
        <v/>
      </c>
      <c r="AB46" s="42" t="str">
        <f t="shared" si="0"/>
        <v/>
      </c>
      <c r="AC46" s="29">
        <f t="shared" si="42"/>
        <v>11.7642564375</v>
      </c>
      <c r="AD46" s="41">
        <f t="shared" si="43"/>
        <v>-0.22360285712752079</v>
      </c>
      <c r="AE46" s="42">
        <f t="shared" si="44"/>
        <v>11.864874453206408</v>
      </c>
      <c r="AF46" s="29" t="str">
        <f t="shared" si="45"/>
        <v/>
      </c>
      <c r="AG46" s="41" t="str">
        <f t="shared" si="46"/>
        <v/>
      </c>
      <c r="AH46" s="42" t="str">
        <f t="shared" si="47"/>
        <v/>
      </c>
      <c r="AI46" s="39">
        <f t="shared" si="48"/>
        <v>15.281965630771488</v>
      </c>
      <c r="AJ46" s="41">
        <f t="shared" si="1"/>
        <v>0.28800061821485456</v>
      </c>
      <c r="AK46" s="29" t="str">
        <f t="shared" si="2"/>
        <v>plateau</v>
      </c>
      <c r="AL46" s="29" t="str">
        <f t="shared" si="3"/>
        <v/>
      </c>
      <c r="AM46" s="41" t="str">
        <f t="shared" si="4"/>
        <v/>
      </c>
      <c r="AN46" s="42" t="str">
        <f t="shared" si="5"/>
        <v/>
      </c>
      <c r="AO46" s="29">
        <f t="shared" si="6"/>
        <v>11.7642564375</v>
      </c>
      <c r="AP46" s="41">
        <f t="shared" si="7"/>
        <v>-0.22360285712752079</v>
      </c>
      <c r="AQ46" s="42">
        <f t="shared" si="8"/>
        <v>11.864874453206408</v>
      </c>
      <c r="AR46" s="29" t="str">
        <f t="shared" si="49"/>
        <v/>
      </c>
      <c r="AS46" s="41" t="str">
        <f t="shared" si="50"/>
        <v/>
      </c>
      <c r="AT46" s="42" t="str">
        <f t="shared" si="51"/>
        <v/>
      </c>
      <c r="AV46" s="39">
        <f t="shared" si="9"/>
        <v>5.1121141171874998</v>
      </c>
      <c r="AW46" s="42">
        <f t="shared" si="52"/>
        <v>9.9455043946697792</v>
      </c>
      <c r="BA46" s="29">
        <v>1.4958001959812242</v>
      </c>
      <c r="BB46" s="29">
        <v>1.4791191985327135</v>
      </c>
      <c r="BC46" s="29">
        <v>6.9494432499999998</v>
      </c>
      <c r="BG46" s="29">
        <v>-0.17368298056598636</v>
      </c>
      <c r="BH46" s="61" t="str">
        <f t="shared" si="53"/>
        <v>incline</v>
      </c>
      <c r="BI46" s="29">
        <f t="shared" si="54"/>
        <v>6.9494432499999998</v>
      </c>
      <c r="BJ46" s="41">
        <f t="shared" si="55"/>
        <v>-0.17368298056598636</v>
      </c>
      <c r="BK46" s="42">
        <f t="shared" si="10"/>
        <v>1.4791191985327135</v>
      </c>
      <c r="BL46" s="29" t="str">
        <f t="shared" si="56"/>
        <v/>
      </c>
      <c r="BM46" s="41" t="str">
        <f t="shared" si="57"/>
        <v/>
      </c>
      <c r="BN46" s="42" t="str">
        <f t="shared" si="58"/>
        <v/>
      </c>
      <c r="BO46" s="29" t="str">
        <f t="shared" si="59"/>
        <v/>
      </c>
      <c r="BP46" s="41" t="str">
        <f t="shared" si="60"/>
        <v/>
      </c>
      <c r="BQ46" s="42" t="str">
        <f t="shared" si="61"/>
        <v/>
      </c>
      <c r="BR46" s="61">
        <f t="shared" si="62"/>
        <v>1.4200264743856177</v>
      </c>
      <c r="BS46" s="41">
        <f t="shared" si="11"/>
        <v>-3.9951292773236773E-2</v>
      </c>
      <c r="BT46" t="str">
        <f t="shared" si="63"/>
        <v>incline</v>
      </c>
      <c r="BU46" s="29">
        <f t="shared" si="12"/>
        <v>6.9494432499999998</v>
      </c>
      <c r="BV46" s="41">
        <f t="shared" si="13"/>
        <v>-0.17368298056598636</v>
      </c>
      <c r="BW46" s="42">
        <f t="shared" si="14"/>
        <v>1.4791191985327135</v>
      </c>
      <c r="BX46" s="29" t="str">
        <f t="shared" si="15"/>
        <v/>
      </c>
      <c r="BY46" s="41" t="str">
        <f t="shared" si="16"/>
        <v/>
      </c>
      <c r="BZ46" s="42" t="str">
        <f t="shared" si="17"/>
        <v/>
      </c>
      <c r="CA46" s="29" t="str">
        <f t="shared" si="64"/>
        <v/>
      </c>
      <c r="CB46" s="41" t="str">
        <f t="shared" si="65"/>
        <v/>
      </c>
      <c r="CC46" s="42" t="str">
        <f t="shared" si="66"/>
        <v/>
      </c>
      <c r="CE46" s="39">
        <f t="shared" si="67"/>
        <v>5.1121141171874998</v>
      </c>
      <c r="CF46" s="42">
        <f t="shared" si="68"/>
        <v>1.4035550658917098</v>
      </c>
      <c r="CK46" s="29">
        <v>28.312819607969864</v>
      </c>
      <c r="CL46" s="29">
        <v>33.07294125</v>
      </c>
      <c r="CP46" s="29">
        <v>-0.50355859506601608</v>
      </c>
      <c r="CQ46" s="61" t="str">
        <f t="shared" si="69"/>
        <v>incline</v>
      </c>
      <c r="CR46" s="29">
        <f t="shared" si="70"/>
        <v>33.07294125</v>
      </c>
      <c r="CS46" s="41">
        <f t="shared" si="71"/>
        <v>-0.50355859506601608</v>
      </c>
      <c r="CT46" s="42">
        <f t="shared" si="18"/>
        <v>28.312819607969864</v>
      </c>
      <c r="CU46" s="29" t="str">
        <f t="shared" si="72"/>
        <v/>
      </c>
      <c r="CV46" s="41" t="str">
        <f t="shared" si="73"/>
        <v/>
      </c>
      <c r="CW46" s="42" t="str">
        <f t="shared" si="74"/>
        <v/>
      </c>
      <c r="CX46" s="29" t="str">
        <f t="shared" si="75"/>
        <v/>
      </c>
      <c r="CY46" s="41" t="str">
        <f t="shared" si="76"/>
        <v/>
      </c>
      <c r="CZ46" s="42" t="str">
        <f t="shared" si="77"/>
        <v/>
      </c>
      <c r="DA46" s="70">
        <f t="shared" si="78"/>
        <v>7.6187548412167896</v>
      </c>
      <c r="DB46" s="41">
        <f t="shared" si="19"/>
        <v>-0.73090794393815284</v>
      </c>
      <c r="DC46" s="70" t="str">
        <f t="shared" si="79"/>
        <v>incline</v>
      </c>
      <c r="DD46" s="29">
        <f t="shared" si="20"/>
        <v>33.07294125</v>
      </c>
      <c r="DE46" s="41">
        <f t="shared" si="21"/>
        <v>-0.50355859506601608</v>
      </c>
      <c r="DF46" s="42">
        <f t="shared" si="22"/>
        <v>28.312819607969864</v>
      </c>
      <c r="DG46" s="29" t="str">
        <f t="shared" si="23"/>
        <v/>
      </c>
      <c r="DH46" s="41" t="str">
        <f t="shared" si="24"/>
        <v/>
      </c>
      <c r="DI46" s="42" t="str">
        <f t="shared" si="25"/>
        <v/>
      </c>
      <c r="DJ46" s="29" t="str">
        <f t="shared" si="80"/>
        <v/>
      </c>
      <c r="DK46" s="41" t="str">
        <f t="shared" si="81"/>
        <v/>
      </c>
      <c r="DL46" s="42" t="str">
        <f t="shared" si="82"/>
        <v/>
      </c>
      <c r="DN46" s="39">
        <f t="shared" si="83"/>
        <v>5.1121141171874998</v>
      </c>
      <c r="DO46" s="42" t="e">
        <f t="shared" si="84"/>
        <v>#N/A</v>
      </c>
      <c r="DS46" s="29">
        <v>0.93584261838440119</v>
      </c>
      <c r="DT46" s="29">
        <v>0.89813138347260912</v>
      </c>
      <c r="DU46" s="29">
        <v>5.9901339765624995</v>
      </c>
      <c r="DY46" s="29">
        <v>-0.15509673756387291</v>
      </c>
      <c r="DZ46" s="61" t="str">
        <f t="shared" si="85"/>
        <v>plateau</v>
      </c>
      <c r="EA46" s="29" t="str">
        <f t="shared" si="86"/>
        <v/>
      </c>
      <c r="EB46" s="41" t="str">
        <f t="shared" si="87"/>
        <v/>
      </c>
      <c r="EC46" s="42" t="str">
        <f t="shared" si="26"/>
        <v/>
      </c>
      <c r="ED46" s="29">
        <f t="shared" si="88"/>
        <v>5.9901339765624995</v>
      </c>
      <c r="EE46" s="41">
        <f t="shared" si="89"/>
        <v>-0.15509673756387291</v>
      </c>
      <c r="EF46" s="42">
        <f t="shared" si="90"/>
        <v>0.89813138347260912</v>
      </c>
      <c r="EG46" s="29" t="str">
        <f t="shared" si="91"/>
        <v/>
      </c>
      <c r="EH46" s="41" t="str">
        <f t="shared" si="92"/>
        <v/>
      </c>
      <c r="EI46" s="42" t="str">
        <f t="shared" si="93"/>
        <v/>
      </c>
      <c r="EJ46" s="58">
        <f t="shared" si="94"/>
        <v>1.0629990714948931</v>
      </c>
      <c r="EK46" s="41">
        <f t="shared" si="27"/>
        <v>0.18356745021516341</v>
      </c>
      <c r="EL46" s="58" t="str">
        <f t="shared" si="95"/>
        <v>plateau</v>
      </c>
      <c r="EM46" s="29" t="str">
        <f t="shared" si="28"/>
        <v/>
      </c>
      <c r="EN46" s="41" t="str">
        <f t="shared" si="29"/>
        <v/>
      </c>
      <c r="EO46" s="42" t="str">
        <f t="shared" si="30"/>
        <v/>
      </c>
      <c r="EP46" s="29">
        <f t="shared" si="31"/>
        <v>5.9901339765624995</v>
      </c>
      <c r="EQ46" s="41">
        <f t="shared" si="32"/>
        <v>-0.15509673756387291</v>
      </c>
      <c r="ER46" s="42">
        <f t="shared" si="33"/>
        <v>0.89813138347260912</v>
      </c>
      <c r="ES46" s="29" t="str">
        <f t="shared" si="96"/>
        <v/>
      </c>
      <c r="ET46" s="41" t="str">
        <f t="shared" si="97"/>
        <v/>
      </c>
      <c r="EU46" s="42" t="str">
        <f t="shared" si="98"/>
        <v/>
      </c>
      <c r="EW46" s="39">
        <f t="shared" si="99"/>
        <v>5.1121141171874998</v>
      </c>
      <c r="EX46" s="42">
        <f t="shared" si="100"/>
        <v>1.0629990714948931</v>
      </c>
      <c r="FA46" s="70">
        <f t="shared" si="34"/>
        <v>31</v>
      </c>
      <c r="FB46" s="70">
        <f t="shared" si="35"/>
        <v>397</v>
      </c>
      <c r="FC46" s="70">
        <f t="shared" si="36"/>
        <v>13.233333333333333</v>
      </c>
      <c r="FD46" s="72">
        <f t="shared" si="37"/>
        <v>1.0876712328767124</v>
      </c>
      <c r="FE46" s="37">
        <f t="shared" si="38"/>
        <v>36917.612576064908</v>
      </c>
    </row>
    <row r="47" spans="1:571" x14ac:dyDescent="0.25">
      <c r="A47" s="82">
        <v>39753</v>
      </c>
      <c r="B47" s="37">
        <v>7667.3714899999995</v>
      </c>
      <c r="C47" s="37">
        <v>39461.566713483146</v>
      </c>
      <c r="D47" s="37">
        <v>48.551449087078652</v>
      </c>
      <c r="E47" s="37">
        <v>0</v>
      </c>
      <c r="F47" s="37">
        <v>3869.15</v>
      </c>
      <c r="H47" s="39">
        <v>5.9901339765624995</v>
      </c>
      <c r="I47" s="39">
        <v>11.252712383141679</v>
      </c>
      <c r="J47" s="37">
        <v>1230.3477314926195</v>
      </c>
      <c r="K47" s="39">
        <v>1.5379346643657743</v>
      </c>
      <c r="L47" s="39"/>
      <c r="M47" s="39">
        <v>0.89813138347260912</v>
      </c>
      <c r="R47" s="29">
        <v>11.252712383141679</v>
      </c>
      <c r="S47" s="29">
        <v>14.154063242262476</v>
      </c>
      <c r="T47" s="29">
        <v>12.774429992187502</v>
      </c>
      <c r="X47" s="41">
        <v>-7.3806106868732152E-2</v>
      </c>
      <c r="Y47" s="61" t="str">
        <f t="shared" si="39"/>
        <v>plateau</v>
      </c>
      <c r="Z47" s="29" t="str">
        <f t="shared" si="40"/>
        <v/>
      </c>
      <c r="AA47" s="41" t="str">
        <f t="shared" si="41"/>
        <v/>
      </c>
      <c r="AB47" s="42" t="str">
        <f t="shared" si="0"/>
        <v/>
      </c>
      <c r="AC47" s="29">
        <f t="shared" si="42"/>
        <v>12.774429992187502</v>
      </c>
      <c r="AD47" s="41">
        <f t="shared" si="43"/>
        <v>-7.3806106868732152E-2</v>
      </c>
      <c r="AE47" s="42">
        <f t="shared" si="44"/>
        <v>14.154063242262476</v>
      </c>
      <c r="AF47" s="29" t="str">
        <f t="shared" si="45"/>
        <v/>
      </c>
      <c r="AG47" s="41" t="str">
        <f t="shared" si="46"/>
        <v/>
      </c>
      <c r="AH47" s="42" t="str">
        <f t="shared" si="47"/>
        <v/>
      </c>
      <c r="AI47" s="39">
        <f t="shared" si="48"/>
        <v>15.281965630771488</v>
      </c>
      <c r="AJ47" s="41">
        <f t="shared" si="1"/>
        <v>7.9687533480931452E-2</v>
      </c>
      <c r="AK47" s="29" t="str">
        <f t="shared" si="2"/>
        <v>plateau</v>
      </c>
      <c r="AL47" s="29" t="str">
        <f t="shared" si="3"/>
        <v/>
      </c>
      <c r="AM47" s="41" t="str">
        <f t="shared" si="4"/>
        <v/>
      </c>
      <c r="AN47" s="42" t="str">
        <f t="shared" si="5"/>
        <v/>
      </c>
      <c r="AO47" s="29">
        <f t="shared" si="6"/>
        <v>12.774429992187502</v>
      </c>
      <c r="AP47" s="41">
        <f t="shared" si="7"/>
        <v>-7.3806106868732152E-2</v>
      </c>
      <c r="AQ47" s="42">
        <f t="shared" si="8"/>
        <v>14.154063242262476</v>
      </c>
      <c r="AR47" s="29" t="str">
        <f t="shared" si="49"/>
        <v/>
      </c>
      <c r="AS47" s="41" t="str">
        <f t="shared" si="50"/>
        <v/>
      </c>
      <c r="AT47" s="42" t="str">
        <f t="shared" si="51"/>
        <v/>
      </c>
      <c r="AV47" s="39">
        <f t="shared" si="9"/>
        <v>5.9901339765624995</v>
      </c>
      <c r="AW47" s="42">
        <f t="shared" si="52"/>
        <v>10.623754529759379</v>
      </c>
      <c r="BA47" s="29">
        <v>1.5379346643657743</v>
      </c>
      <c r="BB47" s="29">
        <v>1.5317500102243493</v>
      </c>
      <c r="BC47" s="29">
        <v>7.8361897656250008</v>
      </c>
      <c r="BG47" s="29">
        <v>-0.14428052571950259</v>
      </c>
      <c r="BH47" s="61" t="str">
        <f t="shared" si="53"/>
        <v>incline</v>
      </c>
      <c r="BI47" s="29">
        <f t="shared" si="54"/>
        <v>7.8361897656250008</v>
      </c>
      <c r="BJ47" s="41">
        <f t="shared" si="55"/>
        <v>-0.14428052571950259</v>
      </c>
      <c r="BK47" s="42">
        <f t="shared" si="10"/>
        <v>1.5317500102243493</v>
      </c>
      <c r="BL47" s="29" t="str">
        <f t="shared" si="56"/>
        <v/>
      </c>
      <c r="BM47" s="41" t="str">
        <f t="shared" si="57"/>
        <v/>
      </c>
      <c r="BN47" s="42" t="str">
        <f t="shared" si="58"/>
        <v/>
      </c>
      <c r="BO47" s="29" t="str">
        <f t="shared" si="59"/>
        <v/>
      </c>
      <c r="BP47" s="41" t="str">
        <f t="shared" si="60"/>
        <v/>
      </c>
      <c r="BQ47" s="42" t="str">
        <f t="shared" si="61"/>
        <v/>
      </c>
      <c r="BR47" s="61">
        <f t="shared" si="62"/>
        <v>1.4280450569421475</v>
      </c>
      <c r="BS47" s="41">
        <f t="shared" si="11"/>
        <v>-6.7703576033932983E-2</v>
      </c>
      <c r="BT47" t="str">
        <f t="shared" si="63"/>
        <v>incline</v>
      </c>
      <c r="BU47" s="29">
        <f t="shared" si="12"/>
        <v>7.8361897656250008</v>
      </c>
      <c r="BV47" s="41">
        <f t="shared" si="13"/>
        <v>-0.14428052571950259</v>
      </c>
      <c r="BW47" s="42">
        <f t="shared" si="14"/>
        <v>1.5317500102243493</v>
      </c>
      <c r="BX47" s="29" t="str">
        <f t="shared" si="15"/>
        <v/>
      </c>
      <c r="BY47" s="41" t="str">
        <f t="shared" si="16"/>
        <v/>
      </c>
      <c r="BZ47" s="42" t="str">
        <f t="shared" si="17"/>
        <v/>
      </c>
      <c r="CA47" s="29" t="str">
        <f t="shared" si="64"/>
        <v/>
      </c>
      <c r="CB47" s="41" t="str">
        <f t="shared" si="65"/>
        <v/>
      </c>
      <c r="CC47" s="42" t="str">
        <f t="shared" si="66"/>
        <v/>
      </c>
      <c r="CE47" s="39">
        <f t="shared" si="67"/>
        <v>5.9901339765624995</v>
      </c>
      <c r="CF47" s="42">
        <f t="shared" si="68"/>
        <v>1.411402423131219</v>
      </c>
      <c r="CK47" s="29">
        <v>23.616560313864571</v>
      </c>
      <c r="CL47" s="29">
        <v>33.474614070312505</v>
      </c>
      <c r="CP47" s="29">
        <v>-0.58590353965937025</v>
      </c>
      <c r="CQ47" s="61" t="str">
        <f t="shared" si="69"/>
        <v>incline</v>
      </c>
      <c r="CR47" s="29">
        <f t="shared" si="70"/>
        <v>33.474614070312505</v>
      </c>
      <c r="CS47" s="41">
        <f t="shared" si="71"/>
        <v>-0.58590353965937025</v>
      </c>
      <c r="CT47" s="42">
        <f t="shared" si="18"/>
        <v>23.616560313864571</v>
      </c>
      <c r="CU47" s="29" t="str">
        <f t="shared" si="72"/>
        <v/>
      </c>
      <c r="CV47" s="41" t="str">
        <f t="shared" si="73"/>
        <v/>
      </c>
      <c r="CW47" s="42" t="str">
        <f t="shared" si="74"/>
        <v/>
      </c>
      <c r="CX47" s="29" t="str">
        <f t="shared" si="75"/>
        <v/>
      </c>
      <c r="CY47" s="41" t="str">
        <f t="shared" si="76"/>
        <v/>
      </c>
      <c r="CZ47" s="42" t="str">
        <f t="shared" si="77"/>
        <v/>
      </c>
      <c r="DA47" s="70">
        <f t="shared" si="78"/>
        <v>7.8842077672410262</v>
      </c>
      <c r="DB47" s="41">
        <f t="shared" si="19"/>
        <v>-0.66615765960581286</v>
      </c>
      <c r="DC47" s="70" t="str">
        <f t="shared" si="79"/>
        <v>incline</v>
      </c>
      <c r="DD47" s="29">
        <f t="shared" si="20"/>
        <v>33.474614070312505</v>
      </c>
      <c r="DE47" s="41">
        <f t="shared" si="21"/>
        <v>-0.58590353965937025</v>
      </c>
      <c r="DF47" s="42">
        <f t="shared" si="22"/>
        <v>23.616560313864571</v>
      </c>
      <c r="DG47" s="29" t="str">
        <f t="shared" si="23"/>
        <v/>
      </c>
      <c r="DH47" s="41" t="str">
        <f t="shared" si="24"/>
        <v/>
      </c>
      <c r="DI47" s="42" t="str">
        <f t="shared" si="25"/>
        <v/>
      </c>
      <c r="DJ47" s="29" t="str">
        <f t="shared" si="80"/>
        <v/>
      </c>
      <c r="DK47" s="41" t="str">
        <f t="shared" si="81"/>
        <v/>
      </c>
      <c r="DL47" s="42" t="str">
        <f t="shared" si="82"/>
        <v/>
      </c>
      <c r="DN47" s="39">
        <f t="shared" si="83"/>
        <v>5.9901339765624995</v>
      </c>
      <c r="DO47" s="42" t="e">
        <f t="shared" si="84"/>
        <v>#N/A</v>
      </c>
      <c r="DS47" s="29">
        <v>0.89813138347260912</v>
      </c>
      <c r="DT47" s="29">
        <v>0.96740714948932227</v>
      </c>
      <c r="DU47" s="29">
        <v>6.9494432499999998</v>
      </c>
      <c r="DY47" s="29">
        <v>-8.9926627942525081E-2</v>
      </c>
      <c r="DZ47" s="61" t="str">
        <f t="shared" si="85"/>
        <v>plateau</v>
      </c>
      <c r="EA47" s="29" t="str">
        <f t="shared" si="86"/>
        <v/>
      </c>
      <c r="EB47" s="41" t="str">
        <f t="shared" si="87"/>
        <v/>
      </c>
      <c r="EC47" s="42" t="str">
        <f t="shared" si="26"/>
        <v/>
      </c>
      <c r="ED47" s="29">
        <f t="shared" si="88"/>
        <v>6.9494432499999998</v>
      </c>
      <c r="EE47" s="41">
        <f t="shared" si="89"/>
        <v>-8.9926627942525081E-2</v>
      </c>
      <c r="EF47" s="42">
        <f t="shared" si="90"/>
        <v>0.96740714948932227</v>
      </c>
      <c r="EG47" s="29" t="str">
        <f t="shared" si="91"/>
        <v/>
      </c>
      <c r="EH47" s="41" t="str">
        <f t="shared" si="92"/>
        <v/>
      </c>
      <c r="EI47" s="42" t="str">
        <f t="shared" si="93"/>
        <v/>
      </c>
      <c r="EJ47" s="58">
        <f t="shared" si="94"/>
        <v>1.0629990714948931</v>
      </c>
      <c r="EK47" s="41">
        <f t="shared" si="27"/>
        <v>9.8812503149301942E-2</v>
      </c>
      <c r="EL47" s="58" t="str">
        <f t="shared" si="95"/>
        <v>plateau</v>
      </c>
      <c r="EM47" s="29" t="str">
        <f t="shared" si="28"/>
        <v/>
      </c>
      <c r="EN47" s="41" t="str">
        <f t="shared" si="29"/>
        <v/>
      </c>
      <c r="EO47" s="42" t="str">
        <f t="shared" si="30"/>
        <v/>
      </c>
      <c r="EP47" s="29">
        <f t="shared" si="31"/>
        <v>6.9494432499999998</v>
      </c>
      <c r="EQ47" s="41">
        <f t="shared" si="32"/>
        <v>-8.9926627942525081E-2</v>
      </c>
      <c r="ER47" s="42">
        <f t="shared" si="33"/>
        <v>0.96740714948932227</v>
      </c>
      <c r="ES47" s="29" t="str">
        <f t="shared" si="96"/>
        <v/>
      </c>
      <c r="ET47" s="41" t="str">
        <f t="shared" si="97"/>
        <v/>
      </c>
      <c r="EU47" s="42" t="str">
        <f t="shared" si="98"/>
        <v/>
      </c>
      <c r="EW47" s="39">
        <f t="shared" si="99"/>
        <v>5.9901339765624995</v>
      </c>
      <c r="EX47" s="42">
        <f t="shared" si="100"/>
        <v>1.0629990714948931</v>
      </c>
      <c r="FA47" s="70">
        <f t="shared" si="34"/>
        <v>30</v>
      </c>
      <c r="FB47" s="70">
        <f t="shared" si="35"/>
        <v>427</v>
      </c>
      <c r="FC47" s="70">
        <f t="shared" si="36"/>
        <v>14.233333333333333</v>
      </c>
      <c r="FD47" s="72">
        <f t="shared" si="37"/>
        <v>1.1698630136986301</v>
      </c>
      <c r="FE47" s="37">
        <f t="shared" si="38"/>
        <v>39461.566713483146</v>
      </c>
    </row>
    <row r="48" spans="1:571" x14ac:dyDescent="0.25">
      <c r="A48" s="82">
        <v>39783</v>
      </c>
      <c r="B48" s="37">
        <v>8895.2873600000003</v>
      </c>
      <c r="C48" s="37">
        <v>41205.230536912757</v>
      </c>
      <c r="D48" s="37">
        <v>48.757958053691269</v>
      </c>
      <c r="E48" s="37">
        <v>0</v>
      </c>
      <c r="F48" s="37">
        <v>4167.59</v>
      </c>
      <c r="H48" s="39">
        <v>6.9494432499999998</v>
      </c>
      <c r="I48" s="39">
        <v>11.749929020291528</v>
      </c>
      <c r="J48" s="37">
        <v>1183.2953588261707</v>
      </c>
      <c r="K48" s="39">
        <v>1.4791191985327135</v>
      </c>
      <c r="L48" s="39"/>
      <c r="M48" s="39">
        <v>0.96740714948932227</v>
      </c>
      <c r="R48" s="29">
        <v>11.749929020291528</v>
      </c>
      <c r="S48" s="29">
        <v>14.022226557945491</v>
      </c>
      <c r="T48" s="29">
        <v>13.762900921875001</v>
      </c>
      <c r="X48" s="41">
        <v>-8.2433052348279703E-2</v>
      </c>
      <c r="Y48" s="61" t="str">
        <f t="shared" si="39"/>
        <v>plateau</v>
      </c>
      <c r="Z48" s="29" t="str">
        <f t="shared" si="40"/>
        <v/>
      </c>
      <c r="AA48" s="41" t="str">
        <f t="shared" si="41"/>
        <v/>
      </c>
      <c r="AB48" s="42" t="str">
        <f t="shared" si="0"/>
        <v/>
      </c>
      <c r="AC48" s="29">
        <f t="shared" si="42"/>
        <v>13.762900921875001</v>
      </c>
      <c r="AD48" s="41">
        <f t="shared" si="43"/>
        <v>-8.2433052348279703E-2</v>
      </c>
      <c r="AE48" s="42">
        <f t="shared" si="44"/>
        <v>14.022226557945491</v>
      </c>
      <c r="AF48" s="29" t="str">
        <f t="shared" si="45"/>
        <v/>
      </c>
      <c r="AG48" s="41" t="str">
        <f t="shared" si="46"/>
        <v/>
      </c>
      <c r="AH48" s="42" t="str">
        <f t="shared" si="47"/>
        <v/>
      </c>
      <c r="AI48" s="39">
        <f t="shared" si="48"/>
        <v>15.281965630771488</v>
      </c>
      <c r="AJ48" s="41">
        <f t="shared" si="1"/>
        <v>8.9838733358090311E-2</v>
      </c>
      <c r="AK48" s="29" t="str">
        <f t="shared" si="2"/>
        <v>plateau</v>
      </c>
      <c r="AL48" s="29" t="str">
        <f t="shared" si="3"/>
        <v/>
      </c>
      <c r="AM48" s="41" t="str">
        <f t="shared" si="4"/>
        <v/>
      </c>
      <c r="AN48" s="42" t="str">
        <f t="shared" si="5"/>
        <v/>
      </c>
      <c r="AO48" s="29">
        <f t="shared" si="6"/>
        <v>13.762900921875001</v>
      </c>
      <c r="AP48" s="41">
        <f t="shared" si="7"/>
        <v>-8.2433052348279703E-2</v>
      </c>
      <c r="AQ48" s="42">
        <f t="shared" si="8"/>
        <v>14.022226557945491</v>
      </c>
      <c r="AR48" s="29" t="str">
        <f t="shared" si="49"/>
        <v/>
      </c>
      <c r="AS48" s="41" t="str">
        <f t="shared" si="50"/>
        <v/>
      </c>
      <c r="AT48" s="42" t="str">
        <f t="shared" si="51"/>
        <v/>
      </c>
      <c r="AV48" s="39">
        <f t="shared" si="9"/>
        <v>6.9494432499999998</v>
      </c>
      <c r="AW48" s="42">
        <f t="shared" si="52"/>
        <v>11.417784630187723</v>
      </c>
      <c r="BA48" s="29">
        <v>1.4791191985327135</v>
      </c>
      <c r="BB48" s="29">
        <v>1.4594615478274904</v>
      </c>
      <c r="BC48" s="29">
        <v>8.7108159609375004</v>
      </c>
      <c r="BG48" s="29">
        <v>-0.18466482121542718</v>
      </c>
      <c r="BH48" s="61" t="str">
        <f t="shared" si="53"/>
        <v>incline</v>
      </c>
      <c r="BI48" s="29">
        <f t="shared" si="54"/>
        <v>8.7108159609375004</v>
      </c>
      <c r="BJ48" s="41">
        <f t="shared" si="55"/>
        <v>-0.18466482121542718</v>
      </c>
      <c r="BK48" s="42">
        <f t="shared" si="10"/>
        <v>1.4594615478274904</v>
      </c>
      <c r="BL48" s="29" t="str">
        <f t="shared" si="56"/>
        <v/>
      </c>
      <c r="BM48" s="41" t="str">
        <f t="shared" si="57"/>
        <v/>
      </c>
      <c r="BN48" s="42" t="str">
        <f t="shared" si="58"/>
        <v/>
      </c>
      <c r="BO48" s="29" t="str">
        <f t="shared" si="59"/>
        <v/>
      </c>
      <c r="BP48" s="41" t="str">
        <f t="shared" si="60"/>
        <v/>
      </c>
      <c r="BQ48" s="42" t="str">
        <f t="shared" si="61"/>
        <v/>
      </c>
      <c r="BR48" s="61">
        <f t="shared" si="62"/>
        <v>1.4359983930380986</v>
      </c>
      <c r="BS48" s="41">
        <f t="shared" si="11"/>
        <v>-1.6076583055112545E-2</v>
      </c>
      <c r="BT48" t="str">
        <f t="shared" si="63"/>
        <v>incline</v>
      </c>
      <c r="BU48" s="29">
        <f t="shared" si="12"/>
        <v>8.7108159609375004</v>
      </c>
      <c r="BV48" s="41">
        <f t="shared" si="13"/>
        <v>-0.18466482121542718</v>
      </c>
      <c r="BW48" s="42">
        <f t="shared" si="14"/>
        <v>1.4594615478274904</v>
      </c>
      <c r="BX48" s="29" t="str">
        <f t="shared" si="15"/>
        <v/>
      </c>
      <c r="BY48" s="41" t="str">
        <f t="shared" si="16"/>
        <v/>
      </c>
      <c r="BZ48" s="42" t="str">
        <f t="shared" si="17"/>
        <v/>
      </c>
      <c r="CA48" s="29" t="str">
        <f t="shared" si="64"/>
        <v/>
      </c>
      <c r="CB48" s="41" t="str">
        <f t="shared" si="65"/>
        <v/>
      </c>
      <c r="CC48" s="42" t="str">
        <f t="shared" si="66"/>
        <v/>
      </c>
      <c r="CE48" s="39">
        <f t="shared" si="67"/>
        <v>6.9494432499999998</v>
      </c>
      <c r="CF48" s="42">
        <f t="shared" si="68"/>
        <v>1.4200264743856177</v>
      </c>
      <c r="CK48" s="29">
        <v>22.391242709912184</v>
      </c>
      <c r="CL48" s="29">
        <v>33.878157156250005</v>
      </c>
      <c r="CP48" s="29">
        <v>-0.60738845007165698</v>
      </c>
      <c r="CQ48" s="61" t="str">
        <f t="shared" si="69"/>
        <v>incline</v>
      </c>
      <c r="CR48" s="29">
        <f t="shared" si="70"/>
        <v>33.878157156250005</v>
      </c>
      <c r="CS48" s="41">
        <f t="shared" si="71"/>
        <v>-0.60738845007165698</v>
      </c>
      <c r="CT48" s="42">
        <f t="shared" si="18"/>
        <v>22.391242709912184</v>
      </c>
      <c r="CU48" s="29" t="str">
        <f t="shared" si="72"/>
        <v/>
      </c>
      <c r="CV48" s="41" t="str">
        <f t="shared" si="73"/>
        <v/>
      </c>
      <c r="CW48" s="42" t="str">
        <f t="shared" si="74"/>
        <v/>
      </c>
      <c r="CX48" s="29" t="str">
        <f t="shared" si="75"/>
        <v/>
      </c>
      <c r="CY48" s="41" t="str">
        <f t="shared" si="76"/>
        <v/>
      </c>
      <c r="CZ48" s="42" t="str">
        <f t="shared" si="77"/>
        <v/>
      </c>
      <c r="DA48" s="70">
        <f t="shared" si="78"/>
        <v>8.1602108099314243</v>
      </c>
      <c r="DB48" s="41">
        <f t="shared" si="19"/>
        <v>-0.63556239751181598</v>
      </c>
      <c r="DC48" s="70" t="str">
        <f t="shared" si="79"/>
        <v>incline</v>
      </c>
      <c r="DD48" s="29">
        <f t="shared" si="20"/>
        <v>33.878157156250005</v>
      </c>
      <c r="DE48" s="41">
        <f t="shared" si="21"/>
        <v>-0.60738845007165698</v>
      </c>
      <c r="DF48" s="42">
        <f t="shared" si="22"/>
        <v>22.391242709912184</v>
      </c>
      <c r="DG48" s="29" t="str">
        <f t="shared" si="23"/>
        <v/>
      </c>
      <c r="DH48" s="41" t="str">
        <f t="shared" si="24"/>
        <v/>
      </c>
      <c r="DI48" s="42" t="str">
        <f t="shared" si="25"/>
        <v/>
      </c>
      <c r="DJ48" s="29" t="str">
        <f t="shared" si="80"/>
        <v/>
      </c>
      <c r="DK48" s="41" t="str">
        <f t="shared" si="81"/>
        <v/>
      </c>
      <c r="DL48" s="42" t="str">
        <f t="shared" si="82"/>
        <v/>
      </c>
      <c r="DN48" s="39">
        <f t="shared" si="83"/>
        <v>6.9494432499999998</v>
      </c>
      <c r="DO48" s="42" t="e">
        <f t="shared" si="84"/>
        <v>#N/A</v>
      </c>
      <c r="DS48" s="29">
        <v>0.96740714948932227</v>
      </c>
      <c r="DT48" s="29">
        <v>0.96541086350974925</v>
      </c>
      <c r="DU48" s="29">
        <v>7.8361897656250008</v>
      </c>
      <c r="DY48" s="29">
        <v>-9.1804603223129652E-2</v>
      </c>
      <c r="DZ48" s="61" t="str">
        <f t="shared" si="85"/>
        <v>plateau</v>
      </c>
      <c r="EA48" s="29" t="str">
        <f t="shared" si="86"/>
        <v/>
      </c>
      <c r="EB48" s="41" t="str">
        <f t="shared" si="87"/>
        <v/>
      </c>
      <c r="EC48" s="42" t="str">
        <f t="shared" si="26"/>
        <v/>
      </c>
      <c r="ED48" s="29">
        <f t="shared" si="88"/>
        <v>7.8361897656250008</v>
      </c>
      <c r="EE48" s="41">
        <f t="shared" si="89"/>
        <v>-9.1804603223129652E-2</v>
      </c>
      <c r="EF48" s="42">
        <f t="shared" si="90"/>
        <v>0.96541086350974925</v>
      </c>
      <c r="EG48" s="29" t="str">
        <f t="shared" si="91"/>
        <v/>
      </c>
      <c r="EH48" s="41" t="str">
        <f t="shared" si="92"/>
        <v/>
      </c>
      <c r="EI48" s="42" t="str">
        <f t="shared" si="93"/>
        <v/>
      </c>
      <c r="EJ48" s="58">
        <f t="shared" si="94"/>
        <v>1.0629990714948931</v>
      </c>
      <c r="EK48" s="41">
        <f t="shared" si="27"/>
        <v>0.10108463833767331</v>
      </c>
      <c r="EL48" s="58" t="str">
        <f t="shared" si="95"/>
        <v>plateau</v>
      </c>
      <c r="EM48" s="29" t="str">
        <f t="shared" si="28"/>
        <v/>
      </c>
      <c r="EN48" s="41" t="str">
        <f t="shared" si="29"/>
        <v/>
      </c>
      <c r="EO48" s="42" t="str">
        <f t="shared" si="30"/>
        <v/>
      </c>
      <c r="EP48" s="29">
        <f t="shared" si="31"/>
        <v>7.8361897656250008</v>
      </c>
      <c r="EQ48" s="41">
        <f t="shared" si="32"/>
        <v>-9.1804603223129652E-2</v>
      </c>
      <c r="ER48" s="42">
        <f t="shared" si="33"/>
        <v>0.96541086350974925</v>
      </c>
      <c r="ES48" s="29" t="str">
        <f t="shared" si="96"/>
        <v/>
      </c>
      <c r="ET48" s="41" t="str">
        <f t="shared" si="97"/>
        <v/>
      </c>
      <c r="EU48" s="42" t="str">
        <f t="shared" si="98"/>
        <v/>
      </c>
      <c r="EW48" s="39">
        <f t="shared" si="99"/>
        <v>6.9494432499999998</v>
      </c>
      <c r="EX48" s="42">
        <f t="shared" si="100"/>
        <v>1.0629990714948931</v>
      </c>
      <c r="FA48" s="70">
        <f t="shared" si="34"/>
        <v>31</v>
      </c>
      <c r="FB48" s="70">
        <f t="shared" si="35"/>
        <v>458</v>
      </c>
      <c r="FC48" s="70">
        <f t="shared" si="36"/>
        <v>15.266666666666667</v>
      </c>
      <c r="FD48" s="72">
        <f t="shared" si="37"/>
        <v>1.2547945205479452</v>
      </c>
      <c r="FE48" s="37">
        <f t="shared" si="38"/>
        <v>41205.230536912757</v>
      </c>
    </row>
    <row r="49" spans="1:161" x14ac:dyDescent="0.25">
      <c r="A49" s="82">
        <v>39814</v>
      </c>
      <c r="B49" s="37">
        <v>10030.322900000001</v>
      </c>
      <c r="C49" s="37">
        <v>37336.695394736846</v>
      </c>
      <c r="D49" s="37">
        <v>45.752386842105267</v>
      </c>
      <c r="E49" s="37">
        <v>0</v>
      </c>
      <c r="F49" s="37">
        <v>4158.99</v>
      </c>
      <c r="H49" s="39">
        <v>7.8361897656250008</v>
      </c>
      <c r="I49" s="39">
        <v>10.646792046155429</v>
      </c>
      <c r="J49" s="37">
        <v>1225.4000081794795</v>
      </c>
      <c r="K49" s="39">
        <v>1.5317500102243493</v>
      </c>
      <c r="L49" s="39"/>
      <c r="M49" s="39">
        <v>0.96541086350974925</v>
      </c>
      <c r="R49" s="29">
        <v>10.646792046155429</v>
      </c>
      <c r="S49" s="29">
        <v>12.654641794114397</v>
      </c>
      <c r="T49" s="29">
        <v>14.7440690390625</v>
      </c>
      <c r="X49" s="41">
        <v>-0.17192316094251378</v>
      </c>
      <c r="Y49" s="61" t="str">
        <f t="shared" si="39"/>
        <v>plateau</v>
      </c>
      <c r="Z49" s="29" t="str">
        <f t="shared" si="40"/>
        <v/>
      </c>
      <c r="AA49" s="41" t="str">
        <f t="shared" si="41"/>
        <v/>
      </c>
      <c r="AB49" s="42" t="str">
        <f t="shared" si="0"/>
        <v/>
      </c>
      <c r="AC49" s="29">
        <f t="shared" si="42"/>
        <v>14.7440690390625</v>
      </c>
      <c r="AD49" s="41">
        <f t="shared" si="43"/>
        <v>-0.17192316094251378</v>
      </c>
      <c r="AE49" s="42">
        <f t="shared" si="44"/>
        <v>12.654641794114397</v>
      </c>
      <c r="AF49" s="29" t="str">
        <f t="shared" si="45"/>
        <v/>
      </c>
      <c r="AG49" s="41" t="str">
        <f t="shared" si="46"/>
        <v/>
      </c>
      <c r="AH49" s="42" t="str">
        <f t="shared" si="47"/>
        <v/>
      </c>
      <c r="AI49" s="39">
        <f t="shared" si="48"/>
        <v>15.281965630771488</v>
      </c>
      <c r="AJ49" s="41">
        <f t="shared" si="1"/>
        <v>0.20761740074531737</v>
      </c>
      <c r="AK49" s="29" t="str">
        <f t="shared" si="2"/>
        <v>plateau</v>
      </c>
      <c r="AL49" s="29" t="str">
        <f t="shared" si="3"/>
        <v/>
      </c>
      <c r="AM49" s="41" t="str">
        <f t="shared" si="4"/>
        <v/>
      </c>
      <c r="AN49" s="42" t="str">
        <f t="shared" si="5"/>
        <v/>
      </c>
      <c r="AO49" s="29">
        <f t="shared" si="6"/>
        <v>14.7440690390625</v>
      </c>
      <c r="AP49" s="41">
        <f t="shared" si="7"/>
        <v>-0.17192316094251378</v>
      </c>
      <c r="AQ49" s="42">
        <f t="shared" si="8"/>
        <v>12.654641794114397</v>
      </c>
      <c r="AR49" s="29" t="str">
        <f t="shared" si="49"/>
        <v/>
      </c>
      <c r="AS49" s="41" t="str">
        <f t="shared" si="50"/>
        <v/>
      </c>
      <c r="AT49" s="42" t="str">
        <f t="shared" si="51"/>
        <v/>
      </c>
      <c r="AV49" s="39">
        <f t="shared" si="9"/>
        <v>7.8361897656250008</v>
      </c>
      <c r="AW49" s="42">
        <f t="shared" si="52"/>
        <v>12.204439126593853</v>
      </c>
      <c r="BA49" s="29">
        <v>1.5317500102243493</v>
      </c>
      <c r="BB49" s="29">
        <v>1.4334942304107829</v>
      </c>
      <c r="BC49" s="29">
        <v>9.8470665625000002</v>
      </c>
      <c r="BG49" s="29">
        <v>-0.19917158737176957</v>
      </c>
      <c r="BH49" s="61" t="str">
        <f t="shared" si="53"/>
        <v>incline</v>
      </c>
      <c r="BI49" s="29">
        <f t="shared" si="54"/>
        <v>9.8470665625000002</v>
      </c>
      <c r="BJ49" s="41">
        <f t="shared" si="55"/>
        <v>-0.19917158737176957</v>
      </c>
      <c r="BK49" s="42">
        <f t="shared" si="10"/>
        <v>1.4334942304107829</v>
      </c>
      <c r="BL49" s="29" t="str">
        <f t="shared" si="56"/>
        <v/>
      </c>
      <c r="BM49" s="41" t="str">
        <f t="shared" si="57"/>
        <v/>
      </c>
      <c r="BN49" s="42" t="str">
        <f t="shared" si="58"/>
        <v/>
      </c>
      <c r="BO49" s="29" t="str">
        <f t="shared" si="59"/>
        <v/>
      </c>
      <c r="BP49" s="41" t="str">
        <f t="shared" si="60"/>
        <v/>
      </c>
      <c r="BQ49" s="42" t="str">
        <f t="shared" si="61"/>
        <v/>
      </c>
      <c r="BR49" s="61">
        <f t="shared" si="62"/>
        <v>1.4463969760342945</v>
      </c>
      <c r="BS49" s="41">
        <f t="shared" si="11"/>
        <v>9.00090516570419E-3</v>
      </c>
      <c r="BT49" t="str">
        <f t="shared" si="63"/>
        <v>incline</v>
      </c>
      <c r="BU49" s="29">
        <f t="shared" si="12"/>
        <v>9.8470665625000002</v>
      </c>
      <c r="BV49" s="41">
        <f t="shared" si="13"/>
        <v>-0.19917158737176957</v>
      </c>
      <c r="BW49" s="42">
        <f t="shared" si="14"/>
        <v>1.4334942304107829</v>
      </c>
      <c r="BX49" s="29" t="str">
        <f t="shared" si="15"/>
        <v/>
      </c>
      <c r="BY49" s="41" t="str">
        <f t="shared" si="16"/>
        <v/>
      </c>
      <c r="BZ49" s="42" t="str">
        <f t="shared" si="17"/>
        <v/>
      </c>
      <c r="CA49" s="29" t="str">
        <f t="shared" si="64"/>
        <v/>
      </c>
      <c r="CB49" s="41" t="str">
        <f t="shared" si="65"/>
        <v/>
      </c>
      <c r="CC49" s="42" t="str">
        <f t="shared" si="66"/>
        <v/>
      </c>
      <c r="CE49" s="39">
        <f t="shared" si="67"/>
        <v>7.8361897656250008</v>
      </c>
      <c r="CF49" s="42">
        <f t="shared" si="68"/>
        <v>1.4280450569421475</v>
      </c>
      <c r="CK49" s="29">
        <v>22.953048455444016</v>
      </c>
      <c r="CL49" s="29">
        <v>34.309477945312508</v>
      </c>
      <c r="CP49" s="29">
        <v>-0.59753766030668076</v>
      </c>
      <c r="CQ49" s="61" t="str">
        <f t="shared" si="69"/>
        <v>incline</v>
      </c>
      <c r="CR49" s="29">
        <f t="shared" si="70"/>
        <v>34.309477945312508</v>
      </c>
      <c r="CS49" s="41">
        <f t="shared" si="71"/>
        <v>-0.59753766030668076</v>
      </c>
      <c r="CT49" s="42">
        <f t="shared" si="18"/>
        <v>22.953048455444016</v>
      </c>
      <c r="CU49" s="29" t="str">
        <f t="shared" si="72"/>
        <v/>
      </c>
      <c r="CV49" s="41" t="str">
        <f t="shared" si="73"/>
        <v/>
      </c>
      <c r="CW49" s="42" t="str">
        <f t="shared" si="74"/>
        <v/>
      </c>
      <c r="CX49" s="29" t="str">
        <f t="shared" si="75"/>
        <v/>
      </c>
      <c r="CY49" s="41" t="str">
        <f t="shared" si="76"/>
        <v/>
      </c>
      <c r="CZ49" s="42" t="str">
        <f t="shared" si="77"/>
        <v/>
      </c>
      <c r="DA49" s="70">
        <f t="shared" si="78"/>
        <v>8.4659034812944416</v>
      </c>
      <c r="DB49" s="41">
        <f t="shared" si="19"/>
        <v>-0.63116430927559453</v>
      </c>
      <c r="DC49" s="70" t="str">
        <f t="shared" si="79"/>
        <v>incline</v>
      </c>
      <c r="DD49" s="29">
        <f t="shared" si="20"/>
        <v>34.309477945312508</v>
      </c>
      <c r="DE49" s="41">
        <f t="shared" si="21"/>
        <v>-0.59753766030668076</v>
      </c>
      <c r="DF49" s="42">
        <f t="shared" si="22"/>
        <v>22.953048455444016</v>
      </c>
      <c r="DG49" s="29" t="str">
        <f t="shared" si="23"/>
        <v/>
      </c>
      <c r="DH49" s="41" t="str">
        <f t="shared" si="24"/>
        <v/>
      </c>
      <c r="DI49" s="42" t="str">
        <f t="shared" si="25"/>
        <v/>
      </c>
      <c r="DJ49" s="29" t="str">
        <f t="shared" si="80"/>
        <v/>
      </c>
      <c r="DK49" s="41" t="str">
        <f t="shared" si="81"/>
        <v/>
      </c>
      <c r="DL49" s="42" t="str">
        <f t="shared" si="82"/>
        <v/>
      </c>
      <c r="DN49" s="39">
        <f t="shared" si="83"/>
        <v>7.8361897656250008</v>
      </c>
      <c r="DO49" s="42" t="e">
        <f t="shared" si="84"/>
        <v>#N/A</v>
      </c>
      <c r="DS49" s="29">
        <v>0.96541086350974925</v>
      </c>
      <c r="DT49" s="29">
        <v>0.91784818941504187</v>
      </c>
      <c r="DU49" s="29">
        <v>8.7108159609375004</v>
      </c>
      <c r="DY49" s="29">
        <v>-0.13654845612962382</v>
      </c>
      <c r="DZ49" s="61" t="str">
        <f t="shared" si="85"/>
        <v>plateau</v>
      </c>
      <c r="EA49" s="29" t="str">
        <f t="shared" si="86"/>
        <v/>
      </c>
      <c r="EB49" s="41" t="str">
        <f t="shared" si="87"/>
        <v/>
      </c>
      <c r="EC49" s="42" t="str">
        <f t="shared" si="26"/>
        <v/>
      </c>
      <c r="ED49" s="29">
        <f t="shared" si="88"/>
        <v>8.7108159609375004</v>
      </c>
      <c r="EE49" s="41">
        <f t="shared" si="89"/>
        <v>-0.13654845612962382</v>
      </c>
      <c r="EF49" s="42">
        <f t="shared" si="90"/>
        <v>0.91784818941504187</v>
      </c>
      <c r="EG49" s="29" t="str">
        <f t="shared" si="91"/>
        <v/>
      </c>
      <c r="EH49" s="41" t="str">
        <f t="shared" si="92"/>
        <v/>
      </c>
      <c r="EI49" s="42" t="str">
        <f t="shared" si="93"/>
        <v/>
      </c>
      <c r="EJ49" s="58">
        <f t="shared" si="94"/>
        <v>1.0629990714948931</v>
      </c>
      <c r="EK49" s="41">
        <f t="shared" si="27"/>
        <v>0.15814258147892415</v>
      </c>
      <c r="EL49" s="58" t="str">
        <f t="shared" si="95"/>
        <v>plateau</v>
      </c>
      <c r="EM49" s="29" t="str">
        <f t="shared" si="28"/>
        <v/>
      </c>
      <c r="EN49" s="41" t="str">
        <f t="shared" si="29"/>
        <v/>
      </c>
      <c r="EO49" s="42" t="str">
        <f t="shared" si="30"/>
        <v/>
      </c>
      <c r="EP49" s="29">
        <f t="shared" si="31"/>
        <v>8.7108159609375004</v>
      </c>
      <c r="EQ49" s="41">
        <f t="shared" si="32"/>
        <v>-0.13654845612962382</v>
      </c>
      <c r="ER49" s="42">
        <f t="shared" si="33"/>
        <v>0.91784818941504187</v>
      </c>
      <c r="ES49" s="29" t="str">
        <f t="shared" si="96"/>
        <v/>
      </c>
      <c r="ET49" s="41" t="str">
        <f t="shared" si="97"/>
        <v/>
      </c>
      <c r="EU49" s="42" t="str">
        <f t="shared" si="98"/>
        <v/>
      </c>
      <c r="EW49" s="39">
        <f t="shared" si="99"/>
        <v>7.8361897656250008</v>
      </c>
      <c r="EX49" s="42">
        <f t="shared" si="100"/>
        <v>1.0629990714948931</v>
      </c>
      <c r="FA49" s="70">
        <f t="shared" si="34"/>
        <v>31</v>
      </c>
      <c r="FB49" s="70">
        <f t="shared" si="35"/>
        <v>489</v>
      </c>
      <c r="FC49" s="70">
        <f t="shared" si="36"/>
        <v>16.3</v>
      </c>
      <c r="FD49" s="72">
        <f t="shared" si="37"/>
        <v>1.3397260273972602</v>
      </c>
      <c r="FE49" s="37">
        <f t="shared" si="38"/>
        <v>37336.695394736846</v>
      </c>
    </row>
    <row r="50" spans="1:161" x14ac:dyDescent="0.25">
      <c r="A50" s="82">
        <v>39845</v>
      </c>
      <c r="B50" s="37">
        <v>11149.844430000001</v>
      </c>
      <c r="C50" s="37">
        <v>46414.657131011605</v>
      </c>
      <c r="D50" s="37">
        <v>54.192325870646762</v>
      </c>
      <c r="E50" s="37">
        <v>0</v>
      </c>
      <c r="F50" s="37">
        <v>3954.09</v>
      </c>
      <c r="H50" s="39">
        <v>8.7108159609375004</v>
      </c>
      <c r="I50" s="39">
        <v>13.235429572515027</v>
      </c>
      <c r="J50" s="37">
        <v>1167.5692382619923</v>
      </c>
      <c r="K50" s="39">
        <v>1.4594615478274904</v>
      </c>
      <c r="L50" s="39"/>
      <c r="M50" s="39">
        <v>0.91784818941504187</v>
      </c>
      <c r="R50" s="29">
        <v>13.235429572515027</v>
      </c>
      <c r="S50" s="29">
        <v>13.163306744420808</v>
      </c>
      <c r="T50" s="29">
        <v>15.7823473984375</v>
      </c>
      <c r="X50" s="41">
        <v>-0.1386378518012491</v>
      </c>
      <c r="Y50" s="61" t="str">
        <f t="shared" si="39"/>
        <v>plateau</v>
      </c>
      <c r="Z50" s="29" t="str">
        <f t="shared" si="40"/>
        <v/>
      </c>
      <c r="AA50" s="41" t="str">
        <f t="shared" si="41"/>
        <v/>
      </c>
      <c r="AB50" s="42" t="str">
        <f t="shared" si="0"/>
        <v/>
      </c>
      <c r="AC50" s="29">
        <f t="shared" si="42"/>
        <v>15.7823473984375</v>
      </c>
      <c r="AD50" s="41">
        <f t="shared" si="43"/>
        <v>-0.1386378518012491</v>
      </c>
      <c r="AE50" s="42">
        <f t="shared" si="44"/>
        <v>13.163306744420808</v>
      </c>
      <c r="AF50" s="29" t="str">
        <f t="shared" si="45"/>
        <v/>
      </c>
      <c r="AG50" s="41" t="str">
        <f t="shared" si="46"/>
        <v/>
      </c>
      <c r="AH50" s="42" t="str">
        <f t="shared" si="47"/>
        <v/>
      </c>
      <c r="AI50" s="39">
        <f t="shared" si="48"/>
        <v>15.281965630771488</v>
      </c>
      <c r="AJ50" s="41">
        <f t="shared" si="1"/>
        <v>0.16095187383281645</v>
      </c>
      <c r="AK50" s="29" t="str">
        <f t="shared" si="2"/>
        <v>plateau</v>
      </c>
      <c r="AL50" s="29" t="str">
        <f t="shared" si="3"/>
        <v/>
      </c>
      <c r="AM50" s="41" t="str">
        <f t="shared" si="4"/>
        <v/>
      </c>
      <c r="AN50" s="42" t="str">
        <f t="shared" si="5"/>
        <v/>
      </c>
      <c r="AO50" s="29">
        <f t="shared" si="6"/>
        <v>15.7823473984375</v>
      </c>
      <c r="AP50" s="41">
        <f t="shared" si="7"/>
        <v>-0.1386378518012491</v>
      </c>
      <c r="AQ50" s="42">
        <f t="shared" si="8"/>
        <v>13.163306744420808</v>
      </c>
      <c r="AR50" s="29" t="str">
        <f t="shared" si="49"/>
        <v/>
      </c>
      <c r="AS50" s="41" t="str">
        <f t="shared" si="50"/>
        <v/>
      </c>
      <c r="AT50" s="42" t="str">
        <f t="shared" si="51"/>
        <v/>
      </c>
      <c r="AV50" s="39">
        <f t="shared" si="9"/>
        <v>8.7108159609375004</v>
      </c>
      <c r="AW50" s="42">
        <f t="shared" si="52"/>
        <v>13.033417239573232</v>
      </c>
      <c r="BA50" s="29">
        <v>1.4594615478274904</v>
      </c>
      <c r="BB50" s="29">
        <v>1.3207831970706201</v>
      </c>
      <c r="BC50" s="29">
        <v>10.8283941484375</v>
      </c>
      <c r="BG50" s="29">
        <v>-0.26213814559058052</v>
      </c>
      <c r="BH50" s="61" t="str">
        <f t="shared" si="53"/>
        <v>incline</v>
      </c>
      <c r="BI50" s="29">
        <f t="shared" si="54"/>
        <v>10.8283941484375</v>
      </c>
      <c r="BJ50" s="41">
        <f t="shared" si="55"/>
        <v>-0.26213814559058052</v>
      </c>
      <c r="BK50" s="42">
        <f t="shared" si="10"/>
        <v>1.3207831970706201</v>
      </c>
      <c r="BL50" s="29" t="str">
        <f t="shared" si="56"/>
        <v/>
      </c>
      <c r="BM50" s="41" t="str">
        <f t="shared" si="57"/>
        <v/>
      </c>
      <c r="BN50" s="42" t="str">
        <f t="shared" si="58"/>
        <v/>
      </c>
      <c r="BO50" s="29" t="str">
        <f t="shared" si="59"/>
        <v/>
      </c>
      <c r="BP50" s="41" t="str">
        <f t="shared" si="60"/>
        <v/>
      </c>
      <c r="BQ50" s="42" t="str">
        <f t="shared" si="61"/>
        <v/>
      </c>
      <c r="BR50" s="61">
        <f t="shared" si="62"/>
        <v>1.455438335417987</v>
      </c>
      <c r="BS50" s="41">
        <f t="shared" si="11"/>
        <v>0.10195097775775767</v>
      </c>
      <c r="BT50" t="str">
        <f t="shared" si="63"/>
        <v>incline</v>
      </c>
      <c r="BU50" s="29">
        <f t="shared" si="12"/>
        <v>10.8283941484375</v>
      </c>
      <c r="BV50" s="41">
        <f t="shared" si="13"/>
        <v>-0.26213814559058052</v>
      </c>
      <c r="BW50" s="42">
        <f t="shared" si="14"/>
        <v>1.3207831970706201</v>
      </c>
      <c r="BX50" s="29" t="str">
        <f t="shared" si="15"/>
        <v/>
      </c>
      <c r="BY50" s="41" t="str">
        <f t="shared" si="16"/>
        <v/>
      </c>
      <c r="BZ50" s="42" t="str">
        <f t="shared" si="17"/>
        <v/>
      </c>
      <c r="CA50" s="29" t="str">
        <f t="shared" si="64"/>
        <v/>
      </c>
      <c r="CB50" s="41" t="str">
        <f t="shared" si="65"/>
        <v/>
      </c>
      <c r="CC50" s="42" t="str">
        <f t="shared" si="66"/>
        <v/>
      </c>
      <c r="CE50" s="39">
        <f t="shared" si="67"/>
        <v>8.7108159609375004</v>
      </c>
      <c r="CF50" s="42">
        <f t="shared" si="68"/>
        <v>1.4359983930380986</v>
      </c>
      <c r="CK50" s="29">
        <v>20.489442166292985</v>
      </c>
      <c r="CL50" s="29">
        <v>34.870774640625008</v>
      </c>
      <c r="CP50" s="29">
        <v>-0.6407349180974965</v>
      </c>
      <c r="CQ50" s="61" t="str">
        <f t="shared" si="69"/>
        <v>incline</v>
      </c>
      <c r="CR50" s="29">
        <f t="shared" si="70"/>
        <v>34.870774640625008</v>
      </c>
      <c r="CS50" s="41">
        <f t="shared" si="71"/>
        <v>-0.6407349180974965</v>
      </c>
      <c r="CT50" s="42">
        <f t="shared" si="18"/>
        <v>20.489442166292985</v>
      </c>
      <c r="CU50" s="29" t="str">
        <f t="shared" si="72"/>
        <v/>
      </c>
      <c r="CV50" s="41" t="str">
        <f t="shared" si="73"/>
        <v/>
      </c>
      <c r="CW50" s="42" t="str">
        <f t="shared" si="74"/>
        <v/>
      </c>
      <c r="CX50" s="29" t="str">
        <f t="shared" si="75"/>
        <v/>
      </c>
      <c r="CY50" s="41" t="str">
        <f t="shared" si="76"/>
        <v/>
      </c>
      <c r="CZ50" s="42" t="str">
        <f t="shared" si="77"/>
        <v/>
      </c>
      <c r="DA50" s="70">
        <f t="shared" si="78"/>
        <v>8.8809268500801899</v>
      </c>
      <c r="DB50" s="41">
        <f t="shared" si="19"/>
        <v>-0.56656082786430706</v>
      </c>
      <c r="DC50" s="70" t="str">
        <f t="shared" si="79"/>
        <v>incline</v>
      </c>
      <c r="DD50" s="29">
        <f t="shared" si="20"/>
        <v>34.870774640625008</v>
      </c>
      <c r="DE50" s="41">
        <f t="shared" si="21"/>
        <v>-0.6407349180974965</v>
      </c>
      <c r="DF50" s="42">
        <f t="shared" si="22"/>
        <v>20.489442166292985</v>
      </c>
      <c r="DG50" s="29" t="str">
        <f t="shared" si="23"/>
        <v/>
      </c>
      <c r="DH50" s="41" t="str">
        <f t="shared" si="24"/>
        <v/>
      </c>
      <c r="DI50" s="42" t="str">
        <f t="shared" si="25"/>
        <v/>
      </c>
      <c r="DJ50" s="29" t="str">
        <f t="shared" si="80"/>
        <v/>
      </c>
      <c r="DK50" s="41" t="str">
        <f t="shared" si="81"/>
        <v/>
      </c>
      <c r="DL50" s="42" t="str">
        <f t="shared" si="82"/>
        <v/>
      </c>
      <c r="DN50" s="39">
        <f t="shared" si="83"/>
        <v>8.7108159609375004</v>
      </c>
      <c r="DO50" s="42" t="e">
        <f t="shared" si="84"/>
        <v>#N/A</v>
      </c>
      <c r="DS50" s="29">
        <v>0.91784818941504187</v>
      </c>
      <c r="DT50" s="29">
        <v>1.0416434540389972</v>
      </c>
      <c r="DU50" s="29">
        <v>9.8470665625000002</v>
      </c>
      <c r="DY50" s="29">
        <v>-2.0089968118094052E-2</v>
      </c>
      <c r="DZ50" s="61" t="str">
        <f t="shared" si="85"/>
        <v>plateau</v>
      </c>
      <c r="EA50" s="29" t="str">
        <f t="shared" si="86"/>
        <v/>
      </c>
      <c r="EB50" s="41" t="str">
        <f t="shared" si="87"/>
        <v/>
      </c>
      <c r="EC50" s="42" t="str">
        <f t="shared" si="26"/>
        <v/>
      </c>
      <c r="ED50" s="29">
        <f t="shared" si="88"/>
        <v>9.8470665625000002</v>
      </c>
      <c r="EE50" s="41">
        <f t="shared" si="89"/>
        <v>-2.0089968118094052E-2</v>
      </c>
      <c r="EF50" s="42">
        <f t="shared" si="90"/>
        <v>1.0416434540389972</v>
      </c>
      <c r="EG50" s="29" t="str">
        <f t="shared" si="91"/>
        <v/>
      </c>
      <c r="EH50" s="41" t="str">
        <f t="shared" si="92"/>
        <v/>
      </c>
      <c r="EI50" s="42" t="str">
        <f t="shared" si="93"/>
        <v/>
      </c>
      <c r="EJ50" s="58">
        <f t="shared" si="94"/>
        <v>1.0629990714948931</v>
      </c>
      <c r="EK50" s="41">
        <f t="shared" si="27"/>
        <v>2.0501849623389912E-2</v>
      </c>
      <c r="EL50" s="58" t="str">
        <f t="shared" si="95"/>
        <v>plateau</v>
      </c>
      <c r="EM50" s="29" t="str">
        <f t="shared" si="28"/>
        <v/>
      </c>
      <c r="EN50" s="41" t="str">
        <f t="shared" si="29"/>
        <v/>
      </c>
      <c r="EO50" s="42" t="str">
        <f t="shared" si="30"/>
        <v/>
      </c>
      <c r="EP50" s="29">
        <f t="shared" si="31"/>
        <v>9.8470665625000002</v>
      </c>
      <c r="EQ50" s="41">
        <f t="shared" si="32"/>
        <v>-2.0089968118094052E-2</v>
      </c>
      <c r="ER50" s="42">
        <f t="shared" si="33"/>
        <v>1.0416434540389972</v>
      </c>
      <c r="ES50" s="29" t="str">
        <f t="shared" si="96"/>
        <v/>
      </c>
      <c r="ET50" s="41" t="str">
        <f t="shared" si="97"/>
        <v/>
      </c>
      <c r="EU50" s="42" t="str">
        <f t="shared" si="98"/>
        <v/>
      </c>
      <c r="EW50" s="39">
        <f t="shared" si="99"/>
        <v>8.7108159609375004</v>
      </c>
      <c r="EX50" s="42">
        <f t="shared" si="100"/>
        <v>1.0629990714948931</v>
      </c>
      <c r="FA50" s="70">
        <f t="shared" si="34"/>
        <v>28</v>
      </c>
      <c r="FB50" s="70">
        <f t="shared" si="35"/>
        <v>517</v>
      </c>
      <c r="FC50" s="70">
        <f t="shared" si="36"/>
        <v>17.233333333333334</v>
      </c>
      <c r="FD50" s="72">
        <f t="shared" si="37"/>
        <v>1.4164383561643836</v>
      </c>
      <c r="FE50" s="37">
        <f t="shared" si="38"/>
        <v>46414.657131011605</v>
      </c>
    </row>
    <row r="51" spans="1:161" x14ac:dyDescent="0.25">
      <c r="A51" s="82">
        <v>39873</v>
      </c>
      <c r="B51" s="37">
        <v>12604.245200000001</v>
      </c>
      <c r="C51" s="37">
        <v>57350.188091482654</v>
      </c>
      <c r="D51" s="37">
        <v>65.768930993690859</v>
      </c>
      <c r="E51" s="37">
        <v>0</v>
      </c>
      <c r="F51" s="37">
        <v>4487.3999999999996</v>
      </c>
      <c r="H51" s="39">
        <v>9.8470665625000002</v>
      </c>
      <c r="I51" s="39">
        <v>16.35376457296185</v>
      </c>
      <c r="J51" s="37">
        <v>1146.7953843286264</v>
      </c>
      <c r="K51" s="39">
        <v>1.4334942304107829</v>
      </c>
      <c r="L51" s="39"/>
      <c r="M51" s="39">
        <v>1.0416434540389972</v>
      </c>
      <c r="R51" s="29">
        <v>16.35376457296185</v>
      </c>
      <c r="S51" s="29">
        <v>13.274978418255133</v>
      </c>
      <c r="T51" s="29">
        <v>16.898536679687499</v>
      </c>
      <c r="X51" s="41">
        <v>-0.13133043621529433</v>
      </c>
      <c r="Y51" s="61" t="str">
        <f t="shared" si="39"/>
        <v>plateau</v>
      </c>
      <c r="Z51" s="29" t="str">
        <f t="shared" si="40"/>
        <v/>
      </c>
      <c r="AA51" s="41" t="str">
        <f t="shared" si="41"/>
        <v/>
      </c>
      <c r="AB51" s="42" t="str">
        <f t="shared" si="0"/>
        <v/>
      </c>
      <c r="AC51" s="29">
        <f t="shared" si="42"/>
        <v>16.898536679687499</v>
      </c>
      <c r="AD51" s="41">
        <f t="shared" si="43"/>
        <v>-0.13133043621529433</v>
      </c>
      <c r="AE51" s="42">
        <f t="shared" si="44"/>
        <v>13.274978418255133</v>
      </c>
      <c r="AF51" s="29" t="str">
        <f t="shared" si="45"/>
        <v/>
      </c>
      <c r="AG51" s="41" t="str">
        <f t="shared" si="46"/>
        <v/>
      </c>
      <c r="AH51" s="42" t="str">
        <f t="shared" si="47"/>
        <v/>
      </c>
      <c r="AI51" s="39">
        <f t="shared" si="48"/>
        <v>15.281965630771488</v>
      </c>
      <c r="AJ51" s="41">
        <f t="shared" si="1"/>
        <v>0.15118572319156767</v>
      </c>
      <c r="AK51" s="29" t="str">
        <f t="shared" si="2"/>
        <v>plateau</v>
      </c>
      <c r="AL51" s="29" t="str">
        <f t="shared" si="3"/>
        <v/>
      </c>
      <c r="AM51" s="41" t="str">
        <f t="shared" si="4"/>
        <v/>
      </c>
      <c r="AN51" s="42" t="str">
        <f t="shared" si="5"/>
        <v/>
      </c>
      <c r="AO51" s="29">
        <f t="shared" si="6"/>
        <v>16.898536679687499</v>
      </c>
      <c r="AP51" s="41">
        <f t="shared" si="7"/>
        <v>-0.13133043621529433</v>
      </c>
      <c r="AQ51" s="42">
        <f t="shared" si="8"/>
        <v>13.274978418255133</v>
      </c>
      <c r="AR51" s="29" t="str">
        <f t="shared" si="49"/>
        <v/>
      </c>
      <c r="AS51" s="41" t="str">
        <f t="shared" si="50"/>
        <v/>
      </c>
      <c r="AT51" s="42" t="str">
        <f t="shared" si="51"/>
        <v/>
      </c>
      <c r="AV51" s="39">
        <f t="shared" si="9"/>
        <v>9.8470665625000002</v>
      </c>
      <c r="AW51" s="42">
        <f t="shared" si="52"/>
        <v>14.195019740372322</v>
      </c>
      <c r="BA51" s="29">
        <v>1.4334942304107829</v>
      </c>
      <c r="BB51" s="29">
        <v>1.3871876206613032</v>
      </c>
      <c r="BC51" s="29">
        <v>11.7642564375</v>
      </c>
      <c r="BG51" s="29">
        <v>-0.22504099653517032</v>
      </c>
      <c r="BH51" s="61" t="str">
        <f t="shared" si="53"/>
        <v>incline</v>
      </c>
      <c r="BI51" s="29">
        <f t="shared" si="54"/>
        <v>11.7642564375</v>
      </c>
      <c r="BJ51" s="41">
        <f t="shared" si="55"/>
        <v>-0.22504099653517032</v>
      </c>
      <c r="BK51" s="42">
        <f t="shared" si="10"/>
        <v>1.3871876206613032</v>
      </c>
      <c r="BL51" s="29" t="str">
        <f t="shared" si="56"/>
        <v/>
      </c>
      <c r="BM51" s="41" t="str">
        <f t="shared" si="57"/>
        <v/>
      </c>
      <c r="BN51" s="42" t="str">
        <f t="shared" si="58"/>
        <v/>
      </c>
      <c r="BO51" s="29" t="str">
        <f t="shared" si="59"/>
        <v/>
      </c>
      <c r="BP51" s="41" t="str">
        <f t="shared" si="60"/>
        <v/>
      </c>
      <c r="BQ51" s="42" t="str">
        <f t="shared" si="61"/>
        <v/>
      </c>
      <c r="BR51" s="61">
        <f t="shared" si="62"/>
        <v>1.4641134500340511</v>
      </c>
      <c r="BS51" s="41">
        <f t="shared" si="11"/>
        <v>5.5454524122753986E-2</v>
      </c>
      <c r="BT51" t="str">
        <f t="shared" si="63"/>
        <v>incline</v>
      </c>
      <c r="BU51" s="29">
        <f t="shared" si="12"/>
        <v>11.7642564375</v>
      </c>
      <c r="BV51" s="41">
        <f t="shared" si="13"/>
        <v>-0.22504099653517032</v>
      </c>
      <c r="BW51" s="42">
        <f t="shared" si="14"/>
        <v>1.3871876206613032</v>
      </c>
      <c r="BX51" s="29" t="str">
        <f t="shared" si="15"/>
        <v/>
      </c>
      <c r="BY51" s="41" t="str">
        <f t="shared" si="16"/>
        <v/>
      </c>
      <c r="BZ51" s="42" t="str">
        <f t="shared" si="17"/>
        <v/>
      </c>
      <c r="CA51" s="29" t="str">
        <f t="shared" si="64"/>
        <v/>
      </c>
      <c r="CB51" s="41" t="str">
        <f t="shared" si="65"/>
        <v/>
      </c>
      <c r="CC51" s="42" t="str">
        <f t="shared" si="66"/>
        <v/>
      </c>
      <c r="CE51" s="39">
        <f t="shared" si="67"/>
        <v>9.8470665625000002</v>
      </c>
      <c r="CF51" s="42">
        <f t="shared" si="68"/>
        <v>1.4463969760342945</v>
      </c>
      <c r="CK51" s="29">
        <v>22.47932544069408</v>
      </c>
      <c r="CL51" s="29">
        <v>35.414531632812512</v>
      </c>
      <c r="CP51" s="29">
        <v>-0.60584399370082354</v>
      </c>
      <c r="CQ51" s="61" t="str">
        <f t="shared" si="69"/>
        <v>incline</v>
      </c>
      <c r="CR51" s="29">
        <f t="shared" si="70"/>
        <v>35.414531632812512</v>
      </c>
      <c r="CS51" s="41">
        <f t="shared" si="71"/>
        <v>-0.60584399370082354</v>
      </c>
      <c r="CT51" s="42">
        <f t="shared" si="18"/>
        <v>22.47932544069408</v>
      </c>
      <c r="CU51" s="29" t="str">
        <f t="shared" si="72"/>
        <v/>
      </c>
      <c r="CV51" s="41" t="str">
        <f t="shared" si="73"/>
        <v/>
      </c>
      <c r="CW51" s="42" t="str">
        <f t="shared" si="74"/>
        <v/>
      </c>
      <c r="CX51" s="29" t="str">
        <f t="shared" si="75"/>
        <v/>
      </c>
      <c r="CY51" s="41" t="str">
        <f t="shared" si="76"/>
        <v/>
      </c>
      <c r="CZ51" s="42" t="str">
        <f t="shared" si="77"/>
        <v/>
      </c>
      <c r="DA51" s="70">
        <f t="shared" si="78"/>
        <v>9.3023734948965391</v>
      </c>
      <c r="DB51" s="41">
        <f t="shared" si="19"/>
        <v>-0.58618093236656676</v>
      </c>
      <c r="DC51" s="70" t="str">
        <f t="shared" si="79"/>
        <v>incline</v>
      </c>
      <c r="DD51" s="29">
        <f t="shared" si="20"/>
        <v>35.414531632812512</v>
      </c>
      <c r="DE51" s="41">
        <f t="shared" si="21"/>
        <v>-0.60584399370082354</v>
      </c>
      <c r="DF51" s="42">
        <f t="shared" si="22"/>
        <v>22.47932544069408</v>
      </c>
      <c r="DG51" s="29" t="str">
        <f t="shared" si="23"/>
        <v/>
      </c>
      <c r="DH51" s="41" t="str">
        <f t="shared" si="24"/>
        <v/>
      </c>
      <c r="DI51" s="42" t="str">
        <f t="shared" si="25"/>
        <v/>
      </c>
      <c r="DJ51" s="29" t="str">
        <f t="shared" si="80"/>
        <v/>
      </c>
      <c r="DK51" s="41" t="str">
        <f t="shared" si="81"/>
        <v/>
      </c>
      <c r="DL51" s="42" t="str">
        <f t="shared" si="82"/>
        <v/>
      </c>
      <c r="DN51" s="39">
        <f t="shared" si="83"/>
        <v>9.8470665625000002</v>
      </c>
      <c r="DO51" s="42" t="e">
        <f t="shared" si="84"/>
        <v>#N/A</v>
      </c>
      <c r="DS51" s="29">
        <v>1.0416434540389972</v>
      </c>
      <c r="DT51" s="29">
        <v>0.97042479108635105</v>
      </c>
      <c r="DU51" s="29">
        <v>10.8283941484375</v>
      </c>
      <c r="DY51" s="29">
        <v>-8.7087828099750922E-2</v>
      </c>
      <c r="DZ51" s="61" t="str">
        <f t="shared" si="85"/>
        <v>plateau</v>
      </c>
      <c r="EA51" s="29" t="str">
        <f t="shared" si="86"/>
        <v/>
      </c>
      <c r="EB51" s="41" t="str">
        <f t="shared" si="87"/>
        <v/>
      </c>
      <c r="EC51" s="42" t="str">
        <f t="shared" si="26"/>
        <v/>
      </c>
      <c r="ED51" s="29">
        <f t="shared" si="88"/>
        <v>10.8283941484375</v>
      </c>
      <c r="EE51" s="41">
        <f t="shared" si="89"/>
        <v>-8.7087828099750922E-2</v>
      </c>
      <c r="EF51" s="42">
        <f t="shared" si="90"/>
        <v>0.97042479108635105</v>
      </c>
      <c r="EG51" s="29" t="str">
        <f t="shared" si="91"/>
        <v/>
      </c>
      <c r="EH51" s="41" t="str">
        <f t="shared" si="92"/>
        <v/>
      </c>
      <c r="EI51" s="42" t="str">
        <f t="shared" si="93"/>
        <v/>
      </c>
      <c r="EJ51" s="58">
        <f t="shared" si="94"/>
        <v>1.0629990714948931</v>
      </c>
      <c r="EK51" s="41">
        <f t="shared" si="27"/>
        <v>9.5395625976237644E-2</v>
      </c>
      <c r="EL51" s="58" t="str">
        <f t="shared" si="95"/>
        <v>plateau</v>
      </c>
      <c r="EM51" s="29" t="str">
        <f t="shared" si="28"/>
        <v/>
      </c>
      <c r="EN51" s="41" t="str">
        <f t="shared" si="29"/>
        <v/>
      </c>
      <c r="EO51" s="42" t="str">
        <f t="shared" si="30"/>
        <v/>
      </c>
      <c r="EP51" s="29">
        <f t="shared" si="31"/>
        <v>10.8283941484375</v>
      </c>
      <c r="EQ51" s="41">
        <f t="shared" si="32"/>
        <v>-8.7087828099750922E-2</v>
      </c>
      <c r="ER51" s="42">
        <f t="shared" si="33"/>
        <v>0.97042479108635105</v>
      </c>
      <c r="ES51" s="29" t="str">
        <f t="shared" si="96"/>
        <v/>
      </c>
      <c r="ET51" s="41" t="str">
        <f t="shared" si="97"/>
        <v/>
      </c>
      <c r="EU51" s="42" t="str">
        <f t="shared" si="98"/>
        <v/>
      </c>
      <c r="EW51" s="39">
        <f t="shared" si="99"/>
        <v>9.8470665625000002</v>
      </c>
      <c r="EX51" s="42">
        <f t="shared" si="100"/>
        <v>1.0629990714948931</v>
      </c>
      <c r="FA51" s="70">
        <f t="shared" si="34"/>
        <v>31</v>
      </c>
      <c r="FB51" s="70">
        <f t="shared" si="35"/>
        <v>548</v>
      </c>
      <c r="FC51" s="70">
        <f t="shared" si="36"/>
        <v>18.266666666666666</v>
      </c>
      <c r="FD51" s="72">
        <f t="shared" si="37"/>
        <v>1.5013698630136987</v>
      </c>
      <c r="FE51" s="37">
        <f t="shared" si="38"/>
        <v>57350.188091482654</v>
      </c>
    </row>
    <row r="52" spans="1:161" x14ac:dyDescent="0.25">
      <c r="A52" s="82">
        <v>39904</v>
      </c>
      <c r="B52" s="37">
        <v>13860.344510000001</v>
      </c>
      <c r="C52" s="37">
        <v>42507.590862944162</v>
      </c>
      <c r="D52" s="37">
        <v>44.914649407783415</v>
      </c>
      <c r="E52" s="37">
        <v>0</v>
      </c>
      <c r="F52" s="37">
        <v>4180.59</v>
      </c>
      <c r="H52" s="39">
        <v>10.8283941484375</v>
      </c>
      <c r="I52" s="39">
        <v>12.121305207011421</v>
      </c>
      <c r="J52" s="37">
        <v>1056.6265576564961</v>
      </c>
      <c r="K52" s="39">
        <v>1.3207831970706201</v>
      </c>
      <c r="L52" s="39"/>
      <c r="M52" s="39">
        <v>0.97042479108635105</v>
      </c>
      <c r="R52" s="29">
        <v>12.121305207011421</v>
      </c>
      <c r="S52" s="29">
        <v>14.618023526370216</v>
      </c>
      <c r="T52" s="29">
        <v>18.060369179687498</v>
      </c>
      <c r="X52" s="41">
        <v>-4.3446119461515498E-2</v>
      </c>
      <c r="Y52" s="61" t="str">
        <f t="shared" si="39"/>
        <v>plateau</v>
      </c>
      <c r="Z52" s="29" t="str">
        <f t="shared" si="40"/>
        <v/>
      </c>
      <c r="AA52" s="41" t="str">
        <f t="shared" si="41"/>
        <v/>
      </c>
      <c r="AB52" s="42" t="str">
        <f t="shared" si="0"/>
        <v/>
      </c>
      <c r="AC52" s="29">
        <f t="shared" si="42"/>
        <v>18.060369179687498</v>
      </c>
      <c r="AD52" s="41">
        <f t="shared" si="43"/>
        <v>-4.3446119461515498E-2</v>
      </c>
      <c r="AE52" s="42">
        <f t="shared" si="44"/>
        <v>14.618023526370216</v>
      </c>
      <c r="AF52" s="29" t="str">
        <f t="shared" si="45"/>
        <v/>
      </c>
      <c r="AG52" s="41" t="str">
        <f t="shared" si="46"/>
        <v/>
      </c>
      <c r="AH52" s="42" t="str">
        <f t="shared" si="47"/>
        <v/>
      </c>
      <c r="AI52" s="39">
        <f t="shared" si="48"/>
        <v>15.281965630771488</v>
      </c>
      <c r="AJ52" s="41">
        <f t="shared" si="1"/>
        <v>4.5419416872845515E-2</v>
      </c>
      <c r="AK52" s="29" t="str">
        <f t="shared" si="2"/>
        <v>plateau</v>
      </c>
      <c r="AL52" s="29" t="str">
        <f t="shared" si="3"/>
        <v/>
      </c>
      <c r="AM52" s="41" t="str">
        <f t="shared" si="4"/>
        <v/>
      </c>
      <c r="AN52" s="42" t="str">
        <f t="shared" si="5"/>
        <v/>
      </c>
      <c r="AO52" s="29">
        <f t="shared" si="6"/>
        <v>18.060369179687498</v>
      </c>
      <c r="AP52" s="41">
        <f t="shared" si="7"/>
        <v>-4.3446119461515498E-2</v>
      </c>
      <c r="AQ52" s="42">
        <f t="shared" si="8"/>
        <v>14.618023526370216</v>
      </c>
      <c r="AR52" s="29" t="str">
        <f t="shared" si="49"/>
        <v/>
      </c>
      <c r="AS52" s="41" t="str">
        <f t="shared" si="50"/>
        <v/>
      </c>
      <c r="AT52" s="42" t="str">
        <f t="shared" si="51"/>
        <v/>
      </c>
      <c r="AV52" s="39">
        <f t="shared" si="9"/>
        <v>10.8283941484375</v>
      </c>
      <c r="AW52" s="42">
        <f t="shared" si="52"/>
        <v>15.281230038038125</v>
      </c>
      <c r="BA52" s="29">
        <v>1.3207831970706201</v>
      </c>
      <c r="BB52" s="29">
        <v>1.3553035228360162</v>
      </c>
      <c r="BC52" s="29">
        <v>12.774429992187502</v>
      </c>
      <c r="BG52" s="29">
        <v>-0.24285320038491365</v>
      </c>
      <c r="BH52" s="61" t="str">
        <f t="shared" si="53"/>
        <v>incline</v>
      </c>
      <c r="BI52" s="29">
        <f t="shared" si="54"/>
        <v>12.774429992187502</v>
      </c>
      <c r="BJ52" s="41">
        <f t="shared" si="55"/>
        <v>-0.24285320038491365</v>
      </c>
      <c r="BK52" s="42">
        <f t="shared" si="10"/>
        <v>1.3553035228360162</v>
      </c>
      <c r="BL52" s="29" t="str">
        <f t="shared" si="56"/>
        <v/>
      </c>
      <c r="BM52" s="41" t="str">
        <f t="shared" si="57"/>
        <v/>
      </c>
      <c r="BN52" s="42" t="str">
        <f t="shared" si="58"/>
        <v/>
      </c>
      <c r="BO52" s="29" t="str">
        <f t="shared" si="59"/>
        <v/>
      </c>
      <c r="BP52" s="41" t="str">
        <f t="shared" si="60"/>
        <v/>
      </c>
      <c r="BQ52" s="42" t="str">
        <f t="shared" si="61"/>
        <v/>
      </c>
      <c r="BR52" s="61">
        <f t="shared" si="62"/>
        <v>1.473535442715858</v>
      </c>
      <c r="BS52" s="41">
        <f t="shared" si="11"/>
        <v>8.7236488275657789E-2</v>
      </c>
      <c r="BT52" t="str">
        <f t="shared" si="63"/>
        <v>incline</v>
      </c>
      <c r="BU52" s="29">
        <f t="shared" si="12"/>
        <v>12.774429992187502</v>
      </c>
      <c r="BV52" s="41">
        <f t="shared" si="13"/>
        <v>-0.24285320038491365</v>
      </c>
      <c r="BW52" s="42">
        <f t="shared" si="14"/>
        <v>1.3553035228360162</v>
      </c>
      <c r="BX52" s="29" t="str">
        <f t="shared" si="15"/>
        <v/>
      </c>
      <c r="BY52" s="41" t="str">
        <f t="shared" si="16"/>
        <v/>
      </c>
      <c r="BZ52" s="42" t="str">
        <f t="shared" si="17"/>
        <v/>
      </c>
      <c r="CA52" s="29" t="str">
        <f t="shared" si="64"/>
        <v/>
      </c>
      <c r="CB52" s="41" t="str">
        <f t="shared" si="65"/>
        <v/>
      </c>
      <c r="CC52" s="42" t="str">
        <f t="shared" si="66"/>
        <v/>
      </c>
      <c r="CE52" s="39">
        <f t="shared" si="67"/>
        <v>10.8283941484375</v>
      </c>
      <c r="CF52" s="42">
        <f t="shared" si="68"/>
        <v>1.455438335417987</v>
      </c>
      <c r="CK52" s="29">
        <v>18.793390142574729</v>
      </c>
      <c r="CL52" s="29">
        <v>36.094472750000008</v>
      </c>
      <c r="CP52" s="29">
        <v>-0.67047375941229093</v>
      </c>
      <c r="CQ52" s="61" t="str">
        <f t="shared" si="69"/>
        <v>incline</v>
      </c>
      <c r="CR52" s="29">
        <f t="shared" si="70"/>
        <v>36.094472750000008</v>
      </c>
      <c r="CS52" s="41">
        <f t="shared" si="71"/>
        <v>-0.67047375941229093</v>
      </c>
      <c r="CT52" s="42">
        <f t="shared" si="18"/>
        <v>18.793390142574729</v>
      </c>
      <c r="CU52" s="29" t="str">
        <f t="shared" si="72"/>
        <v/>
      </c>
      <c r="CV52" s="41" t="str">
        <f t="shared" si="73"/>
        <v/>
      </c>
      <c r="CW52" s="42" t="str">
        <f t="shared" si="74"/>
        <v/>
      </c>
      <c r="CX52" s="29" t="str">
        <f t="shared" si="75"/>
        <v/>
      </c>
      <c r="CY52" s="41" t="str">
        <f t="shared" si="76"/>
        <v/>
      </c>
      <c r="CZ52" s="42" t="str">
        <f t="shared" si="77"/>
        <v/>
      </c>
      <c r="DA52" s="70">
        <f t="shared" si="78"/>
        <v>9.8576226702881939</v>
      </c>
      <c r="DB52" s="41">
        <f t="shared" si="19"/>
        <v>-0.4754739514529292</v>
      </c>
      <c r="DC52" s="70" t="str">
        <f t="shared" si="79"/>
        <v>incline</v>
      </c>
      <c r="DD52" s="29">
        <f t="shared" si="20"/>
        <v>36.094472750000008</v>
      </c>
      <c r="DE52" s="41">
        <f t="shared" si="21"/>
        <v>-0.67047375941229093</v>
      </c>
      <c r="DF52" s="42">
        <f t="shared" si="22"/>
        <v>18.793390142574729</v>
      </c>
      <c r="DG52" s="29" t="str">
        <f t="shared" si="23"/>
        <v/>
      </c>
      <c r="DH52" s="41" t="str">
        <f t="shared" si="24"/>
        <v/>
      </c>
      <c r="DI52" s="42" t="str">
        <f t="shared" si="25"/>
        <v/>
      </c>
      <c r="DJ52" s="29" t="str">
        <f t="shared" si="80"/>
        <v/>
      </c>
      <c r="DK52" s="41" t="str">
        <f t="shared" si="81"/>
        <v/>
      </c>
      <c r="DL52" s="42" t="str">
        <f t="shared" si="82"/>
        <v/>
      </c>
      <c r="DN52" s="39">
        <f t="shared" si="83"/>
        <v>10.8283941484375</v>
      </c>
      <c r="DO52" s="42" t="e">
        <f t="shared" si="84"/>
        <v>#N/A</v>
      </c>
      <c r="DS52" s="29">
        <v>0.97042479108635105</v>
      </c>
      <c r="DT52" s="29">
        <v>0.96009517177344483</v>
      </c>
      <c r="DU52" s="29">
        <v>11.7642564375</v>
      </c>
      <c r="DY52" s="29">
        <v>-9.6805258330785557E-2</v>
      </c>
      <c r="DZ52" s="61" t="str">
        <f t="shared" si="85"/>
        <v>plateau</v>
      </c>
      <c r="EA52" s="29" t="str">
        <f t="shared" si="86"/>
        <v/>
      </c>
      <c r="EB52" s="41" t="str">
        <f t="shared" si="87"/>
        <v/>
      </c>
      <c r="EC52" s="42" t="str">
        <f t="shared" si="26"/>
        <v/>
      </c>
      <c r="ED52" s="29">
        <f t="shared" si="88"/>
        <v>11.7642564375</v>
      </c>
      <c r="EE52" s="41">
        <f t="shared" si="89"/>
        <v>-9.6805258330785557E-2</v>
      </c>
      <c r="EF52" s="42">
        <f t="shared" si="90"/>
        <v>0.96009517177344483</v>
      </c>
      <c r="EG52" s="29" t="str">
        <f t="shared" si="91"/>
        <v/>
      </c>
      <c r="EH52" s="41" t="str">
        <f t="shared" si="92"/>
        <v/>
      </c>
      <c r="EI52" s="42" t="str">
        <f t="shared" si="93"/>
        <v/>
      </c>
      <c r="EJ52" s="58">
        <f t="shared" si="94"/>
        <v>1.0629990714948931</v>
      </c>
      <c r="EK52" s="41">
        <f t="shared" si="27"/>
        <v>0.10718093658503546</v>
      </c>
      <c r="EL52" s="58" t="str">
        <f t="shared" si="95"/>
        <v>plateau</v>
      </c>
      <c r="EM52" s="29" t="str">
        <f t="shared" si="28"/>
        <v/>
      </c>
      <c r="EN52" s="41" t="str">
        <f t="shared" si="29"/>
        <v/>
      </c>
      <c r="EO52" s="42" t="str">
        <f t="shared" si="30"/>
        <v/>
      </c>
      <c r="EP52" s="29">
        <f t="shared" si="31"/>
        <v>11.7642564375</v>
      </c>
      <c r="EQ52" s="41">
        <f t="shared" si="32"/>
        <v>-9.6805258330785557E-2</v>
      </c>
      <c r="ER52" s="42">
        <f t="shared" si="33"/>
        <v>0.96009517177344483</v>
      </c>
      <c r="ES52" s="29" t="str">
        <f t="shared" si="96"/>
        <v/>
      </c>
      <c r="ET52" s="41" t="str">
        <f t="shared" si="97"/>
        <v/>
      </c>
      <c r="EU52" s="42" t="str">
        <f t="shared" si="98"/>
        <v/>
      </c>
      <c r="EW52" s="39">
        <f t="shared" si="99"/>
        <v>10.8283941484375</v>
      </c>
      <c r="EX52" s="42">
        <f t="shared" si="100"/>
        <v>1.0629990714948931</v>
      </c>
      <c r="FA52" s="70">
        <f t="shared" si="34"/>
        <v>30</v>
      </c>
      <c r="FB52" s="70">
        <f t="shared" si="35"/>
        <v>578</v>
      </c>
      <c r="FC52" s="70">
        <f t="shared" si="36"/>
        <v>19.266666666666666</v>
      </c>
      <c r="FD52" s="72">
        <f t="shared" si="37"/>
        <v>1.5835616438356164</v>
      </c>
      <c r="FE52" s="37">
        <f t="shared" si="38"/>
        <v>42507.590862944162</v>
      </c>
    </row>
    <row r="53" spans="1:161" x14ac:dyDescent="0.25">
      <c r="A53" s="82">
        <v>39934</v>
      </c>
      <c r="B53" s="37">
        <v>15058.248240000001</v>
      </c>
      <c r="C53" s="37">
        <v>41608.326849600555</v>
      </c>
      <c r="D53" s="37">
        <v>46.174844737756167</v>
      </c>
      <c r="E53" s="37">
        <v>0</v>
      </c>
      <c r="F53" s="37">
        <v>4136.09</v>
      </c>
      <c r="H53" s="39">
        <v>11.7642564375</v>
      </c>
      <c r="I53" s="39">
        <v>11.864874453206408</v>
      </c>
      <c r="J53" s="37">
        <v>1109.7500965290426</v>
      </c>
      <c r="K53" s="39">
        <v>1.3871876206613032</v>
      </c>
      <c r="L53" s="39"/>
      <c r="M53" s="39">
        <v>0.96009517177344483</v>
      </c>
      <c r="R53" s="29">
        <v>11.864874453206408</v>
      </c>
      <c r="S53" s="29">
        <v>15.281965630771488</v>
      </c>
      <c r="T53" s="29">
        <v>19.307210101562497</v>
      </c>
      <c r="X53" s="41">
        <v>0</v>
      </c>
      <c r="Y53" s="61" t="str">
        <f t="shared" si="39"/>
        <v>plateau</v>
      </c>
      <c r="Z53" s="29" t="str">
        <f t="shared" si="40"/>
        <v/>
      </c>
      <c r="AA53" s="41" t="str">
        <f t="shared" si="41"/>
        <v/>
      </c>
      <c r="AB53" s="42" t="str">
        <f t="shared" si="0"/>
        <v/>
      </c>
      <c r="AC53" s="29">
        <f t="shared" si="42"/>
        <v>19.307210101562497</v>
      </c>
      <c r="AD53" s="41">
        <f t="shared" si="43"/>
        <v>0</v>
      </c>
      <c r="AE53" s="42">
        <f t="shared" si="44"/>
        <v>15.281965630771488</v>
      </c>
      <c r="AF53" s="29" t="str">
        <f t="shared" si="45"/>
        <v/>
      </c>
      <c r="AG53" s="41" t="str">
        <f t="shared" si="46"/>
        <v/>
      </c>
      <c r="AH53" s="42" t="str">
        <f t="shared" si="47"/>
        <v/>
      </c>
      <c r="AI53" s="39">
        <f t="shared" si="48"/>
        <v>15.281965630771488</v>
      </c>
      <c r="AJ53" s="41">
        <f t="shared" si="1"/>
        <v>0</v>
      </c>
      <c r="AK53" s="29" t="str">
        <f t="shared" si="2"/>
        <v>plateau</v>
      </c>
      <c r="AL53" s="29" t="str">
        <f t="shared" si="3"/>
        <v/>
      </c>
      <c r="AM53" s="41" t="str">
        <f t="shared" si="4"/>
        <v/>
      </c>
      <c r="AN53" s="42" t="str">
        <f t="shared" si="5"/>
        <v/>
      </c>
      <c r="AO53" s="29">
        <f t="shared" si="6"/>
        <v>19.307210101562497</v>
      </c>
      <c r="AP53" s="41">
        <f t="shared" si="7"/>
        <v>0</v>
      </c>
      <c r="AQ53" s="42">
        <f t="shared" si="8"/>
        <v>15.281965630771488</v>
      </c>
      <c r="AR53" s="29" t="str">
        <f t="shared" si="49"/>
        <v/>
      </c>
      <c r="AS53" s="41" t="str">
        <f t="shared" si="50"/>
        <v/>
      </c>
      <c r="AT53" s="42" t="str">
        <f t="shared" si="51"/>
        <v/>
      </c>
      <c r="AV53" s="39">
        <f t="shared" si="9"/>
        <v>11.7642564375</v>
      </c>
      <c r="AW53" s="42">
        <f t="shared" si="52"/>
        <v>15.281965630771488</v>
      </c>
      <c r="BA53" s="29">
        <v>1.3871876206613032</v>
      </c>
      <c r="BB53" s="29">
        <v>1.4301176634248989</v>
      </c>
      <c r="BC53" s="29">
        <v>13.762900921875001</v>
      </c>
      <c r="BG53" s="29">
        <v>-0.20105792267893263</v>
      </c>
      <c r="BH53" s="61" t="str">
        <f t="shared" si="53"/>
        <v>incline</v>
      </c>
      <c r="BI53" s="29">
        <f t="shared" si="54"/>
        <v>13.762900921875001</v>
      </c>
      <c r="BJ53" s="41">
        <f t="shared" si="55"/>
        <v>-0.20105792267893263</v>
      </c>
      <c r="BK53" s="42">
        <f t="shared" si="10"/>
        <v>1.4301176634248989</v>
      </c>
      <c r="BL53" s="29" t="str">
        <f t="shared" si="56"/>
        <v/>
      </c>
      <c r="BM53" s="41" t="str">
        <f t="shared" si="57"/>
        <v/>
      </c>
      <c r="BN53" s="42" t="str">
        <f t="shared" si="58"/>
        <v/>
      </c>
      <c r="BO53" s="29" t="str">
        <f t="shared" si="59"/>
        <v/>
      </c>
      <c r="BP53" s="41" t="str">
        <f t="shared" si="60"/>
        <v/>
      </c>
      <c r="BQ53" s="42" t="str">
        <f t="shared" si="61"/>
        <v/>
      </c>
      <c r="BR53" s="61">
        <f t="shared" si="62"/>
        <v>1.4828137033446176</v>
      </c>
      <c r="BS53" s="41">
        <f t="shared" si="11"/>
        <v>3.68473456886899E-2</v>
      </c>
      <c r="BT53" t="str">
        <f t="shared" si="63"/>
        <v>incline</v>
      </c>
      <c r="BU53" s="29">
        <f t="shared" si="12"/>
        <v>13.762900921875001</v>
      </c>
      <c r="BV53" s="41">
        <f t="shared" si="13"/>
        <v>-0.20105792267893263</v>
      </c>
      <c r="BW53" s="42">
        <f t="shared" si="14"/>
        <v>1.4301176634248989</v>
      </c>
      <c r="BX53" s="29" t="str">
        <f t="shared" si="15"/>
        <v/>
      </c>
      <c r="BY53" s="41" t="str">
        <f t="shared" si="16"/>
        <v/>
      </c>
      <c r="BZ53" s="42" t="str">
        <f t="shared" si="17"/>
        <v/>
      </c>
      <c r="CA53" s="29" t="str">
        <f t="shared" si="64"/>
        <v/>
      </c>
      <c r="CB53" s="41" t="str">
        <f t="shared" si="65"/>
        <v/>
      </c>
      <c r="CC53" s="42" t="str">
        <f t="shared" si="66"/>
        <v/>
      </c>
      <c r="CE53" s="39">
        <f t="shared" si="67"/>
        <v>11.7642564375</v>
      </c>
      <c r="CF53" s="42">
        <f t="shared" si="68"/>
        <v>1.4641134500340511</v>
      </c>
      <c r="CK53" s="29">
        <v>17.174496512237919</v>
      </c>
      <c r="CL53" s="29">
        <v>36.872216101562508</v>
      </c>
      <c r="CP53" s="29">
        <v>-0.69885969339595011</v>
      </c>
      <c r="CQ53" s="61" t="str">
        <f t="shared" si="69"/>
        <v>incline</v>
      </c>
      <c r="CR53" s="29">
        <f t="shared" si="70"/>
        <v>36.872216101562508</v>
      </c>
      <c r="CS53" s="41">
        <f t="shared" si="71"/>
        <v>-0.69885969339595011</v>
      </c>
      <c r="CT53" s="42">
        <f t="shared" si="18"/>
        <v>17.174496512237919</v>
      </c>
      <c r="CU53" s="29" t="str">
        <f t="shared" si="72"/>
        <v/>
      </c>
      <c r="CV53" s="41" t="str">
        <f t="shared" si="73"/>
        <v/>
      </c>
      <c r="CW53" s="42" t="str">
        <f t="shared" si="74"/>
        <v/>
      </c>
      <c r="CX53" s="29" t="str">
        <f t="shared" si="75"/>
        <v/>
      </c>
      <c r="CY53" s="41" t="str">
        <f t="shared" si="76"/>
        <v/>
      </c>
      <c r="CZ53" s="42" t="str">
        <f t="shared" si="77"/>
        <v/>
      </c>
      <c r="DA53" s="70">
        <f t="shared" si="78"/>
        <v>10.533489168529435</v>
      </c>
      <c r="DB53" s="41">
        <f t="shared" si="19"/>
        <v>-0.38667842978548717</v>
      </c>
      <c r="DC53" s="70" t="str">
        <f t="shared" si="79"/>
        <v>incline</v>
      </c>
      <c r="DD53" s="29">
        <f t="shared" si="20"/>
        <v>36.872216101562508</v>
      </c>
      <c r="DE53" s="41">
        <f t="shared" si="21"/>
        <v>-0.69885969339595011</v>
      </c>
      <c r="DF53" s="42">
        <f t="shared" si="22"/>
        <v>17.174496512237919</v>
      </c>
      <c r="DG53" s="29" t="str">
        <f t="shared" si="23"/>
        <v/>
      </c>
      <c r="DH53" s="41" t="str">
        <f t="shared" si="24"/>
        <v/>
      </c>
      <c r="DI53" s="42" t="str">
        <f t="shared" si="25"/>
        <v/>
      </c>
      <c r="DJ53" s="29" t="str">
        <f t="shared" si="80"/>
        <v/>
      </c>
      <c r="DK53" s="41" t="str">
        <f t="shared" si="81"/>
        <v/>
      </c>
      <c r="DL53" s="42" t="str">
        <f t="shared" si="82"/>
        <v/>
      </c>
      <c r="DN53" s="39">
        <f t="shared" si="83"/>
        <v>11.7642564375</v>
      </c>
      <c r="DO53" s="42" t="e">
        <f t="shared" si="84"/>
        <v>#N/A</v>
      </c>
      <c r="DS53" s="29">
        <v>0.96009517177344483</v>
      </c>
      <c r="DT53" s="29">
        <v>0.96647864438254416</v>
      </c>
      <c r="DU53" s="29">
        <v>12.774429992187502</v>
      </c>
      <c r="DY53" s="29">
        <v>-9.080010481722485E-2</v>
      </c>
      <c r="DZ53" s="61" t="str">
        <f t="shared" si="85"/>
        <v>plateau</v>
      </c>
      <c r="EA53" s="29" t="str">
        <f t="shared" si="86"/>
        <v/>
      </c>
      <c r="EB53" s="41" t="str">
        <f t="shared" si="87"/>
        <v/>
      </c>
      <c r="EC53" s="42" t="str">
        <f t="shared" si="26"/>
        <v/>
      </c>
      <c r="ED53" s="29">
        <f t="shared" si="88"/>
        <v>12.774429992187502</v>
      </c>
      <c r="EE53" s="41">
        <f t="shared" si="89"/>
        <v>-9.080010481722485E-2</v>
      </c>
      <c r="EF53" s="42">
        <f t="shared" si="90"/>
        <v>0.96647864438254416</v>
      </c>
      <c r="EG53" s="29" t="str">
        <f t="shared" si="91"/>
        <v/>
      </c>
      <c r="EH53" s="41" t="str">
        <f t="shared" si="92"/>
        <v/>
      </c>
      <c r="EI53" s="42" t="str">
        <f t="shared" si="93"/>
        <v/>
      </c>
      <c r="EJ53" s="58">
        <f t="shared" si="94"/>
        <v>1.0629990714948931</v>
      </c>
      <c r="EK53" s="41">
        <f t="shared" si="27"/>
        <v>9.9868142636522661E-2</v>
      </c>
      <c r="EL53" s="58" t="str">
        <f t="shared" si="95"/>
        <v>plateau</v>
      </c>
      <c r="EM53" s="29" t="str">
        <f t="shared" si="28"/>
        <v/>
      </c>
      <c r="EN53" s="41" t="str">
        <f t="shared" si="29"/>
        <v/>
      </c>
      <c r="EO53" s="42" t="str">
        <f t="shared" si="30"/>
        <v/>
      </c>
      <c r="EP53" s="29">
        <f t="shared" si="31"/>
        <v>12.774429992187502</v>
      </c>
      <c r="EQ53" s="41">
        <f t="shared" si="32"/>
        <v>-9.080010481722485E-2</v>
      </c>
      <c r="ER53" s="42">
        <f t="shared" si="33"/>
        <v>0.96647864438254416</v>
      </c>
      <c r="ES53" s="29" t="str">
        <f t="shared" si="96"/>
        <v/>
      </c>
      <c r="ET53" s="41" t="str">
        <f t="shared" si="97"/>
        <v/>
      </c>
      <c r="EU53" s="42" t="str">
        <f t="shared" si="98"/>
        <v/>
      </c>
      <c r="EW53" s="39">
        <f t="shared" si="99"/>
        <v>11.7642564375</v>
      </c>
      <c r="EX53" s="42">
        <f t="shared" si="100"/>
        <v>1.0629990714948931</v>
      </c>
      <c r="FA53" s="70">
        <f t="shared" si="34"/>
        <v>31</v>
      </c>
      <c r="FB53" s="70">
        <f t="shared" si="35"/>
        <v>609</v>
      </c>
      <c r="FC53" s="70">
        <f t="shared" si="36"/>
        <v>20.3</v>
      </c>
      <c r="FD53" s="72">
        <f t="shared" si="37"/>
        <v>1.6684931506849314</v>
      </c>
      <c r="FE53" s="37">
        <f t="shared" si="38"/>
        <v>41608.326849600555</v>
      </c>
    </row>
    <row r="54" spans="1:161" x14ac:dyDescent="0.25">
      <c r="A54" s="82">
        <v>39965</v>
      </c>
      <c r="B54" s="37">
        <v>16351.270390000001</v>
      </c>
      <c r="C54" s="37">
        <v>49636.166986564298</v>
      </c>
      <c r="D54" s="37">
        <v>53.81765758157389</v>
      </c>
      <c r="E54" s="37">
        <v>0</v>
      </c>
      <c r="F54" s="37">
        <v>4163.59</v>
      </c>
      <c r="H54" s="39">
        <v>12.774429992187502</v>
      </c>
      <c r="I54" s="39">
        <v>14.154063242262476</v>
      </c>
      <c r="J54" s="37">
        <v>1084.2428182688129</v>
      </c>
      <c r="K54" s="39">
        <v>1.3553035228360162</v>
      </c>
      <c r="L54" s="39"/>
      <c r="M54" s="39">
        <v>0.96647864438254416</v>
      </c>
      <c r="R54" s="29">
        <v>14.154063242262476</v>
      </c>
      <c r="S54" s="29">
        <v>14.930534177117599</v>
      </c>
      <c r="T54" s="29">
        <v>20.550739523437496</v>
      </c>
      <c r="X54" s="41">
        <v>-2.2996482399244074E-2</v>
      </c>
      <c r="Y54" s="61" t="str">
        <f t="shared" si="39"/>
        <v>plateau</v>
      </c>
      <c r="Z54" s="29" t="str">
        <f t="shared" si="40"/>
        <v/>
      </c>
      <c r="AA54" s="41" t="str">
        <f t="shared" si="41"/>
        <v/>
      </c>
      <c r="AB54" s="42" t="str">
        <f t="shared" si="0"/>
        <v/>
      </c>
      <c r="AC54" s="29">
        <f t="shared" si="42"/>
        <v>20.550739523437496</v>
      </c>
      <c r="AD54" s="41">
        <f t="shared" si="43"/>
        <v>-2.2996482399244074E-2</v>
      </c>
      <c r="AE54" s="42">
        <f t="shared" si="44"/>
        <v>14.930534177117599</v>
      </c>
      <c r="AF54" s="29" t="str">
        <f t="shared" si="45"/>
        <v/>
      </c>
      <c r="AG54" s="41" t="str">
        <f t="shared" si="46"/>
        <v/>
      </c>
      <c r="AH54" s="42" t="str">
        <f t="shared" si="47"/>
        <v/>
      </c>
      <c r="AI54" s="39">
        <f t="shared" si="48"/>
        <v>15.281965630771488</v>
      </c>
      <c r="AJ54" s="41">
        <f t="shared" si="1"/>
        <v>2.3537768273052821E-2</v>
      </c>
      <c r="AK54" s="29" t="str">
        <f t="shared" si="2"/>
        <v>plateau</v>
      </c>
      <c r="AL54" s="29" t="str">
        <f t="shared" si="3"/>
        <v/>
      </c>
      <c r="AM54" s="41" t="str">
        <f t="shared" si="4"/>
        <v/>
      </c>
      <c r="AN54" s="42" t="str">
        <f t="shared" si="5"/>
        <v/>
      </c>
      <c r="AO54" s="29">
        <f t="shared" si="6"/>
        <v>20.550739523437496</v>
      </c>
      <c r="AP54" s="41">
        <f t="shared" si="7"/>
        <v>-2.2996482399244074E-2</v>
      </c>
      <c r="AQ54" s="42">
        <f t="shared" si="8"/>
        <v>14.930534177117599</v>
      </c>
      <c r="AR54" s="29" t="str">
        <f t="shared" si="49"/>
        <v/>
      </c>
      <c r="AS54" s="41" t="str">
        <f t="shared" si="50"/>
        <v/>
      </c>
      <c r="AT54" s="42" t="str">
        <f t="shared" si="51"/>
        <v/>
      </c>
      <c r="AV54" s="39">
        <f t="shared" si="9"/>
        <v>12.774429992187502</v>
      </c>
      <c r="AW54" s="42">
        <f t="shared" si="52"/>
        <v>15.281965630771488</v>
      </c>
      <c r="BA54" s="29">
        <v>1.3553035228360162</v>
      </c>
      <c r="BB54" s="29">
        <v>1.3837080027354833</v>
      </c>
      <c r="BC54" s="29">
        <v>14.7440690390625</v>
      </c>
      <c r="BG54" s="29">
        <v>-0.22698490174313793</v>
      </c>
      <c r="BH54" s="61" t="str">
        <f t="shared" si="53"/>
        <v>incline</v>
      </c>
      <c r="BI54" s="29">
        <f t="shared" si="54"/>
        <v>14.7440690390625</v>
      </c>
      <c r="BJ54" s="41">
        <f t="shared" si="55"/>
        <v>-0.22698490174313793</v>
      </c>
      <c r="BK54" s="42">
        <f t="shared" si="10"/>
        <v>1.3837080027354833</v>
      </c>
      <c r="BL54" s="29" t="str">
        <f t="shared" si="56"/>
        <v/>
      </c>
      <c r="BM54" s="41" t="str">
        <f t="shared" si="57"/>
        <v/>
      </c>
      <c r="BN54" s="42" t="str">
        <f t="shared" si="58"/>
        <v/>
      </c>
      <c r="BO54" s="29" t="str">
        <f t="shared" si="59"/>
        <v/>
      </c>
      <c r="BP54" s="41" t="str">
        <f t="shared" si="60"/>
        <v/>
      </c>
      <c r="BQ54" s="42" t="str">
        <f t="shared" si="61"/>
        <v/>
      </c>
      <c r="BR54" s="61">
        <f t="shared" si="62"/>
        <v>1.4920811910378424</v>
      </c>
      <c r="BS54" s="41">
        <f t="shared" si="11"/>
        <v>7.8320850994656174E-2</v>
      </c>
      <c r="BT54" t="str">
        <f t="shared" si="63"/>
        <v>incline</v>
      </c>
      <c r="BU54" s="29">
        <f t="shared" si="12"/>
        <v>14.7440690390625</v>
      </c>
      <c r="BV54" s="41">
        <f t="shared" si="13"/>
        <v>-0.22698490174313793</v>
      </c>
      <c r="BW54" s="42">
        <f t="shared" si="14"/>
        <v>1.3837080027354833</v>
      </c>
      <c r="BX54" s="29" t="str">
        <f t="shared" si="15"/>
        <v/>
      </c>
      <c r="BY54" s="41" t="str">
        <f t="shared" si="16"/>
        <v/>
      </c>
      <c r="BZ54" s="42" t="str">
        <f t="shared" si="17"/>
        <v/>
      </c>
      <c r="CA54" s="29" t="str">
        <f t="shared" si="64"/>
        <v/>
      </c>
      <c r="CB54" s="41" t="str">
        <f t="shared" si="65"/>
        <v/>
      </c>
      <c r="CC54" s="42" t="str">
        <f t="shared" si="66"/>
        <v/>
      </c>
      <c r="CE54" s="39">
        <f t="shared" si="67"/>
        <v>12.774429992187502</v>
      </c>
      <c r="CF54" s="42">
        <f t="shared" si="68"/>
        <v>1.473535442715858</v>
      </c>
      <c r="CK54" s="29">
        <v>16.029108423896133</v>
      </c>
      <c r="CL54" s="29">
        <v>37.533652492187507</v>
      </c>
      <c r="CP54" s="29">
        <v>-0.71894310718674703</v>
      </c>
      <c r="CQ54" s="61" t="str">
        <f t="shared" si="69"/>
        <v>incline</v>
      </c>
      <c r="CR54" s="29">
        <f t="shared" si="70"/>
        <v>37.533652492187507</v>
      </c>
      <c r="CS54" s="41">
        <f t="shared" si="71"/>
        <v>-0.71894310718674703</v>
      </c>
      <c r="CT54" s="42">
        <f t="shared" si="18"/>
        <v>16.029108423896133</v>
      </c>
      <c r="CU54" s="29" t="str">
        <f t="shared" si="72"/>
        <v/>
      </c>
      <c r="CV54" s="41" t="str">
        <f t="shared" si="73"/>
        <v/>
      </c>
      <c r="CW54" s="42" t="str">
        <f t="shared" si="74"/>
        <v/>
      </c>
      <c r="CX54" s="29" t="str">
        <f t="shared" si="75"/>
        <v/>
      </c>
      <c r="CY54" s="41" t="str">
        <f t="shared" si="76"/>
        <v/>
      </c>
      <c r="CZ54" s="42" t="str">
        <f t="shared" si="77"/>
        <v/>
      </c>
      <c r="DA54" s="70">
        <f t="shared" si="78"/>
        <v>11.144624370361822</v>
      </c>
      <c r="DB54" s="41">
        <f t="shared" si="19"/>
        <v>-0.30472587272867541</v>
      </c>
      <c r="DC54" s="70" t="str">
        <f t="shared" si="79"/>
        <v>incline</v>
      </c>
      <c r="DD54" s="29">
        <f t="shared" si="20"/>
        <v>37.533652492187507</v>
      </c>
      <c r="DE54" s="41">
        <f t="shared" si="21"/>
        <v>-0.71894310718674703</v>
      </c>
      <c r="DF54" s="42">
        <f t="shared" si="22"/>
        <v>16.029108423896133</v>
      </c>
      <c r="DG54" s="29" t="str">
        <f t="shared" si="23"/>
        <v/>
      </c>
      <c r="DH54" s="41" t="str">
        <f t="shared" si="24"/>
        <v/>
      </c>
      <c r="DI54" s="42" t="str">
        <f t="shared" si="25"/>
        <v/>
      </c>
      <c r="DJ54" s="29" t="str">
        <f t="shared" si="80"/>
        <v/>
      </c>
      <c r="DK54" s="41" t="str">
        <f t="shared" si="81"/>
        <v/>
      </c>
      <c r="DL54" s="42" t="str">
        <f t="shared" si="82"/>
        <v/>
      </c>
      <c r="DN54" s="39">
        <f t="shared" si="83"/>
        <v>12.774429992187502</v>
      </c>
      <c r="DO54" s="42" t="e">
        <f t="shared" si="84"/>
        <v>#N/A</v>
      </c>
      <c r="DS54" s="29">
        <v>0.96647864438254416</v>
      </c>
      <c r="DT54" s="29">
        <v>0.95487233054781806</v>
      </c>
      <c r="DU54" s="29">
        <v>14.7440690390625</v>
      </c>
      <c r="DY54" s="29">
        <v>-0.10171856575097163</v>
      </c>
      <c r="DZ54" s="61" t="str">
        <f t="shared" si="85"/>
        <v>plateau</v>
      </c>
      <c r="EA54" s="29" t="str">
        <f t="shared" si="86"/>
        <v/>
      </c>
      <c r="EB54" s="41" t="str">
        <f t="shared" si="87"/>
        <v/>
      </c>
      <c r="EC54" s="42" t="str">
        <f t="shared" si="26"/>
        <v/>
      </c>
      <c r="ED54" s="29">
        <f t="shared" si="88"/>
        <v>14.7440690390625</v>
      </c>
      <c r="EE54" s="41">
        <f t="shared" si="89"/>
        <v>-0.10171856575097163</v>
      </c>
      <c r="EF54" s="42">
        <f t="shared" si="90"/>
        <v>0.95487233054781806</v>
      </c>
      <c r="EG54" s="29" t="str">
        <f t="shared" si="91"/>
        <v/>
      </c>
      <c r="EH54" s="41" t="str">
        <f t="shared" si="92"/>
        <v/>
      </c>
      <c r="EI54" s="42" t="str">
        <f t="shared" si="93"/>
        <v/>
      </c>
      <c r="EJ54" s="58">
        <f t="shared" si="94"/>
        <v>1.0629990714948931</v>
      </c>
      <c r="EK54" s="41">
        <f t="shared" si="27"/>
        <v>0.11323685637119875</v>
      </c>
      <c r="EL54" s="58" t="str">
        <f t="shared" si="95"/>
        <v>plateau</v>
      </c>
      <c r="EM54" s="29" t="str">
        <f t="shared" si="28"/>
        <v/>
      </c>
      <c r="EN54" s="41" t="str">
        <f t="shared" si="29"/>
        <v/>
      </c>
      <c r="EO54" s="42" t="str">
        <f t="shared" si="30"/>
        <v/>
      </c>
      <c r="EP54" s="29">
        <f t="shared" si="31"/>
        <v>14.7440690390625</v>
      </c>
      <c r="EQ54" s="41">
        <f t="shared" si="32"/>
        <v>-0.10171856575097163</v>
      </c>
      <c r="ER54" s="42">
        <f t="shared" si="33"/>
        <v>0.95487233054781806</v>
      </c>
      <c r="ES54" s="29" t="str">
        <f t="shared" si="96"/>
        <v/>
      </c>
      <c r="ET54" s="41" t="str">
        <f t="shared" si="97"/>
        <v/>
      </c>
      <c r="EU54" s="42" t="str">
        <f t="shared" si="98"/>
        <v/>
      </c>
      <c r="EW54" s="39">
        <f t="shared" si="99"/>
        <v>12.774429992187502</v>
      </c>
      <c r="EX54" s="42">
        <f t="shared" si="100"/>
        <v>1.0629990714948931</v>
      </c>
      <c r="FA54" s="70">
        <f t="shared" si="34"/>
        <v>30</v>
      </c>
      <c r="FB54" s="70">
        <f t="shared" si="35"/>
        <v>639</v>
      </c>
      <c r="FC54" s="70">
        <f t="shared" si="36"/>
        <v>21.3</v>
      </c>
      <c r="FD54" s="72">
        <f t="shared" si="37"/>
        <v>1.7506849315068493</v>
      </c>
      <c r="FE54" s="37">
        <f t="shared" si="38"/>
        <v>49636.166986564298</v>
      </c>
    </row>
    <row r="55" spans="1:161" x14ac:dyDescent="0.25">
      <c r="A55" s="82">
        <v>39995</v>
      </c>
      <c r="B55" s="37">
        <v>17616.513180000002</v>
      </c>
      <c r="C55" s="37">
        <v>49173.83560046638</v>
      </c>
      <c r="D55" s="37">
        <v>56.259496696463273</v>
      </c>
      <c r="E55" s="37">
        <v>0</v>
      </c>
      <c r="F55" s="37">
        <v>3674.79</v>
      </c>
      <c r="H55" s="39">
        <v>13.762900921875001</v>
      </c>
      <c r="I55" s="39">
        <v>14.022226557945491</v>
      </c>
      <c r="J55" s="37">
        <v>1144.0941307399191</v>
      </c>
      <c r="K55" s="39">
        <v>1.4301176634248989</v>
      </c>
      <c r="L55" s="39"/>
      <c r="M55" s="39">
        <v>0.85301532033426186</v>
      </c>
      <c r="R55" s="29">
        <v>14.022226557945491</v>
      </c>
      <c r="S55" s="29">
        <v>14.589783192510192</v>
      </c>
      <c r="T55" s="29">
        <v>21.580418468749997</v>
      </c>
      <c r="X55" s="41">
        <v>-4.5294071128358676E-2</v>
      </c>
      <c r="Y55" s="61" t="str">
        <f t="shared" si="39"/>
        <v>plateau</v>
      </c>
      <c r="Z55" s="29" t="str">
        <f t="shared" si="40"/>
        <v/>
      </c>
      <c r="AA55" s="41" t="str">
        <f t="shared" si="41"/>
        <v/>
      </c>
      <c r="AB55" s="42" t="str">
        <f t="shared" si="0"/>
        <v/>
      </c>
      <c r="AC55" s="29">
        <f t="shared" si="42"/>
        <v>21.580418468749997</v>
      </c>
      <c r="AD55" s="41">
        <f t="shared" si="43"/>
        <v>-4.5294071128358676E-2</v>
      </c>
      <c r="AE55" s="42">
        <f t="shared" si="44"/>
        <v>14.589783192510192</v>
      </c>
      <c r="AF55" s="29" t="str">
        <f t="shared" si="45"/>
        <v/>
      </c>
      <c r="AG55" s="41" t="str">
        <f t="shared" si="46"/>
        <v/>
      </c>
      <c r="AH55" s="42" t="str">
        <f t="shared" si="47"/>
        <v/>
      </c>
      <c r="AI55" s="39">
        <f t="shared" si="48"/>
        <v>15.281965630771488</v>
      </c>
      <c r="AJ55" s="41">
        <f t="shared" si="1"/>
        <v>4.7442955740194623E-2</v>
      </c>
      <c r="AK55" s="29" t="str">
        <f t="shared" si="2"/>
        <v>plateau</v>
      </c>
      <c r="AL55" s="29" t="str">
        <f t="shared" si="3"/>
        <v/>
      </c>
      <c r="AM55" s="41" t="str">
        <f t="shared" si="4"/>
        <v/>
      </c>
      <c r="AN55" s="42" t="str">
        <f t="shared" si="5"/>
        <v/>
      </c>
      <c r="AO55" s="29">
        <f t="shared" si="6"/>
        <v>21.580418468749997</v>
      </c>
      <c r="AP55" s="41">
        <f t="shared" si="7"/>
        <v>-4.5294071128358676E-2</v>
      </c>
      <c r="AQ55" s="42">
        <f t="shared" si="8"/>
        <v>14.589783192510192</v>
      </c>
      <c r="AR55" s="29" t="str">
        <f t="shared" si="49"/>
        <v/>
      </c>
      <c r="AS55" s="41" t="str">
        <f t="shared" si="50"/>
        <v/>
      </c>
      <c r="AT55" s="42" t="str">
        <f t="shared" si="51"/>
        <v/>
      </c>
      <c r="AV55" s="39">
        <f t="shared" si="9"/>
        <v>13.762900921875001</v>
      </c>
      <c r="AW55" s="42">
        <f t="shared" si="52"/>
        <v>15.281965630771488</v>
      </c>
      <c r="BA55" s="29">
        <v>1.4301176634248989</v>
      </c>
      <c r="BB55" s="29">
        <v>1.4278022820680536</v>
      </c>
      <c r="BC55" s="29">
        <v>15.7823473984375</v>
      </c>
      <c r="BG55" s="29">
        <v>-0.20235142155552041</v>
      </c>
      <c r="BH55" s="61" t="str">
        <f t="shared" si="53"/>
        <v>incline</v>
      </c>
      <c r="BI55" s="29">
        <f t="shared" si="54"/>
        <v>15.7823473984375</v>
      </c>
      <c r="BJ55" s="41">
        <f t="shared" si="55"/>
        <v>-0.20235142155552041</v>
      </c>
      <c r="BK55" s="42">
        <f t="shared" si="10"/>
        <v>1.4278022820680536</v>
      </c>
      <c r="BL55" s="29" t="str">
        <f t="shared" si="56"/>
        <v/>
      </c>
      <c r="BM55" s="41" t="str">
        <f t="shared" si="57"/>
        <v/>
      </c>
      <c r="BN55" s="42" t="str">
        <f t="shared" si="58"/>
        <v/>
      </c>
      <c r="BO55" s="29" t="str">
        <f t="shared" si="59"/>
        <v/>
      </c>
      <c r="BP55" s="41" t="str">
        <f t="shared" si="60"/>
        <v/>
      </c>
      <c r="BQ55" s="42" t="str">
        <f t="shared" si="61"/>
        <v/>
      </c>
      <c r="BR55" s="61">
        <f t="shared" si="62"/>
        <v>1.501951189636741</v>
      </c>
      <c r="BS55" s="41">
        <f t="shared" si="11"/>
        <v>5.193219572480922E-2</v>
      </c>
      <c r="BT55" t="str">
        <f t="shared" si="63"/>
        <v>incline</v>
      </c>
      <c r="BU55" s="29">
        <f t="shared" si="12"/>
        <v>15.7823473984375</v>
      </c>
      <c r="BV55" s="41">
        <f t="shared" si="13"/>
        <v>-0.20235142155552041</v>
      </c>
      <c r="BW55" s="42">
        <f t="shared" si="14"/>
        <v>1.4278022820680536</v>
      </c>
      <c r="BX55" s="29" t="str">
        <f t="shared" si="15"/>
        <v/>
      </c>
      <c r="BY55" s="41" t="str">
        <f t="shared" si="16"/>
        <v/>
      </c>
      <c r="BZ55" s="42" t="str">
        <f t="shared" si="17"/>
        <v/>
      </c>
      <c r="CA55" s="29" t="str">
        <f t="shared" si="64"/>
        <v/>
      </c>
      <c r="CB55" s="41" t="str">
        <f t="shared" si="65"/>
        <v/>
      </c>
      <c r="CC55" s="42" t="str">
        <f t="shared" si="66"/>
        <v/>
      </c>
      <c r="CE55" s="39">
        <f t="shared" si="67"/>
        <v>13.762900921875001</v>
      </c>
      <c r="CF55" s="42">
        <f t="shared" si="68"/>
        <v>1.4828137033446176</v>
      </c>
      <c r="CK55" s="29">
        <v>15.51124886813885</v>
      </c>
      <c r="CL55" s="29">
        <v>38.039421945312505</v>
      </c>
      <c r="CP55" s="29">
        <v>-0.72802333759044258</v>
      </c>
      <c r="CQ55" s="61" t="str">
        <f t="shared" si="69"/>
        <v>incline</v>
      </c>
      <c r="CR55" s="29">
        <f t="shared" si="70"/>
        <v>38.039421945312505</v>
      </c>
      <c r="CS55" s="41">
        <f t="shared" si="71"/>
        <v>-0.72802333759044258</v>
      </c>
      <c r="CT55" s="42">
        <f t="shared" si="18"/>
        <v>15.51124886813885</v>
      </c>
      <c r="CU55" s="29" t="str">
        <f t="shared" si="72"/>
        <v/>
      </c>
      <c r="CV55" s="41" t="str">
        <f t="shared" si="73"/>
        <v/>
      </c>
      <c r="CW55" s="42" t="str">
        <f t="shared" si="74"/>
        <v/>
      </c>
      <c r="CX55" s="29" t="str">
        <f t="shared" si="75"/>
        <v/>
      </c>
      <c r="CY55" s="41" t="str">
        <f t="shared" si="76"/>
        <v/>
      </c>
      <c r="CZ55" s="42" t="str">
        <f t="shared" si="77"/>
        <v/>
      </c>
      <c r="DA55" s="70">
        <f t="shared" si="78"/>
        <v>11.635745811125314</v>
      </c>
      <c r="DB55" s="41">
        <f t="shared" si="19"/>
        <v>-0.24985112997407188</v>
      </c>
      <c r="DC55" s="70" t="str">
        <f t="shared" si="79"/>
        <v>incline</v>
      </c>
      <c r="DD55" s="29">
        <f t="shared" si="20"/>
        <v>38.039421945312505</v>
      </c>
      <c r="DE55" s="41">
        <f t="shared" si="21"/>
        <v>-0.72802333759044258</v>
      </c>
      <c r="DF55" s="42">
        <f t="shared" si="22"/>
        <v>15.51124886813885</v>
      </c>
      <c r="DG55" s="29" t="str">
        <f t="shared" si="23"/>
        <v/>
      </c>
      <c r="DH55" s="41" t="str">
        <f t="shared" si="24"/>
        <v/>
      </c>
      <c r="DI55" s="42" t="str">
        <f t="shared" si="25"/>
        <v/>
      </c>
      <c r="DJ55" s="29" t="str">
        <f t="shared" si="80"/>
        <v/>
      </c>
      <c r="DK55" s="41" t="str">
        <f t="shared" si="81"/>
        <v/>
      </c>
      <c r="DL55" s="42" t="str">
        <f t="shared" si="82"/>
        <v/>
      </c>
      <c r="DN55" s="39">
        <f t="shared" si="83"/>
        <v>13.762900921875001</v>
      </c>
      <c r="DO55" s="42" t="e">
        <f t="shared" si="84"/>
        <v>#N/A</v>
      </c>
      <c r="DS55" s="29" t="e">
        <v>#N/A</v>
      </c>
      <c r="DT55" s="29">
        <v>0.95324744661095639</v>
      </c>
      <c r="DU55" s="29">
        <v>15.7823473984375</v>
      </c>
      <c r="DY55" s="29">
        <v>-0.10324715028169619</v>
      </c>
      <c r="DZ55" s="61" t="str">
        <f t="shared" si="85"/>
        <v>plateau</v>
      </c>
      <c r="EA55" s="29" t="str">
        <f t="shared" si="86"/>
        <v/>
      </c>
      <c r="EB55" s="41" t="str">
        <f t="shared" si="87"/>
        <v/>
      </c>
      <c r="EC55" s="42" t="str">
        <f t="shared" si="26"/>
        <v/>
      </c>
      <c r="ED55" s="29">
        <f t="shared" si="88"/>
        <v>15.7823473984375</v>
      </c>
      <c r="EE55" s="41">
        <f t="shared" si="89"/>
        <v>-0.10324715028169619</v>
      </c>
      <c r="EF55" s="42">
        <f t="shared" si="90"/>
        <v>0.95324744661095639</v>
      </c>
      <c r="EG55" s="29" t="str">
        <f t="shared" si="91"/>
        <v/>
      </c>
      <c r="EH55" s="41" t="str">
        <f t="shared" si="92"/>
        <v/>
      </c>
      <c r="EI55" s="42" t="str">
        <f t="shared" si="93"/>
        <v/>
      </c>
      <c r="EJ55" s="58">
        <f t="shared" si="94"/>
        <v>1.0629990714948931</v>
      </c>
      <c r="EK55" s="41">
        <f t="shared" si="27"/>
        <v>0.11513445462050009</v>
      </c>
      <c r="EL55" s="58" t="str">
        <f t="shared" si="95"/>
        <v>plateau</v>
      </c>
      <c r="EM55" s="29" t="str">
        <f t="shared" si="28"/>
        <v/>
      </c>
      <c r="EN55" s="41" t="str">
        <f t="shared" si="29"/>
        <v/>
      </c>
      <c r="EO55" s="42" t="str">
        <f t="shared" si="30"/>
        <v/>
      </c>
      <c r="EP55" s="29">
        <f t="shared" si="31"/>
        <v>15.7823473984375</v>
      </c>
      <c r="EQ55" s="41">
        <f t="shared" si="32"/>
        <v>-0.10324715028169619</v>
      </c>
      <c r="ER55" s="42">
        <f t="shared" si="33"/>
        <v>0.95324744661095639</v>
      </c>
      <c r="ES55" s="29" t="str">
        <f t="shared" si="96"/>
        <v/>
      </c>
      <c r="ET55" s="41" t="str">
        <f t="shared" si="97"/>
        <v/>
      </c>
      <c r="EU55" s="42" t="str">
        <f t="shared" si="98"/>
        <v/>
      </c>
      <c r="EW55" s="39">
        <f t="shared" si="99"/>
        <v>13.762900921875001</v>
      </c>
      <c r="EX55" s="42" t="e">
        <f t="shared" si="100"/>
        <v>#N/A</v>
      </c>
      <c r="FA55" s="70">
        <f t="shared" si="34"/>
        <v>31</v>
      </c>
      <c r="FB55" s="70">
        <f t="shared" si="35"/>
        <v>670</v>
      </c>
      <c r="FC55" s="70">
        <f t="shared" si="36"/>
        <v>22.333333333333332</v>
      </c>
      <c r="FD55" s="72">
        <f t="shared" si="37"/>
        <v>1.8356164383561644</v>
      </c>
      <c r="FE55" s="37">
        <f t="shared" si="38"/>
        <v>49173.83560046638</v>
      </c>
    </row>
    <row r="56" spans="1:161" x14ac:dyDescent="0.25">
      <c r="A56" s="82">
        <v>40026</v>
      </c>
      <c r="B56" s="37">
        <v>18872.408370000001</v>
      </c>
      <c r="C56" s="37">
        <v>44377.921908127202</v>
      </c>
      <c r="D56" s="37">
        <v>49.124868551236752</v>
      </c>
      <c r="E56" s="37">
        <v>0</v>
      </c>
      <c r="F56" s="37">
        <v>4113.59</v>
      </c>
      <c r="H56" s="39">
        <v>14.7440690390625</v>
      </c>
      <c r="I56" s="39">
        <v>12.654641794114397</v>
      </c>
      <c r="J56" s="37">
        <v>1106.9664021883866</v>
      </c>
      <c r="K56" s="39">
        <v>1.3837080027354833</v>
      </c>
      <c r="L56" s="39"/>
      <c r="M56" s="39">
        <v>0.95487233054781806</v>
      </c>
      <c r="R56" s="29">
        <v>12.654641794114397</v>
      </c>
      <c r="S56" s="29">
        <v>14.12246545150097</v>
      </c>
      <c r="T56" s="29">
        <v>22.779086906249997</v>
      </c>
      <c r="X56" s="41">
        <v>-7.5873759127933746E-2</v>
      </c>
      <c r="Y56" s="61" t="str">
        <f t="shared" si="39"/>
        <v>plateau</v>
      </c>
      <c r="Z56" s="29" t="str">
        <f t="shared" si="40"/>
        <v/>
      </c>
      <c r="AA56" s="41" t="str">
        <f t="shared" si="41"/>
        <v/>
      </c>
      <c r="AB56" s="42" t="str">
        <f t="shared" si="0"/>
        <v/>
      </c>
      <c r="AC56" s="29">
        <f t="shared" si="42"/>
        <v>22.779086906249997</v>
      </c>
      <c r="AD56" s="41">
        <f t="shared" si="43"/>
        <v>-7.5873759127933746E-2</v>
      </c>
      <c r="AE56" s="42">
        <f t="shared" si="44"/>
        <v>14.12246545150097</v>
      </c>
      <c r="AF56" s="29" t="str">
        <f t="shared" si="45"/>
        <v/>
      </c>
      <c r="AG56" s="41" t="str">
        <f t="shared" si="46"/>
        <v/>
      </c>
      <c r="AH56" s="42" t="str">
        <f t="shared" si="47"/>
        <v/>
      </c>
      <c r="AI56" s="39">
        <f t="shared" si="48"/>
        <v>15.281965630771488</v>
      </c>
      <c r="AJ56" s="41">
        <f t="shared" si="1"/>
        <v>8.2103240631208871E-2</v>
      </c>
      <c r="AK56" s="29" t="str">
        <f t="shared" si="2"/>
        <v>plateau</v>
      </c>
      <c r="AL56" s="29" t="str">
        <f t="shared" si="3"/>
        <v/>
      </c>
      <c r="AM56" s="41" t="str">
        <f t="shared" si="4"/>
        <v/>
      </c>
      <c r="AN56" s="42" t="str">
        <f t="shared" si="5"/>
        <v/>
      </c>
      <c r="AO56" s="29">
        <f t="shared" si="6"/>
        <v>22.779086906249997</v>
      </c>
      <c r="AP56" s="41">
        <f t="shared" si="7"/>
        <v>-7.5873759127933746E-2</v>
      </c>
      <c r="AQ56" s="42">
        <f t="shared" si="8"/>
        <v>14.12246545150097</v>
      </c>
      <c r="AR56" s="29" t="str">
        <f t="shared" si="49"/>
        <v/>
      </c>
      <c r="AS56" s="41" t="str">
        <f t="shared" si="50"/>
        <v/>
      </c>
      <c r="AT56" s="42" t="str">
        <f t="shared" si="51"/>
        <v/>
      </c>
      <c r="AV56" s="39">
        <f t="shared" si="9"/>
        <v>14.7440690390625</v>
      </c>
      <c r="AW56" s="42">
        <f t="shared" si="52"/>
        <v>15.281965630771488</v>
      </c>
      <c r="BA56" s="29">
        <v>1.3837080027354833</v>
      </c>
      <c r="BB56" s="29">
        <v>1.4117681604293311</v>
      </c>
      <c r="BC56" s="29">
        <v>16.898536679687499</v>
      </c>
      <c r="BG56" s="29">
        <v>-0.21130896034948299</v>
      </c>
      <c r="BH56" s="61" t="str">
        <f t="shared" si="53"/>
        <v>incline</v>
      </c>
      <c r="BI56" s="29">
        <f t="shared" si="54"/>
        <v>16.898536679687499</v>
      </c>
      <c r="BJ56" s="41">
        <f t="shared" si="55"/>
        <v>-0.21130896034948299</v>
      </c>
      <c r="BK56" s="42">
        <f t="shared" si="10"/>
        <v>1.4117681604293311</v>
      </c>
      <c r="BL56" s="29" t="str">
        <f t="shared" si="56"/>
        <v/>
      </c>
      <c r="BM56" s="41" t="str">
        <f t="shared" si="57"/>
        <v/>
      </c>
      <c r="BN56" s="42" t="str">
        <f t="shared" si="58"/>
        <v/>
      </c>
      <c r="BO56" s="29" t="str">
        <f t="shared" si="59"/>
        <v/>
      </c>
      <c r="BP56" s="41" t="str">
        <f t="shared" si="60"/>
        <v/>
      </c>
      <c r="BQ56" s="42" t="str">
        <f t="shared" si="61"/>
        <v/>
      </c>
      <c r="BR56" s="61">
        <f t="shared" si="62"/>
        <v>1.5126346527234937</v>
      </c>
      <c r="BS56" s="41">
        <f t="shared" si="11"/>
        <v>7.144692387983044E-2</v>
      </c>
      <c r="BT56" t="str">
        <f t="shared" si="63"/>
        <v>incline</v>
      </c>
      <c r="BU56" s="29">
        <f t="shared" si="12"/>
        <v>16.898536679687499</v>
      </c>
      <c r="BV56" s="41">
        <f t="shared" si="13"/>
        <v>-0.21130896034948299</v>
      </c>
      <c r="BW56" s="42">
        <f t="shared" si="14"/>
        <v>1.4117681604293311</v>
      </c>
      <c r="BX56" s="29" t="str">
        <f t="shared" si="15"/>
        <v/>
      </c>
      <c r="BY56" s="41" t="str">
        <f t="shared" si="16"/>
        <v/>
      </c>
      <c r="BZ56" s="42" t="str">
        <f t="shared" si="17"/>
        <v/>
      </c>
      <c r="CA56" s="29" t="str">
        <f t="shared" si="64"/>
        <v/>
      </c>
      <c r="CB56" s="41" t="str">
        <f t="shared" si="65"/>
        <v/>
      </c>
      <c r="CC56" s="42" t="str">
        <f t="shared" si="66"/>
        <v/>
      </c>
      <c r="CE56" s="39">
        <f t="shared" si="67"/>
        <v>14.7440690390625</v>
      </c>
      <c r="CF56" s="42">
        <f t="shared" si="68"/>
        <v>1.4920811910378424</v>
      </c>
      <c r="CK56" s="29">
        <v>14.292266603539437</v>
      </c>
      <c r="CL56" s="29">
        <v>38.522875679687509</v>
      </c>
      <c r="CP56" s="29">
        <v>-0.74939716317215876</v>
      </c>
      <c r="CQ56" s="61" t="str">
        <f t="shared" si="69"/>
        <v>incline</v>
      </c>
      <c r="CR56" s="29">
        <f t="shared" si="70"/>
        <v>38.522875679687509</v>
      </c>
      <c r="CS56" s="41">
        <f t="shared" si="71"/>
        <v>-0.74939716317215876</v>
      </c>
      <c r="CT56" s="42">
        <f t="shared" si="18"/>
        <v>14.292266603539437</v>
      </c>
      <c r="CU56" s="29" t="str">
        <f t="shared" si="72"/>
        <v/>
      </c>
      <c r="CV56" s="41" t="str">
        <f t="shared" si="73"/>
        <v/>
      </c>
      <c r="CW56" s="42" t="str">
        <f t="shared" si="74"/>
        <v/>
      </c>
      <c r="CX56" s="29" t="str">
        <f t="shared" si="75"/>
        <v/>
      </c>
      <c r="CY56" s="41" t="str">
        <f t="shared" si="76"/>
        <v/>
      </c>
      <c r="CZ56" s="42" t="str">
        <f t="shared" si="77"/>
        <v/>
      </c>
      <c r="DA56" s="70">
        <f t="shared" si="78"/>
        <v>12.125416293322099</v>
      </c>
      <c r="DB56" s="41">
        <f t="shared" si="19"/>
        <v>-0.15160998393919717</v>
      </c>
      <c r="DC56" s="70" t="str">
        <f t="shared" si="79"/>
        <v>incline</v>
      </c>
      <c r="DD56" s="29">
        <f t="shared" si="20"/>
        <v>38.522875679687509</v>
      </c>
      <c r="DE56" s="41">
        <f t="shared" si="21"/>
        <v>-0.74939716317215876</v>
      </c>
      <c r="DF56" s="42">
        <f t="shared" si="22"/>
        <v>14.292266603539437</v>
      </c>
      <c r="DG56" s="29" t="str">
        <f t="shared" si="23"/>
        <v/>
      </c>
      <c r="DH56" s="41" t="str">
        <f t="shared" si="24"/>
        <v/>
      </c>
      <c r="DI56" s="42" t="str">
        <f t="shared" si="25"/>
        <v/>
      </c>
      <c r="DJ56" s="29" t="str">
        <f t="shared" si="80"/>
        <v/>
      </c>
      <c r="DK56" s="41" t="str">
        <f t="shared" si="81"/>
        <v/>
      </c>
      <c r="DL56" s="42" t="str">
        <f t="shared" si="82"/>
        <v/>
      </c>
      <c r="DN56" s="39">
        <f t="shared" si="83"/>
        <v>14.7440690390625</v>
      </c>
      <c r="DO56" s="42" t="e">
        <f t="shared" si="84"/>
        <v>#N/A</v>
      </c>
      <c r="DS56" s="29">
        <v>0.95487233054781806</v>
      </c>
      <c r="DT56" s="29">
        <v>0.94941039925719595</v>
      </c>
      <c r="DU56" s="29">
        <v>16.898536679687499</v>
      </c>
      <c r="DY56" s="29">
        <v>-0.10685679346639289</v>
      </c>
      <c r="DZ56" s="61" t="str">
        <f t="shared" si="85"/>
        <v>plateau</v>
      </c>
      <c r="EA56" s="29" t="str">
        <f t="shared" si="86"/>
        <v/>
      </c>
      <c r="EB56" s="41" t="str">
        <f t="shared" si="87"/>
        <v/>
      </c>
      <c r="EC56" s="42" t="str">
        <f t="shared" si="26"/>
        <v/>
      </c>
      <c r="ED56" s="29">
        <f t="shared" si="88"/>
        <v>16.898536679687499</v>
      </c>
      <c r="EE56" s="41">
        <f t="shared" si="89"/>
        <v>-0.10685679346639289</v>
      </c>
      <c r="EF56" s="42">
        <f t="shared" si="90"/>
        <v>0.94941039925719595</v>
      </c>
      <c r="EG56" s="29" t="str">
        <f t="shared" si="91"/>
        <v/>
      </c>
      <c r="EH56" s="41" t="str">
        <f t="shared" si="92"/>
        <v/>
      </c>
      <c r="EI56" s="42" t="str">
        <f t="shared" si="93"/>
        <v/>
      </c>
      <c r="EJ56" s="58">
        <f t="shared" si="94"/>
        <v>1.0629990714948931</v>
      </c>
      <c r="EK56" s="41">
        <f t="shared" si="27"/>
        <v>0.11964127665608805</v>
      </c>
      <c r="EL56" s="58" t="str">
        <f t="shared" si="95"/>
        <v>plateau</v>
      </c>
      <c r="EM56" s="29" t="str">
        <f t="shared" si="28"/>
        <v/>
      </c>
      <c r="EN56" s="41" t="str">
        <f t="shared" si="29"/>
        <v/>
      </c>
      <c r="EO56" s="42" t="str">
        <f t="shared" si="30"/>
        <v/>
      </c>
      <c r="EP56" s="29">
        <f t="shared" si="31"/>
        <v>16.898536679687499</v>
      </c>
      <c r="EQ56" s="41">
        <f t="shared" si="32"/>
        <v>-0.10685679346639289</v>
      </c>
      <c r="ER56" s="42">
        <f t="shared" si="33"/>
        <v>0.94941039925719595</v>
      </c>
      <c r="ES56" s="29" t="str">
        <f t="shared" si="96"/>
        <v/>
      </c>
      <c r="ET56" s="41" t="str">
        <f t="shared" si="97"/>
        <v/>
      </c>
      <c r="EU56" s="42" t="str">
        <f t="shared" si="98"/>
        <v/>
      </c>
      <c r="EW56" s="39">
        <f t="shared" si="99"/>
        <v>14.7440690390625</v>
      </c>
      <c r="EX56" s="42">
        <f t="shared" si="100"/>
        <v>1.0629990714948931</v>
      </c>
      <c r="FA56" s="70">
        <f t="shared" si="34"/>
        <v>31</v>
      </c>
      <c r="FB56" s="70">
        <f t="shared" si="35"/>
        <v>701</v>
      </c>
      <c r="FC56" s="70">
        <f t="shared" si="36"/>
        <v>23.366666666666667</v>
      </c>
      <c r="FD56" s="72">
        <f t="shared" si="37"/>
        <v>1.9205479452054794</v>
      </c>
      <c r="FE56" s="37">
        <f t="shared" si="38"/>
        <v>44377.921908127202</v>
      </c>
    </row>
    <row r="57" spans="1:161" x14ac:dyDescent="0.25">
      <c r="A57" s="82">
        <v>40057</v>
      </c>
      <c r="B57" s="37">
        <v>20201.40467</v>
      </c>
      <c r="C57" s="37">
        <v>46161.733240708585</v>
      </c>
      <c r="D57" s="37">
        <v>52.727862452240359</v>
      </c>
      <c r="E57" s="37">
        <v>0</v>
      </c>
      <c r="F57" s="37">
        <v>4106.59</v>
      </c>
      <c r="H57" s="39">
        <v>15.7823473984375</v>
      </c>
      <c r="I57" s="39">
        <v>13.163306744420808</v>
      </c>
      <c r="J57" s="37">
        <v>1142.2418256544429</v>
      </c>
      <c r="K57" s="39">
        <v>1.4278022820680536</v>
      </c>
      <c r="L57" s="39"/>
      <c r="M57" s="39">
        <v>0.95324744661095639</v>
      </c>
      <c r="R57" s="29">
        <v>13.163306744420808</v>
      </c>
      <c r="S57" s="29">
        <v>12.439760792965805</v>
      </c>
      <c r="T57" s="29">
        <v>23.683610882812498</v>
      </c>
      <c r="X57" s="41">
        <v>-0.18598424485935705</v>
      </c>
      <c r="Y57" s="61" t="str">
        <f t="shared" si="39"/>
        <v>decline</v>
      </c>
      <c r="Z57" s="29" t="str">
        <f t="shared" si="40"/>
        <v/>
      </c>
      <c r="AA57" s="41" t="str">
        <f t="shared" si="41"/>
        <v/>
      </c>
      <c r="AB57" s="42" t="str">
        <f t="shared" si="0"/>
        <v/>
      </c>
      <c r="AC57" s="29" t="str">
        <f t="shared" si="42"/>
        <v/>
      </c>
      <c r="AD57" s="41" t="str">
        <f t="shared" si="43"/>
        <v/>
      </c>
      <c r="AE57" s="42" t="str">
        <f t="shared" si="44"/>
        <v/>
      </c>
      <c r="AF57" s="29">
        <f t="shared" si="45"/>
        <v>23.683610882812498</v>
      </c>
      <c r="AG57" s="41">
        <f t="shared" si="46"/>
        <v>-0.18598424485935705</v>
      </c>
      <c r="AH57" s="42">
        <f t="shared" si="47"/>
        <v>12.439760792965805</v>
      </c>
      <c r="AI57" s="39">
        <f t="shared" si="48"/>
        <v>15.281965630771488</v>
      </c>
      <c r="AJ57" s="41">
        <f t="shared" si="1"/>
        <v>0.22847745106263123</v>
      </c>
      <c r="AK57" s="29" t="str">
        <f t="shared" si="2"/>
        <v>decline</v>
      </c>
      <c r="AL57" s="29" t="str">
        <f t="shared" si="3"/>
        <v/>
      </c>
      <c r="AM57" s="41" t="str">
        <f t="shared" si="4"/>
        <v/>
      </c>
      <c r="AN57" s="42" t="str">
        <f t="shared" si="5"/>
        <v/>
      </c>
      <c r="AO57" s="29" t="str">
        <f t="shared" si="6"/>
        <v/>
      </c>
      <c r="AP57" s="41" t="str">
        <f t="shared" si="7"/>
        <v/>
      </c>
      <c r="AQ57" s="42" t="str">
        <f t="shared" si="8"/>
        <v/>
      </c>
      <c r="AR57" s="29">
        <f t="shared" si="49"/>
        <v>23.683610882812498</v>
      </c>
      <c r="AS57" s="41">
        <f t="shared" si="50"/>
        <v>-0.18598424485935705</v>
      </c>
      <c r="AT57" s="42">
        <f t="shared" si="51"/>
        <v>12.439760792965805</v>
      </c>
      <c r="AV57" s="39">
        <f t="shared" si="9"/>
        <v>15.7823473984375</v>
      </c>
      <c r="AW57" s="42">
        <f t="shared" si="52"/>
        <v>15.281965630771488</v>
      </c>
      <c r="BA57" s="29">
        <v>1.4278022820680536</v>
      </c>
      <c r="BB57" s="29">
        <v>1.3852101889014767</v>
      </c>
      <c r="BC57" s="29">
        <v>18.060369179687498</v>
      </c>
      <c r="BG57" s="29">
        <v>-0.22614569825193179</v>
      </c>
      <c r="BH57" s="61" t="str">
        <f t="shared" si="53"/>
        <v>incline</v>
      </c>
      <c r="BI57" s="29">
        <f t="shared" si="54"/>
        <v>18.060369179687498</v>
      </c>
      <c r="BJ57" s="41">
        <f t="shared" si="55"/>
        <v>-0.22614569825193179</v>
      </c>
      <c r="BK57" s="42">
        <f t="shared" si="10"/>
        <v>1.3852101889014767</v>
      </c>
      <c r="BL57" s="29" t="str">
        <f t="shared" si="56"/>
        <v/>
      </c>
      <c r="BM57" s="41" t="str">
        <f t="shared" si="57"/>
        <v/>
      </c>
      <c r="BN57" s="42" t="str">
        <f t="shared" si="58"/>
        <v/>
      </c>
      <c r="BO57" s="29" t="str">
        <f t="shared" si="59"/>
        <v/>
      </c>
      <c r="BP57" s="41" t="str">
        <f t="shared" si="60"/>
        <v/>
      </c>
      <c r="BQ57" s="42" t="str">
        <f t="shared" si="61"/>
        <v/>
      </c>
      <c r="BR57" s="61">
        <f t="shared" si="62"/>
        <v>1.5238357086693015</v>
      </c>
      <c r="BS57" s="41">
        <f t="shared" si="11"/>
        <v>0.10007544044832646</v>
      </c>
      <c r="BT57" t="str">
        <f t="shared" si="63"/>
        <v>incline</v>
      </c>
      <c r="BU57" s="29">
        <f t="shared" si="12"/>
        <v>18.060369179687498</v>
      </c>
      <c r="BV57" s="41">
        <f t="shared" si="13"/>
        <v>-0.22614569825193179</v>
      </c>
      <c r="BW57" s="42">
        <f t="shared" si="14"/>
        <v>1.3852101889014767</v>
      </c>
      <c r="BX57" s="29" t="str">
        <f t="shared" si="15"/>
        <v/>
      </c>
      <c r="BY57" s="41" t="str">
        <f t="shared" si="16"/>
        <v/>
      </c>
      <c r="BZ57" s="42" t="str">
        <f t="shared" si="17"/>
        <v/>
      </c>
      <c r="CA57" s="29" t="str">
        <f t="shared" si="64"/>
        <v/>
      </c>
      <c r="CB57" s="41" t="str">
        <f t="shared" si="65"/>
        <v/>
      </c>
      <c r="CC57" s="42" t="str">
        <f t="shared" si="66"/>
        <v/>
      </c>
      <c r="CE57" s="39">
        <f t="shared" si="67"/>
        <v>15.7823473984375</v>
      </c>
      <c r="CF57" s="42">
        <f t="shared" si="68"/>
        <v>1.501951189636741</v>
      </c>
      <c r="CK57" s="29">
        <v>11.482048248213138</v>
      </c>
      <c r="CL57" s="29">
        <v>39.063781960937504</v>
      </c>
      <c r="CP57" s="29">
        <v>-0.79867197111452082</v>
      </c>
      <c r="CQ57" s="61" t="str">
        <f t="shared" si="69"/>
        <v>incline</v>
      </c>
      <c r="CR57" s="29">
        <f t="shared" si="70"/>
        <v>39.063781960937504</v>
      </c>
      <c r="CS57" s="41">
        <f t="shared" si="71"/>
        <v>-0.79867197111452082</v>
      </c>
      <c r="CT57" s="42">
        <f t="shared" si="18"/>
        <v>11.482048248213138</v>
      </c>
      <c r="CU57" s="29" t="str">
        <f t="shared" si="72"/>
        <v/>
      </c>
      <c r="CV57" s="41" t="str">
        <f t="shared" si="73"/>
        <v/>
      </c>
      <c r="CW57" s="42" t="str">
        <f t="shared" si="74"/>
        <v/>
      </c>
      <c r="CX57" s="29" t="str">
        <f t="shared" si="75"/>
        <v/>
      </c>
      <c r="CY57" s="41" t="str">
        <f t="shared" si="76"/>
        <v/>
      </c>
      <c r="CZ57" s="42" t="str">
        <f t="shared" si="77"/>
        <v/>
      </c>
      <c r="DA57" s="70">
        <f t="shared" si="78"/>
        <v>12.697744233028457</v>
      </c>
      <c r="DB57" s="41">
        <f t="shared" si="19"/>
        <v>0.10587797216446192</v>
      </c>
      <c r="DC57" s="70" t="str">
        <f t="shared" si="79"/>
        <v>incline</v>
      </c>
      <c r="DD57" s="29">
        <f t="shared" si="20"/>
        <v>39.063781960937504</v>
      </c>
      <c r="DE57" s="41">
        <f t="shared" si="21"/>
        <v>-0.79867197111452082</v>
      </c>
      <c r="DF57" s="42">
        <f t="shared" si="22"/>
        <v>11.482048248213138</v>
      </c>
      <c r="DG57" s="29" t="str">
        <f t="shared" si="23"/>
        <v/>
      </c>
      <c r="DH57" s="41" t="str">
        <f t="shared" si="24"/>
        <v/>
      </c>
      <c r="DI57" s="42" t="str">
        <f t="shared" si="25"/>
        <v/>
      </c>
      <c r="DJ57" s="29" t="str">
        <f t="shared" si="80"/>
        <v/>
      </c>
      <c r="DK57" s="41" t="str">
        <f t="shared" si="81"/>
        <v/>
      </c>
      <c r="DL57" s="42" t="str">
        <f t="shared" si="82"/>
        <v/>
      </c>
      <c r="DN57" s="39">
        <f t="shared" si="83"/>
        <v>15.7823473984375</v>
      </c>
      <c r="DO57" s="42" t="e">
        <f t="shared" si="84"/>
        <v>#N/A</v>
      </c>
      <c r="DS57" s="29">
        <v>0.95324744661095639</v>
      </c>
      <c r="DT57" s="29">
        <v>0.98093314763231187</v>
      </c>
      <c r="DU57" s="29">
        <v>18.060369179687498</v>
      </c>
      <c r="DY57" s="29">
        <v>-7.7202253570336749E-2</v>
      </c>
      <c r="DZ57" s="61" t="str">
        <f t="shared" si="85"/>
        <v>plateau</v>
      </c>
      <c r="EA57" s="29" t="str">
        <f t="shared" si="86"/>
        <v/>
      </c>
      <c r="EB57" s="41" t="str">
        <f t="shared" si="87"/>
        <v/>
      </c>
      <c r="EC57" s="42" t="str">
        <f t="shared" si="26"/>
        <v/>
      </c>
      <c r="ED57" s="29">
        <f t="shared" si="88"/>
        <v>18.060369179687498</v>
      </c>
      <c r="EE57" s="41">
        <f t="shared" si="89"/>
        <v>-7.7202253570336749E-2</v>
      </c>
      <c r="EF57" s="42">
        <f t="shared" si="90"/>
        <v>0.98093314763231187</v>
      </c>
      <c r="EG57" s="29" t="str">
        <f t="shared" si="91"/>
        <v/>
      </c>
      <c r="EH57" s="41" t="str">
        <f t="shared" si="92"/>
        <v/>
      </c>
      <c r="EI57" s="42" t="str">
        <f t="shared" si="93"/>
        <v/>
      </c>
      <c r="EJ57" s="58">
        <f t="shared" si="94"/>
        <v>1.0629990714948931</v>
      </c>
      <c r="EK57" s="41">
        <f t="shared" si="27"/>
        <v>8.3661077271845297E-2</v>
      </c>
      <c r="EL57" s="58" t="str">
        <f t="shared" si="95"/>
        <v>plateau</v>
      </c>
      <c r="EM57" s="29" t="str">
        <f t="shared" si="28"/>
        <v/>
      </c>
      <c r="EN57" s="41" t="str">
        <f t="shared" si="29"/>
        <v/>
      </c>
      <c r="EO57" s="42" t="str">
        <f t="shared" si="30"/>
        <v/>
      </c>
      <c r="EP57" s="29">
        <f t="shared" si="31"/>
        <v>18.060369179687498</v>
      </c>
      <c r="EQ57" s="41">
        <f t="shared" si="32"/>
        <v>-7.7202253570336749E-2</v>
      </c>
      <c r="ER57" s="42">
        <f t="shared" si="33"/>
        <v>0.98093314763231187</v>
      </c>
      <c r="ES57" s="29" t="str">
        <f t="shared" si="96"/>
        <v/>
      </c>
      <c r="ET57" s="41" t="str">
        <f t="shared" si="97"/>
        <v/>
      </c>
      <c r="EU57" s="42" t="str">
        <f t="shared" si="98"/>
        <v/>
      </c>
      <c r="EW57" s="39">
        <f t="shared" si="99"/>
        <v>15.7823473984375</v>
      </c>
      <c r="EX57" s="42">
        <f t="shared" si="100"/>
        <v>1.0629990714948931</v>
      </c>
      <c r="FA57" s="70">
        <f t="shared" si="34"/>
        <v>30</v>
      </c>
      <c r="FB57" s="70">
        <f t="shared" si="35"/>
        <v>731</v>
      </c>
      <c r="FC57" s="70">
        <f t="shared" si="36"/>
        <v>24.366666666666667</v>
      </c>
      <c r="FD57" s="72">
        <f t="shared" si="37"/>
        <v>2.0027397260273974</v>
      </c>
      <c r="FE57" s="37">
        <f t="shared" si="38"/>
        <v>46161.733240708585</v>
      </c>
    </row>
    <row r="58" spans="1:161" x14ac:dyDescent="0.25">
      <c r="A58" s="82">
        <v>40087</v>
      </c>
      <c r="B58" s="37">
        <v>21630.126949999998</v>
      </c>
      <c r="C58" s="37">
        <v>46553.348973607041</v>
      </c>
      <c r="D58" s="37">
        <v>52.578028673835121</v>
      </c>
      <c r="E58" s="37">
        <v>7.8201368523949169E-3</v>
      </c>
      <c r="F58" s="37">
        <v>4090.06</v>
      </c>
      <c r="H58" s="39">
        <v>16.898536679687499</v>
      </c>
      <c r="I58" s="39">
        <v>13.274978418255133</v>
      </c>
      <c r="J58" s="37">
        <v>1129.4145283434648</v>
      </c>
      <c r="K58" s="39">
        <v>1.4117681604293311</v>
      </c>
      <c r="L58" s="39">
        <v>1.6798223352705323E-5</v>
      </c>
      <c r="M58" s="39">
        <v>0.94941039925719595</v>
      </c>
      <c r="R58" s="29">
        <v>13.274978418255133</v>
      </c>
      <c r="S58" s="29">
        <v>11.475239083813994</v>
      </c>
      <c r="T58" s="29">
        <v>24.617035124999997</v>
      </c>
      <c r="X58" s="41">
        <v>-0.24909927419888567</v>
      </c>
      <c r="Y58" s="61" t="str">
        <f t="shared" si="39"/>
        <v>decline</v>
      </c>
      <c r="Z58" s="29" t="str">
        <f t="shared" si="40"/>
        <v/>
      </c>
      <c r="AA58" s="41" t="str">
        <f t="shared" si="41"/>
        <v/>
      </c>
      <c r="AB58" s="42" t="str">
        <f t="shared" si="0"/>
        <v/>
      </c>
      <c r="AC58" s="29" t="str">
        <f t="shared" si="42"/>
        <v/>
      </c>
      <c r="AD58" s="41" t="str">
        <f t="shared" si="43"/>
        <v/>
      </c>
      <c r="AE58" s="42" t="str">
        <f t="shared" si="44"/>
        <v/>
      </c>
      <c r="AF58" s="29">
        <f t="shared" si="45"/>
        <v>24.617035124999997</v>
      </c>
      <c r="AG58" s="41">
        <f t="shared" si="46"/>
        <v>-0.24909927419888567</v>
      </c>
      <c r="AH58" s="42">
        <f t="shared" si="47"/>
        <v>11.475239083813994</v>
      </c>
      <c r="AI58" s="39">
        <f t="shared" si="48"/>
        <v>15.273559059289711</v>
      </c>
      <c r="AJ58" s="41">
        <f t="shared" si="1"/>
        <v>0.33100138025300996</v>
      </c>
      <c r="AK58" s="29" t="str">
        <f t="shared" si="2"/>
        <v>decline</v>
      </c>
      <c r="AL58" s="29" t="str">
        <f t="shared" si="3"/>
        <v/>
      </c>
      <c r="AM58" s="41" t="str">
        <f t="shared" si="4"/>
        <v/>
      </c>
      <c r="AN58" s="42" t="str">
        <f t="shared" si="5"/>
        <v/>
      </c>
      <c r="AO58" s="29" t="str">
        <f t="shared" si="6"/>
        <v/>
      </c>
      <c r="AP58" s="41" t="str">
        <f t="shared" si="7"/>
        <v/>
      </c>
      <c r="AQ58" s="42" t="str">
        <f t="shared" si="8"/>
        <v/>
      </c>
      <c r="AR58" s="29">
        <f t="shared" si="49"/>
        <v>24.617035124999997</v>
      </c>
      <c r="AS58" s="41">
        <f t="shared" si="50"/>
        <v>-0.24909927419888567</v>
      </c>
      <c r="AT58" s="42">
        <f t="shared" si="51"/>
        <v>11.475239083813994</v>
      </c>
      <c r="AV58" s="39">
        <f t="shared" si="9"/>
        <v>16.898536679687499</v>
      </c>
      <c r="AW58" s="42">
        <f t="shared" si="52"/>
        <v>15.281965630771488</v>
      </c>
      <c r="BA58" s="29">
        <v>1.4117681604293311</v>
      </c>
      <c r="BB58" s="29">
        <v>1.3927540034020232</v>
      </c>
      <c r="BC58" s="29">
        <v>19.307210101562497</v>
      </c>
      <c r="BG58" s="29">
        <v>-0.22193131017594825</v>
      </c>
      <c r="BH58" s="61" t="str">
        <f t="shared" si="53"/>
        <v>incline</v>
      </c>
      <c r="BI58" s="29">
        <f t="shared" si="54"/>
        <v>19.307210101562497</v>
      </c>
      <c r="BJ58" s="41">
        <f t="shared" si="55"/>
        <v>-0.22193131017594825</v>
      </c>
      <c r="BK58" s="42">
        <f t="shared" si="10"/>
        <v>1.3927540034020232</v>
      </c>
      <c r="BL58" s="29" t="str">
        <f t="shared" si="56"/>
        <v/>
      </c>
      <c r="BM58" s="41" t="str">
        <f t="shared" si="57"/>
        <v/>
      </c>
      <c r="BN58" s="42" t="str">
        <f t="shared" si="58"/>
        <v/>
      </c>
      <c r="BO58" s="29" t="str">
        <f t="shared" si="59"/>
        <v/>
      </c>
      <c r="BP58" s="41" t="str">
        <f t="shared" si="60"/>
        <v/>
      </c>
      <c r="BQ58" s="42" t="str">
        <f t="shared" si="61"/>
        <v/>
      </c>
      <c r="BR58" s="61">
        <f t="shared" si="62"/>
        <v>1.5359486039214609</v>
      </c>
      <c r="BS58" s="41">
        <f t="shared" si="11"/>
        <v>0.10281399311699137</v>
      </c>
      <c r="BT58" t="str">
        <f t="shared" si="63"/>
        <v>incline</v>
      </c>
      <c r="BU58" s="29">
        <f t="shared" si="12"/>
        <v>19.307210101562497</v>
      </c>
      <c r="BV58" s="41">
        <f t="shared" si="13"/>
        <v>-0.22193131017594825</v>
      </c>
      <c r="BW58" s="42">
        <f t="shared" si="14"/>
        <v>1.3927540034020232</v>
      </c>
      <c r="BX58" s="29" t="str">
        <f t="shared" si="15"/>
        <v/>
      </c>
      <c r="BY58" s="41" t="str">
        <f t="shared" si="16"/>
        <v/>
      </c>
      <c r="BZ58" s="42" t="str">
        <f t="shared" si="17"/>
        <v/>
      </c>
      <c r="CA58" s="29" t="str">
        <f t="shared" si="64"/>
        <v/>
      </c>
      <c r="CB58" s="41" t="str">
        <f t="shared" si="65"/>
        <v/>
      </c>
      <c r="CC58" s="42" t="str">
        <f t="shared" si="66"/>
        <v/>
      </c>
      <c r="CE58" s="39">
        <f t="shared" si="67"/>
        <v>16.898536679687499</v>
      </c>
      <c r="CF58" s="42">
        <f t="shared" si="68"/>
        <v>1.5126346527234937</v>
      </c>
      <c r="CJ58" s="29">
        <v>1.6798223352705323E-5</v>
      </c>
      <c r="CK58" s="29">
        <v>10.608477032478953</v>
      </c>
      <c r="CL58" s="29">
        <v>39.641639835937511</v>
      </c>
      <c r="CP58" s="29">
        <v>-0.81398930536995073</v>
      </c>
      <c r="CQ58" s="61" t="str">
        <f t="shared" si="69"/>
        <v>incline</v>
      </c>
      <c r="CR58" s="29">
        <f t="shared" si="70"/>
        <v>39.641639835937511</v>
      </c>
      <c r="CS58" s="41">
        <f t="shared" si="71"/>
        <v>-0.81398930536995073</v>
      </c>
      <c r="CT58" s="42">
        <f t="shared" si="18"/>
        <v>10.608477032478953</v>
      </c>
      <c r="CU58" s="29" t="str">
        <f t="shared" si="72"/>
        <v/>
      </c>
      <c r="CV58" s="41" t="str">
        <f t="shared" si="73"/>
        <v/>
      </c>
      <c r="CW58" s="42" t="str">
        <f t="shared" si="74"/>
        <v/>
      </c>
      <c r="CX58" s="29" t="str">
        <f t="shared" si="75"/>
        <v/>
      </c>
      <c r="CY58" s="41" t="str">
        <f t="shared" si="76"/>
        <v/>
      </c>
      <c r="CZ58" s="42" t="str">
        <f t="shared" si="77"/>
        <v/>
      </c>
      <c r="DA58" s="70">
        <f t="shared" si="78"/>
        <v>13.339047539117978</v>
      </c>
      <c r="DB58" s="41">
        <f t="shared" si="19"/>
        <v>0.25739514713366485</v>
      </c>
      <c r="DC58" s="70" t="str">
        <f t="shared" si="79"/>
        <v>incline</v>
      </c>
      <c r="DD58" s="29">
        <f t="shared" si="20"/>
        <v>39.641639835937511</v>
      </c>
      <c r="DE58" s="41">
        <f t="shared" si="21"/>
        <v>-0.81398930536995073</v>
      </c>
      <c r="DF58" s="42">
        <f t="shared" si="22"/>
        <v>10.608477032478953</v>
      </c>
      <c r="DG58" s="29" t="str">
        <f t="shared" si="23"/>
        <v/>
      </c>
      <c r="DH58" s="41" t="str">
        <f t="shared" si="24"/>
        <v/>
      </c>
      <c r="DI58" s="42" t="str">
        <f t="shared" si="25"/>
        <v/>
      </c>
      <c r="DJ58" s="29" t="str">
        <f t="shared" si="80"/>
        <v/>
      </c>
      <c r="DK58" s="41" t="str">
        <f t="shared" si="81"/>
        <v/>
      </c>
      <c r="DL58" s="42" t="str">
        <f t="shared" si="82"/>
        <v/>
      </c>
      <c r="DN58" s="39">
        <f t="shared" si="83"/>
        <v>16.898536679687499</v>
      </c>
      <c r="DO58" s="42">
        <f t="shared" si="84"/>
        <v>1.9184084901337712</v>
      </c>
      <c r="DS58" s="29">
        <v>0.94941039925719595</v>
      </c>
      <c r="DT58" s="29">
        <v>0.96081476323119763</v>
      </c>
      <c r="DU58" s="29">
        <v>19.307210101562497</v>
      </c>
      <c r="DY58" s="29">
        <v>-9.6128313752893463E-2</v>
      </c>
      <c r="DZ58" s="61" t="str">
        <f t="shared" si="85"/>
        <v>plateau</v>
      </c>
      <c r="EA58" s="29" t="str">
        <f t="shared" si="86"/>
        <v/>
      </c>
      <c r="EB58" s="41" t="str">
        <f t="shared" si="87"/>
        <v/>
      </c>
      <c r="EC58" s="42" t="str">
        <f t="shared" si="26"/>
        <v/>
      </c>
      <c r="ED58" s="29">
        <f t="shared" si="88"/>
        <v>19.307210101562497</v>
      </c>
      <c r="EE58" s="41">
        <f t="shared" si="89"/>
        <v>-9.6128313752893463E-2</v>
      </c>
      <c r="EF58" s="42">
        <f t="shared" si="90"/>
        <v>0.96081476323119763</v>
      </c>
      <c r="EG58" s="29" t="str">
        <f t="shared" si="91"/>
        <v/>
      </c>
      <c r="EH58" s="41" t="str">
        <f t="shared" si="92"/>
        <v/>
      </c>
      <c r="EI58" s="42" t="str">
        <f t="shared" si="93"/>
        <v/>
      </c>
      <c r="EJ58" s="58">
        <f t="shared" si="94"/>
        <v>1.0629990714948931</v>
      </c>
      <c r="EK58" s="41">
        <f t="shared" si="27"/>
        <v>0.10635172582075245</v>
      </c>
      <c r="EL58" s="58" t="str">
        <f t="shared" si="95"/>
        <v>plateau</v>
      </c>
      <c r="EM58" s="29" t="str">
        <f t="shared" si="28"/>
        <v/>
      </c>
      <c r="EN58" s="41" t="str">
        <f t="shared" si="29"/>
        <v/>
      </c>
      <c r="EO58" s="42" t="str">
        <f t="shared" si="30"/>
        <v/>
      </c>
      <c r="EP58" s="29">
        <f t="shared" si="31"/>
        <v>19.307210101562497</v>
      </c>
      <c r="EQ58" s="41">
        <f t="shared" si="32"/>
        <v>-9.6128313752893463E-2</v>
      </c>
      <c r="ER58" s="42">
        <f t="shared" si="33"/>
        <v>0.96081476323119763</v>
      </c>
      <c r="ES58" s="29" t="str">
        <f t="shared" si="96"/>
        <v/>
      </c>
      <c r="ET58" s="41" t="str">
        <f t="shared" si="97"/>
        <v/>
      </c>
      <c r="EU58" s="42" t="str">
        <f t="shared" si="98"/>
        <v/>
      </c>
      <c r="EW58" s="39">
        <f t="shared" si="99"/>
        <v>16.898536679687499</v>
      </c>
      <c r="EX58" s="42">
        <f t="shared" si="100"/>
        <v>1.0629990714948931</v>
      </c>
      <c r="FA58" s="70">
        <f t="shared" si="34"/>
        <v>31</v>
      </c>
      <c r="FB58" s="70">
        <f t="shared" si="35"/>
        <v>762</v>
      </c>
      <c r="FC58" s="70">
        <f t="shared" si="36"/>
        <v>25.4</v>
      </c>
      <c r="FD58" s="72">
        <f t="shared" si="37"/>
        <v>2.0876712328767124</v>
      </c>
      <c r="FE58" s="37">
        <f t="shared" si="38"/>
        <v>46553.348973607041</v>
      </c>
    </row>
    <row r="59" spans="1:161" x14ac:dyDescent="0.25">
      <c r="A59" s="82">
        <v>40118</v>
      </c>
      <c r="B59" s="37">
        <v>23117.272549999998</v>
      </c>
      <c r="C59" s="37">
        <v>51263.205791106513</v>
      </c>
      <c r="D59" s="37">
        <v>56.808251982075141</v>
      </c>
      <c r="E59" s="37">
        <v>0</v>
      </c>
      <c r="F59" s="37">
        <v>4225.8599999999997</v>
      </c>
      <c r="H59" s="39">
        <v>18.060369179687498</v>
      </c>
      <c r="I59" s="39">
        <v>14.618023526370216</v>
      </c>
      <c r="J59" s="37">
        <v>1108.1681511211814</v>
      </c>
      <c r="K59" s="39">
        <v>1.3852101889014767</v>
      </c>
      <c r="L59" s="39"/>
      <c r="M59" s="39">
        <v>0.98093314763231187</v>
      </c>
      <c r="R59" s="29">
        <v>14.618023526370216</v>
      </c>
      <c r="S59" s="29">
        <v>14.283902919308575</v>
      </c>
      <c r="T59" s="29">
        <v>25.589123203124998</v>
      </c>
      <c r="X59" s="41">
        <v>-6.5309838771867912E-2</v>
      </c>
      <c r="Y59" s="61" t="str">
        <f t="shared" si="39"/>
        <v>plateau</v>
      </c>
      <c r="Z59" s="29" t="str">
        <f t="shared" si="40"/>
        <v/>
      </c>
      <c r="AA59" s="41" t="str">
        <f t="shared" si="41"/>
        <v/>
      </c>
      <c r="AB59" s="42" t="str">
        <f t="shared" si="0"/>
        <v/>
      </c>
      <c r="AC59" s="29">
        <f t="shared" si="42"/>
        <v>25.589123203124998</v>
      </c>
      <c r="AD59" s="41">
        <f t="shared" si="43"/>
        <v>-6.5309838771867912E-2</v>
      </c>
      <c r="AE59" s="42">
        <f t="shared" si="44"/>
        <v>14.283902919308575</v>
      </c>
      <c r="AF59" s="29" t="str">
        <f t="shared" si="45"/>
        <v/>
      </c>
      <c r="AG59" s="41" t="str">
        <f t="shared" si="46"/>
        <v/>
      </c>
      <c r="AH59" s="42" t="str">
        <f t="shared" si="47"/>
        <v/>
      </c>
      <c r="AI59" s="39">
        <f t="shared" si="48"/>
        <v>14.813760836961514</v>
      </c>
      <c r="AJ59" s="41">
        <f t="shared" si="1"/>
        <v>3.7094757689559159E-2</v>
      </c>
      <c r="AK59" s="29" t="str">
        <f t="shared" si="2"/>
        <v>decline</v>
      </c>
      <c r="AL59" s="29" t="str">
        <f t="shared" si="3"/>
        <v/>
      </c>
      <c r="AM59" s="41" t="str">
        <f t="shared" si="4"/>
        <v/>
      </c>
      <c r="AN59" s="42" t="str">
        <f t="shared" si="5"/>
        <v/>
      </c>
      <c r="AO59" s="29" t="str">
        <f t="shared" si="6"/>
        <v/>
      </c>
      <c r="AP59" s="41" t="str">
        <f t="shared" si="7"/>
        <v/>
      </c>
      <c r="AQ59" s="42" t="str">
        <f t="shared" si="8"/>
        <v/>
      </c>
      <c r="AR59" s="29">
        <f t="shared" si="49"/>
        <v>25.589123203124998</v>
      </c>
      <c r="AS59" s="41">
        <f t="shared" si="50"/>
        <v>-6.5309838771867912E-2</v>
      </c>
      <c r="AT59" s="42">
        <f t="shared" si="51"/>
        <v>14.283902919308575</v>
      </c>
      <c r="AV59" s="39">
        <f t="shared" si="9"/>
        <v>18.060369179687498</v>
      </c>
      <c r="AW59" s="42">
        <f t="shared" si="52"/>
        <v>15.281965630771488</v>
      </c>
      <c r="BA59" s="29">
        <v>1.3852101889014767</v>
      </c>
      <c r="BB59" s="29">
        <v>1.4021702112044168</v>
      </c>
      <c r="BC59" s="29">
        <v>20.550739523437496</v>
      </c>
      <c r="BG59" s="29">
        <v>-0.21667090062047514</v>
      </c>
      <c r="BH59" s="61" t="str">
        <f t="shared" si="53"/>
        <v>incline</v>
      </c>
      <c r="BI59" s="29">
        <f t="shared" si="54"/>
        <v>20.550739523437496</v>
      </c>
      <c r="BJ59" s="41">
        <f t="shared" si="55"/>
        <v>-0.21667090062047514</v>
      </c>
      <c r="BK59" s="42">
        <f t="shared" si="10"/>
        <v>1.4021702112044168</v>
      </c>
      <c r="BL59" s="29" t="str">
        <f t="shared" si="56"/>
        <v/>
      </c>
      <c r="BM59" s="41" t="str">
        <f t="shared" si="57"/>
        <v/>
      </c>
      <c r="BN59" s="42" t="str">
        <f t="shared" si="58"/>
        <v/>
      </c>
      <c r="BO59" s="29" t="str">
        <f t="shared" si="59"/>
        <v/>
      </c>
      <c r="BP59" s="41" t="str">
        <f t="shared" si="60"/>
        <v/>
      </c>
      <c r="BQ59" s="42" t="str">
        <f t="shared" si="61"/>
        <v/>
      </c>
      <c r="BR59" s="61">
        <f t="shared" si="62"/>
        <v>1.5481252292773553</v>
      </c>
      <c r="BS59" s="41">
        <f t="shared" si="11"/>
        <v>0.10409222568461793</v>
      </c>
      <c r="BT59" t="str">
        <f t="shared" si="63"/>
        <v>incline</v>
      </c>
      <c r="BU59" s="29">
        <f t="shared" si="12"/>
        <v>20.550739523437496</v>
      </c>
      <c r="BV59" s="41">
        <f t="shared" si="13"/>
        <v>-0.21667090062047514</v>
      </c>
      <c r="BW59" s="42">
        <f t="shared" si="14"/>
        <v>1.4021702112044168</v>
      </c>
      <c r="BX59" s="29" t="str">
        <f t="shared" si="15"/>
        <v/>
      </c>
      <c r="BY59" s="41" t="str">
        <f t="shared" si="16"/>
        <v/>
      </c>
      <c r="BZ59" s="42" t="str">
        <f t="shared" si="17"/>
        <v/>
      </c>
      <c r="CA59" s="29" t="str">
        <f t="shared" si="64"/>
        <v/>
      </c>
      <c r="CB59" s="41" t="str">
        <f t="shared" si="65"/>
        <v/>
      </c>
      <c r="CC59" s="42" t="str">
        <f t="shared" si="66"/>
        <v/>
      </c>
      <c r="CE59" s="39">
        <f t="shared" si="67"/>
        <v>18.060369179687498</v>
      </c>
      <c r="CF59" s="42">
        <f t="shared" si="68"/>
        <v>1.5238357086693015</v>
      </c>
      <c r="CK59" s="29">
        <v>10.856528705420057</v>
      </c>
      <c r="CL59" s="29">
        <v>40.249334382812506</v>
      </c>
      <c r="CP59" s="29">
        <v>-0.80963992856056921</v>
      </c>
      <c r="CQ59" s="61" t="str">
        <f t="shared" si="69"/>
        <v>incline</v>
      </c>
      <c r="CR59" s="29">
        <f t="shared" si="70"/>
        <v>40.249334382812506</v>
      </c>
      <c r="CS59" s="41">
        <f t="shared" si="71"/>
        <v>-0.80963992856056921</v>
      </c>
      <c r="CT59" s="42">
        <f t="shared" si="18"/>
        <v>10.856528705420057</v>
      </c>
      <c r="CU59" s="29" t="str">
        <f t="shared" si="72"/>
        <v/>
      </c>
      <c r="CV59" s="41" t="str">
        <f t="shared" si="73"/>
        <v/>
      </c>
      <c r="CW59" s="42" t="str">
        <f t="shared" si="74"/>
        <v/>
      </c>
      <c r="CX59" s="29" t="str">
        <f t="shared" si="75"/>
        <v/>
      </c>
      <c r="CY59" s="41" t="str">
        <f t="shared" si="76"/>
        <v/>
      </c>
      <c r="CZ59" s="42" t="str">
        <f t="shared" si="77"/>
        <v/>
      </c>
      <c r="DA59" s="70">
        <f t="shared" si="78"/>
        <v>14.04843435214149</v>
      </c>
      <c r="DB59" s="41">
        <f t="shared" si="19"/>
        <v>0.29400794059779828</v>
      </c>
      <c r="DC59" s="70" t="str">
        <f t="shared" si="79"/>
        <v>incline</v>
      </c>
      <c r="DD59" s="29">
        <f t="shared" si="20"/>
        <v>40.249334382812506</v>
      </c>
      <c r="DE59" s="41">
        <f t="shared" si="21"/>
        <v>-0.80963992856056921</v>
      </c>
      <c r="DF59" s="42">
        <f t="shared" si="22"/>
        <v>10.856528705420057</v>
      </c>
      <c r="DG59" s="29" t="str">
        <f t="shared" si="23"/>
        <v/>
      </c>
      <c r="DH59" s="41" t="str">
        <f t="shared" si="24"/>
        <v/>
      </c>
      <c r="DI59" s="42" t="str">
        <f t="shared" si="25"/>
        <v/>
      </c>
      <c r="DJ59" s="29" t="str">
        <f t="shared" si="80"/>
        <v/>
      </c>
      <c r="DK59" s="41" t="str">
        <f t="shared" si="81"/>
        <v/>
      </c>
      <c r="DL59" s="42" t="str">
        <f t="shared" si="82"/>
        <v/>
      </c>
      <c r="DN59" s="39">
        <f t="shared" si="83"/>
        <v>18.060369179687498</v>
      </c>
      <c r="DO59" s="42" t="e">
        <f t="shared" si="84"/>
        <v>#N/A</v>
      </c>
      <c r="DS59" s="29">
        <v>0.98093314763231187</v>
      </c>
      <c r="DT59" s="29">
        <v>0.98006963788300838</v>
      </c>
      <c r="DU59" s="29">
        <v>20.550739523437496</v>
      </c>
      <c r="DY59" s="29">
        <v>-7.80145870638074E-2</v>
      </c>
      <c r="DZ59" s="61" t="str">
        <f t="shared" si="85"/>
        <v>plateau</v>
      </c>
      <c r="EA59" s="29" t="str">
        <f t="shared" si="86"/>
        <v/>
      </c>
      <c r="EB59" s="41" t="str">
        <f t="shared" si="87"/>
        <v/>
      </c>
      <c r="EC59" s="42" t="str">
        <f t="shared" si="26"/>
        <v/>
      </c>
      <c r="ED59" s="29">
        <f t="shared" si="88"/>
        <v>20.550739523437496</v>
      </c>
      <c r="EE59" s="41">
        <f t="shared" si="89"/>
        <v>-7.80145870638074E-2</v>
      </c>
      <c r="EF59" s="42">
        <f t="shared" si="90"/>
        <v>0.98006963788300838</v>
      </c>
      <c r="EG59" s="29" t="str">
        <f t="shared" si="91"/>
        <v/>
      </c>
      <c r="EH59" s="41" t="str">
        <f t="shared" si="92"/>
        <v/>
      </c>
      <c r="EI59" s="42" t="str">
        <f t="shared" si="93"/>
        <v/>
      </c>
      <c r="EJ59" s="58">
        <f t="shared" si="94"/>
        <v>1.0629990714948931</v>
      </c>
      <c r="EK59" s="41">
        <f t="shared" si="27"/>
        <v>8.4615858308819597E-2</v>
      </c>
      <c r="EL59" s="58" t="str">
        <f t="shared" si="95"/>
        <v>plateau</v>
      </c>
      <c r="EM59" s="29" t="str">
        <f t="shared" si="28"/>
        <v/>
      </c>
      <c r="EN59" s="41" t="str">
        <f t="shared" si="29"/>
        <v/>
      </c>
      <c r="EO59" s="42" t="str">
        <f t="shared" si="30"/>
        <v/>
      </c>
      <c r="EP59" s="29">
        <f t="shared" si="31"/>
        <v>20.550739523437496</v>
      </c>
      <c r="EQ59" s="41">
        <f t="shared" si="32"/>
        <v>-7.80145870638074E-2</v>
      </c>
      <c r="ER59" s="42">
        <f t="shared" si="33"/>
        <v>0.98006963788300838</v>
      </c>
      <c r="ES59" s="29" t="str">
        <f t="shared" si="96"/>
        <v/>
      </c>
      <c r="ET59" s="41" t="str">
        <f t="shared" si="97"/>
        <v/>
      </c>
      <c r="EU59" s="42" t="str">
        <f t="shared" si="98"/>
        <v/>
      </c>
      <c r="EW59" s="39">
        <f t="shared" si="99"/>
        <v>18.060369179687498</v>
      </c>
      <c r="EX59" s="42">
        <f t="shared" si="100"/>
        <v>1.0629990714948931</v>
      </c>
      <c r="FA59" s="70">
        <f t="shared" si="34"/>
        <v>30</v>
      </c>
      <c r="FB59" s="70">
        <f t="shared" si="35"/>
        <v>792</v>
      </c>
      <c r="FC59" s="70">
        <f t="shared" si="36"/>
        <v>26.4</v>
      </c>
      <c r="FD59" s="72">
        <f t="shared" si="37"/>
        <v>2.1698630136986301</v>
      </c>
      <c r="FE59" s="37">
        <f t="shared" si="38"/>
        <v>51263.205791106513</v>
      </c>
    </row>
    <row r="60" spans="1:161" x14ac:dyDescent="0.25">
      <c r="A60" s="82">
        <v>40148</v>
      </c>
      <c r="B60" s="37">
        <v>24713.228929999997</v>
      </c>
      <c r="C60" s="37">
        <v>53591.550705171248</v>
      </c>
      <c r="D60" s="37">
        <v>59.711877434519813</v>
      </c>
      <c r="E60" s="37">
        <v>0</v>
      </c>
      <c r="F60" s="37">
        <v>4139.1899999999996</v>
      </c>
      <c r="H60" s="39">
        <v>19.307210101562497</v>
      </c>
      <c r="I60" s="39">
        <v>15.281965630771488</v>
      </c>
      <c r="J60" s="37">
        <v>1114.2032027216185</v>
      </c>
      <c r="K60" s="39">
        <v>1.3927540034020232</v>
      </c>
      <c r="L60" s="39"/>
      <c r="M60" s="39">
        <v>0.96081476323119763</v>
      </c>
      <c r="R60" s="29">
        <v>15.281965630771488</v>
      </c>
      <c r="S60" s="29">
        <v>10.454042247094755</v>
      </c>
      <c r="T60" s="29">
        <v>26.310022499999995</v>
      </c>
      <c r="X60" s="41">
        <v>-0.31592293166497604</v>
      </c>
      <c r="Y60" s="61" t="str">
        <f t="shared" si="39"/>
        <v>decline</v>
      </c>
      <c r="Z60" s="29" t="str">
        <f t="shared" si="40"/>
        <v/>
      </c>
      <c r="AA60" s="41" t="str">
        <f t="shared" si="41"/>
        <v/>
      </c>
      <c r="AB60" s="42" t="str">
        <f t="shared" si="0"/>
        <v/>
      </c>
      <c r="AC60" s="29" t="str">
        <f t="shared" si="42"/>
        <v/>
      </c>
      <c r="AD60" s="41" t="str">
        <f t="shared" si="43"/>
        <v/>
      </c>
      <c r="AE60" s="42" t="str">
        <f t="shared" si="44"/>
        <v/>
      </c>
      <c r="AF60" s="29">
        <f t="shared" si="45"/>
        <v>26.310022499999995</v>
      </c>
      <c r="AG60" s="41">
        <f t="shared" si="46"/>
        <v>-0.31592293166497604</v>
      </c>
      <c r="AH60" s="42">
        <f t="shared" si="47"/>
        <v>10.454042247094755</v>
      </c>
      <c r="AI60" s="39">
        <f t="shared" si="48"/>
        <v>14.481737299346321</v>
      </c>
      <c r="AJ60" s="41">
        <f t="shared" si="1"/>
        <v>0.38527633206866829</v>
      </c>
      <c r="AK60" s="29" t="str">
        <f t="shared" si="2"/>
        <v>decline</v>
      </c>
      <c r="AL60" s="29" t="str">
        <f t="shared" si="3"/>
        <v/>
      </c>
      <c r="AM60" s="41" t="str">
        <f t="shared" si="4"/>
        <v/>
      </c>
      <c r="AN60" s="42" t="str">
        <f t="shared" si="5"/>
        <v/>
      </c>
      <c r="AO60" s="29" t="str">
        <f t="shared" si="6"/>
        <v/>
      </c>
      <c r="AP60" s="41" t="str">
        <f t="shared" si="7"/>
        <v/>
      </c>
      <c r="AQ60" s="42" t="str">
        <f t="shared" si="8"/>
        <v/>
      </c>
      <c r="AR60" s="29">
        <f t="shared" si="49"/>
        <v>26.310022499999995</v>
      </c>
      <c r="AS60" s="41">
        <f t="shared" si="50"/>
        <v>-0.31592293166497604</v>
      </c>
      <c r="AT60" s="42">
        <f t="shared" si="51"/>
        <v>10.454042247094755</v>
      </c>
      <c r="AV60" s="39">
        <f t="shared" si="9"/>
        <v>19.307210101562497</v>
      </c>
      <c r="AW60" s="42">
        <f t="shared" si="52"/>
        <v>15.281965630771488</v>
      </c>
      <c r="BA60" s="29">
        <v>1.3927540034020232</v>
      </c>
      <c r="BB60" s="29">
        <v>1.44690000459412</v>
      </c>
      <c r="BC60" s="29">
        <v>21.580418468749997</v>
      </c>
      <c r="BG60" s="29">
        <v>-0.19168238746322305</v>
      </c>
      <c r="BH60" s="61" t="str">
        <f t="shared" si="53"/>
        <v>incline</v>
      </c>
      <c r="BI60" s="29">
        <f t="shared" si="54"/>
        <v>21.580418468749997</v>
      </c>
      <c r="BJ60" s="41">
        <f t="shared" si="55"/>
        <v>-0.19168238746322305</v>
      </c>
      <c r="BK60" s="42">
        <f t="shared" si="10"/>
        <v>1.44690000459412</v>
      </c>
      <c r="BL60" s="29" t="str">
        <f t="shared" si="56"/>
        <v/>
      </c>
      <c r="BM60" s="41" t="str">
        <f t="shared" si="57"/>
        <v/>
      </c>
      <c r="BN60" s="42" t="str">
        <f t="shared" si="58"/>
        <v/>
      </c>
      <c r="BO60" s="29" t="str">
        <f t="shared" si="59"/>
        <v/>
      </c>
      <c r="BP60" s="41" t="str">
        <f t="shared" si="60"/>
        <v/>
      </c>
      <c r="BQ60" s="42" t="str">
        <f t="shared" si="61"/>
        <v/>
      </c>
      <c r="BR60" s="61">
        <f t="shared" si="62"/>
        <v>1.5582808595867619</v>
      </c>
      <c r="BS60" s="41">
        <f t="shared" si="11"/>
        <v>7.6978958213415757E-2</v>
      </c>
      <c r="BT60" t="str">
        <f t="shared" si="63"/>
        <v>incline</v>
      </c>
      <c r="BU60" s="29">
        <f t="shared" si="12"/>
        <v>21.580418468749997</v>
      </c>
      <c r="BV60" s="41">
        <f t="shared" si="13"/>
        <v>-0.19168238746322305</v>
      </c>
      <c r="BW60" s="42">
        <f t="shared" si="14"/>
        <v>1.44690000459412</v>
      </c>
      <c r="BX60" s="29" t="str">
        <f t="shared" si="15"/>
        <v/>
      </c>
      <c r="BY60" s="41" t="str">
        <f t="shared" si="16"/>
        <v/>
      </c>
      <c r="BZ60" s="42" t="str">
        <f t="shared" si="17"/>
        <v/>
      </c>
      <c r="CA60" s="29" t="str">
        <f t="shared" si="64"/>
        <v/>
      </c>
      <c r="CB60" s="41" t="str">
        <f t="shared" si="65"/>
        <v/>
      </c>
      <c r="CC60" s="42" t="str">
        <f t="shared" si="66"/>
        <v/>
      </c>
      <c r="CE60" s="39">
        <f t="shared" si="67"/>
        <v>19.307210101562497</v>
      </c>
      <c r="CF60" s="42">
        <f t="shared" si="68"/>
        <v>1.5359486039214609</v>
      </c>
      <c r="CK60" s="29">
        <v>10.778557540201733</v>
      </c>
      <c r="CL60" s="29">
        <v>40.813630117187515</v>
      </c>
      <c r="CP60" s="29">
        <v>-0.8110070871601468</v>
      </c>
      <c r="CQ60" s="61" t="str">
        <f t="shared" si="69"/>
        <v>incline</v>
      </c>
      <c r="CR60" s="29">
        <f t="shared" si="70"/>
        <v>40.813630117187515</v>
      </c>
      <c r="CS60" s="41">
        <f t="shared" si="71"/>
        <v>-0.8110070871601468</v>
      </c>
      <c r="CT60" s="42">
        <f t="shared" si="18"/>
        <v>10.778557540201733</v>
      </c>
      <c r="CU60" s="29" t="str">
        <f t="shared" si="72"/>
        <v/>
      </c>
      <c r="CV60" s="41" t="str">
        <f t="shared" si="73"/>
        <v/>
      </c>
      <c r="CW60" s="42" t="str">
        <f t="shared" si="74"/>
        <v/>
      </c>
      <c r="CX60" s="29" t="str">
        <f t="shared" si="75"/>
        <v/>
      </c>
      <c r="CY60" s="41" t="str">
        <f t="shared" si="76"/>
        <v/>
      </c>
      <c r="CZ60" s="42" t="str">
        <f t="shared" si="77"/>
        <v/>
      </c>
      <c r="DA60" s="70">
        <f t="shared" si="78"/>
        <v>14.740898700584571</v>
      </c>
      <c r="DB60" s="41">
        <f t="shared" si="19"/>
        <v>0.36761330499040767</v>
      </c>
      <c r="DC60" s="70" t="str">
        <f t="shared" si="79"/>
        <v>incline</v>
      </c>
      <c r="DD60" s="29">
        <f t="shared" si="20"/>
        <v>40.813630117187515</v>
      </c>
      <c r="DE60" s="41">
        <f t="shared" si="21"/>
        <v>-0.8110070871601468</v>
      </c>
      <c r="DF60" s="42">
        <f t="shared" si="22"/>
        <v>10.778557540201733</v>
      </c>
      <c r="DG60" s="29" t="str">
        <f t="shared" si="23"/>
        <v/>
      </c>
      <c r="DH60" s="41" t="str">
        <f t="shared" si="24"/>
        <v/>
      </c>
      <c r="DI60" s="42" t="str">
        <f t="shared" si="25"/>
        <v/>
      </c>
      <c r="DJ60" s="29" t="str">
        <f t="shared" si="80"/>
        <v/>
      </c>
      <c r="DK60" s="41" t="str">
        <f t="shared" si="81"/>
        <v/>
      </c>
      <c r="DL60" s="42" t="str">
        <f t="shared" si="82"/>
        <v/>
      </c>
      <c r="DN60" s="39">
        <f t="shared" si="83"/>
        <v>19.307210101562497</v>
      </c>
      <c r="DO60" s="42" t="e">
        <f t="shared" si="84"/>
        <v>#N/A</v>
      </c>
      <c r="DS60" s="29">
        <v>0.96081476323119763</v>
      </c>
      <c r="DT60" s="29">
        <v>0.99015320334261836</v>
      </c>
      <c r="DU60" s="29">
        <v>21.580418468749997</v>
      </c>
      <c r="DY60" s="29">
        <v>-6.8528628204568245E-2</v>
      </c>
      <c r="DZ60" s="61" t="str">
        <f t="shared" si="85"/>
        <v>plateau</v>
      </c>
      <c r="EA60" s="29" t="str">
        <f t="shared" si="86"/>
        <v/>
      </c>
      <c r="EB60" s="41" t="str">
        <f t="shared" si="87"/>
        <v/>
      </c>
      <c r="EC60" s="42" t="str">
        <f t="shared" si="26"/>
        <v/>
      </c>
      <c r="ED60" s="29">
        <f t="shared" si="88"/>
        <v>21.580418468749997</v>
      </c>
      <c r="EE60" s="41">
        <f t="shared" si="89"/>
        <v>-6.8528628204568245E-2</v>
      </c>
      <c r="EF60" s="42">
        <f t="shared" si="90"/>
        <v>0.99015320334261836</v>
      </c>
      <c r="EG60" s="29" t="str">
        <f t="shared" si="91"/>
        <v/>
      </c>
      <c r="EH60" s="41" t="str">
        <f t="shared" si="92"/>
        <v/>
      </c>
      <c r="EI60" s="42" t="str">
        <f t="shared" si="93"/>
        <v/>
      </c>
      <c r="EJ60" s="58">
        <f t="shared" si="94"/>
        <v>1.0629990714948931</v>
      </c>
      <c r="EK60" s="41">
        <f t="shared" si="27"/>
        <v>7.3570299935764832E-2</v>
      </c>
      <c r="EL60" s="58" t="str">
        <f t="shared" si="95"/>
        <v>plateau</v>
      </c>
      <c r="EM60" s="29" t="str">
        <f t="shared" si="28"/>
        <v/>
      </c>
      <c r="EN60" s="41" t="str">
        <f t="shared" si="29"/>
        <v/>
      </c>
      <c r="EO60" s="42" t="str">
        <f t="shared" si="30"/>
        <v/>
      </c>
      <c r="EP60" s="29">
        <f t="shared" si="31"/>
        <v>21.580418468749997</v>
      </c>
      <c r="EQ60" s="41">
        <f t="shared" si="32"/>
        <v>-6.8528628204568245E-2</v>
      </c>
      <c r="ER60" s="42">
        <f t="shared" si="33"/>
        <v>0.99015320334261836</v>
      </c>
      <c r="ES60" s="29" t="str">
        <f t="shared" si="96"/>
        <v/>
      </c>
      <c r="ET60" s="41" t="str">
        <f t="shared" si="97"/>
        <v/>
      </c>
      <c r="EU60" s="42" t="str">
        <f t="shared" si="98"/>
        <v/>
      </c>
      <c r="EW60" s="39">
        <f t="shared" si="99"/>
        <v>19.307210101562497</v>
      </c>
      <c r="EX60" s="42">
        <f t="shared" si="100"/>
        <v>1.0629990714948931</v>
      </c>
      <c r="FA60" s="70">
        <f t="shared" si="34"/>
        <v>31</v>
      </c>
      <c r="FB60" s="70">
        <f t="shared" si="35"/>
        <v>823</v>
      </c>
      <c r="FC60" s="70">
        <f t="shared" si="36"/>
        <v>27.433333333333334</v>
      </c>
      <c r="FD60" s="72">
        <f t="shared" si="37"/>
        <v>2.2547945205479452</v>
      </c>
      <c r="FE60" s="37">
        <f t="shared" si="38"/>
        <v>53591.550705171248</v>
      </c>
    </row>
    <row r="61" spans="1:161" x14ac:dyDescent="0.25">
      <c r="A61" s="82">
        <v>40179</v>
      </c>
      <c r="B61" s="37">
        <v>26304.946589999996</v>
      </c>
      <c r="C61" s="37">
        <v>52359.133552631582</v>
      </c>
      <c r="D61" s="37">
        <v>58.733133881578951</v>
      </c>
      <c r="E61" s="37">
        <v>834.60625000000005</v>
      </c>
      <c r="F61" s="37">
        <v>4222.1400000000003</v>
      </c>
      <c r="H61" s="39">
        <v>20.550739523437496</v>
      </c>
      <c r="I61" s="39">
        <v>14.930534177117599</v>
      </c>
      <c r="J61" s="37">
        <v>1121.7361689635334</v>
      </c>
      <c r="K61" s="39">
        <v>1.4021702112044168</v>
      </c>
      <c r="L61" s="39">
        <v>1.56899336857438</v>
      </c>
      <c r="M61" s="39">
        <v>0.98006963788300838</v>
      </c>
      <c r="R61" s="29">
        <v>14.930534177117599</v>
      </c>
      <c r="S61" s="29">
        <v>9.3277212575604853</v>
      </c>
      <c r="T61" s="29">
        <v>27.102239921874997</v>
      </c>
      <c r="X61" s="41">
        <v>-0.38962555714833202</v>
      </c>
      <c r="Y61" s="61" t="str">
        <f t="shared" si="39"/>
        <v>decline</v>
      </c>
      <c r="Z61" s="29" t="str">
        <f t="shared" si="40"/>
        <v/>
      </c>
      <c r="AA61" s="41" t="str">
        <f t="shared" si="41"/>
        <v/>
      </c>
      <c r="AB61" s="42" t="str">
        <f t="shared" si="0"/>
        <v/>
      </c>
      <c r="AC61" s="29" t="str">
        <f t="shared" si="42"/>
        <v/>
      </c>
      <c r="AD61" s="41" t="str">
        <f t="shared" si="43"/>
        <v/>
      </c>
      <c r="AE61" s="42" t="str">
        <f t="shared" si="44"/>
        <v/>
      </c>
      <c r="AF61" s="29">
        <f t="shared" si="45"/>
        <v>27.102239921874997</v>
      </c>
      <c r="AG61" s="41">
        <f t="shared" si="46"/>
        <v>-0.38962555714833202</v>
      </c>
      <c r="AH61" s="42">
        <f t="shared" si="47"/>
        <v>9.3277212575604853</v>
      </c>
      <c r="AI61" s="39">
        <f t="shared" si="48"/>
        <v>14.125442926657708</v>
      </c>
      <c r="AJ61" s="41">
        <f t="shared" si="1"/>
        <v>0.51435088341737067</v>
      </c>
      <c r="AK61" s="29" t="str">
        <f t="shared" si="2"/>
        <v>decline</v>
      </c>
      <c r="AL61" s="29" t="str">
        <f t="shared" si="3"/>
        <v/>
      </c>
      <c r="AM61" s="41" t="str">
        <f t="shared" si="4"/>
        <v/>
      </c>
      <c r="AN61" s="42" t="str">
        <f t="shared" si="5"/>
        <v/>
      </c>
      <c r="AO61" s="29" t="str">
        <f t="shared" si="6"/>
        <v/>
      </c>
      <c r="AP61" s="41" t="str">
        <f t="shared" si="7"/>
        <v/>
      </c>
      <c r="AQ61" s="42" t="str">
        <f t="shared" si="8"/>
        <v/>
      </c>
      <c r="AR61" s="29">
        <f t="shared" si="49"/>
        <v>27.102239921874997</v>
      </c>
      <c r="AS61" s="41">
        <f t="shared" si="50"/>
        <v>-0.38962555714833202</v>
      </c>
      <c r="AT61" s="42">
        <f t="shared" si="51"/>
        <v>9.3277212575604853</v>
      </c>
      <c r="AV61" s="39">
        <f t="shared" si="9"/>
        <v>20.550739523437496</v>
      </c>
      <c r="AW61" s="42">
        <f t="shared" si="52"/>
        <v>15.281965630771488</v>
      </c>
      <c r="BA61" s="29">
        <v>1.4021702112044168</v>
      </c>
      <c r="BB61" s="29">
        <v>1.4609374735220513</v>
      </c>
      <c r="BC61" s="29">
        <v>22.779086906249997</v>
      </c>
      <c r="BG61" s="29">
        <v>-0.18384028826227136</v>
      </c>
      <c r="BH61" s="61" t="str">
        <f t="shared" si="53"/>
        <v>incline</v>
      </c>
      <c r="BI61" s="29">
        <f t="shared" si="54"/>
        <v>22.779086906249997</v>
      </c>
      <c r="BJ61" s="41">
        <f t="shared" si="55"/>
        <v>-0.18384028826227136</v>
      </c>
      <c r="BK61" s="42">
        <f t="shared" si="10"/>
        <v>1.4609374735220513</v>
      </c>
      <c r="BL61" s="29" t="str">
        <f t="shared" si="56"/>
        <v/>
      </c>
      <c r="BM61" s="41" t="str">
        <f t="shared" si="57"/>
        <v/>
      </c>
      <c r="BN61" s="42" t="str">
        <f t="shared" si="58"/>
        <v/>
      </c>
      <c r="BO61" s="29" t="str">
        <f t="shared" si="59"/>
        <v/>
      </c>
      <c r="BP61" s="41" t="str">
        <f t="shared" si="60"/>
        <v/>
      </c>
      <c r="BQ61" s="42" t="str">
        <f t="shared" si="61"/>
        <v/>
      </c>
      <c r="BR61" s="61">
        <f t="shared" si="62"/>
        <v>1.570187166213771</v>
      </c>
      <c r="BS61" s="41">
        <f t="shared" si="11"/>
        <v>7.4780539668367049E-2</v>
      </c>
      <c r="BT61" t="str">
        <f t="shared" si="63"/>
        <v>incline</v>
      </c>
      <c r="BU61" s="29">
        <f t="shared" si="12"/>
        <v>22.779086906249997</v>
      </c>
      <c r="BV61" s="41">
        <f t="shared" si="13"/>
        <v>-0.18384028826227136</v>
      </c>
      <c r="BW61" s="42">
        <f t="shared" si="14"/>
        <v>1.4609374735220513</v>
      </c>
      <c r="BX61" s="29" t="str">
        <f t="shared" si="15"/>
        <v/>
      </c>
      <c r="BY61" s="41" t="str">
        <f t="shared" si="16"/>
        <v/>
      </c>
      <c r="BZ61" s="42" t="str">
        <f t="shared" si="17"/>
        <v/>
      </c>
      <c r="CA61" s="29" t="str">
        <f t="shared" si="64"/>
        <v/>
      </c>
      <c r="CB61" s="41" t="str">
        <f t="shared" si="65"/>
        <v/>
      </c>
      <c r="CC61" s="42" t="str">
        <f t="shared" si="66"/>
        <v/>
      </c>
      <c r="CE61" s="39">
        <f t="shared" si="67"/>
        <v>20.550739523437496</v>
      </c>
      <c r="CF61" s="42">
        <f t="shared" si="68"/>
        <v>1.5481252292773553</v>
      </c>
      <c r="CJ61" s="29">
        <v>1.56899336857438</v>
      </c>
      <c r="CK61" s="29">
        <v>10.968976044863171</v>
      </c>
      <c r="CL61" s="29">
        <v>41.425789242187513</v>
      </c>
      <c r="CP61" s="29">
        <v>-0.807668259332736</v>
      </c>
      <c r="CQ61" s="61" t="str">
        <f t="shared" si="69"/>
        <v>incline</v>
      </c>
      <c r="CR61" s="29">
        <f t="shared" si="70"/>
        <v>41.425789242187513</v>
      </c>
      <c r="CS61" s="41">
        <f t="shared" si="71"/>
        <v>-0.807668259332736</v>
      </c>
      <c r="CT61" s="42">
        <f t="shared" si="18"/>
        <v>10.968976044863171</v>
      </c>
      <c r="CU61" s="29" t="str">
        <f t="shared" si="72"/>
        <v/>
      </c>
      <c r="CV61" s="41" t="str">
        <f t="shared" si="73"/>
        <v/>
      </c>
      <c r="CW61" s="42" t="str">
        <f t="shared" si="74"/>
        <v/>
      </c>
      <c r="CX61" s="29" t="str">
        <f t="shared" si="75"/>
        <v/>
      </c>
      <c r="CY61" s="41" t="str">
        <f t="shared" si="76"/>
        <v/>
      </c>
      <c r="CZ61" s="42" t="str">
        <f t="shared" si="77"/>
        <v/>
      </c>
      <c r="DA61" s="70">
        <f t="shared" si="78"/>
        <v>15.530748695157319</v>
      </c>
      <c r="DB61" s="41">
        <f t="shared" si="19"/>
        <v>0.41587953439195002</v>
      </c>
      <c r="DC61" s="70" t="str">
        <f t="shared" si="79"/>
        <v>incline</v>
      </c>
      <c r="DD61" s="29">
        <f t="shared" si="20"/>
        <v>41.425789242187513</v>
      </c>
      <c r="DE61" s="41">
        <f t="shared" si="21"/>
        <v>-0.807668259332736</v>
      </c>
      <c r="DF61" s="42">
        <f t="shared" si="22"/>
        <v>10.968976044863171</v>
      </c>
      <c r="DG61" s="29" t="str">
        <f t="shared" si="23"/>
        <v/>
      </c>
      <c r="DH61" s="41" t="str">
        <f t="shared" si="24"/>
        <v/>
      </c>
      <c r="DI61" s="42" t="str">
        <f t="shared" si="25"/>
        <v/>
      </c>
      <c r="DJ61" s="29" t="str">
        <f t="shared" si="80"/>
        <v/>
      </c>
      <c r="DK61" s="41" t="str">
        <f t="shared" si="81"/>
        <v/>
      </c>
      <c r="DL61" s="42" t="str">
        <f t="shared" si="82"/>
        <v/>
      </c>
      <c r="DN61" s="39">
        <f t="shared" si="83"/>
        <v>20.550739523437496</v>
      </c>
      <c r="DO61" s="42">
        <f t="shared" si="84"/>
        <v>2.6192878149555372</v>
      </c>
      <c r="DS61" s="29">
        <v>0.98006963788300838</v>
      </c>
      <c r="DT61" s="29">
        <v>0.9939275766016713</v>
      </c>
      <c r="DU61" s="29">
        <v>24.617035124999997</v>
      </c>
      <c r="DY61" s="29">
        <v>-6.4977944708913771E-2</v>
      </c>
      <c r="DZ61" s="61" t="str">
        <f t="shared" si="85"/>
        <v>plateau</v>
      </c>
      <c r="EA61" s="29" t="str">
        <f t="shared" si="86"/>
        <v/>
      </c>
      <c r="EB61" s="41" t="str">
        <f t="shared" si="87"/>
        <v/>
      </c>
      <c r="EC61" s="42" t="str">
        <f t="shared" si="26"/>
        <v/>
      </c>
      <c r="ED61" s="29">
        <f t="shared" si="88"/>
        <v>24.617035124999997</v>
      </c>
      <c r="EE61" s="41">
        <f t="shared" si="89"/>
        <v>-6.4977944708913771E-2</v>
      </c>
      <c r="EF61" s="42">
        <f t="shared" si="90"/>
        <v>0.9939275766016713</v>
      </c>
      <c r="EG61" s="29" t="str">
        <f t="shared" si="91"/>
        <v/>
      </c>
      <c r="EH61" s="41" t="str">
        <f t="shared" si="92"/>
        <v/>
      </c>
      <c r="EI61" s="42" t="str">
        <f t="shared" si="93"/>
        <v/>
      </c>
      <c r="EJ61" s="58">
        <f t="shared" si="94"/>
        <v>1.0629990714948931</v>
      </c>
      <c r="EK61" s="41">
        <f t="shared" si="27"/>
        <v>6.9493488780524193E-2</v>
      </c>
      <c r="EL61" s="58" t="str">
        <f t="shared" si="95"/>
        <v>plateau</v>
      </c>
      <c r="EM61" s="29" t="str">
        <f t="shared" si="28"/>
        <v/>
      </c>
      <c r="EN61" s="41" t="str">
        <f t="shared" si="29"/>
        <v/>
      </c>
      <c r="EO61" s="42" t="str">
        <f t="shared" si="30"/>
        <v/>
      </c>
      <c r="EP61" s="29">
        <f t="shared" si="31"/>
        <v>24.617035124999997</v>
      </c>
      <c r="EQ61" s="41">
        <f t="shared" si="32"/>
        <v>-6.4977944708913771E-2</v>
      </c>
      <c r="ER61" s="42">
        <f t="shared" si="33"/>
        <v>0.9939275766016713</v>
      </c>
      <c r="ES61" s="29" t="str">
        <f t="shared" si="96"/>
        <v/>
      </c>
      <c r="ET61" s="41" t="str">
        <f t="shared" si="97"/>
        <v/>
      </c>
      <c r="EU61" s="42" t="str">
        <f t="shared" si="98"/>
        <v/>
      </c>
      <c r="EW61" s="39">
        <f t="shared" si="99"/>
        <v>20.550739523437496</v>
      </c>
      <c r="EX61" s="42">
        <f t="shared" si="100"/>
        <v>1.0629990714948931</v>
      </c>
      <c r="FA61" s="70">
        <f t="shared" si="34"/>
        <v>31</v>
      </c>
      <c r="FB61" s="70">
        <f t="shared" si="35"/>
        <v>854</v>
      </c>
      <c r="FC61" s="70">
        <f t="shared" si="36"/>
        <v>28.466666666666665</v>
      </c>
      <c r="FD61" s="72">
        <f t="shared" si="37"/>
        <v>2.3397260273972602</v>
      </c>
      <c r="FE61" s="37">
        <f t="shared" si="38"/>
        <v>52359.133552631582</v>
      </c>
    </row>
    <row r="62" spans="1:161" x14ac:dyDescent="0.25">
      <c r="A62" s="82">
        <v>40210</v>
      </c>
      <c r="B62" s="37">
        <v>27622.935639999996</v>
      </c>
      <c r="C62" s="37">
        <v>51164.171195652176</v>
      </c>
      <c r="D62" s="37">
        <v>59.223551630434777</v>
      </c>
      <c r="E62" s="37">
        <v>1637.157608695652</v>
      </c>
      <c r="F62" s="37">
        <v>4265.58</v>
      </c>
      <c r="H62" s="39">
        <v>21.580418468749997</v>
      </c>
      <c r="I62" s="39">
        <v>14.589783192510192</v>
      </c>
      <c r="J62" s="37">
        <v>1157.520003675296</v>
      </c>
      <c r="K62" s="39">
        <v>1.44690000459412</v>
      </c>
      <c r="L62" s="39">
        <v>3.1005992571930183</v>
      </c>
      <c r="M62" s="39">
        <v>0.99015320334261836</v>
      </c>
      <c r="R62" s="29">
        <v>14.589783192510192</v>
      </c>
      <c r="S62" s="29">
        <v>9.2000719510413056</v>
      </c>
      <c r="T62" s="29">
        <v>27.829927804687497</v>
      </c>
      <c r="X62" s="41">
        <v>-0.39797849482685604</v>
      </c>
      <c r="Y62" s="61" t="str">
        <f t="shared" si="39"/>
        <v>decline</v>
      </c>
      <c r="Z62" s="29" t="str">
        <f t="shared" si="40"/>
        <v/>
      </c>
      <c r="AA62" s="41" t="str">
        <f t="shared" si="41"/>
        <v/>
      </c>
      <c r="AB62" s="42" t="str">
        <f t="shared" si="0"/>
        <v/>
      </c>
      <c r="AC62" s="29" t="str">
        <f t="shared" si="42"/>
        <v/>
      </c>
      <c r="AD62" s="41" t="str">
        <f t="shared" si="43"/>
        <v/>
      </c>
      <c r="AE62" s="42" t="str">
        <f t="shared" si="44"/>
        <v/>
      </c>
      <c r="AF62" s="29">
        <f t="shared" si="45"/>
        <v>27.829927804687497</v>
      </c>
      <c r="AG62" s="41">
        <f t="shared" si="46"/>
        <v>-0.39797849482685604</v>
      </c>
      <c r="AH62" s="42">
        <f t="shared" si="47"/>
        <v>9.2000719510413056</v>
      </c>
      <c r="AI62" s="39">
        <f t="shared" si="48"/>
        <v>13.805899430200965</v>
      </c>
      <c r="AJ62" s="41">
        <f t="shared" si="1"/>
        <v>0.50062950634188796</v>
      </c>
      <c r="AK62" s="29" t="str">
        <f t="shared" si="2"/>
        <v>decline</v>
      </c>
      <c r="AL62" s="29" t="str">
        <f t="shared" si="3"/>
        <v/>
      </c>
      <c r="AM62" s="41" t="str">
        <f t="shared" si="4"/>
        <v/>
      </c>
      <c r="AN62" s="42" t="str">
        <f t="shared" si="5"/>
        <v/>
      </c>
      <c r="AO62" s="29" t="str">
        <f t="shared" si="6"/>
        <v/>
      </c>
      <c r="AP62" s="41" t="str">
        <f t="shared" si="7"/>
        <v/>
      </c>
      <c r="AQ62" s="42" t="str">
        <f t="shared" si="8"/>
        <v/>
      </c>
      <c r="AR62" s="29">
        <f t="shared" si="49"/>
        <v>27.829927804687497</v>
      </c>
      <c r="AS62" s="41">
        <f t="shared" si="50"/>
        <v>-0.39797849482685604</v>
      </c>
      <c r="AT62" s="42">
        <f t="shared" si="51"/>
        <v>9.2000719510413056</v>
      </c>
      <c r="AV62" s="39">
        <f t="shared" si="9"/>
        <v>21.580418468749997</v>
      </c>
      <c r="AW62" s="42">
        <f t="shared" si="52"/>
        <v>15.281965630771488</v>
      </c>
      <c r="BA62" s="29">
        <v>1.44690000459412</v>
      </c>
      <c r="BB62" s="29">
        <v>1.4496983366656715</v>
      </c>
      <c r="BC62" s="29">
        <v>23.683610882812498</v>
      </c>
      <c r="BG62" s="29">
        <v>-0.19011908585842691</v>
      </c>
      <c r="BH62" s="61" t="str">
        <f t="shared" si="53"/>
        <v>incline</v>
      </c>
      <c r="BI62" s="29">
        <f t="shared" si="54"/>
        <v>23.683610882812498</v>
      </c>
      <c r="BJ62" s="41">
        <f t="shared" si="55"/>
        <v>-0.19011908585842691</v>
      </c>
      <c r="BK62" s="42">
        <f t="shared" si="10"/>
        <v>1.4496983366656715</v>
      </c>
      <c r="BL62" s="29" t="str">
        <f t="shared" si="56"/>
        <v/>
      </c>
      <c r="BM62" s="41" t="str">
        <f t="shared" si="57"/>
        <v/>
      </c>
      <c r="BN62" s="42" t="str">
        <f t="shared" si="58"/>
        <v/>
      </c>
      <c r="BO62" s="29" t="str">
        <f t="shared" si="59"/>
        <v/>
      </c>
      <c r="BP62" s="41" t="str">
        <f t="shared" si="60"/>
        <v/>
      </c>
      <c r="BQ62" s="42" t="str">
        <f t="shared" si="61"/>
        <v/>
      </c>
      <c r="BR62" s="61">
        <f t="shared" si="62"/>
        <v>1.5792319401431369</v>
      </c>
      <c r="BS62" s="41">
        <f t="shared" si="11"/>
        <v>8.9352108781054915E-2</v>
      </c>
      <c r="BT62" t="str">
        <f t="shared" si="63"/>
        <v>incline</v>
      </c>
      <c r="BU62" s="29">
        <f t="shared" si="12"/>
        <v>23.683610882812498</v>
      </c>
      <c r="BV62" s="41">
        <f t="shared" si="13"/>
        <v>-0.19011908585842691</v>
      </c>
      <c r="BW62" s="42">
        <f t="shared" si="14"/>
        <v>1.4496983366656715</v>
      </c>
      <c r="BX62" s="29" t="str">
        <f t="shared" si="15"/>
        <v/>
      </c>
      <c r="BY62" s="41" t="str">
        <f t="shared" si="16"/>
        <v/>
      </c>
      <c r="BZ62" s="42" t="str">
        <f t="shared" si="17"/>
        <v/>
      </c>
      <c r="CA62" s="29" t="str">
        <f t="shared" si="64"/>
        <v/>
      </c>
      <c r="CB62" s="41" t="str">
        <f t="shared" si="65"/>
        <v/>
      </c>
      <c r="CC62" s="42" t="str">
        <f t="shared" si="66"/>
        <v/>
      </c>
      <c r="CE62" s="39">
        <f t="shared" si="67"/>
        <v>21.580418468749997</v>
      </c>
      <c r="CF62" s="42">
        <f t="shared" si="68"/>
        <v>1.5582808595867619</v>
      </c>
      <c r="CJ62" s="29">
        <v>3.1005992571930183</v>
      </c>
      <c r="CK62" s="29">
        <v>7.3290990691156601</v>
      </c>
      <c r="CL62" s="29">
        <v>42.441329304687514</v>
      </c>
      <c r="CP62" s="29">
        <v>-0.8714904312197882</v>
      </c>
      <c r="CQ62" s="61" t="str">
        <f t="shared" si="69"/>
        <v>incline</v>
      </c>
      <c r="CR62" s="29">
        <f t="shared" si="70"/>
        <v>42.441329304687514</v>
      </c>
      <c r="CS62" s="41">
        <f t="shared" si="71"/>
        <v>-0.8714904312197882</v>
      </c>
      <c r="CT62" s="42">
        <f t="shared" si="18"/>
        <v>7.3290990691156601</v>
      </c>
      <c r="CU62" s="29" t="str">
        <f t="shared" si="72"/>
        <v/>
      </c>
      <c r="CV62" s="41" t="str">
        <f t="shared" si="73"/>
        <v/>
      </c>
      <c r="CW62" s="42" t="str">
        <f t="shared" si="74"/>
        <v/>
      </c>
      <c r="CX62" s="29" t="str">
        <f t="shared" si="75"/>
        <v/>
      </c>
      <c r="CY62" s="41" t="str">
        <f t="shared" si="76"/>
        <v/>
      </c>
      <c r="CZ62" s="42" t="str">
        <f t="shared" si="77"/>
        <v/>
      </c>
      <c r="DA62" s="70">
        <f t="shared" si="78"/>
        <v>16.93550442359135</v>
      </c>
      <c r="DB62" s="41">
        <f t="shared" si="19"/>
        <v>1.310721176488997</v>
      </c>
      <c r="DC62" s="70" t="str">
        <f t="shared" si="79"/>
        <v>incline</v>
      </c>
      <c r="DD62" s="29">
        <f t="shared" si="20"/>
        <v>42.441329304687514</v>
      </c>
      <c r="DE62" s="41">
        <f t="shared" si="21"/>
        <v>-0.8714904312197882</v>
      </c>
      <c r="DF62" s="42">
        <f t="shared" si="22"/>
        <v>7.3290990691156601</v>
      </c>
      <c r="DG62" s="29" t="str">
        <f t="shared" si="23"/>
        <v/>
      </c>
      <c r="DH62" s="41" t="str">
        <f t="shared" si="24"/>
        <v/>
      </c>
      <c r="DI62" s="42" t="str">
        <f t="shared" si="25"/>
        <v/>
      </c>
      <c r="DJ62" s="29" t="str">
        <f t="shared" si="80"/>
        <v/>
      </c>
      <c r="DK62" s="41" t="str">
        <f t="shared" si="81"/>
        <v/>
      </c>
      <c r="DL62" s="42" t="str">
        <f t="shared" si="82"/>
        <v/>
      </c>
      <c r="DN62" s="39">
        <f t="shared" si="83"/>
        <v>21.580418468749997</v>
      </c>
      <c r="DO62" s="42">
        <f t="shared" si="84"/>
        <v>2.8596477073716877</v>
      </c>
      <c r="DS62" s="29">
        <v>0.99015320334261836</v>
      </c>
      <c r="DT62" s="29">
        <v>0.96058031569173641</v>
      </c>
      <c r="DU62" s="29">
        <v>25.589123203124998</v>
      </c>
      <c r="DY62" s="29">
        <v>-9.6348866663754917E-2</v>
      </c>
      <c r="DZ62" s="61" t="str">
        <f t="shared" si="85"/>
        <v>plateau</v>
      </c>
      <c r="EA62" s="29" t="str">
        <f t="shared" si="86"/>
        <v/>
      </c>
      <c r="EB62" s="41" t="str">
        <f t="shared" si="87"/>
        <v/>
      </c>
      <c r="EC62" s="42" t="str">
        <f t="shared" si="26"/>
        <v/>
      </c>
      <c r="ED62" s="29">
        <f t="shared" si="88"/>
        <v>25.589123203124998</v>
      </c>
      <c r="EE62" s="41">
        <f t="shared" si="89"/>
        <v>-9.6348866663754917E-2</v>
      </c>
      <c r="EF62" s="42">
        <f t="shared" si="90"/>
        <v>0.96058031569173641</v>
      </c>
      <c r="EG62" s="29" t="str">
        <f t="shared" si="91"/>
        <v/>
      </c>
      <c r="EH62" s="41" t="str">
        <f t="shared" si="92"/>
        <v/>
      </c>
      <c r="EI62" s="42" t="str">
        <f t="shared" si="93"/>
        <v/>
      </c>
      <c r="EJ62" s="58">
        <f t="shared" si="94"/>
        <v>1.0629990714948931</v>
      </c>
      <c r="EK62" s="41">
        <f t="shared" si="27"/>
        <v>0.10662175159127905</v>
      </c>
      <c r="EL62" s="58" t="str">
        <f t="shared" si="95"/>
        <v>plateau</v>
      </c>
      <c r="EM62" s="29" t="str">
        <f t="shared" si="28"/>
        <v/>
      </c>
      <c r="EN62" s="41" t="str">
        <f t="shared" si="29"/>
        <v/>
      </c>
      <c r="EO62" s="42" t="str">
        <f t="shared" si="30"/>
        <v/>
      </c>
      <c r="EP62" s="29">
        <f t="shared" si="31"/>
        <v>25.589123203124998</v>
      </c>
      <c r="EQ62" s="41">
        <f t="shared" si="32"/>
        <v>-9.6348866663754917E-2</v>
      </c>
      <c r="ER62" s="42">
        <f t="shared" si="33"/>
        <v>0.96058031569173641</v>
      </c>
      <c r="ES62" s="29" t="str">
        <f t="shared" si="96"/>
        <v/>
      </c>
      <c r="ET62" s="41" t="str">
        <f t="shared" si="97"/>
        <v/>
      </c>
      <c r="EU62" s="42" t="str">
        <f t="shared" si="98"/>
        <v/>
      </c>
      <c r="EW62" s="39">
        <f t="shared" si="99"/>
        <v>21.580418468749997</v>
      </c>
      <c r="EX62" s="42">
        <f t="shared" si="100"/>
        <v>1.0629990714948931</v>
      </c>
      <c r="FA62" s="70">
        <f t="shared" si="34"/>
        <v>28</v>
      </c>
      <c r="FB62" s="70">
        <f t="shared" si="35"/>
        <v>882</v>
      </c>
      <c r="FC62" s="70">
        <f t="shared" si="36"/>
        <v>29.4</v>
      </c>
      <c r="FD62" s="72">
        <f t="shared" si="37"/>
        <v>2.4164383561643836</v>
      </c>
      <c r="FE62" s="37">
        <f t="shared" si="38"/>
        <v>51164.171195652176</v>
      </c>
    </row>
    <row r="63" spans="1:161" x14ac:dyDescent="0.25">
      <c r="A63" s="82">
        <v>40238</v>
      </c>
      <c r="B63" s="37">
        <v>29157.231239999997</v>
      </c>
      <c r="C63" s="37">
        <v>49525.358295674632</v>
      </c>
      <c r="D63" s="37">
        <v>57.882761459005806</v>
      </c>
      <c r="E63" s="37">
        <v>2627.2249838605549</v>
      </c>
      <c r="F63" s="37">
        <v>0</v>
      </c>
      <c r="H63" s="39">
        <v>22.779086906249997</v>
      </c>
      <c r="I63" s="39">
        <v>14.12246545150097</v>
      </c>
      <c r="J63" s="37">
        <v>1168.749978817641</v>
      </c>
      <c r="K63" s="39">
        <v>1.4609374735220513</v>
      </c>
      <c r="L63" s="39">
        <v>5.0375740158042852</v>
      </c>
      <c r="M63" s="39"/>
      <c r="R63" s="29">
        <v>14.12246545150097</v>
      </c>
      <c r="S63" s="29">
        <v>8.8177972354448926</v>
      </c>
      <c r="T63" s="29">
        <v>28.489692304687498</v>
      </c>
      <c r="X63" s="41">
        <v>-0.42299325567847523</v>
      </c>
      <c r="Y63" s="61" t="str">
        <f t="shared" si="39"/>
        <v>decline</v>
      </c>
      <c r="Z63" s="29" t="str">
        <f t="shared" si="40"/>
        <v/>
      </c>
      <c r="AA63" s="41" t="str">
        <f t="shared" si="41"/>
        <v/>
      </c>
      <c r="AB63" s="42" t="str">
        <f t="shared" si="0"/>
        <v/>
      </c>
      <c r="AC63" s="29" t="str">
        <f t="shared" si="42"/>
        <v/>
      </c>
      <c r="AD63" s="41" t="str">
        <f t="shared" si="43"/>
        <v/>
      </c>
      <c r="AE63" s="42" t="str">
        <f t="shared" si="44"/>
        <v/>
      </c>
      <c r="AF63" s="29">
        <f t="shared" si="45"/>
        <v>28.489692304687498</v>
      </c>
      <c r="AG63" s="41">
        <f t="shared" si="46"/>
        <v>-0.42299325567847523</v>
      </c>
      <c r="AH63" s="42">
        <f t="shared" si="47"/>
        <v>8.8177972354448926</v>
      </c>
      <c r="AI63" s="39">
        <f t="shared" si="48"/>
        <v>13.522435038210197</v>
      </c>
      <c r="AJ63" s="41">
        <f t="shared" si="1"/>
        <v>0.53353889606965288</v>
      </c>
      <c r="AK63" s="29" t="str">
        <f t="shared" si="2"/>
        <v>decline</v>
      </c>
      <c r="AL63" s="29" t="str">
        <f t="shared" si="3"/>
        <v/>
      </c>
      <c r="AM63" s="41" t="str">
        <f t="shared" si="4"/>
        <v/>
      </c>
      <c r="AN63" s="42" t="str">
        <f t="shared" si="5"/>
        <v/>
      </c>
      <c r="AO63" s="29" t="str">
        <f t="shared" si="6"/>
        <v/>
      </c>
      <c r="AP63" s="41" t="str">
        <f t="shared" si="7"/>
        <v/>
      </c>
      <c r="AQ63" s="42" t="str">
        <f t="shared" si="8"/>
        <v/>
      </c>
      <c r="AR63" s="29">
        <f t="shared" si="49"/>
        <v>28.489692304687498</v>
      </c>
      <c r="AS63" s="41">
        <f t="shared" si="50"/>
        <v>-0.42299325567847523</v>
      </c>
      <c r="AT63" s="42">
        <f t="shared" si="51"/>
        <v>8.8177972354448926</v>
      </c>
      <c r="AV63" s="39">
        <f t="shared" si="9"/>
        <v>22.779086906249997</v>
      </c>
      <c r="AW63" s="42">
        <f t="shared" si="52"/>
        <v>15.281965630771488</v>
      </c>
      <c r="BA63" s="29">
        <v>1.4609374735220513</v>
      </c>
      <c r="BB63" s="29">
        <v>1.4779214766717936</v>
      </c>
      <c r="BC63" s="29">
        <v>24.617035124999997</v>
      </c>
      <c r="BG63" s="29">
        <v>-0.17435209361597451</v>
      </c>
      <c r="BH63" s="61" t="str">
        <f t="shared" si="53"/>
        <v>incline</v>
      </c>
      <c r="BI63" s="29">
        <f t="shared" si="54"/>
        <v>24.617035124999997</v>
      </c>
      <c r="BJ63" s="41">
        <f t="shared" si="55"/>
        <v>-0.17435209361597451</v>
      </c>
      <c r="BK63" s="42">
        <f t="shared" si="10"/>
        <v>1.4779214766717936</v>
      </c>
      <c r="BL63" s="29" t="str">
        <f t="shared" si="56"/>
        <v/>
      </c>
      <c r="BM63" s="41" t="str">
        <f t="shared" si="57"/>
        <v/>
      </c>
      <c r="BN63" s="42" t="str">
        <f t="shared" si="58"/>
        <v/>
      </c>
      <c r="BO63" s="29" t="str">
        <f t="shared" si="59"/>
        <v/>
      </c>
      <c r="BP63" s="41" t="str">
        <f t="shared" si="60"/>
        <v/>
      </c>
      <c r="BQ63" s="42" t="str">
        <f t="shared" si="61"/>
        <v/>
      </c>
      <c r="BR63" s="61">
        <f t="shared" si="62"/>
        <v>1.5886203295303576</v>
      </c>
      <c r="BS63" s="41">
        <f t="shared" si="11"/>
        <v>7.4901714743230013E-2</v>
      </c>
      <c r="BT63" t="str">
        <f t="shared" si="63"/>
        <v>incline</v>
      </c>
      <c r="BU63" s="29">
        <f t="shared" si="12"/>
        <v>24.617035124999997</v>
      </c>
      <c r="BV63" s="41">
        <f t="shared" si="13"/>
        <v>-0.17435209361597451</v>
      </c>
      <c r="BW63" s="42">
        <f t="shared" si="14"/>
        <v>1.4779214766717936</v>
      </c>
      <c r="BX63" s="29" t="str">
        <f t="shared" si="15"/>
        <v/>
      </c>
      <c r="BY63" s="41" t="str">
        <f t="shared" si="16"/>
        <v/>
      </c>
      <c r="BZ63" s="42" t="str">
        <f t="shared" si="17"/>
        <v/>
      </c>
      <c r="CA63" s="29" t="str">
        <f t="shared" si="64"/>
        <v/>
      </c>
      <c r="CB63" s="41" t="str">
        <f t="shared" si="65"/>
        <v/>
      </c>
      <c r="CC63" s="42" t="str">
        <f t="shared" si="66"/>
        <v/>
      </c>
      <c r="CE63" s="39">
        <f t="shared" si="67"/>
        <v>22.779086906249997</v>
      </c>
      <c r="CF63" s="42">
        <f t="shared" si="68"/>
        <v>1.570187166213771</v>
      </c>
      <c r="CJ63" s="29">
        <v>5.0375740158042852</v>
      </c>
      <c r="CK63" s="29">
        <v>7.59443520717626</v>
      </c>
      <c r="CL63" s="29">
        <v>43.415734210937515</v>
      </c>
      <c r="CP63" s="29">
        <v>-0.86683798589705241</v>
      </c>
      <c r="CQ63" s="61" t="str">
        <f t="shared" si="69"/>
        <v>incline</v>
      </c>
      <c r="CR63" s="29">
        <f t="shared" si="70"/>
        <v>43.415734210937515</v>
      </c>
      <c r="CS63" s="41">
        <f t="shared" si="71"/>
        <v>-0.86683798589705241</v>
      </c>
      <c r="CT63" s="42">
        <f t="shared" si="18"/>
        <v>7.59443520717626</v>
      </c>
      <c r="CU63" s="29" t="str">
        <f t="shared" si="72"/>
        <v/>
      </c>
      <c r="CV63" s="41" t="str">
        <f t="shared" si="73"/>
        <v/>
      </c>
      <c r="CW63" s="42" t="str">
        <f t="shared" si="74"/>
        <v/>
      </c>
      <c r="CX63" s="29" t="str">
        <f t="shared" si="75"/>
        <v/>
      </c>
      <c r="CY63" s="41" t="str">
        <f t="shared" si="76"/>
        <v/>
      </c>
      <c r="CZ63" s="42" t="str">
        <f t="shared" si="77"/>
        <v/>
      </c>
      <c r="DA63" s="70">
        <f t="shared" si="78"/>
        <v>18.402661343101553</v>
      </c>
      <c r="DB63" s="41">
        <f t="shared" si="19"/>
        <v>1.4231770817811709</v>
      </c>
      <c r="DC63" s="70" t="str">
        <f t="shared" si="79"/>
        <v>incline</v>
      </c>
      <c r="DD63" s="29">
        <f t="shared" si="20"/>
        <v>43.415734210937515</v>
      </c>
      <c r="DE63" s="41">
        <f t="shared" si="21"/>
        <v>-0.86683798589705241</v>
      </c>
      <c r="DF63" s="42">
        <f t="shared" si="22"/>
        <v>7.59443520717626</v>
      </c>
      <c r="DG63" s="29" t="str">
        <f t="shared" si="23"/>
        <v/>
      </c>
      <c r="DH63" s="41" t="str">
        <f t="shared" si="24"/>
        <v/>
      </c>
      <c r="DI63" s="42" t="str">
        <f t="shared" si="25"/>
        <v/>
      </c>
      <c r="DJ63" s="29" t="str">
        <f t="shared" si="80"/>
        <v/>
      </c>
      <c r="DK63" s="41" t="str">
        <f t="shared" si="81"/>
        <v/>
      </c>
      <c r="DL63" s="42" t="str">
        <f t="shared" si="82"/>
        <v/>
      </c>
      <c r="DN63" s="39">
        <f t="shared" si="83"/>
        <v>22.779086906249997</v>
      </c>
      <c r="DO63" s="42">
        <f t="shared" si="84"/>
        <v>3.167375660267143</v>
      </c>
      <c r="DS63" s="29" t="e">
        <v>#N/A</v>
      </c>
      <c r="DT63" s="29">
        <v>0.87880919220055709</v>
      </c>
      <c r="DU63" s="29">
        <v>26.310022499999995</v>
      </c>
      <c r="DY63" s="29">
        <v>-0.17327379132637458</v>
      </c>
      <c r="DZ63" s="61" t="str">
        <f t="shared" si="85"/>
        <v>plateau</v>
      </c>
      <c r="EA63" s="29" t="str">
        <f t="shared" si="86"/>
        <v/>
      </c>
      <c r="EB63" s="41" t="str">
        <f t="shared" si="87"/>
        <v/>
      </c>
      <c r="EC63" s="42" t="str">
        <f t="shared" si="26"/>
        <v/>
      </c>
      <c r="ED63" s="29">
        <f t="shared" si="88"/>
        <v>26.310022499999995</v>
      </c>
      <c r="EE63" s="41">
        <f t="shared" si="89"/>
        <v>-0.17327379132637458</v>
      </c>
      <c r="EF63" s="42">
        <f t="shared" si="90"/>
        <v>0.87880919220055709</v>
      </c>
      <c r="EG63" s="29" t="str">
        <f t="shared" si="91"/>
        <v/>
      </c>
      <c r="EH63" s="41" t="str">
        <f t="shared" si="92"/>
        <v/>
      </c>
      <c r="EI63" s="42" t="str">
        <f t="shared" si="93"/>
        <v/>
      </c>
      <c r="EJ63" s="58">
        <f t="shared" si="94"/>
        <v>1.0629990714948931</v>
      </c>
      <c r="EK63" s="41">
        <f t="shared" si="27"/>
        <v>0.20959029665258808</v>
      </c>
      <c r="EL63" s="58" t="str">
        <f t="shared" si="95"/>
        <v>plateau</v>
      </c>
      <c r="EM63" s="29" t="str">
        <f t="shared" si="28"/>
        <v/>
      </c>
      <c r="EN63" s="41" t="str">
        <f t="shared" si="29"/>
        <v/>
      </c>
      <c r="EO63" s="42" t="str">
        <f t="shared" si="30"/>
        <v/>
      </c>
      <c r="EP63" s="29">
        <f t="shared" si="31"/>
        <v>26.310022499999995</v>
      </c>
      <c r="EQ63" s="41">
        <f t="shared" si="32"/>
        <v>-0.17327379132637458</v>
      </c>
      <c r="ER63" s="42">
        <f t="shared" si="33"/>
        <v>0.87880919220055709</v>
      </c>
      <c r="ES63" s="29" t="str">
        <f t="shared" si="96"/>
        <v/>
      </c>
      <c r="ET63" s="41" t="str">
        <f t="shared" si="97"/>
        <v/>
      </c>
      <c r="EU63" s="42" t="str">
        <f t="shared" si="98"/>
        <v/>
      </c>
      <c r="EW63" s="39">
        <f t="shared" si="99"/>
        <v>22.779086906249997</v>
      </c>
      <c r="EX63" s="42" t="e">
        <f t="shared" si="100"/>
        <v>#N/A</v>
      </c>
      <c r="FA63" s="70">
        <f t="shared" si="34"/>
        <v>31</v>
      </c>
      <c r="FB63" s="70">
        <f t="shared" si="35"/>
        <v>913</v>
      </c>
      <c r="FC63" s="70">
        <f t="shared" si="36"/>
        <v>30.433333333333334</v>
      </c>
      <c r="FD63" s="72">
        <f t="shared" si="37"/>
        <v>2.5013698630136987</v>
      </c>
      <c r="FE63" s="37">
        <f t="shared" si="38"/>
        <v>49525.358295674632</v>
      </c>
    </row>
    <row r="64" spans="1:161" x14ac:dyDescent="0.25">
      <c r="A64" s="82">
        <v>40269</v>
      </c>
      <c r="B64" s="37">
        <v>30315.021929999999</v>
      </c>
      <c r="C64" s="37">
        <v>43624.366616428029</v>
      </c>
      <c r="D64" s="37">
        <v>50.593737377543334</v>
      </c>
      <c r="E64" s="37">
        <v>199.01657874905803</v>
      </c>
      <c r="F64" s="37">
        <v>0</v>
      </c>
      <c r="H64" s="39">
        <v>23.683610882812498</v>
      </c>
      <c r="I64" s="39">
        <v>12.439760792965805</v>
      </c>
      <c r="J64" s="37">
        <v>1159.7586693325372</v>
      </c>
      <c r="K64" s="39">
        <v>1.4496983366656715</v>
      </c>
      <c r="L64" s="39">
        <v>0.4541333056434595</v>
      </c>
      <c r="M64" s="39"/>
      <c r="R64" s="29">
        <v>12.439760792965805</v>
      </c>
      <c r="S64" s="29">
        <v>10.032238882872662</v>
      </c>
      <c r="T64" s="29">
        <v>29.239224234374994</v>
      </c>
      <c r="X64" s="41">
        <v>-0.34352431321583865</v>
      </c>
      <c r="Y64" s="61" t="str">
        <f t="shared" si="39"/>
        <v>decline</v>
      </c>
      <c r="Z64" s="29" t="str">
        <f t="shared" si="40"/>
        <v/>
      </c>
      <c r="AA64" s="41" t="str">
        <f t="shared" si="41"/>
        <v/>
      </c>
      <c r="AB64" s="42" t="str">
        <f t="shared" si="0"/>
        <v/>
      </c>
      <c r="AC64" s="29" t="str">
        <f t="shared" si="42"/>
        <v/>
      </c>
      <c r="AD64" s="41" t="str">
        <f t="shared" si="43"/>
        <v/>
      </c>
      <c r="AE64" s="42" t="str">
        <f t="shared" si="44"/>
        <v/>
      </c>
      <c r="AF64" s="29">
        <f t="shared" si="45"/>
        <v>29.239224234374994</v>
      </c>
      <c r="AG64" s="41">
        <f t="shared" si="46"/>
        <v>-0.34352431321583865</v>
      </c>
      <c r="AH64" s="42">
        <f t="shared" si="47"/>
        <v>10.032238882872662</v>
      </c>
      <c r="AI64" s="39">
        <f t="shared" si="48"/>
        <v>13.207457755345402</v>
      </c>
      <c r="AJ64" s="41">
        <f t="shared" si="1"/>
        <v>0.3165015216985681</v>
      </c>
      <c r="AK64" s="29" t="str">
        <f t="shared" si="2"/>
        <v>decline</v>
      </c>
      <c r="AL64" s="29" t="str">
        <f t="shared" si="3"/>
        <v/>
      </c>
      <c r="AM64" s="41" t="str">
        <f t="shared" si="4"/>
        <v/>
      </c>
      <c r="AN64" s="42" t="str">
        <f t="shared" si="5"/>
        <v/>
      </c>
      <c r="AO64" s="29" t="str">
        <f t="shared" si="6"/>
        <v/>
      </c>
      <c r="AP64" s="41" t="str">
        <f t="shared" si="7"/>
        <v/>
      </c>
      <c r="AQ64" s="42" t="str">
        <f t="shared" si="8"/>
        <v/>
      </c>
      <c r="AR64" s="29">
        <f t="shared" si="49"/>
        <v>29.239224234374994</v>
      </c>
      <c r="AS64" s="41">
        <f t="shared" si="50"/>
        <v>-0.34352431321583865</v>
      </c>
      <c r="AT64" s="42">
        <f t="shared" si="51"/>
        <v>10.032238882872662</v>
      </c>
      <c r="AV64" s="39">
        <f t="shared" si="9"/>
        <v>23.683610882812498</v>
      </c>
      <c r="AW64" s="42">
        <f t="shared" si="52"/>
        <v>15.281965630771488</v>
      </c>
      <c r="BA64" s="29">
        <v>1.4496983366656715</v>
      </c>
      <c r="BB64" s="29">
        <v>1.4208667084517179</v>
      </c>
      <c r="BC64" s="29">
        <v>25.589123203124998</v>
      </c>
      <c r="BG64" s="29">
        <v>-0.20622601295045384</v>
      </c>
      <c r="BH64" s="61" t="str">
        <f t="shared" si="53"/>
        <v>incline</v>
      </c>
      <c r="BI64" s="29">
        <f t="shared" si="54"/>
        <v>25.589123203124998</v>
      </c>
      <c r="BJ64" s="41">
        <f t="shared" si="55"/>
        <v>-0.20622601295045384</v>
      </c>
      <c r="BK64" s="42">
        <f t="shared" si="10"/>
        <v>1.4208667084517179</v>
      </c>
      <c r="BL64" s="29" t="str">
        <f t="shared" si="56"/>
        <v/>
      </c>
      <c r="BM64" s="41" t="str">
        <f t="shared" si="57"/>
        <v/>
      </c>
      <c r="BN64" s="42" t="str">
        <f t="shared" si="58"/>
        <v/>
      </c>
      <c r="BO64" s="29" t="str">
        <f t="shared" si="59"/>
        <v/>
      </c>
      <c r="BP64" s="41" t="str">
        <f t="shared" si="60"/>
        <v/>
      </c>
      <c r="BQ64" s="42" t="str">
        <f t="shared" si="61"/>
        <v/>
      </c>
      <c r="BR64" s="61">
        <f t="shared" si="62"/>
        <v>1.5984569337797285</v>
      </c>
      <c r="BS64" s="41">
        <f t="shared" si="11"/>
        <v>0.12498725198616704</v>
      </c>
      <c r="BT64" t="str">
        <f t="shared" si="63"/>
        <v>incline</v>
      </c>
      <c r="BU64" s="29">
        <f t="shared" si="12"/>
        <v>25.589123203124998</v>
      </c>
      <c r="BV64" s="41">
        <f t="shared" si="13"/>
        <v>-0.20622601295045384</v>
      </c>
      <c r="BW64" s="42">
        <f t="shared" si="14"/>
        <v>1.4208667084517179</v>
      </c>
      <c r="BX64" s="29" t="str">
        <f t="shared" si="15"/>
        <v/>
      </c>
      <c r="BY64" s="41" t="str">
        <f t="shared" si="16"/>
        <v/>
      </c>
      <c r="BZ64" s="42" t="str">
        <f t="shared" si="17"/>
        <v/>
      </c>
      <c r="CA64" s="29" t="str">
        <f t="shared" si="64"/>
        <v/>
      </c>
      <c r="CB64" s="41" t="str">
        <f t="shared" si="65"/>
        <v/>
      </c>
      <c r="CC64" s="42" t="str">
        <f t="shared" si="66"/>
        <v/>
      </c>
      <c r="CE64" s="39">
        <f t="shared" si="67"/>
        <v>23.683610882812498</v>
      </c>
      <c r="CF64" s="42">
        <f t="shared" si="68"/>
        <v>1.5792319401431369</v>
      </c>
      <c r="CJ64" s="29">
        <v>0.4541333056434595</v>
      </c>
      <c r="CK64" s="29">
        <v>22.346963234260087</v>
      </c>
      <c r="CL64" s="29">
        <v>44.328784046875015</v>
      </c>
      <c r="CP64" s="29">
        <v>-0.60816485331961456</v>
      </c>
      <c r="CQ64" s="61" t="str">
        <f t="shared" si="69"/>
        <v>incline</v>
      </c>
      <c r="CR64" s="29">
        <f t="shared" si="70"/>
        <v>44.328784046875015</v>
      </c>
      <c r="CS64" s="41">
        <f t="shared" si="71"/>
        <v>-0.60816485331961456</v>
      </c>
      <c r="CT64" s="42">
        <f t="shared" si="18"/>
        <v>22.346963234260087</v>
      </c>
      <c r="CU64" s="29" t="str">
        <f t="shared" si="72"/>
        <v/>
      </c>
      <c r="CV64" s="41" t="str">
        <f t="shared" si="73"/>
        <v/>
      </c>
      <c r="CW64" s="42" t="str">
        <f t="shared" si="74"/>
        <v/>
      </c>
      <c r="CX64" s="29" t="str">
        <f t="shared" si="75"/>
        <v/>
      </c>
      <c r="CY64" s="41" t="str">
        <f t="shared" si="76"/>
        <v/>
      </c>
      <c r="CZ64" s="42" t="str">
        <f t="shared" si="77"/>
        <v/>
      </c>
      <c r="DA64" s="70">
        <f t="shared" si="78"/>
        <v>19.892581009979587</v>
      </c>
      <c r="DB64" s="41">
        <f t="shared" si="19"/>
        <v>-0.10983068252055349</v>
      </c>
      <c r="DC64" s="70" t="str">
        <f t="shared" si="79"/>
        <v>incline</v>
      </c>
      <c r="DD64" s="29">
        <f t="shared" si="20"/>
        <v>44.328784046875015</v>
      </c>
      <c r="DE64" s="41">
        <f t="shared" si="21"/>
        <v>-0.60816485331961456</v>
      </c>
      <c r="DF64" s="42">
        <f t="shared" si="22"/>
        <v>22.346963234260087</v>
      </c>
      <c r="DG64" s="29" t="str">
        <f t="shared" si="23"/>
        <v/>
      </c>
      <c r="DH64" s="41" t="str">
        <f t="shared" si="24"/>
        <v/>
      </c>
      <c r="DI64" s="42" t="str">
        <f t="shared" si="25"/>
        <v/>
      </c>
      <c r="DJ64" s="29" t="str">
        <f t="shared" si="80"/>
        <v/>
      </c>
      <c r="DK64" s="41" t="str">
        <f t="shared" si="81"/>
        <v/>
      </c>
      <c r="DL64" s="42" t="str">
        <f t="shared" si="82"/>
        <v/>
      </c>
      <c r="DN64" s="39">
        <f t="shared" si="83"/>
        <v>23.683610882812498</v>
      </c>
      <c r="DO64" s="42">
        <f t="shared" si="84"/>
        <v>3.4213252400086382</v>
      </c>
      <c r="DS64" s="29" t="e">
        <v>#N/A</v>
      </c>
      <c r="DT64" s="29">
        <v>0.9542409470752089</v>
      </c>
      <c r="DU64" s="29">
        <v>27.829927804687497</v>
      </c>
      <c r="DY64" s="29">
        <v>-0.10231253002576751</v>
      </c>
      <c r="DZ64" s="61" t="str">
        <f t="shared" si="85"/>
        <v>plateau</v>
      </c>
      <c r="EA64" s="29" t="str">
        <f t="shared" si="86"/>
        <v/>
      </c>
      <c r="EB64" s="41" t="str">
        <f t="shared" si="87"/>
        <v/>
      </c>
      <c r="EC64" s="42" t="str">
        <f t="shared" si="26"/>
        <v/>
      </c>
      <c r="ED64" s="29">
        <f t="shared" si="88"/>
        <v>27.829927804687497</v>
      </c>
      <c r="EE64" s="41">
        <f t="shared" si="89"/>
        <v>-0.10231253002576751</v>
      </c>
      <c r="EF64" s="42">
        <f t="shared" si="90"/>
        <v>0.9542409470752089</v>
      </c>
      <c r="EG64" s="29" t="str">
        <f t="shared" si="91"/>
        <v/>
      </c>
      <c r="EH64" s="41" t="str">
        <f t="shared" si="92"/>
        <v/>
      </c>
      <c r="EI64" s="42" t="str">
        <f t="shared" si="93"/>
        <v/>
      </c>
      <c r="EJ64" s="58">
        <f t="shared" si="94"/>
        <v>1.0629990714948931</v>
      </c>
      <c r="EK64" s="41">
        <f t="shared" si="27"/>
        <v>0.11397344114506168</v>
      </c>
      <c r="EL64" s="58" t="str">
        <f t="shared" si="95"/>
        <v>plateau</v>
      </c>
      <c r="EM64" s="29" t="str">
        <f t="shared" si="28"/>
        <v/>
      </c>
      <c r="EN64" s="41" t="str">
        <f t="shared" si="29"/>
        <v/>
      </c>
      <c r="EO64" s="42" t="str">
        <f t="shared" si="30"/>
        <v/>
      </c>
      <c r="EP64" s="29">
        <f t="shared" si="31"/>
        <v>27.829927804687497</v>
      </c>
      <c r="EQ64" s="41">
        <f t="shared" si="32"/>
        <v>-0.10231253002576751</v>
      </c>
      <c r="ER64" s="42">
        <f t="shared" si="33"/>
        <v>0.9542409470752089</v>
      </c>
      <c r="ES64" s="29" t="str">
        <f t="shared" si="96"/>
        <v/>
      </c>
      <c r="ET64" s="41" t="str">
        <f t="shared" si="97"/>
        <v/>
      </c>
      <c r="EU64" s="42" t="str">
        <f t="shared" si="98"/>
        <v/>
      </c>
      <c r="EW64" s="39">
        <f t="shared" si="99"/>
        <v>23.683610882812498</v>
      </c>
      <c r="EX64" s="42" t="e">
        <f t="shared" si="100"/>
        <v>#N/A</v>
      </c>
      <c r="FA64" s="70">
        <f t="shared" si="34"/>
        <v>30</v>
      </c>
      <c r="FB64" s="70">
        <f t="shared" si="35"/>
        <v>943</v>
      </c>
      <c r="FC64" s="70">
        <f t="shared" si="36"/>
        <v>31.433333333333334</v>
      </c>
      <c r="FD64" s="72">
        <f t="shared" si="37"/>
        <v>2.5835616438356164</v>
      </c>
      <c r="FE64" s="37">
        <f t="shared" si="38"/>
        <v>43624.366616428029</v>
      </c>
    </row>
    <row r="65" spans="1:161" x14ac:dyDescent="0.25">
      <c r="A65" s="82">
        <v>40299</v>
      </c>
      <c r="B65" s="37">
        <v>31509.804959999998</v>
      </c>
      <c r="C65" s="37">
        <v>40241.93432132031</v>
      </c>
      <c r="D65" s="37">
        <v>47.579535197036037</v>
      </c>
      <c r="E65" s="37">
        <v>0</v>
      </c>
      <c r="F65" s="37">
        <v>4281.84</v>
      </c>
      <c r="H65" s="39">
        <v>24.617035124999997</v>
      </c>
      <c r="I65" s="39">
        <v>11.475239083813994</v>
      </c>
      <c r="J65" s="37">
        <v>1182.3371813374349</v>
      </c>
      <c r="K65" s="39">
        <v>1.4779214766717936</v>
      </c>
      <c r="L65" s="39"/>
      <c r="M65" s="39">
        <v>0.9939275766016713</v>
      </c>
      <c r="R65" s="29">
        <v>11.475239083813994</v>
      </c>
      <c r="S65" s="29">
        <v>9.9268340534612189</v>
      </c>
      <c r="T65" s="29">
        <v>29.977345539062497</v>
      </c>
      <c r="X65" s="41">
        <v>-0.35042164775762047</v>
      </c>
      <c r="Y65" s="61" t="str">
        <f t="shared" si="39"/>
        <v>decline</v>
      </c>
      <c r="Z65" s="29" t="str">
        <f t="shared" si="40"/>
        <v/>
      </c>
      <c r="AA65" s="41" t="str">
        <f t="shared" si="41"/>
        <v/>
      </c>
      <c r="AB65" s="42" t="str">
        <f t="shared" si="0"/>
        <v/>
      </c>
      <c r="AC65" s="29" t="str">
        <f t="shared" si="42"/>
        <v/>
      </c>
      <c r="AD65" s="41" t="str">
        <f t="shared" si="43"/>
        <v/>
      </c>
      <c r="AE65" s="42" t="str">
        <f t="shared" si="44"/>
        <v/>
      </c>
      <c r="AF65" s="29">
        <f t="shared" si="45"/>
        <v>29.977345539062497</v>
      </c>
      <c r="AG65" s="41">
        <f t="shared" si="46"/>
        <v>-0.35042164775762047</v>
      </c>
      <c r="AH65" s="42">
        <f t="shared" si="47"/>
        <v>9.9268340534612189</v>
      </c>
      <c r="AI65" s="39">
        <f t="shared" si="48"/>
        <v>12.904446493700718</v>
      </c>
      <c r="AJ65" s="41">
        <f t="shared" si="1"/>
        <v>0.29995589975650755</v>
      </c>
      <c r="AK65" s="29" t="str">
        <f t="shared" si="2"/>
        <v>decline</v>
      </c>
      <c r="AL65" s="29" t="str">
        <f t="shared" si="3"/>
        <v/>
      </c>
      <c r="AM65" s="41" t="str">
        <f t="shared" si="4"/>
        <v/>
      </c>
      <c r="AN65" s="42" t="str">
        <f t="shared" si="5"/>
        <v/>
      </c>
      <c r="AO65" s="29" t="str">
        <f t="shared" si="6"/>
        <v/>
      </c>
      <c r="AP65" s="41" t="str">
        <f t="shared" si="7"/>
        <v/>
      </c>
      <c r="AQ65" s="42" t="str">
        <f t="shared" si="8"/>
        <v/>
      </c>
      <c r="AR65" s="29">
        <f t="shared" si="49"/>
        <v>29.977345539062497</v>
      </c>
      <c r="AS65" s="41">
        <f t="shared" si="50"/>
        <v>-0.35042164775762047</v>
      </c>
      <c r="AT65" s="42">
        <f t="shared" si="51"/>
        <v>9.9268340534612189</v>
      </c>
      <c r="AV65" s="39">
        <f t="shared" si="9"/>
        <v>24.617035124999997</v>
      </c>
      <c r="AW65" s="42">
        <f t="shared" si="52"/>
        <v>15.273559059289711</v>
      </c>
      <c r="BA65" s="29">
        <v>1.4779214766717936</v>
      </c>
      <c r="BB65" s="29">
        <v>1.5133557006867833</v>
      </c>
      <c r="BC65" s="29">
        <v>26.310022499999995</v>
      </c>
      <c r="BG65" s="29">
        <v>-0.15455659477918768</v>
      </c>
      <c r="BH65" s="61" t="str">
        <f t="shared" si="53"/>
        <v>incline</v>
      </c>
      <c r="BI65" s="29">
        <f t="shared" si="54"/>
        <v>26.310022499999995</v>
      </c>
      <c r="BJ65" s="41">
        <f t="shared" si="55"/>
        <v>-0.15455659477918768</v>
      </c>
      <c r="BK65" s="42">
        <f t="shared" si="10"/>
        <v>1.5133557006867833</v>
      </c>
      <c r="BL65" s="29" t="str">
        <f t="shared" si="56"/>
        <v/>
      </c>
      <c r="BM65" s="41" t="str">
        <f t="shared" si="57"/>
        <v/>
      </c>
      <c r="BN65" s="42" t="str">
        <f t="shared" si="58"/>
        <v/>
      </c>
      <c r="BO65" s="29" t="str">
        <f t="shared" si="59"/>
        <v/>
      </c>
      <c r="BP65" s="41" t="str">
        <f t="shared" si="60"/>
        <v/>
      </c>
      <c r="BQ65" s="42" t="str">
        <f t="shared" si="61"/>
        <v/>
      </c>
      <c r="BR65" s="61">
        <f t="shared" si="62"/>
        <v>1.605791059217478</v>
      </c>
      <c r="BS65" s="41">
        <f t="shared" si="11"/>
        <v>6.1079730620333471E-2</v>
      </c>
      <c r="BT65" t="str">
        <f t="shared" si="63"/>
        <v>incline</v>
      </c>
      <c r="BU65" s="29">
        <f t="shared" si="12"/>
        <v>26.310022499999995</v>
      </c>
      <c r="BV65" s="41">
        <f t="shared" si="13"/>
        <v>-0.15455659477918768</v>
      </c>
      <c r="BW65" s="42">
        <f t="shared" si="14"/>
        <v>1.5133557006867833</v>
      </c>
      <c r="BX65" s="29" t="str">
        <f t="shared" si="15"/>
        <v/>
      </c>
      <c r="BY65" s="41" t="str">
        <f t="shared" si="16"/>
        <v/>
      </c>
      <c r="BZ65" s="42" t="str">
        <f t="shared" si="17"/>
        <v/>
      </c>
      <c r="CA65" s="29" t="str">
        <f t="shared" si="64"/>
        <v/>
      </c>
      <c r="CB65" s="41" t="str">
        <f t="shared" si="65"/>
        <v/>
      </c>
      <c r="CC65" s="42" t="str">
        <f t="shared" si="66"/>
        <v/>
      </c>
      <c r="CE65" s="39">
        <f t="shared" si="67"/>
        <v>24.617035124999997</v>
      </c>
      <c r="CF65" s="42">
        <f t="shared" si="68"/>
        <v>1.5886203295303576</v>
      </c>
      <c r="CK65" s="29">
        <v>19.852957847416981</v>
      </c>
      <c r="CL65" s="29">
        <v>45.306982390625009</v>
      </c>
      <c r="CP65" s="29">
        <v>-0.65189513364142304</v>
      </c>
      <c r="CQ65" s="61" t="str">
        <f t="shared" si="69"/>
        <v>incline</v>
      </c>
      <c r="CR65" s="29">
        <f t="shared" si="70"/>
        <v>45.306982390625009</v>
      </c>
      <c r="CS65" s="41">
        <f t="shared" si="71"/>
        <v>-0.65189513364142304</v>
      </c>
      <c r="CT65" s="42">
        <f t="shared" si="18"/>
        <v>19.852957847416981</v>
      </c>
      <c r="CU65" s="29" t="str">
        <f t="shared" si="72"/>
        <v/>
      </c>
      <c r="CV65" s="41" t="str">
        <f t="shared" si="73"/>
        <v/>
      </c>
      <c r="CW65" s="42" t="str">
        <f t="shared" si="74"/>
        <v/>
      </c>
      <c r="CX65" s="29" t="str">
        <f t="shared" si="75"/>
        <v/>
      </c>
      <c r="CY65" s="41" t="str">
        <f t="shared" si="76"/>
        <v/>
      </c>
      <c r="CZ65" s="42" t="str">
        <f t="shared" si="77"/>
        <v/>
      </c>
      <c r="DA65" s="70">
        <f t="shared" si="78"/>
        <v>21.622908216803193</v>
      </c>
      <c r="DB65" s="41">
        <f t="shared" si="19"/>
        <v>8.9152980779460822E-2</v>
      </c>
      <c r="DC65" s="70" t="str">
        <f t="shared" si="79"/>
        <v>incline</v>
      </c>
      <c r="DD65" s="29">
        <f t="shared" si="20"/>
        <v>45.306982390625009</v>
      </c>
      <c r="DE65" s="41">
        <f t="shared" si="21"/>
        <v>-0.65189513364142304</v>
      </c>
      <c r="DF65" s="42">
        <f t="shared" si="22"/>
        <v>19.852957847416981</v>
      </c>
      <c r="DG65" s="29" t="str">
        <f t="shared" si="23"/>
        <v/>
      </c>
      <c r="DH65" s="41" t="str">
        <f t="shared" si="24"/>
        <v/>
      </c>
      <c r="DI65" s="42" t="str">
        <f t="shared" si="25"/>
        <v/>
      </c>
      <c r="DJ65" s="29" t="str">
        <f t="shared" si="80"/>
        <v/>
      </c>
      <c r="DK65" s="41" t="str">
        <f t="shared" si="81"/>
        <v/>
      </c>
      <c r="DL65" s="42" t="str">
        <f t="shared" si="82"/>
        <v/>
      </c>
      <c r="DN65" s="39">
        <f t="shared" si="83"/>
        <v>24.617035124999997</v>
      </c>
      <c r="DO65" s="42" t="e">
        <f t="shared" si="84"/>
        <v>#N/A</v>
      </c>
      <c r="DS65" s="29">
        <v>0.9939275766016713</v>
      </c>
      <c r="DT65" s="29">
        <v>1.0000603528319407</v>
      </c>
      <c r="DU65" s="29">
        <v>28.489692304687498</v>
      </c>
      <c r="DY65" s="29">
        <v>-5.9208629951521825E-2</v>
      </c>
      <c r="DZ65" s="61" t="str">
        <f t="shared" si="85"/>
        <v>plateau</v>
      </c>
      <c r="EA65" s="29" t="str">
        <f t="shared" si="86"/>
        <v/>
      </c>
      <c r="EB65" s="41" t="str">
        <f t="shared" si="87"/>
        <v/>
      </c>
      <c r="EC65" s="42" t="str">
        <f t="shared" si="26"/>
        <v/>
      </c>
      <c r="ED65" s="29">
        <f t="shared" si="88"/>
        <v>28.489692304687498</v>
      </c>
      <c r="EE65" s="41">
        <f t="shared" si="89"/>
        <v>-5.9208629951521825E-2</v>
      </c>
      <c r="EF65" s="42">
        <f t="shared" si="90"/>
        <v>1.0000603528319407</v>
      </c>
      <c r="EG65" s="29" t="str">
        <f t="shared" si="91"/>
        <v/>
      </c>
      <c r="EH65" s="41" t="str">
        <f t="shared" si="92"/>
        <v/>
      </c>
      <c r="EI65" s="42" t="str">
        <f t="shared" si="93"/>
        <v/>
      </c>
      <c r="EJ65" s="58">
        <f t="shared" si="94"/>
        <v>1.0629990714948931</v>
      </c>
      <c r="EK65" s="41">
        <f t="shared" si="27"/>
        <v>6.2934920362280586E-2</v>
      </c>
      <c r="EL65" s="58" t="str">
        <f t="shared" si="95"/>
        <v>plateau</v>
      </c>
      <c r="EM65" s="29" t="str">
        <f t="shared" si="28"/>
        <v/>
      </c>
      <c r="EN65" s="41" t="str">
        <f t="shared" si="29"/>
        <v/>
      </c>
      <c r="EO65" s="42" t="str">
        <f t="shared" si="30"/>
        <v/>
      </c>
      <c r="EP65" s="29">
        <f t="shared" si="31"/>
        <v>28.489692304687498</v>
      </c>
      <c r="EQ65" s="41">
        <f t="shared" si="32"/>
        <v>-5.9208629951521825E-2</v>
      </c>
      <c r="ER65" s="42">
        <f t="shared" si="33"/>
        <v>1.0000603528319407</v>
      </c>
      <c r="ES65" s="29" t="str">
        <f t="shared" si="96"/>
        <v/>
      </c>
      <c r="ET65" s="41" t="str">
        <f t="shared" si="97"/>
        <v/>
      </c>
      <c r="EU65" s="42" t="str">
        <f t="shared" si="98"/>
        <v/>
      </c>
      <c r="EW65" s="39">
        <f t="shared" si="99"/>
        <v>24.617035124999997</v>
      </c>
      <c r="EX65" s="42">
        <f t="shared" si="100"/>
        <v>1.0629990714948931</v>
      </c>
      <c r="FA65" s="70">
        <f t="shared" si="34"/>
        <v>31</v>
      </c>
      <c r="FB65" s="70">
        <f t="shared" si="35"/>
        <v>974</v>
      </c>
      <c r="FC65" s="70">
        <f t="shared" si="36"/>
        <v>32.466666666666669</v>
      </c>
      <c r="FD65" s="72">
        <f t="shared" si="37"/>
        <v>2.6684931506849314</v>
      </c>
      <c r="FE65" s="37">
        <f t="shared" si="38"/>
        <v>40241.93432132031</v>
      </c>
    </row>
    <row r="66" spans="1:161" x14ac:dyDescent="0.25">
      <c r="A66" s="82">
        <v>40330</v>
      </c>
      <c r="B66" s="37">
        <v>32754.077699999998</v>
      </c>
      <c r="C66" s="37">
        <v>50091.495169082125</v>
      </c>
      <c r="D66" s="37">
        <v>56.938670289855075</v>
      </c>
      <c r="E66" s="37">
        <v>0</v>
      </c>
      <c r="F66" s="37">
        <v>4138.18</v>
      </c>
      <c r="H66" s="39">
        <v>25.589123203124998</v>
      </c>
      <c r="I66" s="39">
        <v>14.283902919308575</v>
      </c>
      <c r="J66" s="37">
        <v>1136.6933667613744</v>
      </c>
      <c r="K66" s="39">
        <v>1.4208667084517179</v>
      </c>
      <c r="L66" s="39"/>
      <c r="M66" s="39">
        <v>0.96058031569173641</v>
      </c>
      <c r="R66" s="29">
        <v>14.283902919308575</v>
      </c>
      <c r="S66" s="29">
        <v>9.2319964775518564</v>
      </c>
      <c r="T66" s="29">
        <v>30.672401054687498</v>
      </c>
      <c r="X66" s="41">
        <v>-0.39588946208840592</v>
      </c>
      <c r="Y66" s="61" t="str">
        <f t="shared" si="39"/>
        <v>decline</v>
      </c>
      <c r="Z66" s="29" t="str">
        <f t="shared" si="40"/>
        <v/>
      </c>
      <c r="AA66" s="41" t="str">
        <f t="shared" si="41"/>
        <v/>
      </c>
      <c r="AB66" s="42" t="str">
        <f t="shared" si="0"/>
        <v/>
      </c>
      <c r="AC66" s="29" t="str">
        <f t="shared" si="42"/>
        <v/>
      </c>
      <c r="AD66" s="41" t="str">
        <f t="shared" si="43"/>
        <v/>
      </c>
      <c r="AE66" s="42" t="str">
        <f t="shared" si="44"/>
        <v/>
      </c>
      <c r="AF66" s="29">
        <f t="shared" si="45"/>
        <v>30.672401054687498</v>
      </c>
      <c r="AG66" s="41">
        <f t="shared" si="46"/>
        <v>-0.39588946208840592</v>
      </c>
      <c r="AH66" s="42">
        <f t="shared" si="47"/>
        <v>9.2319964775518564</v>
      </c>
      <c r="AI66" s="39">
        <f t="shared" si="48"/>
        <v>12.625472560974101</v>
      </c>
      <c r="AJ66" s="41">
        <f t="shared" si="1"/>
        <v>0.3675777056104475</v>
      </c>
      <c r="AK66" s="29" t="str">
        <f t="shared" si="2"/>
        <v>decline</v>
      </c>
      <c r="AL66" s="29" t="str">
        <f t="shared" si="3"/>
        <v/>
      </c>
      <c r="AM66" s="41" t="str">
        <f t="shared" si="4"/>
        <v/>
      </c>
      <c r="AN66" s="42" t="str">
        <f t="shared" si="5"/>
        <v/>
      </c>
      <c r="AO66" s="29" t="str">
        <f t="shared" si="6"/>
        <v/>
      </c>
      <c r="AP66" s="41" t="str">
        <f t="shared" si="7"/>
        <v/>
      </c>
      <c r="AQ66" s="42" t="str">
        <f t="shared" si="8"/>
        <v/>
      </c>
      <c r="AR66" s="29">
        <f t="shared" si="49"/>
        <v>30.672401054687498</v>
      </c>
      <c r="AS66" s="41">
        <f t="shared" si="50"/>
        <v>-0.39588946208840592</v>
      </c>
      <c r="AT66" s="42">
        <f t="shared" si="51"/>
        <v>9.2319964775518564</v>
      </c>
      <c r="AV66" s="39">
        <f t="shared" si="9"/>
        <v>25.589123203124998</v>
      </c>
      <c r="AW66" s="42">
        <f t="shared" si="52"/>
        <v>14.813760836961514</v>
      </c>
      <c r="BA66" s="29">
        <v>1.4208667084517179</v>
      </c>
      <c r="BB66" s="29">
        <v>1.5616844058059738</v>
      </c>
      <c r="BC66" s="29">
        <v>27.102239921874997</v>
      </c>
      <c r="BG66" s="29">
        <v>-0.12755753235960024</v>
      </c>
      <c r="BH66" s="61" t="str">
        <f t="shared" si="53"/>
        <v>incline</v>
      </c>
      <c r="BI66" s="29">
        <f t="shared" si="54"/>
        <v>27.102239921874997</v>
      </c>
      <c r="BJ66" s="41">
        <f t="shared" si="55"/>
        <v>-0.12755753235960024</v>
      </c>
      <c r="BK66" s="42">
        <f t="shared" si="10"/>
        <v>1.5616844058059738</v>
      </c>
      <c r="BL66" s="29" t="str">
        <f t="shared" si="56"/>
        <v/>
      </c>
      <c r="BM66" s="41" t="str">
        <f t="shared" si="57"/>
        <v/>
      </c>
      <c r="BN66" s="42" t="str">
        <f t="shared" si="58"/>
        <v/>
      </c>
      <c r="BO66" s="29" t="str">
        <f t="shared" si="59"/>
        <v/>
      </c>
      <c r="BP66" s="41" t="str">
        <f t="shared" si="60"/>
        <v/>
      </c>
      <c r="BQ66" s="42" t="str">
        <f t="shared" si="61"/>
        <v/>
      </c>
      <c r="BR66" s="61">
        <f t="shared" si="62"/>
        <v>1.6138895601294174</v>
      </c>
      <c r="BS66" s="41">
        <f t="shared" si="11"/>
        <v>3.3428747914339932E-2</v>
      </c>
      <c r="BT66" t="str">
        <f t="shared" si="63"/>
        <v>incline</v>
      </c>
      <c r="BU66" s="29">
        <f t="shared" si="12"/>
        <v>27.102239921874997</v>
      </c>
      <c r="BV66" s="41">
        <f t="shared" si="13"/>
        <v>-0.12755753235960024</v>
      </c>
      <c r="BW66" s="42">
        <f t="shared" si="14"/>
        <v>1.5616844058059738</v>
      </c>
      <c r="BX66" s="29" t="str">
        <f t="shared" si="15"/>
        <v/>
      </c>
      <c r="BY66" s="41" t="str">
        <f t="shared" si="16"/>
        <v/>
      </c>
      <c r="BZ66" s="42" t="str">
        <f t="shared" si="17"/>
        <v/>
      </c>
      <c r="CA66" s="29" t="str">
        <f t="shared" si="64"/>
        <v/>
      </c>
      <c r="CB66" s="41" t="str">
        <f t="shared" si="65"/>
        <v/>
      </c>
      <c r="CC66" s="42" t="str">
        <f t="shared" si="66"/>
        <v/>
      </c>
      <c r="CE66" s="39">
        <f t="shared" si="67"/>
        <v>25.589123203124998</v>
      </c>
      <c r="CF66" s="42">
        <f t="shared" si="68"/>
        <v>1.5984569337797285</v>
      </c>
      <c r="CK66" s="29">
        <v>20.660198417043983</v>
      </c>
      <c r="CL66" s="29">
        <v>46.227109078125011</v>
      </c>
      <c r="CP66" s="29">
        <v>-0.63774085130380198</v>
      </c>
      <c r="CQ66" s="61" t="str">
        <f t="shared" si="69"/>
        <v>incline</v>
      </c>
      <c r="CR66" s="29">
        <f t="shared" si="70"/>
        <v>46.227109078125011</v>
      </c>
      <c r="CS66" s="41">
        <f t="shared" si="71"/>
        <v>-0.63774085130380198</v>
      </c>
      <c r="CT66" s="42">
        <f t="shared" si="18"/>
        <v>20.660198417043983</v>
      </c>
      <c r="CU66" s="29" t="str">
        <f t="shared" si="72"/>
        <v/>
      </c>
      <c r="CV66" s="41" t="str">
        <f t="shared" si="73"/>
        <v/>
      </c>
      <c r="CW66" s="42" t="str">
        <f t="shared" si="74"/>
        <v/>
      </c>
      <c r="CX66" s="29" t="str">
        <f t="shared" si="75"/>
        <v/>
      </c>
      <c r="CY66" s="41" t="str">
        <f t="shared" si="76"/>
        <v/>
      </c>
      <c r="CZ66" s="42" t="str">
        <f t="shared" si="77"/>
        <v/>
      </c>
      <c r="DA66" s="70">
        <f t="shared" si="78"/>
        <v>23.387654206367309</v>
      </c>
      <c r="DB66" s="41">
        <f t="shared" si="19"/>
        <v>0.13201498525170333</v>
      </c>
      <c r="DC66" s="70" t="str">
        <f t="shared" si="79"/>
        <v>incline</v>
      </c>
      <c r="DD66" s="29">
        <f t="shared" si="20"/>
        <v>46.227109078125011</v>
      </c>
      <c r="DE66" s="41">
        <f t="shared" si="21"/>
        <v>-0.63774085130380198</v>
      </c>
      <c r="DF66" s="42">
        <f t="shared" si="22"/>
        <v>20.660198417043983</v>
      </c>
      <c r="DG66" s="29" t="str">
        <f t="shared" si="23"/>
        <v/>
      </c>
      <c r="DH66" s="41" t="str">
        <f t="shared" si="24"/>
        <v/>
      </c>
      <c r="DI66" s="42" t="str">
        <f t="shared" si="25"/>
        <v/>
      </c>
      <c r="DJ66" s="29" t="str">
        <f t="shared" si="80"/>
        <v/>
      </c>
      <c r="DK66" s="41" t="str">
        <f t="shared" si="81"/>
        <v/>
      </c>
      <c r="DL66" s="42" t="str">
        <f t="shared" si="82"/>
        <v/>
      </c>
      <c r="DN66" s="39">
        <f t="shared" si="83"/>
        <v>25.589123203124998</v>
      </c>
      <c r="DO66" s="42" t="e">
        <f t="shared" si="84"/>
        <v>#N/A</v>
      </c>
      <c r="DS66" s="29">
        <v>0.96058031569173641</v>
      </c>
      <c r="DT66" s="29">
        <v>0.94976555246053862</v>
      </c>
      <c r="DU66" s="29">
        <v>29.239224234374994</v>
      </c>
      <c r="DY66" s="29">
        <v>-0.10652268856182018</v>
      </c>
      <c r="DZ66" s="61" t="str">
        <f t="shared" si="85"/>
        <v>plateau</v>
      </c>
      <c r="EA66" s="29" t="str">
        <f t="shared" si="86"/>
        <v/>
      </c>
      <c r="EB66" s="41" t="str">
        <f t="shared" si="87"/>
        <v/>
      </c>
      <c r="EC66" s="42" t="str">
        <f t="shared" si="26"/>
        <v/>
      </c>
      <c r="ED66" s="29">
        <f t="shared" si="88"/>
        <v>29.239224234374994</v>
      </c>
      <c r="EE66" s="41">
        <f t="shared" si="89"/>
        <v>-0.10652268856182018</v>
      </c>
      <c r="EF66" s="42">
        <f t="shared" si="90"/>
        <v>0.94976555246053862</v>
      </c>
      <c r="EG66" s="29" t="str">
        <f t="shared" si="91"/>
        <v/>
      </c>
      <c r="EH66" s="41" t="str">
        <f t="shared" si="92"/>
        <v/>
      </c>
      <c r="EI66" s="42" t="str">
        <f t="shared" si="93"/>
        <v/>
      </c>
      <c r="EJ66" s="58">
        <f t="shared" si="94"/>
        <v>1.0629990714948931</v>
      </c>
      <c r="EK66" s="41">
        <f t="shared" si="27"/>
        <v>0.11922260050493799</v>
      </c>
      <c r="EL66" s="58" t="str">
        <f t="shared" si="95"/>
        <v>plateau</v>
      </c>
      <c r="EM66" s="29" t="str">
        <f t="shared" si="28"/>
        <v/>
      </c>
      <c r="EN66" s="41" t="str">
        <f t="shared" si="29"/>
        <v/>
      </c>
      <c r="EO66" s="42" t="str">
        <f t="shared" si="30"/>
        <v/>
      </c>
      <c r="EP66" s="29">
        <f t="shared" si="31"/>
        <v>29.239224234374994</v>
      </c>
      <c r="EQ66" s="41">
        <f t="shared" si="32"/>
        <v>-0.10652268856182018</v>
      </c>
      <c r="ER66" s="42">
        <f t="shared" si="33"/>
        <v>0.94976555246053862</v>
      </c>
      <c r="ES66" s="29" t="str">
        <f t="shared" si="96"/>
        <v/>
      </c>
      <c r="ET66" s="41" t="str">
        <f t="shared" si="97"/>
        <v/>
      </c>
      <c r="EU66" s="42" t="str">
        <f t="shared" si="98"/>
        <v/>
      </c>
      <c r="EW66" s="39">
        <f t="shared" si="99"/>
        <v>25.589123203124998</v>
      </c>
      <c r="EX66" s="42">
        <f t="shared" si="100"/>
        <v>1.0629990714948931</v>
      </c>
      <c r="FA66" s="70">
        <f t="shared" si="34"/>
        <v>30</v>
      </c>
      <c r="FB66" s="70">
        <f t="shared" si="35"/>
        <v>1004</v>
      </c>
      <c r="FC66" s="70">
        <f t="shared" si="36"/>
        <v>33.466666666666669</v>
      </c>
      <c r="FD66" s="72">
        <f t="shared" si="37"/>
        <v>2.7506849315068491</v>
      </c>
      <c r="FE66" s="37">
        <f t="shared" si="38"/>
        <v>50091.495169082125</v>
      </c>
    </row>
    <row r="67" spans="1:161" x14ac:dyDescent="0.25">
      <c r="A67" s="82">
        <v>40360</v>
      </c>
      <c r="B67" s="37">
        <v>33676.828799999996</v>
      </c>
      <c r="C67" s="37">
        <v>36660.750893921329</v>
      </c>
      <c r="D67" s="37">
        <v>44.384605085419146</v>
      </c>
      <c r="E67" s="37">
        <v>0</v>
      </c>
      <c r="F67" s="37">
        <v>3785.91</v>
      </c>
      <c r="H67" s="39">
        <v>26.310022499999995</v>
      </c>
      <c r="I67" s="39">
        <v>10.454042247094755</v>
      </c>
      <c r="J67" s="37">
        <v>1210.6845605494266</v>
      </c>
      <c r="K67" s="39">
        <v>1.5133557006867833</v>
      </c>
      <c r="L67" s="39"/>
      <c r="M67" s="39">
        <v>0.87880919220055709</v>
      </c>
      <c r="R67" s="29">
        <v>10.454042247094755</v>
      </c>
      <c r="S67" s="29">
        <v>8.6224272942012359</v>
      </c>
      <c r="T67" s="29">
        <v>31.264631882812502</v>
      </c>
      <c r="X67" s="41">
        <v>-0.43577760200956916</v>
      </c>
      <c r="Y67" s="61" t="str">
        <f t="shared" si="39"/>
        <v>decline</v>
      </c>
      <c r="Z67" s="29" t="str">
        <f t="shared" si="40"/>
        <v/>
      </c>
      <c r="AA67" s="41" t="str">
        <f t="shared" si="41"/>
        <v/>
      </c>
      <c r="AB67" s="42" t="str">
        <f t="shared" si="0"/>
        <v/>
      </c>
      <c r="AC67" s="29" t="str">
        <f t="shared" si="42"/>
        <v/>
      </c>
      <c r="AD67" s="41" t="str">
        <f t="shared" si="43"/>
        <v/>
      </c>
      <c r="AE67" s="42" t="str">
        <f t="shared" si="44"/>
        <v/>
      </c>
      <c r="AF67" s="29">
        <f t="shared" si="45"/>
        <v>31.264631882812502</v>
      </c>
      <c r="AG67" s="41">
        <f t="shared" si="46"/>
        <v>-0.43577760200956916</v>
      </c>
      <c r="AH67" s="42">
        <f t="shared" si="47"/>
        <v>8.6224272942012359</v>
      </c>
      <c r="AI67" s="39">
        <f t="shared" si="48"/>
        <v>12.392533068119539</v>
      </c>
      <c r="AJ67" s="41">
        <f t="shared" si="1"/>
        <v>0.4372441361672923</v>
      </c>
      <c r="AK67" s="29" t="str">
        <f t="shared" si="2"/>
        <v>decline</v>
      </c>
      <c r="AL67" s="29" t="str">
        <f t="shared" si="3"/>
        <v/>
      </c>
      <c r="AM67" s="41" t="str">
        <f t="shared" si="4"/>
        <v/>
      </c>
      <c r="AN67" s="42" t="str">
        <f t="shared" si="5"/>
        <v/>
      </c>
      <c r="AO67" s="29" t="str">
        <f t="shared" si="6"/>
        <v/>
      </c>
      <c r="AP67" s="41" t="str">
        <f t="shared" si="7"/>
        <v/>
      </c>
      <c r="AQ67" s="42" t="str">
        <f t="shared" si="8"/>
        <v/>
      </c>
      <c r="AR67" s="29">
        <f t="shared" si="49"/>
        <v>31.264631882812502</v>
      </c>
      <c r="AS67" s="41">
        <f t="shared" si="50"/>
        <v>-0.43577760200956916</v>
      </c>
      <c r="AT67" s="42">
        <f t="shared" si="51"/>
        <v>8.6224272942012359</v>
      </c>
      <c r="AV67" s="39">
        <f t="shared" si="9"/>
        <v>26.310022499999995</v>
      </c>
      <c r="AW67" s="42">
        <f t="shared" si="52"/>
        <v>14.481737299346321</v>
      </c>
      <c r="BA67" s="29">
        <v>1.5133557006867833</v>
      </c>
      <c r="BB67" s="29">
        <v>1.6094865330580592</v>
      </c>
      <c r="BC67" s="29">
        <v>27.829927804687497</v>
      </c>
      <c r="BG67" s="29">
        <v>-0.10085264518571163</v>
      </c>
      <c r="BH67" s="61" t="str">
        <f t="shared" si="53"/>
        <v>incline</v>
      </c>
      <c r="BI67" s="29">
        <f t="shared" si="54"/>
        <v>27.829927804687497</v>
      </c>
      <c r="BJ67" s="41">
        <f t="shared" si="55"/>
        <v>-0.10085264518571163</v>
      </c>
      <c r="BK67" s="42">
        <f t="shared" si="10"/>
        <v>1.6094865330580592</v>
      </c>
      <c r="BL67" s="29" t="str">
        <f t="shared" si="56"/>
        <v/>
      </c>
      <c r="BM67" s="41" t="str">
        <f t="shared" si="57"/>
        <v/>
      </c>
      <c r="BN67" s="42" t="str">
        <f t="shared" si="58"/>
        <v/>
      </c>
      <c r="BO67" s="29" t="str">
        <f t="shared" si="59"/>
        <v/>
      </c>
      <c r="BP67" s="41" t="str">
        <f t="shared" si="60"/>
        <v/>
      </c>
      <c r="BQ67" s="42" t="str">
        <f t="shared" si="61"/>
        <v/>
      </c>
      <c r="BR67" s="61">
        <f t="shared" si="62"/>
        <v>1.6213643866063074</v>
      </c>
      <c r="BS67" s="41">
        <f t="shared" si="11"/>
        <v>7.3799024125290689E-3</v>
      </c>
      <c r="BT67" t="str">
        <f t="shared" si="63"/>
        <v>incline</v>
      </c>
      <c r="BU67" s="29">
        <f t="shared" si="12"/>
        <v>27.829927804687497</v>
      </c>
      <c r="BV67" s="41">
        <f t="shared" si="13"/>
        <v>-0.10085264518571163</v>
      </c>
      <c r="BW67" s="42">
        <f t="shared" si="14"/>
        <v>1.6094865330580592</v>
      </c>
      <c r="BX67" s="29" t="str">
        <f t="shared" si="15"/>
        <v/>
      </c>
      <c r="BY67" s="41" t="str">
        <f t="shared" si="16"/>
        <v/>
      </c>
      <c r="BZ67" s="42" t="str">
        <f t="shared" si="17"/>
        <v/>
      </c>
      <c r="CA67" s="29" t="str">
        <f t="shared" si="64"/>
        <v/>
      </c>
      <c r="CB67" s="41" t="str">
        <f t="shared" si="65"/>
        <v/>
      </c>
      <c r="CC67" s="42" t="str">
        <f t="shared" si="66"/>
        <v/>
      </c>
      <c r="CE67" s="39">
        <f t="shared" si="67"/>
        <v>26.310022499999995</v>
      </c>
      <c r="CF67" s="42">
        <f t="shared" si="68"/>
        <v>1.605791059217478</v>
      </c>
      <c r="CK67" s="29">
        <v>23.260506756912502</v>
      </c>
      <c r="CL67" s="29">
        <v>47.182969101562506</v>
      </c>
      <c r="CP67" s="29">
        <v>-0.59214663838611348</v>
      </c>
      <c r="CQ67" s="61" t="str">
        <f t="shared" si="69"/>
        <v>incline</v>
      </c>
      <c r="CR67" s="29">
        <f t="shared" si="70"/>
        <v>47.182969101562506</v>
      </c>
      <c r="CS67" s="41">
        <f t="shared" si="71"/>
        <v>-0.59214663838611348</v>
      </c>
      <c r="CT67" s="42">
        <f t="shared" si="18"/>
        <v>23.260506756912502</v>
      </c>
      <c r="CU67" s="29" t="str">
        <f t="shared" si="72"/>
        <v/>
      </c>
      <c r="CV67" s="41" t="str">
        <f t="shared" si="73"/>
        <v/>
      </c>
      <c r="CW67" s="42" t="str">
        <f t="shared" si="74"/>
        <v/>
      </c>
      <c r="CX67" s="29" t="str">
        <f t="shared" si="75"/>
        <v/>
      </c>
      <c r="CY67" s="41" t="str">
        <f t="shared" si="76"/>
        <v/>
      </c>
      <c r="CZ67" s="42" t="str">
        <f t="shared" si="77"/>
        <v/>
      </c>
      <c r="DA67" s="70">
        <f t="shared" si="78"/>
        <v>25.373620440547317</v>
      </c>
      <c r="DB67" s="41">
        <f t="shared" si="19"/>
        <v>9.0845556621712231E-2</v>
      </c>
      <c r="DC67" s="70" t="str">
        <f t="shared" si="79"/>
        <v>incline</v>
      </c>
      <c r="DD67" s="29">
        <f t="shared" si="20"/>
        <v>47.182969101562506</v>
      </c>
      <c r="DE67" s="41">
        <f t="shared" si="21"/>
        <v>-0.59214663838611348</v>
      </c>
      <c r="DF67" s="42">
        <f t="shared" si="22"/>
        <v>23.260506756912502</v>
      </c>
      <c r="DG67" s="29" t="str">
        <f t="shared" si="23"/>
        <v/>
      </c>
      <c r="DH67" s="41" t="str">
        <f t="shared" si="24"/>
        <v/>
      </c>
      <c r="DI67" s="42" t="str">
        <f t="shared" si="25"/>
        <v/>
      </c>
      <c r="DJ67" s="29" t="str">
        <f t="shared" si="80"/>
        <v/>
      </c>
      <c r="DK67" s="41" t="str">
        <f t="shared" si="81"/>
        <v/>
      </c>
      <c r="DL67" s="42" t="str">
        <f t="shared" si="82"/>
        <v/>
      </c>
      <c r="DN67" s="39">
        <f t="shared" si="83"/>
        <v>26.310022499999995</v>
      </c>
      <c r="DO67" s="42" t="e">
        <f t="shared" si="84"/>
        <v>#N/A</v>
      </c>
      <c r="DS67" s="29">
        <v>0.87880919220055709</v>
      </c>
      <c r="DT67" s="29">
        <v>0.90474698235840301</v>
      </c>
      <c r="DU67" s="29">
        <v>29.977345539062497</v>
      </c>
      <c r="DY67" s="29">
        <v>-0.14887321483163724</v>
      </c>
      <c r="DZ67" s="61" t="str">
        <f t="shared" si="85"/>
        <v>plateau</v>
      </c>
      <c r="EA67" s="29" t="str">
        <f t="shared" si="86"/>
        <v/>
      </c>
      <c r="EB67" s="41" t="str">
        <f t="shared" si="87"/>
        <v/>
      </c>
      <c r="EC67" s="42" t="str">
        <f t="shared" si="26"/>
        <v/>
      </c>
      <c r="ED67" s="29">
        <f t="shared" si="88"/>
        <v>29.977345539062497</v>
      </c>
      <c r="EE67" s="41">
        <f t="shared" si="89"/>
        <v>-0.14887321483163724</v>
      </c>
      <c r="EF67" s="42">
        <f t="shared" si="90"/>
        <v>0.90474698235840301</v>
      </c>
      <c r="EG67" s="29" t="str">
        <f t="shared" si="91"/>
        <v/>
      </c>
      <c r="EH67" s="41" t="str">
        <f t="shared" si="92"/>
        <v/>
      </c>
      <c r="EI67" s="42" t="str">
        <f t="shared" si="93"/>
        <v/>
      </c>
      <c r="EJ67" s="58">
        <f t="shared" si="94"/>
        <v>1.0629990714948931</v>
      </c>
      <c r="EK67" s="41">
        <f t="shared" si="27"/>
        <v>0.17491308865598487</v>
      </c>
      <c r="EL67" s="58" t="str">
        <f t="shared" si="95"/>
        <v>plateau</v>
      </c>
      <c r="EM67" s="29" t="str">
        <f t="shared" si="28"/>
        <v/>
      </c>
      <c r="EN67" s="41" t="str">
        <f t="shared" si="29"/>
        <v/>
      </c>
      <c r="EO67" s="42" t="str">
        <f t="shared" si="30"/>
        <v/>
      </c>
      <c r="EP67" s="29">
        <f t="shared" si="31"/>
        <v>29.977345539062497</v>
      </c>
      <c r="EQ67" s="41">
        <f t="shared" si="32"/>
        <v>-0.14887321483163724</v>
      </c>
      <c r="ER67" s="42">
        <f t="shared" si="33"/>
        <v>0.90474698235840301</v>
      </c>
      <c r="ES67" s="29" t="str">
        <f t="shared" si="96"/>
        <v/>
      </c>
      <c r="ET67" s="41" t="str">
        <f t="shared" si="97"/>
        <v/>
      </c>
      <c r="EU67" s="42" t="str">
        <f t="shared" si="98"/>
        <v/>
      </c>
      <c r="EW67" s="39">
        <f t="shared" si="99"/>
        <v>26.310022499999995</v>
      </c>
      <c r="EX67" s="42">
        <f t="shared" si="100"/>
        <v>1.0629990714948931</v>
      </c>
      <c r="FA67" s="70">
        <f t="shared" si="34"/>
        <v>31</v>
      </c>
      <c r="FB67" s="70">
        <f t="shared" si="35"/>
        <v>1035</v>
      </c>
      <c r="FC67" s="70">
        <f t="shared" si="36"/>
        <v>34.5</v>
      </c>
      <c r="FD67" s="72">
        <f t="shared" si="37"/>
        <v>2.8356164383561642</v>
      </c>
      <c r="FE67" s="37">
        <f t="shared" si="38"/>
        <v>36660.750893921329</v>
      </c>
    </row>
    <row r="68" spans="1:161" x14ac:dyDescent="0.25">
      <c r="A68" s="82">
        <v>40391</v>
      </c>
      <c r="B68" s="37">
        <v>34690.867099999996</v>
      </c>
      <c r="C68" s="37">
        <v>32710.91290322581</v>
      </c>
      <c r="D68" s="37">
        <v>40.867298064516127</v>
      </c>
      <c r="E68" s="37">
        <v>0</v>
      </c>
      <c r="F68" s="37">
        <v>0</v>
      </c>
      <c r="H68" s="39">
        <v>27.102239921874997</v>
      </c>
      <c r="I68" s="39">
        <v>9.3277212575604853</v>
      </c>
      <c r="J68" s="37">
        <v>1249.347524644779</v>
      </c>
      <c r="K68" s="39">
        <v>1.5616844058059738</v>
      </c>
      <c r="L68" s="39"/>
      <c r="M68" s="39"/>
      <c r="R68" s="29">
        <v>9.3277212575604853</v>
      </c>
      <c r="S68" s="29">
        <v>10.682076010013811</v>
      </c>
      <c r="T68" s="29">
        <v>31.953259960937498</v>
      </c>
      <c r="X68" s="41">
        <v>-0.30100117562726508</v>
      </c>
      <c r="Y68" s="61" t="str">
        <f t="shared" si="39"/>
        <v>decline</v>
      </c>
      <c r="Z68" s="29" t="str">
        <f t="shared" si="40"/>
        <v/>
      </c>
      <c r="AA68" s="41" t="str">
        <f t="shared" si="41"/>
        <v/>
      </c>
      <c r="AB68" s="42" t="str">
        <f t="shared" si="0"/>
        <v/>
      </c>
      <c r="AC68" s="29" t="str">
        <f t="shared" si="42"/>
        <v/>
      </c>
      <c r="AD68" s="41" t="str">
        <f t="shared" si="43"/>
        <v/>
      </c>
      <c r="AE68" s="42" t="str">
        <f t="shared" si="44"/>
        <v/>
      </c>
      <c r="AF68" s="29">
        <f t="shared" si="45"/>
        <v>31.953259960937498</v>
      </c>
      <c r="AG68" s="41">
        <f t="shared" si="46"/>
        <v>-0.30100117562726508</v>
      </c>
      <c r="AH68" s="42">
        <f t="shared" si="47"/>
        <v>10.682076010013811</v>
      </c>
      <c r="AI68" s="39">
        <f t="shared" si="48"/>
        <v>12.127076613156589</v>
      </c>
      <c r="AJ68" s="41">
        <f t="shared" si="1"/>
        <v>0.13527338710080106</v>
      </c>
      <c r="AK68" s="29" t="str">
        <f t="shared" si="2"/>
        <v>decline</v>
      </c>
      <c r="AL68" s="29" t="str">
        <f t="shared" si="3"/>
        <v/>
      </c>
      <c r="AM68" s="41" t="str">
        <f t="shared" si="4"/>
        <v/>
      </c>
      <c r="AN68" s="42" t="str">
        <f t="shared" si="5"/>
        <v/>
      </c>
      <c r="AO68" s="29" t="str">
        <f t="shared" si="6"/>
        <v/>
      </c>
      <c r="AP68" s="41" t="str">
        <f t="shared" si="7"/>
        <v/>
      </c>
      <c r="AQ68" s="42" t="str">
        <f t="shared" si="8"/>
        <v/>
      </c>
      <c r="AR68" s="29">
        <f t="shared" si="49"/>
        <v>31.953259960937498</v>
      </c>
      <c r="AS68" s="41">
        <f t="shared" si="50"/>
        <v>-0.30100117562726508</v>
      </c>
      <c r="AT68" s="42">
        <f t="shared" si="51"/>
        <v>10.682076010013811</v>
      </c>
      <c r="AV68" s="39">
        <f t="shared" si="9"/>
        <v>27.102239921874997</v>
      </c>
      <c r="AW68" s="42">
        <f t="shared" si="52"/>
        <v>14.125442926657708</v>
      </c>
      <c r="BA68" s="29">
        <v>1.5616844058059738</v>
      </c>
      <c r="BB68" s="29">
        <v>1.5300080855081619</v>
      </c>
      <c r="BC68" s="29">
        <v>28.489692304687498</v>
      </c>
      <c r="BG68" s="29">
        <v>-0.14525366029918099</v>
      </c>
      <c r="BH68" s="61" t="str">
        <f t="shared" si="53"/>
        <v>incline</v>
      </c>
      <c r="BI68" s="29">
        <f t="shared" si="54"/>
        <v>28.489692304687498</v>
      </c>
      <c r="BJ68" s="41">
        <f t="shared" si="55"/>
        <v>-0.14525366029918099</v>
      </c>
      <c r="BK68" s="42">
        <f t="shared" si="10"/>
        <v>1.5300080855081619</v>
      </c>
      <c r="BL68" s="29" t="str">
        <f t="shared" si="56"/>
        <v/>
      </c>
      <c r="BM68" s="41" t="str">
        <f t="shared" si="57"/>
        <v/>
      </c>
      <c r="BN68" s="42" t="str">
        <f t="shared" si="58"/>
        <v/>
      </c>
      <c r="BO68" s="29" t="str">
        <f t="shared" si="59"/>
        <v/>
      </c>
      <c r="BP68" s="41" t="str">
        <f t="shared" si="60"/>
        <v/>
      </c>
      <c r="BQ68" s="42" t="str">
        <f t="shared" si="61"/>
        <v/>
      </c>
      <c r="BR68" s="61">
        <f t="shared" si="62"/>
        <v>1.6281714219353061</v>
      </c>
      <c r="BS68" s="41">
        <f t="shared" si="11"/>
        <v>6.4158704360402857E-2</v>
      </c>
      <c r="BT68" t="str">
        <f t="shared" si="63"/>
        <v>incline</v>
      </c>
      <c r="BU68" s="29">
        <f t="shared" si="12"/>
        <v>28.489692304687498</v>
      </c>
      <c r="BV68" s="41">
        <f t="shared" si="13"/>
        <v>-0.14525366029918099</v>
      </c>
      <c r="BW68" s="42">
        <f t="shared" si="14"/>
        <v>1.5300080855081619</v>
      </c>
      <c r="BX68" s="29" t="str">
        <f t="shared" si="15"/>
        <v/>
      </c>
      <c r="BY68" s="41" t="str">
        <f t="shared" si="16"/>
        <v/>
      </c>
      <c r="BZ68" s="42" t="str">
        <f t="shared" si="17"/>
        <v/>
      </c>
      <c r="CA68" s="29" t="str">
        <f t="shared" si="64"/>
        <v/>
      </c>
      <c r="CB68" s="41" t="str">
        <f t="shared" si="65"/>
        <v/>
      </c>
      <c r="CC68" s="42" t="str">
        <f t="shared" si="66"/>
        <v/>
      </c>
      <c r="CE68" s="39">
        <f t="shared" si="67"/>
        <v>27.102239921874997</v>
      </c>
      <c r="CF68" s="42">
        <f t="shared" si="68"/>
        <v>1.6138895601294174</v>
      </c>
      <c r="CK68" s="29">
        <v>25.129273982940052</v>
      </c>
      <c r="CL68" s="29">
        <v>48.007384078125014</v>
      </c>
      <c r="CP68" s="29">
        <v>-0.5593793817147733</v>
      </c>
      <c r="CQ68" s="61" t="str">
        <f t="shared" si="69"/>
        <v>incline</v>
      </c>
      <c r="CR68" s="29">
        <f t="shared" si="70"/>
        <v>48.007384078125014</v>
      </c>
      <c r="CS68" s="41">
        <f t="shared" si="71"/>
        <v>-0.5593793817147733</v>
      </c>
      <c r="CT68" s="42">
        <f t="shared" si="18"/>
        <v>25.129273982940052</v>
      </c>
      <c r="CU68" s="29" t="str">
        <f t="shared" si="72"/>
        <v/>
      </c>
      <c r="CV68" s="41" t="str">
        <f t="shared" si="73"/>
        <v/>
      </c>
      <c r="CW68" s="42" t="str">
        <f t="shared" si="74"/>
        <v/>
      </c>
      <c r="CX68" s="29" t="str">
        <f t="shared" si="75"/>
        <v/>
      </c>
      <c r="CY68" s="41" t="str">
        <f t="shared" si="76"/>
        <v/>
      </c>
      <c r="CZ68" s="42" t="str">
        <f t="shared" si="77"/>
        <v/>
      </c>
      <c r="DA68" s="70">
        <f t="shared" si="78"/>
        <v>27.221419332422396</v>
      </c>
      <c r="DB68" s="41">
        <f t="shared" si="19"/>
        <v>8.3255304188361148E-2</v>
      </c>
      <c r="DC68" s="70" t="str">
        <f t="shared" si="79"/>
        <v>incline</v>
      </c>
      <c r="DD68" s="29">
        <f t="shared" si="20"/>
        <v>48.007384078125014</v>
      </c>
      <c r="DE68" s="41">
        <f t="shared" si="21"/>
        <v>-0.5593793817147733</v>
      </c>
      <c r="DF68" s="42">
        <f t="shared" si="22"/>
        <v>25.129273982940052</v>
      </c>
      <c r="DG68" s="29" t="str">
        <f t="shared" si="23"/>
        <v/>
      </c>
      <c r="DH68" s="41" t="str">
        <f t="shared" si="24"/>
        <v/>
      </c>
      <c r="DI68" s="42" t="str">
        <f t="shared" si="25"/>
        <v/>
      </c>
      <c r="DJ68" s="29" t="str">
        <f t="shared" si="80"/>
        <v/>
      </c>
      <c r="DK68" s="41" t="str">
        <f t="shared" si="81"/>
        <v/>
      </c>
      <c r="DL68" s="42" t="str">
        <f t="shared" si="82"/>
        <v/>
      </c>
      <c r="DN68" s="39">
        <f t="shared" si="83"/>
        <v>27.102239921874997</v>
      </c>
      <c r="DO68" s="42" t="e">
        <f t="shared" si="84"/>
        <v>#N/A</v>
      </c>
      <c r="DS68" s="29" t="e">
        <v>#N/A</v>
      </c>
      <c r="DT68" s="29">
        <v>1.0022260909935006</v>
      </c>
      <c r="DU68" s="29">
        <v>30.672401054687498</v>
      </c>
      <c r="DY68" s="29">
        <v>-5.7171245141284716E-2</v>
      </c>
      <c r="DZ68" s="61" t="str">
        <f t="shared" si="85"/>
        <v>plateau</v>
      </c>
      <c r="EA68" s="29" t="str">
        <f t="shared" si="86"/>
        <v/>
      </c>
      <c r="EB68" s="41" t="str">
        <f t="shared" si="87"/>
        <v/>
      </c>
      <c r="EC68" s="42" t="str">
        <f t="shared" si="26"/>
        <v/>
      </c>
      <c r="ED68" s="29">
        <f t="shared" si="88"/>
        <v>30.672401054687498</v>
      </c>
      <c r="EE68" s="41">
        <f t="shared" si="89"/>
        <v>-5.7171245141284716E-2</v>
      </c>
      <c r="EF68" s="42">
        <f t="shared" si="90"/>
        <v>1.0022260909935006</v>
      </c>
      <c r="EG68" s="29" t="str">
        <f t="shared" si="91"/>
        <v/>
      </c>
      <c r="EH68" s="41" t="str">
        <f t="shared" si="92"/>
        <v/>
      </c>
      <c r="EI68" s="42" t="str">
        <f t="shared" si="93"/>
        <v/>
      </c>
      <c r="EJ68" s="58">
        <f t="shared" si="94"/>
        <v>1.0629990714948931</v>
      </c>
      <c r="EK68" s="41">
        <f t="shared" si="27"/>
        <v>6.0637994807288133E-2</v>
      </c>
      <c r="EL68" s="58" t="str">
        <f t="shared" si="95"/>
        <v>plateau</v>
      </c>
      <c r="EM68" s="29" t="str">
        <f t="shared" si="28"/>
        <v/>
      </c>
      <c r="EN68" s="41" t="str">
        <f t="shared" si="29"/>
        <v/>
      </c>
      <c r="EO68" s="42" t="str">
        <f t="shared" si="30"/>
        <v/>
      </c>
      <c r="EP68" s="29">
        <f t="shared" si="31"/>
        <v>30.672401054687498</v>
      </c>
      <c r="EQ68" s="41">
        <f t="shared" si="32"/>
        <v>-5.7171245141284716E-2</v>
      </c>
      <c r="ER68" s="42">
        <f t="shared" si="33"/>
        <v>1.0022260909935006</v>
      </c>
      <c r="ES68" s="29" t="str">
        <f t="shared" si="96"/>
        <v/>
      </c>
      <c r="ET68" s="41" t="str">
        <f t="shared" si="97"/>
        <v/>
      </c>
      <c r="EU68" s="42" t="str">
        <f t="shared" si="98"/>
        <v/>
      </c>
      <c r="EW68" s="39">
        <f t="shared" si="99"/>
        <v>27.102239921874997</v>
      </c>
      <c r="EX68" s="42" t="e">
        <f t="shared" si="100"/>
        <v>#N/A</v>
      </c>
      <c r="FA68" s="70">
        <f t="shared" si="34"/>
        <v>31</v>
      </c>
      <c r="FB68" s="70">
        <f t="shared" si="35"/>
        <v>1066</v>
      </c>
      <c r="FC68" s="70">
        <f t="shared" si="36"/>
        <v>35.533333333333331</v>
      </c>
      <c r="FD68" s="72">
        <f t="shared" si="37"/>
        <v>2.9205479452054797</v>
      </c>
      <c r="FE68" s="37">
        <f t="shared" si="38"/>
        <v>32710.91290322581</v>
      </c>
    </row>
    <row r="69" spans="1:161" x14ac:dyDescent="0.25">
      <c r="A69" s="82">
        <v>40422</v>
      </c>
      <c r="B69" s="37">
        <v>35622.307589999997</v>
      </c>
      <c r="C69" s="37">
        <v>32263.266020090057</v>
      </c>
      <c r="D69" s="37">
        <v>41.54183373744371</v>
      </c>
      <c r="E69" s="37">
        <v>0</v>
      </c>
      <c r="F69" s="37">
        <v>4110.87</v>
      </c>
      <c r="H69" s="39">
        <v>27.829927804687497</v>
      </c>
      <c r="I69" s="39">
        <v>9.2000719510413056</v>
      </c>
      <c r="J69" s="37">
        <v>1287.5892264464474</v>
      </c>
      <c r="K69" s="39">
        <v>1.6094865330580592</v>
      </c>
      <c r="L69" s="39"/>
      <c r="M69" s="39">
        <v>0.9542409470752089</v>
      </c>
      <c r="R69" s="29">
        <v>9.2000719510413056</v>
      </c>
      <c r="S69" s="29">
        <v>6.5445366107351868</v>
      </c>
      <c r="T69" s="29">
        <v>32.443472648437499</v>
      </c>
      <c r="X69" s="41">
        <v>-0.57174772088498704</v>
      </c>
      <c r="Y69" s="61" t="str">
        <f t="shared" si="39"/>
        <v>decline</v>
      </c>
      <c r="Z69" s="29" t="str">
        <f t="shared" si="40"/>
        <v/>
      </c>
      <c r="AA69" s="41" t="str">
        <f t="shared" si="41"/>
        <v/>
      </c>
      <c r="AB69" s="42" t="str">
        <f t="shared" si="0"/>
        <v/>
      </c>
      <c r="AC69" s="29" t="str">
        <f t="shared" si="42"/>
        <v/>
      </c>
      <c r="AD69" s="41" t="str">
        <f t="shared" si="43"/>
        <v/>
      </c>
      <c r="AE69" s="42" t="str">
        <f t="shared" si="44"/>
        <v/>
      </c>
      <c r="AF69" s="29">
        <f t="shared" si="45"/>
        <v>32.443472648437499</v>
      </c>
      <c r="AG69" s="41">
        <f t="shared" si="46"/>
        <v>-0.57174772088498704</v>
      </c>
      <c r="AH69" s="42">
        <f t="shared" si="47"/>
        <v>6.5445366107351868</v>
      </c>
      <c r="AI69" s="39">
        <f t="shared" si="48"/>
        <v>11.941578391770744</v>
      </c>
      <c r="AJ69" s="41">
        <f t="shared" si="1"/>
        <v>0.82466370073973427</v>
      </c>
      <c r="AK69" s="29" t="str">
        <f t="shared" si="2"/>
        <v>decline</v>
      </c>
      <c r="AL69" s="29" t="str">
        <f t="shared" si="3"/>
        <v/>
      </c>
      <c r="AM69" s="41" t="str">
        <f t="shared" si="4"/>
        <v/>
      </c>
      <c r="AN69" s="42" t="str">
        <f t="shared" si="5"/>
        <v/>
      </c>
      <c r="AO69" s="29" t="str">
        <f t="shared" si="6"/>
        <v/>
      </c>
      <c r="AP69" s="41" t="str">
        <f t="shared" si="7"/>
        <v/>
      </c>
      <c r="AQ69" s="42" t="str">
        <f t="shared" si="8"/>
        <v/>
      </c>
      <c r="AR69" s="29">
        <f t="shared" si="49"/>
        <v>32.443472648437499</v>
      </c>
      <c r="AS69" s="41">
        <f t="shared" si="50"/>
        <v>-0.57174772088498704</v>
      </c>
      <c r="AT69" s="42">
        <f t="shared" si="51"/>
        <v>6.5445366107351868</v>
      </c>
      <c r="AV69" s="39">
        <f t="shared" si="9"/>
        <v>27.829927804687497</v>
      </c>
      <c r="AW69" s="42">
        <f t="shared" si="52"/>
        <v>13.805899430200965</v>
      </c>
      <c r="BA69" s="29">
        <v>1.6094865330580592</v>
      </c>
      <c r="BB69" s="29">
        <v>1.5562096451924214</v>
      </c>
      <c r="BC69" s="29">
        <v>29.239224234374994</v>
      </c>
      <c r="BG69" s="29">
        <v>-0.13061603357896986</v>
      </c>
      <c r="BH69" s="61" t="str">
        <f t="shared" si="53"/>
        <v>incline</v>
      </c>
      <c r="BI69" s="29">
        <f t="shared" si="54"/>
        <v>29.239224234374994</v>
      </c>
      <c r="BJ69" s="41">
        <f t="shared" si="55"/>
        <v>-0.13061603357896986</v>
      </c>
      <c r="BK69" s="42">
        <f t="shared" si="10"/>
        <v>1.5562096451924214</v>
      </c>
      <c r="BL69" s="29" t="str">
        <f t="shared" si="56"/>
        <v/>
      </c>
      <c r="BM69" s="41" t="str">
        <f t="shared" si="57"/>
        <v/>
      </c>
      <c r="BN69" s="42" t="str">
        <f t="shared" si="58"/>
        <v/>
      </c>
      <c r="BO69" s="29" t="str">
        <f t="shared" si="59"/>
        <v/>
      </c>
      <c r="BP69" s="41" t="str">
        <f t="shared" si="60"/>
        <v/>
      </c>
      <c r="BQ69" s="42" t="str">
        <f t="shared" si="61"/>
        <v/>
      </c>
      <c r="BR69" s="61">
        <f t="shared" si="62"/>
        <v>1.6359393030459477</v>
      </c>
      <c r="BS69" s="41">
        <f t="shared" si="11"/>
        <v>5.1233237179729656E-2</v>
      </c>
      <c r="BT69" t="str">
        <f t="shared" si="63"/>
        <v>incline</v>
      </c>
      <c r="BU69" s="29">
        <f t="shared" si="12"/>
        <v>29.239224234374994</v>
      </c>
      <c r="BV69" s="41">
        <f t="shared" si="13"/>
        <v>-0.13061603357896986</v>
      </c>
      <c r="BW69" s="42">
        <f t="shared" si="14"/>
        <v>1.5562096451924214</v>
      </c>
      <c r="BX69" s="29" t="str">
        <f t="shared" si="15"/>
        <v/>
      </c>
      <c r="BY69" s="41" t="str">
        <f t="shared" si="16"/>
        <v/>
      </c>
      <c r="BZ69" s="42" t="str">
        <f t="shared" si="17"/>
        <v/>
      </c>
      <c r="CA69" s="29" t="str">
        <f t="shared" si="64"/>
        <v/>
      </c>
      <c r="CB69" s="41" t="str">
        <f t="shared" si="65"/>
        <v/>
      </c>
      <c r="CC69" s="42" t="str">
        <f t="shared" si="66"/>
        <v/>
      </c>
      <c r="CE69" s="39">
        <f t="shared" si="67"/>
        <v>27.829927804687497</v>
      </c>
      <c r="CF69" s="42">
        <f t="shared" si="68"/>
        <v>1.6213643866063074</v>
      </c>
      <c r="CK69" s="29">
        <v>27.975560727138667</v>
      </c>
      <c r="CL69" s="29">
        <v>48.80154971875001</v>
      </c>
      <c r="CP69" s="29">
        <v>-0.50947214500362703</v>
      </c>
      <c r="CQ69" s="61" t="str">
        <f t="shared" si="69"/>
        <v>incline</v>
      </c>
      <c r="CR69" s="29">
        <f t="shared" si="70"/>
        <v>48.80154971875001</v>
      </c>
      <c r="CS69" s="41">
        <f t="shared" si="71"/>
        <v>-0.50947214500362703</v>
      </c>
      <c r="CT69" s="42">
        <f t="shared" si="18"/>
        <v>27.975560727138667</v>
      </c>
      <c r="CU69" s="29" t="str">
        <f t="shared" si="72"/>
        <v/>
      </c>
      <c r="CV69" s="41" t="str">
        <f t="shared" si="73"/>
        <v/>
      </c>
      <c r="CW69" s="42" t="str">
        <f t="shared" si="74"/>
        <v/>
      </c>
      <c r="CX69" s="29" t="str">
        <f t="shared" si="75"/>
        <v/>
      </c>
      <c r="CY69" s="41" t="str">
        <f t="shared" si="76"/>
        <v/>
      </c>
      <c r="CZ69" s="42" t="str">
        <f t="shared" si="77"/>
        <v/>
      </c>
      <c r="DA69" s="70">
        <f t="shared" si="78"/>
        <v>29.128555657449784</v>
      </c>
      <c r="DB69" s="41">
        <f t="shared" si="19"/>
        <v>4.1214363549561088E-2</v>
      </c>
      <c r="DC69" s="70" t="str">
        <f t="shared" si="79"/>
        <v>incline</v>
      </c>
      <c r="DD69" s="29">
        <f t="shared" si="20"/>
        <v>48.80154971875001</v>
      </c>
      <c r="DE69" s="41">
        <f t="shared" si="21"/>
        <v>-0.50947214500362703</v>
      </c>
      <c r="DF69" s="42">
        <f t="shared" si="22"/>
        <v>27.975560727138667</v>
      </c>
      <c r="DG69" s="29" t="str">
        <f t="shared" si="23"/>
        <v/>
      </c>
      <c r="DH69" s="41" t="str">
        <f t="shared" si="24"/>
        <v/>
      </c>
      <c r="DI69" s="42" t="str">
        <f t="shared" si="25"/>
        <v/>
      </c>
      <c r="DJ69" s="29" t="str">
        <f t="shared" si="80"/>
        <v/>
      </c>
      <c r="DK69" s="41" t="str">
        <f t="shared" si="81"/>
        <v/>
      </c>
      <c r="DL69" s="42" t="str">
        <f t="shared" si="82"/>
        <v/>
      </c>
      <c r="DN69" s="39">
        <f t="shared" si="83"/>
        <v>27.829927804687497</v>
      </c>
      <c r="DO69" s="42" t="e">
        <f t="shared" si="84"/>
        <v>#N/A</v>
      </c>
      <c r="DS69" s="29">
        <v>0.9542409470752089</v>
      </c>
      <c r="DT69" s="29">
        <v>1.0153342618384402</v>
      </c>
      <c r="DU69" s="29">
        <v>31.264631882812502</v>
      </c>
      <c r="DY69" s="29">
        <v>-4.4839935362711102E-2</v>
      </c>
      <c r="DZ69" s="61" t="str">
        <f t="shared" si="85"/>
        <v>plateau</v>
      </c>
      <c r="EA69" s="29" t="str">
        <f t="shared" si="86"/>
        <v/>
      </c>
      <c r="EB69" s="41" t="str">
        <f t="shared" si="87"/>
        <v/>
      </c>
      <c r="EC69" s="42" t="str">
        <f t="shared" si="26"/>
        <v/>
      </c>
      <c r="ED69" s="29">
        <f t="shared" si="88"/>
        <v>31.264631882812502</v>
      </c>
      <c r="EE69" s="41">
        <f t="shared" si="89"/>
        <v>-4.4839935362711102E-2</v>
      </c>
      <c r="EF69" s="42">
        <f t="shared" si="90"/>
        <v>1.0153342618384402</v>
      </c>
      <c r="EG69" s="29" t="str">
        <f t="shared" si="91"/>
        <v/>
      </c>
      <c r="EH69" s="41" t="str">
        <f t="shared" si="92"/>
        <v/>
      </c>
      <c r="EI69" s="42" t="str">
        <f t="shared" si="93"/>
        <v/>
      </c>
      <c r="EJ69" s="58">
        <f t="shared" si="94"/>
        <v>1.0629990714948931</v>
      </c>
      <c r="EK69" s="41">
        <f t="shared" si="27"/>
        <v>4.6944943599310292E-2</v>
      </c>
      <c r="EL69" s="58" t="str">
        <f t="shared" si="95"/>
        <v>plateau</v>
      </c>
      <c r="EM69" s="29" t="str">
        <f t="shared" si="28"/>
        <v/>
      </c>
      <c r="EN69" s="41" t="str">
        <f t="shared" si="29"/>
        <v/>
      </c>
      <c r="EO69" s="42" t="str">
        <f t="shared" si="30"/>
        <v/>
      </c>
      <c r="EP69" s="29">
        <f t="shared" si="31"/>
        <v>31.264631882812502</v>
      </c>
      <c r="EQ69" s="41">
        <f t="shared" si="32"/>
        <v>-4.4839935362711102E-2</v>
      </c>
      <c r="ER69" s="42">
        <f t="shared" si="33"/>
        <v>1.0153342618384402</v>
      </c>
      <c r="ES69" s="29" t="str">
        <f t="shared" si="96"/>
        <v/>
      </c>
      <c r="ET69" s="41" t="str">
        <f t="shared" si="97"/>
        <v/>
      </c>
      <c r="EU69" s="42" t="str">
        <f t="shared" si="98"/>
        <v/>
      </c>
      <c r="EW69" s="39">
        <f t="shared" si="99"/>
        <v>27.829927804687497</v>
      </c>
      <c r="EX69" s="42">
        <f t="shared" si="100"/>
        <v>1.0629990714948931</v>
      </c>
      <c r="FA69" s="70">
        <f t="shared" si="34"/>
        <v>30</v>
      </c>
      <c r="FB69" s="70">
        <f t="shared" si="35"/>
        <v>1096</v>
      </c>
      <c r="FC69" s="70">
        <f t="shared" si="36"/>
        <v>36.533333333333331</v>
      </c>
      <c r="FD69" s="72">
        <f t="shared" si="37"/>
        <v>3.0027397260273974</v>
      </c>
      <c r="FE69" s="37">
        <f t="shared" si="38"/>
        <v>32263.266020090057</v>
      </c>
    </row>
    <row r="70" spans="1:161" x14ac:dyDescent="0.25">
      <c r="A70" s="82">
        <v>40452</v>
      </c>
      <c r="B70" s="37">
        <v>36466.806149999997</v>
      </c>
      <c r="C70" s="37">
        <v>30922.686195532777</v>
      </c>
      <c r="D70" s="37">
        <v>37.849567923837419</v>
      </c>
      <c r="E70" s="37">
        <v>0</v>
      </c>
      <c r="F70" s="37">
        <v>4308.26</v>
      </c>
      <c r="H70" s="39">
        <v>28.489692304687498</v>
      </c>
      <c r="I70" s="39">
        <v>8.8177972354448926</v>
      </c>
      <c r="J70" s="37">
        <v>1224.0064684065296</v>
      </c>
      <c r="K70" s="39">
        <v>1.5300080855081619</v>
      </c>
      <c r="L70" s="39"/>
      <c r="M70" s="39">
        <v>1.0000603528319407</v>
      </c>
      <c r="R70" s="29">
        <v>8.8177972354448926</v>
      </c>
      <c r="S70" s="29">
        <v>4.6948872934749915</v>
      </c>
      <c r="T70" s="29">
        <v>32.817648734374998</v>
      </c>
      <c r="X70" s="41">
        <v>-0.69278249886772081</v>
      </c>
      <c r="Y70" s="61" t="str">
        <f t="shared" si="39"/>
        <v>decline</v>
      </c>
      <c r="Z70" s="29" t="str">
        <f t="shared" si="40"/>
        <v/>
      </c>
      <c r="AA70" s="41" t="str">
        <f t="shared" si="41"/>
        <v/>
      </c>
      <c r="AB70" s="42" t="str">
        <f t="shared" si="0"/>
        <v/>
      </c>
      <c r="AC70" s="29" t="str">
        <f t="shared" si="42"/>
        <v/>
      </c>
      <c r="AD70" s="41" t="str">
        <f t="shared" si="43"/>
        <v/>
      </c>
      <c r="AE70" s="42" t="str">
        <f t="shared" si="44"/>
        <v/>
      </c>
      <c r="AF70" s="29">
        <f t="shared" si="45"/>
        <v>32.817648734374998</v>
      </c>
      <c r="AG70" s="41">
        <f t="shared" si="46"/>
        <v>-0.69278249886772081</v>
      </c>
      <c r="AH70" s="42">
        <f t="shared" si="47"/>
        <v>4.6948872934749915</v>
      </c>
      <c r="AI70" s="39">
        <f t="shared" si="48"/>
        <v>11.801900602917289</v>
      </c>
      <c r="AJ70" s="41">
        <f t="shared" si="1"/>
        <v>1.5137771931862363</v>
      </c>
      <c r="AK70" s="29" t="str">
        <f t="shared" si="2"/>
        <v>decline</v>
      </c>
      <c r="AL70" s="29" t="str">
        <f t="shared" si="3"/>
        <v/>
      </c>
      <c r="AM70" s="41" t="str">
        <f t="shared" si="4"/>
        <v/>
      </c>
      <c r="AN70" s="42" t="str">
        <f t="shared" si="5"/>
        <v/>
      </c>
      <c r="AO70" s="29" t="str">
        <f t="shared" si="6"/>
        <v/>
      </c>
      <c r="AP70" s="41" t="str">
        <f t="shared" si="7"/>
        <v/>
      </c>
      <c r="AQ70" s="42" t="str">
        <f t="shared" si="8"/>
        <v/>
      </c>
      <c r="AR70" s="29">
        <f t="shared" si="49"/>
        <v>32.817648734374998</v>
      </c>
      <c r="AS70" s="41">
        <f t="shared" si="50"/>
        <v>-0.69278249886772081</v>
      </c>
      <c r="AT70" s="42">
        <f t="shared" si="51"/>
        <v>4.6948872934749915</v>
      </c>
      <c r="AV70" s="39">
        <f t="shared" si="9"/>
        <v>28.489692304687498</v>
      </c>
      <c r="AW70" s="42">
        <f t="shared" si="52"/>
        <v>13.522435038210197</v>
      </c>
      <c r="BA70" s="29">
        <v>1.5300080855081619</v>
      </c>
      <c r="BB70" s="29">
        <v>1.5746910174518554</v>
      </c>
      <c r="BC70" s="29">
        <v>29.977345539062497</v>
      </c>
      <c r="BG70" s="29">
        <v>-0.12029132651302467</v>
      </c>
      <c r="BH70" s="61" t="str">
        <f t="shared" si="53"/>
        <v>incline</v>
      </c>
      <c r="BI70" s="29">
        <f t="shared" si="54"/>
        <v>29.977345539062497</v>
      </c>
      <c r="BJ70" s="41">
        <f t="shared" si="55"/>
        <v>-0.12029132651302467</v>
      </c>
      <c r="BK70" s="42">
        <f t="shared" si="10"/>
        <v>1.5746910174518554</v>
      </c>
      <c r="BL70" s="29" t="str">
        <f t="shared" si="56"/>
        <v/>
      </c>
      <c r="BM70" s="41" t="str">
        <f t="shared" si="57"/>
        <v/>
      </c>
      <c r="BN70" s="42" t="str">
        <f t="shared" si="58"/>
        <v/>
      </c>
      <c r="BO70" s="29" t="str">
        <f t="shared" si="59"/>
        <v/>
      </c>
      <c r="BP70" s="41" t="str">
        <f t="shared" si="60"/>
        <v/>
      </c>
      <c r="BQ70" s="42" t="str">
        <f t="shared" si="61"/>
        <v/>
      </c>
      <c r="BR70" s="61">
        <f t="shared" si="62"/>
        <v>1.6436251456175763</v>
      </c>
      <c r="BS70" s="41">
        <f t="shared" si="11"/>
        <v>4.3776288428487568E-2</v>
      </c>
      <c r="BT70" t="str">
        <f t="shared" si="63"/>
        <v>incline</v>
      </c>
      <c r="BU70" s="29">
        <f t="shared" si="12"/>
        <v>29.977345539062497</v>
      </c>
      <c r="BV70" s="41">
        <f t="shared" si="13"/>
        <v>-0.12029132651302467</v>
      </c>
      <c r="BW70" s="42">
        <f t="shared" si="14"/>
        <v>1.5746910174518554</v>
      </c>
      <c r="BX70" s="29" t="str">
        <f t="shared" si="15"/>
        <v/>
      </c>
      <c r="BY70" s="41" t="str">
        <f t="shared" si="16"/>
        <v/>
      </c>
      <c r="BZ70" s="42" t="str">
        <f t="shared" si="17"/>
        <v/>
      </c>
      <c r="CA70" s="29" t="str">
        <f t="shared" si="64"/>
        <v/>
      </c>
      <c r="CB70" s="41" t="str">
        <f t="shared" si="65"/>
        <v/>
      </c>
      <c r="CC70" s="42" t="str">
        <f t="shared" si="66"/>
        <v/>
      </c>
      <c r="CE70" s="39">
        <f t="shared" si="67"/>
        <v>28.489692304687498</v>
      </c>
      <c r="CF70" s="42">
        <f t="shared" si="68"/>
        <v>1.6281714219353061</v>
      </c>
      <c r="CK70" s="29">
        <v>30.983017523057022</v>
      </c>
      <c r="CL70" s="29">
        <v>49.553199132812509</v>
      </c>
      <c r="CP70" s="29">
        <v>-0.45673892741113803</v>
      </c>
      <c r="CQ70" s="61" t="str">
        <f t="shared" si="69"/>
        <v>incline</v>
      </c>
      <c r="CR70" s="29">
        <f t="shared" si="70"/>
        <v>49.553199132812509</v>
      </c>
      <c r="CS70" s="41">
        <f t="shared" si="71"/>
        <v>-0.45673892741113803</v>
      </c>
      <c r="CT70" s="42">
        <f t="shared" si="18"/>
        <v>30.983017523057022</v>
      </c>
      <c r="CU70" s="29" t="str">
        <f t="shared" si="72"/>
        <v/>
      </c>
      <c r="CV70" s="41" t="str">
        <f t="shared" si="73"/>
        <v/>
      </c>
      <c r="CW70" s="42" t="str">
        <f t="shared" si="74"/>
        <v/>
      </c>
      <c r="CX70" s="29" t="str">
        <f t="shared" si="75"/>
        <v/>
      </c>
      <c r="CY70" s="41" t="str">
        <f t="shared" si="76"/>
        <v/>
      </c>
      <c r="CZ70" s="42" t="str">
        <f t="shared" si="77"/>
        <v/>
      </c>
      <c r="DA70" s="70">
        <f t="shared" si="78"/>
        <v>31.056516961940282</v>
      </c>
      <c r="DB70" s="41">
        <f t="shared" si="19"/>
        <v>2.3722492113159533E-3</v>
      </c>
      <c r="DC70" s="70" t="str">
        <f t="shared" si="79"/>
        <v>incline</v>
      </c>
      <c r="DD70" s="29">
        <f t="shared" si="20"/>
        <v>49.553199132812509</v>
      </c>
      <c r="DE70" s="41">
        <f t="shared" si="21"/>
        <v>-0.45673892741113803</v>
      </c>
      <c r="DF70" s="42">
        <f t="shared" si="22"/>
        <v>30.983017523057022</v>
      </c>
      <c r="DG70" s="29" t="str">
        <f t="shared" si="23"/>
        <v/>
      </c>
      <c r="DH70" s="41" t="str">
        <f t="shared" si="24"/>
        <v/>
      </c>
      <c r="DI70" s="42" t="str">
        <f t="shared" si="25"/>
        <v/>
      </c>
      <c r="DJ70" s="29" t="str">
        <f t="shared" si="80"/>
        <v/>
      </c>
      <c r="DK70" s="41" t="str">
        <f t="shared" si="81"/>
        <v/>
      </c>
      <c r="DL70" s="42" t="str">
        <f t="shared" si="82"/>
        <v/>
      </c>
      <c r="DN70" s="39">
        <f t="shared" si="83"/>
        <v>28.489692304687498</v>
      </c>
      <c r="DO70" s="42" t="e">
        <f t="shared" si="84"/>
        <v>#N/A</v>
      </c>
      <c r="DS70" s="29">
        <v>1.0000603528319407</v>
      </c>
      <c r="DT70" s="29">
        <v>1.0268314763231199</v>
      </c>
      <c r="DU70" s="29">
        <v>31.953259960937498</v>
      </c>
      <c r="DY70" s="29">
        <v>-3.4024107961741538E-2</v>
      </c>
      <c r="DZ70" s="61" t="str">
        <f t="shared" si="85"/>
        <v>plateau</v>
      </c>
      <c r="EA70" s="29" t="str">
        <f t="shared" si="86"/>
        <v/>
      </c>
      <c r="EB70" s="41" t="str">
        <f t="shared" si="87"/>
        <v/>
      </c>
      <c r="EC70" s="42" t="str">
        <f t="shared" si="26"/>
        <v/>
      </c>
      <c r="ED70" s="29">
        <f t="shared" si="88"/>
        <v>31.953259960937498</v>
      </c>
      <c r="EE70" s="41">
        <f t="shared" si="89"/>
        <v>-3.4024107961741538E-2</v>
      </c>
      <c r="EF70" s="42">
        <f t="shared" si="90"/>
        <v>1.0268314763231199</v>
      </c>
      <c r="EG70" s="29" t="str">
        <f t="shared" si="91"/>
        <v/>
      </c>
      <c r="EH70" s="41" t="str">
        <f t="shared" si="92"/>
        <v/>
      </c>
      <c r="EI70" s="42" t="str">
        <f t="shared" si="93"/>
        <v/>
      </c>
      <c r="EJ70" s="58">
        <f t="shared" si="94"/>
        <v>1.0629990714948931</v>
      </c>
      <c r="EK70" s="41">
        <f t="shared" si="27"/>
        <v>3.5222522882997563E-2</v>
      </c>
      <c r="EL70" s="58" t="str">
        <f t="shared" si="95"/>
        <v>plateau</v>
      </c>
      <c r="EM70" s="29" t="str">
        <f t="shared" si="28"/>
        <v/>
      </c>
      <c r="EN70" s="41" t="str">
        <f t="shared" si="29"/>
        <v/>
      </c>
      <c r="EO70" s="42" t="str">
        <f t="shared" si="30"/>
        <v/>
      </c>
      <c r="EP70" s="29">
        <f t="shared" si="31"/>
        <v>31.953259960937498</v>
      </c>
      <c r="EQ70" s="41">
        <f t="shared" si="32"/>
        <v>-3.4024107961741538E-2</v>
      </c>
      <c r="ER70" s="42">
        <f t="shared" si="33"/>
        <v>1.0268314763231199</v>
      </c>
      <c r="ES70" s="29" t="str">
        <f t="shared" si="96"/>
        <v/>
      </c>
      <c r="ET70" s="41" t="str">
        <f t="shared" si="97"/>
        <v/>
      </c>
      <c r="EU70" s="42" t="str">
        <f t="shared" si="98"/>
        <v/>
      </c>
      <c r="EW70" s="39">
        <f t="shared" si="99"/>
        <v>28.489692304687498</v>
      </c>
      <c r="EX70" s="42">
        <f t="shared" si="100"/>
        <v>1.0629990714948931</v>
      </c>
      <c r="FA70" s="70">
        <f t="shared" si="34"/>
        <v>31</v>
      </c>
      <c r="FB70" s="70">
        <f t="shared" si="35"/>
        <v>1127</v>
      </c>
      <c r="FC70" s="70">
        <f t="shared" si="36"/>
        <v>37.56666666666667</v>
      </c>
      <c r="FD70" s="72">
        <f t="shared" si="37"/>
        <v>3.0876712328767124</v>
      </c>
      <c r="FE70" s="37">
        <f t="shared" si="38"/>
        <v>30922.686195532777</v>
      </c>
    </row>
    <row r="71" spans="1:161" x14ac:dyDescent="0.25">
      <c r="A71" s="82">
        <v>40483</v>
      </c>
      <c r="B71" s="37">
        <v>37426.207019999994</v>
      </c>
      <c r="C71" s="37">
        <v>35181.5500550055</v>
      </c>
      <c r="D71" s="37">
        <v>43.799894022735614</v>
      </c>
      <c r="E71" s="37">
        <v>0</v>
      </c>
      <c r="F71" s="37">
        <v>4091.59</v>
      </c>
      <c r="H71" s="39">
        <v>29.239224234374994</v>
      </c>
      <c r="I71" s="39">
        <v>10.032238882872662</v>
      </c>
      <c r="J71" s="37">
        <v>1244.9677161539371</v>
      </c>
      <c r="K71" s="39">
        <v>1.5562096451924214</v>
      </c>
      <c r="L71" s="39"/>
      <c r="M71" s="39">
        <v>0.94976555246053862</v>
      </c>
      <c r="R71" s="29">
        <v>10.032238882872662</v>
      </c>
      <c r="S71" s="29">
        <v>4.9829822568516047</v>
      </c>
      <c r="T71" s="29">
        <v>33.07294125</v>
      </c>
      <c r="X71" s="41">
        <v>-0.67393054157784771</v>
      </c>
      <c r="Y71" s="61" t="str">
        <f t="shared" si="39"/>
        <v>decline</v>
      </c>
      <c r="Z71" s="29" t="str">
        <f t="shared" si="40"/>
        <v/>
      </c>
      <c r="AA71" s="41" t="str">
        <f t="shared" si="41"/>
        <v/>
      </c>
      <c r="AB71" s="42" t="str">
        <f t="shared" si="0"/>
        <v/>
      </c>
      <c r="AC71" s="29" t="str">
        <f t="shared" si="42"/>
        <v/>
      </c>
      <c r="AD71" s="41" t="str">
        <f t="shared" si="43"/>
        <v/>
      </c>
      <c r="AE71" s="42" t="str">
        <f t="shared" si="44"/>
        <v/>
      </c>
      <c r="AF71" s="29">
        <f t="shared" si="45"/>
        <v>33.07294125</v>
      </c>
      <c r="AG71" s="41">
        <f t="shared" si="46"/>
        <v>-0.67393054157784771</v>
      </c>
      <c r="AH71" s="42">
        <f t="shared" si="47"/>
        <v>4.9829822568516047</v>
      </c>
      <c r="AI71" s="39">
        <f t="shared" si="48"/>
        <v>11.707540147460771</v>
      </c>
      <c r="AJ71" s="41">
        <f t="shared" si="1"/>
        <v>1.3495046829361861</v>
      </c>
      <c r="AK71" s="29" t="str">
        <f t="shared" si="2"/>
        <v>decline</v>
      </c>
      <c r="AL71" s="29" t="str">
        <f t="shared" si="3"/>
        <v/>
      </c>
      <c r="AM71" s="41" t="str">
        <f t="shared" si="4"/>
        <v/>
      </c>
      <c r="AN71" s="42" t="str">
        <f t="shared" si="5"/>
        <v/>
      </c>
      <c r="AO71" s="29" t="str">
        <f t="shared" si="6"/>
        <v/>
      </c>
      <c r="AP71" s="41" t="str">
        <f t="shared" si="7"/>
        <v/>
      </c>
      <c r="AQ71" s="42" t="str">
        <f t="shared" si="8"/>
        <v/>
      </c>
      <c r="AR71" s="29">
        <f t="shared" si="49"/>
        <v>33.07294125</v>
      </c>
      <c r="AS71" s="41">
        <f t="shared" si="50"/>
        <v>-0.67393054157784771</v>
      </c>
      <c r="AT71" s="42">
        <f t="shared" si="51"/>
        <v>4.9829822568516047</v>
      </c>
      <c r="AV71" s="39">
        <f t="shared" si="9"/>
        <v>29.239224234374994</v>
      </c>
      <c r="AW71" s="42">
        <f t="shared" si="52"/>
        <v>13.207457755345402</v>
      </c>
      <c r="BA71" s="29">
        <v>1.5562096451924214</v>
      </c>
      <c r="BB71" s="29">
        <v>1.542879974650406</v>
      </c>
      <c r="BC71" s="29">
        <v>30.672401054687498</v>
      </c>
      <c r="BG71" s="29">
        <v>-0.13806271782405433</v>
      </c>
      <c r="BH71" s="61" t="str">
        <f t="shared" si="53"/>
        <v>incline</v>
      </c>
      <c r="BI71" s="29">
        <f t="shared" si="54"/>
        <v>30.672401054687498</v>
      </c>
      <c r="BJ71" s="41">
        <f t="shared" si="55"/>
        <v>-0.13806271782405433</v>
      </c>
      <c r="BK71" s="42">
        <f t="shared" si="10"/>
        <v>1.542879974650406</v>
      </c>
      <c r="BL71" s="29" t="str">
        <f t="shared" si="56"/>
        <v/>
      </c>
      <c r="BM71" s="41" t="str">
        <f t="shared" si="57"/>
        <v/>
      </c>
      <c r="BN71" s="42" t="str">
        <f t="shared" si="58"/>
        <v/>
      </c>
      <c r="BO71" s="29" t="str">
        <f t="shared" si="59"/>
        <v/>
      </c>
      <c r="BP71" s="41" t="str">
        <f t="shared" si="60"/>
        <v/>
      </c>
      <c r="BQ71" s="42" t="str">
        <f t="shared" si="61"/>
        <v/>
      </c>
      <c r="BR71" s="61">
        <f t="shared" si="62"/>
        <v>1.6508955639425167</v>
      </c>
      <c r="BS71" s="41">
        <f t="shared" si="11"/>
        <v>7.0009068149701911E-2</v>
      </c>
      <c r="BT71" t="str">
        <f t="shared" si="63"/>
        <v>incline</v>
      </c>
      <c r="BU71" s="29">
        <f t="shared" si="12"/>
        <v>30.672401054687498</v>
      </c>
      <c r="BV71" s="41">
        <f t="shared" si="13"/>
        <v>-0.13806271782405433</v>
      </c>
      <c r="BW71" s="42">
        <f t="shared" si="14"/>
        <v>1.542879974650406</v>
      </c>
      <c r="BX71" s="29" t="str">
        <f t="shared" si="15"/>
        <v/>
      </c>
      <c r="BY71" s="41" t="str">
        <f t="shared" si="16"/>
        <v/>
      </c>
      <c r="BZ71" s="42" t="str">
        <f t="shared" si="17"/>
        <v/>
      </c>
      <c r="CA71" s="29" t="str">
        <f t="shared" si="64"/>
        <v/>
      </c>
      <c r="CB71" s="41" t="str">
        <f t="shared" si="65"/>
        <v/>
      </c>
      <c r="CC71" s="42" t="str">
        <f t="shared" si="66"/>
        <v/>
      </c>
      <c r="CE71" s="39">
        <f t="shared" si="67"/>
        <v>29.239224234374994</v>
      </c>
      <c r="CF71" s="42">
        <f t="shared" si="68"/>
        <v>1.6359393030459477</v>
      </c>
      <c r="CK71" s="29">
        <v>31.242480403990079</v>
      </c>
      <c r="CL71" s="29">
        <v>50.370241273437514</v>
      </c>
      <c r="CP71" s="29">
        <v>-0.45218946469699817</v>
      </c>
      <c r="CQ71" s="61" t="str">
        <f t="shared" si="69"/>
        <v>incline</v>
      </c>
      <c r="CR71" s="29">
        <f t="shared" si="70"/>
        <v>50.370241273437514</v>
      </c>
      <c r="CS71" s="41">
        <f t="shared" si="71"/>
        <v>-0.45218946469699817</v>
      </c>
      <c r="CT71" s="42">
        <f t="shared" si="18"/>
        <v>31.242480403990079</v>
      </c>
      <c r="CU71" s="29" t="str">
        <f t="shared" si="72"/>
        <v/>
      </c>
      <c r="CV71" s="41" t="str">
        <f t="shared" si="73"/>
        <v/>
      </c>
      <c r="CW71" s="42" t="str">
        <f t="shared" si="74"/>
        <v/>
      </c>
      <c r="CX71" s="29" t="str">
        <f t="shared" si="75"/>
        <v/>
      </c>
      <c r="CY71" s="41" t="str">
        <f t="shared" si="76"/>
        <v/>
      </c>
      <c r="CZ71" s="42" t="str">
        <f t="shared" si="77"/>
        <v/>
      </c>
      <c r="DA71" s="70">
        <f t="shared" si="78"/>
        <v>33.29722614218354</v>
      </c>
      <c r="DB71" s="41">
        <f t="shared" si="19"/>
        <v>6.5767689108674046E-2</v>
      </c>
      <c r="DC71" s="70" t="str">
        <f t="shared" si="79"/>
        <v>incline</v>
      </c>
      <c r="DD71" s="29">
        <f t="shared" si="20"/>
        <v>50.370241273437514</v>
      </c>
      <c r="DE71" s="41">
        <f t="shared" si="21"/>
        <v>-0.45218946469699817</v>
      </c>
      <c r="DF71" s="42">
        <f t="shared" si="22"/>
        <v>31.242480403990079</v>
      </c>
      <c r="DG71" s="29" t="str">
        <f t="shared" si="23"/>
        <v/>
      </c>
      <c r="DH71" s="41" t="str">
        <f t="shared" si="24"/>
        <v/>
      </c>
      <c r="DI71" s="42" t="str">
        <f t="shared" si="25"/>
        <v/>
      </c>
      <c r="DJ71" s="29" t="str">
        <f t="shared" si="80"/>
        <v/>
      </c>
      <c r="DK71" s="41" t="str">
        <f t="shared" si="81"/>
        <v/>
      </c>
      <c r="DL71" s="42" t="str">
        <f t="shared" si="82"/>
        <v/>
      </c>
      <c r="DN71" s="39">
        <f t="shared" si="83"/>
        <v>29.239224234374994</v>
      </c>
      <c r="DO71" s="42" t="e">
        <f t="shared" si="84"/>
        <v>#N/A</v>
      </c>
      <c r="DS71" s="29">
        <v>0.94976555246053862</v>
      </c>
      <c r="DT71" s="29">
        <v>1.0435654596100279</v>
      </c>
      <c r="DU71" s="29">
        <v>32.817648734374998</v>
      </c>
      <c r="DY71" s="29">
        <v>-1.82818709874655E-2</v>
      </c>
      <c r="DZ71" s="61" t="str">
        <f t="shared" si="85"/>
        <v>plateau</v>
      </c>
      <c r="EA71" s="29" t="str">
        <f t="shared" si="86"/>
        <v/>
      </c>
      <c r="EB71" s="41" t="str">
        <f t="shared" si="87"/>
        <v/>
      </c>
      <c r="EC71" s="42" t="str">
        <f t="shared" si="26"/>
        <v/>
      </c>
      <c r="ED71" s="29">
        <f t="shared" si="88"/>
        <v>32.817648734374998</v>
      </c>
      <c r="EE71" s="41">
        <f t="shared" si="89"/>
        <v>-1.82818709874655E-2</v>
      </c>
      <c r="EF71" s="42">
        <f t="shared" si="90"/>
        <v>1.0435654596100279</v>
      </c>
      <c r="EG71" s="29" t="str">
        <f t="shared" si="91"/>
        <v/>
      </c>
      <c r="EH71" s="41" t="str">
        <f t="shared" si="92"/>
        <v/>
      </c>
      <c r="EI71" s="42" t="str">
        <f t="shared" si="93"/>
        <v/>
      </c>
      <c r="EJ71" s="58">
        <f t="shared" si="94"/>
        <v>1.0629990714948931</v>
      </c>
      <c r="EK71" s="41">
        <f t="shared" si="27"/>
        <v>1.862232187344284E-2</v>
      </c>
      <c r="EL71" s="58" t="str">
        <f t="shared" si="95"/>
        <v>plateau</v>
      </c>
      <c r="EM71" s="29" t="str">
        <f t="shared" si="28"/>
        <v/>
      </c>
      <c r="EN71" s="41" t="str">
        <f t="shared" si="29"/>
        <v/>
      </c>
      <c r="EO71" s="42" t="str">
        <f t="shared" si="30"/>
        <v/>
      </c>
      <c r="EP71" s="29">
        <f t="shared" si="31"/>
        <v>32.817648734374998</v>
      </c>
      <c r="EQ71" s="41">
        <f t="shared" si="32"/>
        <v>-1.82818709874655E-2</v>
      </c>
      <c r="ER71" s="42">
        <f t="shared" si="33"/>
        <v>1.0435654596100279</v>
      </c>
      <c r="ES71" s="29" t="str">
        <f t="shared" si="96"/>
        <v/>
      </c>
      <c r="ET71" s="41" t="str">
        <f t="shared" si="97"/>
        <v/>
      </c>
      <c r="EU71" s="42" t="str">
        <f t="shared" si="98"/>
        <v/>
      </c>
      <c r="EW71" s="39">
        <f t="shared" si="99"/>
        <v>29.239224234374994</v>
      </c>
      <c r="EX71" s="42">
        <f t="shared" si="100"/>
        <v>1.0629990714948931</v>
      </c>
      <c r="FA71" s="70">
        <f t="shared" si="34"/>
        <v>30</v>
      </c>
      <c r="FB71" s="70">
        <f t="shared" si="35"/>
        <v>1157</v>
      </c>
      <c r="FC71" s="70">
        <f t="shared" si="36"/>
        <v>38.56666666666667</v>
      </c>
      <c r="FD71" s="72">
        <f t="shared" si="37"/>
        <v>3.1698630136986301</v>
      </c>
      <c r="FE71" s="37">
        <f t="shared" si="38"/>
        <v>35181.5500550055</v>
      </c>
    </row>
    <row r="72" spans="1:161" x14ac:dyDescent="0.25">
      <c r="A72" s="82">
        <v>40513</v>
      </c>
      <c r="B72" s="37">
        <v>38371.002289999997</v>
      </c>
      <c r="C72" s="37">
        <v>34811.911201179071</v>
      </c>
      <c r="D72" s="37">
        <v>43.854403095062644</v>
      </c>
      <c r="E72" s="37">
        <v>1258.6639646278554</v>
      </c>
      <c r="F72" s="37">
        <v>3897.65</v>
      </c>
      <c r="H72" s="39">
        <v>29.977345539062497</v>
      </c>
      <c r="I72" s="39">
        <v>9.9268340534612189</v>
      </c>
      <c r="J72" s="37">
        <v>1259.7528139614842</v>
      </c>
      <c r="K72" s="39">
        <v>1.5746910174518554</v>
      </c>
      <c r="L72" s="39">
        <v>3.4894480025397678</v>
      </c>
      <c r="M72" s="39">
        <v>0.90474698235840301</v>
      </c>
      <c r="R72" s="29">
        <v>9.9268340534612189</v>
      </c>
      <c r="S72" s="29">
        <v>5.3139028421189742</v>
      </c>
      <c r="T72" s="29">
        <v>33.474614070312505</v>
      </c>
      <c r="X72" s="41">
        <v>-0.65227622084040049</v>
      </c>
      <c r="Y72" s="61" t="str">
        <f t="shared" si="39"/>
        <v>decline</v>
      </c>
      <c r="Z72" s="29" t="str">
        <f t="shared" si="40"/>
        <v/>
      </c>
      <c r="AA72" s="41" t="str">
        <f t="shared" si="41"/>
        <v/>
      </c>
      <c r="AB72" s="42" t="str">
        <f t="shared" si="0"/>
        <v/>
      </c>
      <c r="AC72" s="29" t="str">
        <f t="shared" si="42"/>
        <v/>
      </c>
      <c r="AD72" s="41" t="str">
        <f t="shared" si="43"/>
        <v/>
      </c>
      <c r="AE72" s="42" t="str">
        <f t="shared" si="44"/>
        <v/>
      </c>
      <c r="AF72" s="29">
        <f t="shared" si="45"/>
        <v>33.474614070312505</v>
      </c>
      <c r="AG72" s="41">
        <f t="shared" si="46"/>
        <v>-0.65227622084040049</v>
      </c>
      <c r="AH72" s="42">
        <f t="shared" si="47"/>
        <v>5.3139028421189742</v>
      </c>
      <c r="AI72" s="39">
        <f t="shared" si="48"/>
        <v>11.560600049897515</v>
      </c>
      <c r="AJ72" s="41">
        <f t="shared" si="1"/>
        <v>1.1755384683111001</v>
      </c>
      <c r="AK72" s="29" t="str">
        <f t="shared" si="2"/>
        <v>decline</v>
      </c>
      <c r="AL72" s="29" t="str">
        <f t="shared" si="3"/>
        <v/>
      </c>
      <c r="AM72" s="41" t="str">
        <f t="shared" si="4"/>
        <v/>
      </c>
      <c r="AN72" s="42" t="str">
        <f t="shared" si="5"/>
        <v/>
      </c>
      <c r="AO72" s="29" t="str">
        <f t="shared" si="6"/>
        <v/>
      </c>
      <c r="AP72" s="41" t="str">
        <f t="shared" si="7"/>
        <v/>
      </c>
      <c r="AQ72" s="42" t="str">
        <f t="shared" si="8"/>
        <v/>
      </c>
      <c r="AR72" s="29">
        <f t="shared" si="49"/>
        <v>33.474614070312505</v>
      </c>
      <c r="AS72" s="41">
        <f t="shared" si="50"/>
        <v>-0.65227622084040049</v>
      </c>
      <c r="AT72" s="42">
        <f t="shared" si="51"/>
        <v>5.3139028421189742</v>
      </c>
      <c r="AV72" s="39">
        <f t="shared" si="9"/>
        <v>29.977345539062497</v>
      </c>
      <c r="AW72" s="42">
        <f t="shared" si="52"/>
        <v>12.904446493700718</v>
      </c>
      <c r="BA72" s="29">
        <v>1.5746910174518554</v>
      </c>
      <c r="BB72" s="29">
        <v>1.5937174306481481</v>
      </c>
      <c r="BC72" s="29">
        <v>31.264631882812502</v>
      </c>
      <c r="BG72" s="29">
        <v>-0.10966212971909713</v>
      </c>
      <c r="BH72" s="61" t="str">
        <f t="shared" si="53"/>
        <v>incline</v>
      </c>
      <c r="BI72" s="29">
        <f t="shared" si="54"/>
        <v>31.264631882812502</v>
      </c>
      <c r="BJ72" s="41">
        <f t="shared" si="55"/>
        <v>-0.10966212971909713</v>
      </c>
      <c r="BK72" s="42">
        <f t="shared" si="10"/>
        <v>1.5937174306481481</v>
      </c>
      <c r="BL72" s="29" t="str">
        <f t="shared" si="56"/>
        <v/>
      </c>
      <c r="BM72" s="41" t="str">
        <f t="shared" si="57"/>
        <v/>
      </c>
      <c r="BN72" s="42" t="str">
        <f t="shared" si="58"/>
        <v/>
      </c>
      <c r="BO72" s="29" t="str">
        <f t="shared" si="59"/>
        <v/>
      </c>
      <c r="BP72" s="41" t="str">
        <f t="shared" si="60"/>
        <v/>
      </c>
      <c r="BQ72" s="42" t="str">
        <f t="shared" si="61"/>
        <v/>
      </c>
      <c r="BR72" s="61">
        <f t="shared" si="62"/>
        <v>1.6571157855656715</v>
      </c>
      <c r="BS72" s="41">
        <f t="shared" si="11"/>
        <v>3.97801728828052E-2</v>
      </c>
      <c r="BT72" t="str">
        <f t="shared" si="63"/>
        <v>incline</v>
      </c>
      <c r="BU72" s="29">
        <f t="shared" si="12"/>
        <v>31.264631882812502</v>
      </c>
      <c r="BV72" s="41">
        <f t="shared" si="13"/>
        <v>-0.10966212971909713</v>
      </c>
      <c r="BW72" s="42">
        <f t="shared" si="14"/>
        <v>1.5937174306481481</v>
      </c>
      <c r="BX72" s="29" t="str">
        <f t="shared" si="15"/>
        <v/>
      </c>
      <c r="BY72" s="41" t="str">
        <f t="shared" si="16"/>
        <v/>
      </c>
      <c r="BZ72" s="42" t="str">
        <f t="shared" si="17"/>
        <v/>
      </c>
      <c r="CA72" s="29" t="str">
        <f t="shared" si="64"/>
        <v/>
      </c>
      <c r="CB72" s="41" t="str">
        <f t="shared" si="65"/>
        <v/>
      </c>
      <c r="CC72" s="42" t="str">
        <f t="shared" si="66"/>
        <v/>
      </c>
      <c r="CE72" s="39">
        <f t="shared" si="67"/>
        <v>29.977345539062497</v>
      </c>
      <c r="CF72" s="42">
        <f t="shared" si="68"/>
        <v>1.6436251456175763</v>
      </c>
      <c r="CJ72" s="29">
        <v>3.4894480025397678</v>
      </c>
      <c r="CK72" s="29">
        <v>28.498122062413447</v>
      </c>
      <c r="CL72" s="29">
        <v>51.308725687500008</v>
      </c>
      <c r="CP72" s="29">
        <v>-0.5003094728628783</v>
      </c>
      <c r="CQ72" s="61" t="str">
        <f t="shared" si="69"/>
        <v>incline</v>
      </c>
      <c r="CR72" s="29">
        <f t="shared" si="70"/>
        <v>51.308725687500008</v>
      </c>
      <c r="CS72" s="41">
        <f t="shared" si="71"/>
        <v>-0.5003094728628783</v>
      </c>
      <c r="CT72" s="42">
        <f t="shared" si="18"/>
        <v>28.498122062413447</v>
      </c>
      <c r="CU72" s="29" t="str">
        <f t="shared" si="72"/>
        <v/>
      </c>
      <c r="CV72" s="41" t="str">
        <f t="shared" si="73"/>
        <v/>
      </c>
      <c r="CW72" s="42" t="str">
        <f t="shared" si="74"/>
        <v/>
      </c>
      <c r="CX72" s="29" t="str">
        <f t="shared" si="75"/>
        <v/>
      </c>
      <c r="CY72" s="41" t="str">
        <f t="shared" si="76"/>
        <v/>
      </c>
      <c r="CZ72" s="42" t="str">
        <f t="shared" si="77"/>
        <v/>
      </c>
      <c r="DA72" s="70">
        <f t="shared" si="78"/>
        <v>36.071184747185221</v>
      </c>
      <c r="DB72" s="41">
        <f t="shared" si="19"/>
        <v>0.26573900793133265</v>
      </c>
      <c r="DC72" s="70" t="str">
        <f t="shared" si="79"/>
        <v>incline</v>
      </c>
      <c r="DD72" s="29">
        <f t="shared" si="20"/>
        <v>51.308725687500008</v>
      </c>
      <c r="DE72" s="41">
        <f t="shared" si="21"/>
        <v>-0.5003094728628783</v>
      </c>
      <c r="DF72" s="42">
        <f t="shared" si="22"/>
        <v>28.498122062413447</v>
      </c>
      <c r="DG72" s="29" t="str">
        <f t="shared" si="23"/>
        <v/>
      </c>
      <c r="DH72" s="41" t="str">
        <f t="shared" si="24"/>
        <v/>
      </c>
      <c r="DI72" s="42" t="str">
        <f t="shared" si="25"/>
        <v/>
      </c>
      <c r="DJ72" s="29" t="str">
        <f t="shared" si="80"/>
        <v/>
      </c>
      <c r="DK72" s="41" t="str">
        <f t="shared" si="81"/>
        <v/>
      </c>
      <c r="DL72" s="42" t="str">
        <f t="shared" si="82"/>
        <v/>
      </c>
      <c r="DN72" s="39">
        <f t="shared" si="83"/>
        <v>29.977345539062497</v>
      </c>
      <c r="DO72" s="42">
        <f t="shared" si="84"/>
        <v>5.8513110895133602</v>
      </c>
      <c r="DS72" s="29">
        <v>0.90474698235840301</v>
      </c>
      <c r="DT72" s="29">
        <v>0.94686397400185707</v>
      </c>
      <c r="DU72" s="29">
        <v>33.474614070312505</v>
      </c>
      <c r="DY72" s="29">
        <v>-0.1092523037952569</v>
      </c>
      <c r="DZ72" s="61" t="str">
        <f t="shared" si="85"/>
        <v>plateau</v>
      </c>
      <c r="EA72" s="29" t="str">
        <f t="shared" si="86"/>
        <v/>
      </c>
      <c r="EB72" s="41" t="str">
        <f t="shared" si="87"/>
        <v/>
      </c>
      <c r="EC72" s="42" t="str">
        <f t="shared" si="26"/>
        <v/>
      </c>
      <c r="ED72" s="29">
        <f t="shared" si="88"/>
        <v>33.474614070312505</v>
      </c>
      <c r="EE72" s="41">
        <f t="shared" si="89"/>
        <v>-0.1092523037952569</v>
      </c>
      <c r="EF72" s="42">
        <f t="shared" si="90"/>
        <v>0.94686397400185707</v>
      </c>
      <c r="EG72" s="29" t="str">
        <f t="shared" si="91"/>
        <v/>
      </c>
      <c r="EH72" s="41" t="str">
        <f t="shared" si="92"/>
        <v/>
      </c>
      <c r="EI72" s="42" t="str">
        <f t="shared" si="93"/>
        <v/>
      </c>
      <c r="EJ72" s="58">
        <f t="shared" si="94"/>
        <v>1.0629990714948931</v>
      </c>
      <c r="EK72" s="41">
        <f t="shared" si="27"/>
        <v>0.1226523562853478</v>
      </c>
      <c r="EL72" s="58" t="str">
        <f t="shared" si="95"/>
        <v>plateau</v>
      </c>
      <c r="EM72" s="29" t="str">
        <f t="shared" si="28"/>
        <v/>
      </c>
      <c r="EN72" s="41" t="str">
        <f t="shared" si="29"/>
        <v/>
      </c>
      <c r="EO72" s="42" t="str">
        <f t="shared" si="30"/>
        <v/>
      </c>
      <c r="EP72" s="29">
        <f t="shared" si="31"/>
        <v>33.474614070312505</v>
      </c>
      <c r="EQ72" s="41">
        <f t="shared" si="32"/>
        <v>-0.1092523037952569</v>
      </c>
      <c r="ER72" s="42">
        <f t="shared" si="33"/>
        <v>0.94686397400185707</v>
      </c>
      <c r="ES72" s="29" t="str">
        <f t="shared" si="96"/>
        <v/>
      </c>
      <c r="ET72" s="41" t="str">
        <f t="shared" si="97"/>
        <v/>
      </c>
      <c r="EU72" s="42" t="str">
        <f t="shared" si="98"/>
        <v/>
      </c>
      <c r="EW72" s="39">
        <f t="shared" si="99"/>
        <v>29.977345539062497</v>
      </c>
      <c r="EX72" s="42">
        <f t="shared" si="100"/>
        <v>1.0629990714948931</v>
      </c>
      <c r="FA72" s="70">
        <f t="shared" si="34"/>
        <v>31</v>
      </c>
      <c r="FB72" s="70">
        <f t="shared" si="35"/>
        <v>1188</v>
      </c>
      <c r="FC72" s="70">
        <f t="shared" si="36"/>
        <v>39.6</v>
      </c>
      <c r="FD72" s="72">
        <f t="shared" si="37"/>
        <v>3.2547945205479452</v>
      </c>
      <c r="FE72" s="37">
        <f t="shared" si="38"/>
        <v>34811.911201179071</v>
      </c>
    </row>
    <row r="73" spans="1:161" x14ac:dyDescent="0.25">
      <c r="A73" s="82">
        <v>40544</v>
      </c>
      <c r="B73" s="37">
        <v>39260.673349999997</v>
      </c>
      <c r="C73" s="37">
        <v>32375.22052401747</v>
      </c>
      <c r="D73" s="37">
        <v>39.960863537117902</v>
      </c>
      <c r="E73" s="37">
        <v>3496.9286754002915</v>
      </c>
      <c r="F73" s="37">
        <v>4317.59</v>
      </c>
      <c r="H73" s="39">
        <v>30.672401054687498</v>
      </c>
      <c r="I73" s="39">
        <v>9.2319964775518564</v>
      </c>
      <c r="J73" s="37">
        <v>1234.3039797203248</v>
      </c>
      <c r="K73" s="39">
        <v>1.542879974650406</v>
      </c>
      <c r="L73" s="39">
        <v>9.7483110252481051</v>
      </c>
      <c r="M73" s="39">
        <v>1.0022260909935006</v>
      </c>
      <c r="R73" s="29">
        <v>9.2319964775518564</v>
      </c>
      <c r="S73" s="29">
        <v>4.9146889011407238</v>
      </c>
      <c r="T73" s="29">
        <v>33.878157156250005</v>
      </c>
      <c r="X73" s="41">
        <v>-0.67839942714930623</v>
      </c>
      <c r="Y73" s="61" t="str">
        <f t="shared" si="39"/>
        <v>decline</v>
      </c>
      <c r="Z73" s="29" t="str">
        <f t="shared" si="40"/>
        <v/>
      </c>
      <c r="AA73" s="41" t="str">
        <f t="shared" si="41"/>
        <v/>
      </c>
      <c r="AB73" s="42" t="str">
        <f t="shared" si="0"/>
        <v/>
      </c>
      <c r="AC73" s="29" t="str">
        <f t="shared" si="42"/>
        <v/>
      </c>
      <c r="AD73" s="41" t="str">
        <f t="shared" si="43"/>
        <v/>
      </c>
      <c r="AE73" s="42" t="str">
        <f t="shared" si="44"/>
        <v/>
      </c>
      <c r="AF73" s="29">
        <f t="shared" si="45"/>
        <v>33.878157156250005</v>
      </c>
      <c r="AG73" s="41">
        <f t="shared" si="46"/>
        <v>-0.67839942714930623</v>
      </c>
      <c r="AH73" s="42">
        <f t="shared" si="47"/>
        <v>4.9146889011407238</v>
      </c>
      <c r="AI73" s="39">
        <f t="shared" si="48"/>
        <v>11.414832865028872</v>
      </c>
      <c r="AJ73" s="41">
        <f t="shared" si="1"/>
        <v>1.3225952027969528</v>
      </c>
      <c r="AK73" s="29" t="str">
        <f t="shared" si="2"/>
        <v>decline</v>
      </c>
      <c r="AL73" s="29" t="str">
        <f t="shared" si="3"/>
        <v/>
      </c>
      <c r="AM73" s="41" t="str">
        <f t="shared" si="4"/>
        <v/>
      </c>
      <c r="AN73" s="42" t="str">
        <f t="shared" si="5"/>
        <v/>
      </c>
      <c r="AO73" s="29" t="str">
        <f t="shared" si="6"/>
        <v/>
      </c>
      <c r="AP73" s="41" t="str">
        <f t="shared" si="7"/>
        <v/>
      </c>
      <c r="AQ73" s="42" t="str">
        <f t="shared" si="8"/>
        <v/>
      </c>
      <c r="AR73" s="29">
        <f t="shared" si="49"/>
        <v>33.878157156250005</v>
      </c>
      <c r="AS73" s="41">
        <f t="shared" si="50"/>
        <v>-0.67839942714930623</v>
      </c>
      <c r="AT73" s="42">
        <f t="shared" si="51"/>
        <v>4.9146889011407238</v>
      </c>
      <c r="AV73" s="39">
        <f t="shared" si="9"/>
        <v>30.672401054687498</v>
      </c>
      <c r="AW73" s="42">
        <f t="shared" si="52"/>
        <v>12.625472560974101</v>
      </c>
      <c r="BA73" s="29">
        <v>1.542879974650406</v>
      </c>
      <c r="BB73" s="29">
        <v>1.732490695891562</v>
      </c>
      <c r="BC73" s="29">
        <v>31.953259960937498</v>
      </c>
      <c r="BG73" s="29">
        <v>-3.2135780911768434E-2</v>
      </c>
      <c r="BH73" s="61" t="str">
        <f t="shared" si="53"/>
        <v>plateau</v>
      </c>
      <c r="BI73" s="29" t="str">
        <f t="shared" si="54"/>
        <v/>
      </c>
      <c r="BJ73" s="41" t="str">
        <f t="shared" si="55"/>
        <v/>
      </c>
      <c r="BK73" s="42" t="str">
        <f t="shared" si="10"/>
        <v/>
      </c>
      <c r="BL73" s="29">
        <f t="shared" si="56"/>
        <v>31.953259960937498</v>
      </c>
      <c r="BM73" s="41">
        <f t="shared" si="57"/>
        <v>-3.2135780911768434E-2</v>
      </c>
      <c r="BN73" s="42">
        <f t="shared" si="58"/>
        <v>1.732490695891562</v>
      </c>
      <c r="BO73" s="29" t="str">
        <f t="shared" si="59"/>
        <v/>
      </c>
      <c r="BP73" s="41" t="str">
        <f t="shared" si="60"/>
        <v/>
      </c>
      <c r="BQ73" s="42" t="str">
        <f t="shared" si="61"/>
        <v/>
      </c>
      <c r="BR73" s="61">
        <f t="shared" si="62"/>
        <v>1.6643779460304602</v>
      </c>
      <c r="BS73" s="41">
        <f t="shared" si="11"/>
        <v>-3.9314929668958561E-2</v>
      </c>
      <c r="BT73" t="str">
        <f t="shared" si="63"/>
        <v>incline</v>
      </c>
      <c r="BU73" s="29">
        <f t="shared" si="12"/>
        <v>31.953259960937498</v>
      </c>
      <c r="BV73" s="41">
        <f t="shared" si="13"/>
        <v>-3.2135780911768434E-2</v>
      </c>
      <c r="BW73" s="42">
        <f t="shared" si="14"/>
        <v>1.732490695891562</v>
      </c>
      <c r="BX73" s="29" t="str">
        <f t="shared" si="15"/>
        <v/>
      </c>
      <c r="BY73" s="41" t="str">
        <f t="shared" si="16"/>
        <v/>
      </c>
      <c r="BZ73" s="42" t="str">
        <f t="shared" si="17"/>
        <v/>
      </c>
      <c r="CA73" s="29" t="str">
        <f t="shared" si="64"/>
        <v/>
      </c>
      <c r="CB73" s="41" t="str">
        <f t="shared" si="65"/>
        <v/>
      </c>
      <c r="CC73" s="42" t="str">
        <f t="shared" si="66"/>
        <v/>
      </c>
      <c r="CE73" s="39">
        <f t="shared" si="67"/>
        <v>30.672401054687498</v>
      </c>
      <c r="CF73" s="42">
        <f t="shared" si="68"/>
        <v>1.6508955639425167</v>
      </c>
      <c r="CJ73" s="29">
        <v>9.7483110252481051</v>
      </c>
      <c r="CK73" s="29">
        <v>32.319886099206869</v>
      </c>
      <c r="CL73" s="29">
        <v>52.064298484375016</v>
      </c>
      <c r="CP73" s="29">
        <v>-0.43329806481442568</v>
      </c>
      <c r="CQ73" s="61" t="str">
        <f t="shared" si="69"/>
        <v>incline</v>
      </c>
      <c r="CR73" s="29">
        <f t="shared" si="70"/>
        <v>52.064298484375016</v>
      </c>
      <c r="CS73" s="41">
        <f t="shared" si="71"/>
        <v>-0.43329806481442568</v>
      </c>
      <c r="CT73" s="42">
        <f t="shared" si="18"/>
        <v>32.319886099206869</v>
      </c>
      <c r="CU73" s="29" t="str">
        <f t="shared" si="72"/>
        <v/>
      </c>
      <c r="CV73" s="41" t="str">
        <f t="shared" si="73"/>
        <v/>
      </c>
      <c r="CW73" s="42" t="str">
        <f t="shared" si="74"/>
        <v/>
      </c>
      <c r="CX73" s="29" t="str">
        <f t="shared" si="75"/>
        <v/>
      </c>
      <c r="CY73" s="41" t="str">
        <f t="shared" si="76"/>
        <v/>
      </c>
      <c r="CZ73" s="42" t="str">
        <f t="shared" si="77"/>
        <v/>
      </c>
      <c r="DA73" s="70">
        <f t="shared" si="78"/>
        <v>38.471532578994356</v>
      </c>
      <c r="DB73" s="41">
        <f t="shared" si="19"/>
        <v>0.190336267303196</v>
      </c>
      <c r="DC73" s="70" t="str">
        <f t="shared" si="79"/>
        <v>incline</v>
      </c>
      <c r="DD73" s="29">
        <f t="shared" si="20"/>
        <v>52.064298484375016</v>
      </c>
      <c r="DE73" s="41">
        <f t="shared" si="21"/>
        <v>-0.43329806481442568</v>
      </c>
      <c r="DF73" s="42">
        <f t="shared" si="22"/>
        <v>32.319886099206869</v>
      </c>
      <c r="DG73" s="29" t="str">
        <f t="shared" si="23"/>
        <v/>
      </c>
      <c r="DH73" s="41" t="str">
        <f t="shared" si="24"/>
        <v/>
      </c>
      <c r="DI73" s="42" t="str">
        <f t="shared" si="25"/>
        <v/>
      </c>
      <c r="DJ73" s="29" t="str">
        <f t="shared" si="80"/>
        <v/>
      </c>
      <c r="DK73" s="41" t="str">
        <f t="shared" si="81"/>
        <v/>
      </c>
      <c r="DL73" s="42" t="str">
        <f t="shared" si="82"/>
        <v/>
      </c>
      <c r="DN73" s="39">
        <f t="shared" si="83"/>
        <v>30.672401054687498</v>
      </c>
      <c r="DO73" s="42">
        <f t="shared" si="84"/>
        <v>6.2085659175471211</v>
      </c>
      <c r="DS73" s="29">
        <v>1.0022260909935006</v>
      </c>
      <c r="DT73" s="29">
        <v>1.0316805942432683</v>
      </c>
      <c r="DU73" s="29">
        <v>33.878157156250005</v>
      </c>
      <c r="DY73" s="29">
        <v>-2.9462374983622273E-2</v>
      </c>
      <c r="DZ73" s="61" t="str">
        <f t="shared" si="85"/>
        <v>plateau</v>
      </c>
      <c r="EA73" s="29" t="str">
        <f t="shared" si="86"/>
        <v/>
      </c>
      <c r="EB73" s="41" t="str">
        <f t="shared" si="87"/>
        <v/>
      </c>
      <c r="EC73" s="42" t="str">
        <f t="shared" si="26"/>
        <v/>
      </c>
      <c r="ED73" s="29">
        <f t="shared" si="88"/>
        <v>33.878157156250005</v>
      </c>
      <c r="EE73" s="41">
        <f t="shared" si="89"/>
        <v>-2.9462374983622273E-2</v>
      </c>
      <c r="EF73" s="42">
        <f t="shared" si="90"/>
        <v>1.0316805942432683</v>
      </c>
      <c r="EG73" s="29" t="str">
        <f t="shared" si="91"/>
        <v/>
      </c>
      <c r="EH73" s="41" t="str">
        <f t="shared" si="92"/>
        <v/>
      </c>
      <c r="EI73" s="42" t="str">
        <f t="shared" si="93"/>
        <v/>
      </c>
      <c r="EJ73" s="58">
        <f t="shared" si="94"/>
        <v>1.0629990714948931</v>
      </c>
      <c r="EK73" s="41">
        <f t="shared" si="27"/>
        <v>3.0356757145942794E-2</v>
      </c>
      <c r="EL73" s="58" t="str">
        <f t="shared" si="95"/>
        <v>plateau</v>
      </c>
      <c r="EM73" s="29" t="str">
        <f t="shared" si="28"/>
        <v/>
      </c>
      <c r="EN73" s="41" t="str">
        <f t="shared" si="29"/>
        <v/>
      </c>
      <c r="EO73" s="42" t="str">
        <f t="shared" si="30"/>
        <v/>
      </c>
      <c r="EP73" s="29">
        <f t="shared" si="31"/>
        <v>33.878157156250005</v>
      </c>
      <c r="EQ73" s="41">
        <f t="shared" si="32"/>
        <v>-2.9462374983622273E-2</v>
      </c>
      <c r="ER73" s="42">
        <f t="shared" si="33"/>
        <v>1.0316805942432683</v>
      </c>
      <c r="ES73" s="29" t="str">
        <f t="shared" si="96"/>
        <v/>
      </c>
      <c r="ET73" s="41" t="str">
        <f t="shared" si="97"/>
        <v/>
      </c>
      <c r="EU73" s="42" t="str">
        <f t="shared" si="98"/>
        <v/>
      </c>
      <c r="EW73" s="39">
        <f t="shared" si="99"/>
        <v>30.672401054687498</v>
      </c>
      <c r="EX73" s="42">
        <f t="shared" si="100"/>
        <v>1.0629990714948931</v>
      </c>
      <c r="FA73" s="70">
        <f t="shared" si="34"/>
        <v>31</v>
      </c>
      <c r="FB73" s="70">
        <f t="shared" si="35"/>
        <v>1219</v>
      </c>
      <c r="FC73" s="70">
        <f t="shared" si="36"/>
        <v>40.633333333333333</v>
      </c>
      <c r="FD73" s="72">
        <f t="shared" si="37"/>
        <v>3.3397260273972602</v>
      </c>
      <c r="FE73" s="37">
        <f t="shared" si="38"/>
        <v>32375.22052401747</v>
      </c>
    </row>
    <row r="74" spans="1:161" x14ac:dyDescent="0.25">
      <c r="A74" s="82">
        <v>40575</v>
      </c>
      <c r="B74" s="37">
        <v>40018.728810000001</v>
      </c>
      <c r="C74" s="37">
        <v>30237.553250897487</v>
      </c>
      <c r="D74" s="37">
        <v>38.552092540885518</v>
      </c>
      <c r="E74" s="37">
        <v>3223.913043478261</v>
      </c>
      <c r="F74" s="37">
        <v>4374.0600000000004</v>
      </c>
      <c r="H74" s="39">
        <v>31.264631882812502</v>
      </c>
      <c r="I74" s="39">
        <v>8.6224272942012359</v>
      </c>
      <c r="J74" s="37">
        <v>1274.9739445185185</v>
      </c>
      <c r="K74" s="39">
        <v>1.5937174306481481</v>
      </c>
      <c r="L74" s="39">
        <v>9.6347034380263867</v>
      </c>
      <c r="M74" s="39">
        <v>1.0153342618384402</v>
      </c>
      <c r="R74" s="29">
        <v>8.6224272942012359</v>
      </c>
      <c r="S74" s="29">
        <v>6.6455081472272051</v>
      </c>
      <c r="T74" s="29">
        <v>34.309477945312508</v>
      </c>
      <c r="X74" s="41">
        <v>-0.56514048599573274</v>
      </c>
      <c r="Y74" s="61" t="str">
        <f t="shared" si="39"/>
        <v>decline</v>
      </c>
      <c r="Z74" s="29" t="str">
        <f t="shared" si="40"/>
        <v/>
      </c>
      <c r="AA74" s="41" t="str">
        <f t="shared" si="41"/>
        <v/>
      </c>
      <c r="AB74" s="42" t="str">
        <f t="shared" si="0"/>
        <v/>
      </c>
      <c r="AC74" s="29" t="str">
        <f t="shared" si="42"/>
        <v/>
      </c>
      <c r="AD74" s="41" t="str">
        <f t="shared" si="43"/>
        <v/>
      </c>
      <c r="AE74" s="42" t="str">
        <f t="shared" si="44"/>
        <v/>
      </c>
      <c r="AF74" s="29">
        <f t="shared" si="45"/>
        <v>34.309477945312508</v>
      </c>
      <c r="AG74" s="41">
        <f t="shared" si="46"/>
        <v>-0.56514048599573274</v>
      </c>
      <c r="AH74" s="42">
        <f t="shared" si="47"/>
        <v>6.6455081472272051</v>
      </c>
      <c r="AI74" s="39">
        <f t="shared" si="48"/>
        <v>11.261063374757885</v>
      </c>
      <c r="AJ74" s="41">
        <f t="shared" si="1"/>
        <v>0.6945375922015069</v>
      </c>
      <c r="AK74" s="29" t="str">
        <f t="shared" si="2"/>
        <v>decline</v>
      </c>
      <c r="AL74" s="29" t="str">
        <f t="shared" si="3"/>
        <v/>
      </c>
      <c r="AM74" s="41" t="str">
        <f t="shared" si="4"/>
        <v/>
      </c>
      <c r="AN74" s="42" t="str">
        <f t="shared" si="5"/>
        <v/>
      </c>
      <c r="AO74" s="29" t="str">
        <f t="shared" si="6"/>
        <v/>
      </c>
      <c r="AP74" s="41" t="str">
        <f t="shared" si="7"/>
        <v/>
      </c>
      <c r="AQ74" s="42" t="str">
        <f t="shared" si="8"/>
        <v/>
      </c>
      <c r="AR74" s="29">
        <f t="shared" si="49"/>
        <v>34.309477945312508</v>
      </c>
      <c r="AS74" s="41">
        <f t="shared" si="50"/>
        <v>-0.56514048599573274</v>
      </c>
      <c r="AT74" s="42">
        <f t="shared" si="51"/>
        <v>6.6455081472272051</v>
      </c>
      <c r="AV74" s="39">
        <f t="shared" si="9"/>
        <v>31.264631882812502</v>
      </c>
      <c r="AW74" s="42">
        <f t="shared" si="52"/>
        <v>12.392533068119539</v>
      </c>
      <c r="BA74" s="29">
        <v>1.5937174306481481</v>
      </c>
      <c r="BB74" s="29">
        <v>1.6794341571190465</v>
      </c>
      <c r="BC74" s="29">
        <v>32.443472648437499</v>
      </c>
      <c r="BG74" s="29">
        <v>-6.1776070229546863E-2</v>
      </c>
      <c r="BH74" s="61" t="str">
        <f t="shared" si="53"/>
        <v>plateau</v>
      </c>
      <c r="BI74" s="29" t="str">
        <f t="shared" si="54"/>
        <v/>
      </c>
      <c r="BJ74" s="41" t="str">
        <f t="shared" si="55"/>
        <v/>
      </c>
      <c r="BK74" s="42" t="str">
        <f t="shared" si="10"/>
        <v/>
      </c>
      <c r="BL74" s="29">
        <f t="shared" si="56"/>
        <v>32.443472648437499</v>
      </c>
      <c r="BM74" s="41">
        <f t="shared" si="57"/>
        <v>-6.1776070229546863E-2</v>
      </c>
      <c r="BN74" s="42">
        <f t="shared" si="58"/>
        <v>1.6794341571190465</v>
      </c>
      <c r="BO74" s="29" t="str">
        <f t="shared" si="59"/>
        <v/>
      </c>
      <c r="BP74" s="41" t="str">
        <f t="shared" si="60"/>
        <v/>
      </c>
      <c r="BQ74" s="42" t="str">
        <f t="shared" si="61"/>
        <v/>
      </c>
      <c r="BR74" s="61">
        <f t="shared" si="62"/>
        <v>1.6695670335312487</v>
      </c>
      <c r="BS74" s="41">
        <f t="shared" si="11"/>
        <v>-5.8752667057363024E-3</v>
      </c>
      <c r="BT74" t="str">
        <f t="shared" si="63"/>
        <v>incline</v>
      </c>
      <c r="BU74" s="29">
        <f t="shared" si="12"/>
        <v>32.443472648437499</v>
      </c>
      <c r="BV74" s="41">
        <f t="shared" si="13"/>
        <v>-6.1776070229546863E-2</v>
      </c>
      <c r="BW74" s="42">
        <f t="shared" si="14"/>
        <v>1.6794341571190465</v>
      </c>
      <c r="BX74" s="29" t="str">
        <f t="shared" si="15"/>
        <v/>
      </c>
      <c r="BY74" s="41" t="str">
        <f t="shared" si="16"/>
        <v/>
      </c>
      <c r="BZ74" s="42" t="str">
        <f t="shared" si="17"/>
        <v/>
      </c>
      <c r="CA74" s="29" t="str">
        <f t="shared" si="64"/>
        <v/>
      </c>
      <c r="CB74" s="41" t="str">
        <f t="shared" si="65"/>
        <v/>
      </c>
      <c r="CC74" s="42" t="str">
        <f t="shared" si="66"/>
        <v/>
      </c>
      <c r="CE74" s="39">
        <f t="shared" si="67"/>
        <v>31.264631882812502</v>
      </c>
      <c r="CF74" s="42">
        <f t="shared" si="68"/>
        <v>1.6571157855656715</v>
      </c>
      <c r="CJ74" s="29">
        <v>9.6347034380263867</v>
      </c>
      <c r="CK74" s="29">
        <v>39.711899160399042</v>
      </c>
      <c r="CL74" s="29">
        <v>52.821032531250012</v>
      </c>
      <c r="CP74" s="29">
        <v>-0.30368535226227822</v>
      </c>
      <c r="CQ74" s="61" t="str">
        <f t="shared" si="69"/>
        <v>incline</v>
      </c>
      <c r="CR74" s="29">
        <f t="shared" si="70"/>
        <v>52.821032531250012</v>
      </c>
      <c r="CS74" s="41">
        <f t="shared" si="71"/>
        <v>-0.30368535226227822</v>
      </c>
      <c r="CT74" s="42">
        <f t="shared" si="18"/>
        <v>39.711899160399042</v>
      </c>
      <c r="CU74" s="29" t="str">
        <f t="shared" si="72"/>
        <v/>
      </c>
      <c r="CV74" s="41" t="str">
        <f t="shared" si="73"/>
        <v/>
      </c>
      <c r="CW74" s="42" t="str">
        <f t="shared" si="74"/>
        <v/>
      </c>
      <c r="CX74" s="29" t="str">
        <f t="shared" si="75"/>
        <v/>
      </c>
      <c r="CY74" s="41" t="str">
        <f t="shared" si="76"/>
        <v/>
      </c>
      <c r="CZ74" s="42" t="str">
        <f t="shared" si="77"/>
        <v/>
      </c>
      <c r="DA74" s="70">
        <f t="shared" si="78"/>
        <v>41.035673871098133</v>
      </c>
      <c r="DB74" s="41">
        <f t="shared" si="19"/>
        <v>3.3334459914704039E-2</v>
      </c>
      <c r="DC74" s="70" t="str">
        <f t="shared" si="79"/>
        <v>incline</v>
      </c>
      <c r="DD74" s="29">
        <f t="shared" si="20"/>
        <v>52.821032531250012</v>
      </c>
      <c r="DE74" s="41">
        <f t="shared" si="21"/>
        <v>-0.30368535226227822</v>
      </c>
      <c r="DF74" s="42">
        <f t="shared" si="22"/>
        <v>39.711899160399042</v>
      </c>
      <c r="DG74" s="29" t="str">
        <f t="shared" si="23"/>
        <v/>
      </c>
      <c r="DH74" s="41" t="str">
        <f t="shared" si="24"/>
        <v/>
      </c>
      <c r="DI74" s="42" t="str">
        <f t="shared" si="25"/>
        <v/>
      </c>
      <c r="DJ74" s="29" t="str">
        <f t="shared" si="80"/>
        <v/>
      </c>
      <c r="DK74" s="41" t="str">
        <f t="shared" si="81"/>
        <v/>
      </c>
      <c r="DL74" s="42" t="str">
        <f t="shared" si="82"/>
        <v/>
      </c>
      <c r="DN74" s="39">
        <f t="shared" si="83"/>
        <v>31.264631882812502</v>
      </c>
      <c r="DO74" s="42">
        <f t="shared" si="84"/>
        <v>6.5301292379030391</v>
      </c>
      <c r="DS74" s="29">
        <v>1.0153342618384402</v>
      </c>
      <c r="DT74" s="29">
        <v>0.94746518105849575</v>
      </c>
      <c r="DU74" s="29">
        <v>34.870774640625008</v>
      </c>
      <c r="DY74" s="29">
        <v>-0.10868672751888894</v>
      </c>
      <c r="DZ74" s="61" t="str">
        <f t="shared" si="85"/>
        <v>plateau</v>
      </c>
      <c r="EA74" s="29" t="str">
        <f t="shared" si="86"/>
        <v/>
      </c>
      <c r="EB74" s="41" t="str">
        <f t="shared" si="87"/>
        <v/>
      </c>
      <c r="EC74" s="42" t="str">
        <f t="shared" si="26"/>
        <v/>
      </c>
      <c r="ED74" s="29">
        <f t="shared" si="88"/>
        <v>34.870774640625008</v>
      </c>
      <c r="EE74" s="41">
        <f t="shared" si="89"/>
        <v>-0.10868672751888894</v>
      </c>
      <c r="EF74" s="42">
        <f t="shared" si="90"/>
        <v>0.94746518105849575</v>
      </c>
      <c r="EG74" s="29" t="str">
        <f t="shared" si="91"/>
        <v/>
      </c>
      <c r="EH74" s="41" t="str">
        <f t="shared" si="92"/>
        <v/>
      </c>
      <c r="EI74" s="42" t="str">
        <f t="shared" si="93"/>
        <v/>
      </c>
      <c r="EJ74" s="58">
        <f t="shared" si="94"/>
        <v>1.0629990714948931</v>
      </c>
      <c r="EK74" s="41">
        <f t="shared" si="27"/>
        <v>0.12193998549616825</v>
      </c>
      <c r="EL74" s="58" t="str">
        <f t="shared" si="95"/>
        <v>plateau</v>
      </c>
      <c r="EM74" s="29" t="str">
        <f t="shared" si="28"/>
        <v/>
      </c>
      <c r="EN74" s="41" t="str">
        <f t="shared" si="29"/>
        <v/>
      </c>
      <c r="EO74" s="42" t="str">
        <f t="shared" si="30"/>
        <v/>
      </c>
      <c r="EP74" s="29">
        <f t="shared" si="31"/>
        <v>34.870774640625008</v>
      </c>
      <c r="EQ74" s="41">
        <f t="shared" si="32"/>
        <v>-0.10868672751888894</v>
      </c>
      <c r="ER74" s="42">
        <f t="shared" si="33"/>
        <v>0.94746518105849575</v>
      </c>
      <c r="ES74" s="29" t="str">
        <f t="shared" si="96"/>
        <v/>
      </c>
      <c r="ET74" s="41" t="str">
        <f t="shared" si="97"/>
        <v/>
      </c>
      <c r="EU74" s="42" t="str">
        <f t="shared" si="98"/>
        <v/>
      </c>
      <c r="EW74" s="39">
        <f t="shared" si="99"/>
        <v>31.264631882812502</v>
      </c>
      <c r="EX74" s="42">
        <f t="shared" si="100"/>
        <v>1.0629990714948931</v>
      </c>
      <c r="FA74" s="70">
        <f t="shared" si="34"/>
        <v>28</v>
      </c>
      <c r="FB74" s="70">
        <f t="shared" si="35"/>
        <v>1247</v>
      </c>
      <c r="FC74" s="70">
        <f t="shared" si="36"/>
        <v>41.56666666666667</v>
      </c>
      <c r="FD74" s="72">
        <f t="shared" si="37"/>
        <v>3.4164383561643836</v>
      </c>
      <c r="FE74" s="37">
        <f t="shared" si="38"/>
        <v>30237.553250897487</v>
      </c>
    </row>
    <row r="75" spans="1:161" x14ac:dyDescent="0.25">
      <c r="A75" s="82">
        <v>40603</v>
      </c>
      <c r="B75" s="37">
        <v>40900.172749999998</v>
      </c>
      <c r="C75" s="37">
        <v>37460.430939226513</v>
      </c>
      <c r="D75" s="37">
        <v>51.91987845303867</v>
      </c>
      <c r="E75" s="37">
        <v>3555.1619209519763</v>
      </c>
      <c r="F75" s="37">
        <v>4423.59</v>
      </c>
      <c r="H75" s="39">
        <v>31.953259960937498</v>
      </c>
      <c r="I75" s="39">
        <v>10.682076010013811</v>
      </c>
      <c r="J75" s="37">
        <v>1385.9925567132495</v>
      </c>
      <c r="K75" s="39">
        <v>1.732490695891562</v>
      </c>
      <c r="L75" s="39">
        <v>8.6678301422375323</v>
      </c>
      <c r="M75" s="39">
        <v>1.0268314763231199</v>
      </c>
      <c r="R75" s="29">
        <v>10.682076010013811</v>
      </c>
      <c r="S75" s="29">
        <v>6.8222875054632874</v>
      </c>
      <c r="T75" s="29">
        <v>34.870774640625008</v>
      </c>
      <c r="X75" s="41">
        <v>-0.55357264436414821</v>
      </c>
      <c r="Y75" s="61" t="str">
        <f t="shared" si="39"/>
        <v>decline</v>
      </c>
      <c r="Z75" s="29" t="str">
        <f t="shared" si="40"/>
        <v/>
      </c>
      <c r="AA75" s="41" t="str">
        <f t="shared" si="41"/>
        <v/>
      </c>
      <c r="AB75" s="42" t="str">
        <f t="shared" si="0"/>
        <v/>
      </c>
      <c r="AC75" s="29" t="str">
        <f t="shared" si="42"/>
        <v/>
      </c>
      <c r="AD75" s="41" t="str">
        <f t="shared" si="43"/>
        <v/>
      </c>
      <c r="AE75" s="42" t="str">
        <f t="shared" si="44"/>
        <v/>
      </c>
      <c r="AF75" s="29">
        <f t="shared" si="45"/>
        <v>34.870774640625008</v>
      </c>
      <c r="AG75" s="41">
        <f t="shared" si="46"/>
        <v>-0.55357264436414821</v>
      </c>
      <c r="AH75" s="42">
        <f t="shared" si="47"/>
        <v>6.8222875054632874</v>
      </c>
      <c r="AI75" s="39">
        <f t="shared" si="48"/>
        <v>11.064053977746084</v>
      </c>
      <c r="AJ75" s="41">
        <f t="shared" si="1"/>
        <v>0.62175135083151956</v>
      </c>
      <c r="AK75" s="29" t="str">
        <f t="shared" si="2"/>
        <v>decline</v>
      </c>
      <c r="AL75" s="29" t="str">
        <f t="shared" si="3"/>
        <v/>
      </c>
      <c r="AM75" s="41" t="str">
        <f t="shared" si="4"/>
        <v/>
      </c>
      <c r="AN75" s="42" t="str">
        <f t="shared" si="5"/>
        <v/>
      </c>
      <c r="AO75" s="29" t="str">
        <f t="shared" si="6"/>
        <v/>
      </c>
      <c r="AP75" s="41" t="str">
        <f t="shared" si="7"/>
        <v/>
      </c>
      <c r="AQ75" s="42" t="str">
        <f t="shared" si="8"/>
        <v/>
      </c>
      <c r="AR75" s="29">
        <f t="shared" si="49"/>
        <v>34.870774640625008</v>
      </c>
      <c r="AS75" s="41">
        <f t="shared" si="50"/>
        <v>-0.55357264436414821</v>
      </c>
      <c r="AT75" s="42">
        <f t="shared" si="51"/>
        <v>6.8222875054632874</v>
      </c>
      <c r="AV75" s="39">
        <f t="shared" si="9"/>
        <v>31.953259960937498</v>
      </c>
      <c r="AW75" s="42">
        <f t="shared" si="52"/>
        <v>12.127076613156589</v>
      </c>
      <c r="BA75" s="29">
        <v>1.732490695891562</v>
      </c>
      <c r="BB75" s="29">
        <v>1.5665873462108069</v>
      </c>
      <c r="BC75" s="29">
        <v>32.817648734374998</v>
      </c>
      <c r="BG75" s="29">
        <v>-0.1248184812366054</v>
      </c>
      <c r="BH75" s="61" t="str">
        <f t="shared" si="53"/>
        <v>incline</v>
      </c>
      <c r="BI75" s="29">
        <f t="shared" si="54"/>
        <v>32.817648734374998</v>
      </c>
      <c r="BJ75" s="41">
        <f t="shared" si="55"/>
        <v>-0.1248184812366054</v>
      </c>
      <c r="BK75" s="42">
        <f t="shared" si="10"/>
        <v>1.5665873462108069</v>
      </c>
      <c r="BL75" s="29" t="str">
        <f t="shared" si="56"/>
        <v/>
      </c>
      <c r="BM75" s="41" t="str">
        <f t="shared" si="57"/>
        <v/>
      </c>
      <c r="BN75" s="42" t="str">
        <f t="shared" si="58"/>
        <v/>
      </c>
      <c r="BO75" s="29" t="str">
        <f t="shared" si="59"/>
        <v/>
      </c>
      <c r="BP75" s="41" t="str">
        <f t="shared" si="60"/>
        <v/>
      </c>
      <c r="BQ75" s="42" t="str">
        <f t="shared" si="61"/>
        <v/>
      </c>
      <c r="BR75" s="61">
        <f t="shared" si="62"/>
        <v>1.6735387140504712</v>
      </c>
      <c r="BS75" s="41">
        <f t="shared" si="11"/>
        <v>6.82702870659294E-2</v>
      </c>
      <c r="BT75" t="str">
        <f t="shared" si="63"/>
        <v>incline</v>
      </c>
      <c r="BU75" s="29">
        <f t="shared" si="12"/>
        <v>32.817648734374998</v>
      </c>
      <c r="BV75" s="41">
        <f t="shared" si="13"/>
        <v>-0.1248184812366054</v>
      </c>
      <c r="BW75" s="42">
        <f t="shared" si="14"/>
        <v>1.5665873462108069</v>
      </c>
      <c r="BX75" s="29" t="str">
        <f t="shared" si="15"/>
        <v/>
      </c>
      <c r="BY75" s="41" t="str">
        <f t="shared" si="16"/>
        <v/>
      </c>
      <c r="BZ75" s="42" t="str">
        <f t="shared" si="17"/>
        <v/>
      </c>
      <c r="CA75" s="29" t="str">
        <f t="shared" si="64"/>
        <v/>
      </c>
      <c r="CB75" s="41" t="str">
        <f t="shared" si="65"/>
        <v/>
      </c>
      <c r="CC75" s="42" t="str">
        <f t="shared" si="66"/>
        <v/>
      </c>
      <c r="CE75" s="39">
        <f t="shared" si="67"/>
        <v>31.953259960937498</v>
      </c>
      <c r="CF75" s="42">
        <f t="shared" si="68"/>
        <v>1.6643779460304602</v>
      </c>
      <c r="CJ75" s="29">
        <v>8.6678301422375323</v>
      </c>
      <c r="CK75" s="29">
        <v>40.427589543910955</v>
      </c>
      <c r="CL75" s="29">
        <v>53.466898203125012</v>
      </c>
      <c r="CP75" s="29">
        <v>-0.29113632519934374</v>
      </c>
      <c r="CQ75" s="61" t="str">
        <f t="shared" si="69"/>
        <v>incline</v>
      </c>
      <c r="CR75" s="29">
        <f t="shared" si="70"/>
        <v>53.466898203125012</v>
      </c>
      <c r="CS75" s="41">
        <f t="shared" si="71"/>
        <v>-0.29113632519934374</v>
      </c>
      <c r="CT75" s="42">
        <f t="shared" si="18"/>
        <v>40.427589543910955</v>
      </c>
      <c r="CU75" s="29" t="str">
        <f t="shared" si="72"/>
        <v/>
      </c>
      <c r="CV75" s="41" t="str">
        <f t="shared" si="73"/>
        <v/>
      </c>
      <c r="CW75" s="42" t="str">
        <f t="shared" si="74"/>
        <v/>
      </c>
      <c r="CX75" s="29" t="str">
        <f t="shared" si="75"/>
        <v/>
      </c>
      <c r="CY75" s="41" t="str">
        <f t="shared" si="76"/>
        <v/>
      </c>
      <c r="CZ75" s="42" t="str">
        <f t="shared" si="77"/>
        <v/>
      </c>
      <c r="DA75" s="70">
        <f t="shared" si="78"/>
        <v>43.358890790485056</v>
      </c>
      <c r="DB75" s="41">
        <f t="shared" si="19"/>
        <v>7.2507445525294797E-2</v>
      </c>
      <c r="DC75" s="70" t="str">
        <f t="shared" si="79"/>
        <v>incline</v>
      </c>
      <c r="DD75" s="29">
        <f t="shared" si="20"/>
        <v>53.466898203125012</v>
      </c>
      <c r="DE75" s="41">
        <f t="shared" si="21"/>
        <v>-0.29113632519934374</v>
      </c>
      <c r="DF75" s="42">
        <f t="shared" si="22"/>
        <v>40.427589543910955</v>
      </c>
      <c r="DG75" s="29" t="str">
        <f t="shared" si="23"/>
        <v/>
      </c>
      <c r="DH75" s="41" t="str">
        <f t="shared" si="24"/>
        <v/>
      </c>
      <c r="DI75" s="42" t="str">
        <f t="shared" si="25"/>
        <v/>
      </c>
      <c r="DJ75" s="29" t="str">
        <f t="shared" si="80"/>
        <v/>
      </c>
      <c r="DK75" s="41" t="str">
        <f t="shared" si="81"/>
        <v/>
      </c>
      <c r="DL75" s="42" t="str">
        <f t="shared" si="82"/>
        <v/>
      </c>
      <c r="DN75" s="39">
        <f t="shared" si="83"/>
        <v>31.953259960937498</v>
      </c>
      <c r="DO75" s="42">
        <f t="shared" si="84"/>
        <v>6.9250334377739691</v>
      </c>
      <c r="DS75" s="29">
        <v>1.0268314763231199</v>
      </c>
      <c r="DT75" s="29">
        <v>1.0629990714948931</v>
      </c>
      <c r="DU75" s="29">
        <v>36.094472750000008</v>
      </c>
      <c r="DY75" s="29">
        <v>0</v>
      </c>
      <c r="DZ75" s="61" t="str">
        <f t="shared" si="85"/>
        <v>plateau</v>
      </c>
      <c r="EA75" s="29" t="str">
        <f t="shared" si="86"/>
        <v/>
      </c>
      <c r="EB75" s="41" t="str">
        <f t="shared" si="87"/>
        <v/>
      </c>
      <c r="EC75" s="42" t="str">
        <f t="shared" si="26"/>
        <v/>
      </c>
      <c r="ED75" s="29">
        <f t="shared" si="88"/>
        <v>36.094472750000008</v>
      </c>
      <c r="EE75" s="41">
        <f t="shared" si="89"/>
        <v>0</v>
      </c>
      <c r="EF75" s="42">
        <f t="shared" si="90"/>
        <v>1.0629990714948931</v>
      </c>
      <c r="EG75" s="29" t="str">
        <f t="shared" si="91"/>
        <v/>
      </c>
      <c r="EH75" s="41" t="str">
        <f t="shared" si="92"/>
        <v/>
      </c>
      <c r="EI75" s="42" t="str">
        <f t="shared" si="93"/>
        <v/>
      </c>
      <c r="EJ75" s="58">
        <f t="shared" si="94"/>
        <v>1.0629990714948931</v>
      </c>
      <c r="EK75" s="41">
        <f t="shared" si="27"/>
        <v>0</v>
      </c>
      <c r="EL75" s="58" t="str">
        <f t="shared" si="95"/>
        <v>plateau</v>
      </c>
      <c r="EM75" s="29" t="str">
        <f t="shared" si="28"/>
        <v/>
      </c>
      <c r="EN75" s="41" t="str">
        <f t="shared" si="29"/>
        <v/>
      </c>
      <c r="EO75" s="42" t="str">
        <f t="shared" si="30"/>
        <v/>
      </c>
      <c r="EP75" s="29">
        <f t="shared" si="31"/>
        <v>36.094472750000008</v>
      </c>
      <c r="EQ75" s="41">
        <f t="shared" si="32"/>
        <v>0</v>
      </c>
      <c r="ER75" s="42">
        <f t="shared" si="33"/>
        <v>1.0629990714948931</v>
      </c>
      <c r="ES75" s="29" t="str">
        <f t="shared" si="96"/>
        <v/>
      </c>
      <c r="ET75" s="41" t="str">
        <f t="shared" si="97"/>
        <v/>
      </c>
      <c r="EU75" s="42" t="str">
        <f t="shared" si="98"/>
        <v/>
      </c>
      <c r="EW75" s="39">
        <f t="shared" si="99"/>
        <v>31.953259960937498</v>
      </c>
      <c r="EX75" s="42">
        <f t="shared" si="100"/>
        <v>1.0629990714948931</v>
      </c>
      <c r="FA75" s="70">
        <f t="shared" si="34"/>
        <v>31</v>
      </c>
      <c r="FB75" s="70">
        <f t="shared" si="35"/>
        <v>1278</v>
      </c>
      <c r="FC75" s="70">
        <f t="shared" si="36"/>
        <v>42.6</v>
      </c>
      <c r="FD75" s="72">
        <f t="shared" si="37"/>
        <v>3.5013698630136987</v>
      </c>
      <c r="FE75" s="37">
        <f t="shared" si="38"/>
        <v>37460.430939226513</v>
      </c>
    </row>
    <row r="76" spans="1:161" x14ac:dyDescent="0.25">
      <c r="A76" s="82">
        <v>40634</v>
      </c>
      <c r="B76" s="37">
        <v>41527.644990000001</v>
      </c>
      <c r="C76" s="37">
        <v>22950.703730797366</v>
      </c>
      <c r="D76" s="37">
        <v>30.835356620336505</v>
      </c>
      <c r="E76" s="37">
        <v>3903.3269934162404</v>
      </c>
      <c r="F76" s="37">
        <v>0</v>
      </c>
      <c r="H76" s="39">
        <v>32.443472648437499</v>
      </c>
      <c r="I76" s="39">
        <v>6.5445366107351868</v>
      </c>
      <c r="J76" s="37">
        <v>1343.5473256952373</v>
      </c>
      <c r="K76" s="39">
        <v>1.6794341571190465</v>
      </c>
      <c r="L76" s="39">
        <v>14.535348653998181</v>
      </c>
      <c r="M76" s="39"/>
      <c r="R76" s="29">
        <v>6.5445366107351868</v>
      </c>
      <c r="S76" s="29">
        <v>6.7369756330087398</v>
      </c>
      <c r="T76" s="29">
        <v>35.414531632812512</v>
      </c>
      <c r="X76" s="41">
        <v>-0.55915516395068388</v>
      </c>
      <c r="Y76" s="61" t="str">
        <f t="shared" si="39"/>
        <v>decline</v>
      </c>
      <c r="Z76" s="29" t="str">
        <f t="shared" si="40"/>
        <v/>
      </c>
      <c r="AA76" s="41" t="str">
        <f t="shared" si="41"/>
        <v/>
      </c>
      <c r="AB76" s="42" t="str">
        <f t="shared" si="0"/>
        <v/>
      </c>
      <c r="AC76" s="29" t="str">
        <f t="shared" si="42"/>
        <v/>
      </c>
      <c r="AD76" s="41" t="str">
        <f t="shared" si="43"/>
        <v/>
      </c>
      <c r="AE76" s="42" t="str">
        <f t="shared" si="44"/>
        <v/>
      </c>
      <c r="AF76" s="29">
        <f t="shared" si="45"/>
        <v>35.414531632812512</v>
      </c>
      <c r="AG76" s="41">
        <f t="shared" si="46"/>
        <v>-0.55915516395068388</v>
      </c>
      <c r="AH76" s="42">
        <f t="shared" si="47"/>
        <v>6.7369756330087398</v>
      </c>
      <c r="AI76" s="39">
        <f t="shared" si="48"/>
        <v>10.876488196872872</v>
      </c>
      <c r="AJ76" s="41">
        <f t="shared" si="1"/>
        <v>0.6144467175422188</v>
      </c>
      <c r="AK76" s="29" t="str">
        <f t="shared" si="2"/>
        <v>decline</v>
      </c>
      <c r="AL76" s="29" t="str">
        <f t="shared" si="3"/>
        <v/>
      </c>
      <c r="AM76" s="41" t="str">
        <f t="shared" si="4"/>
        <v/>
      </c>
      <c r="AN76" s="42" t="str">
        <f t="shared" si="5"/>
        <v/>
      </c>
      <c r="AO76" s="29" t="str">
        <f t="shared" si="6"/>
        <v/>
      </c>
      <c r="AP76" s="41" t="str">
        <f t="shared" si="7"/>
        <v/>
      </c>
      <c r="AQ76" s="42" t="str">
        <f t="shared" si="8"/>
        <v/>
      </c>
      <c r="AR76" s="29">
        <f t="shared" si="49"/>
        <v>35.414531632812512</v>
      </c>
      <c r="AS76" s="41">
        <f t="shared" si="50"/>
        <v>-0.55915516395068388</v>
      </c>
      <c r="AT76" s="42">
        <f t="shared" si="51"/>
        <v>6.7369756330087398</v>
      </c>
      <c r="AV76" s="39">
        <f t="shared" si="9"/>
        <v>32.443472648437499</v>
      </c>
      <c r="AW76" s="42">
        <f t="shared" si="52"/>
        <v>11.941578391770744</v>
      </c>
      <c r="BA76" s="29">
        <v>1.6794341571190465</v>
      </c>
      <c r="BB76" s="29">
        <v>1.4947626178940201</v>
      </c>
      <c r="BC76" s="29">
        <v>33.07294125</v>
      </c>
      <c r="BG76" s="29">
        <v>-0.16494370946923212</v>
      </c>
      <c r="BH76" s="61" t="str">
        <f t="shared" si="53"/>
        <v>incline</v>
      </c>
      <c r="BI76" s="29">
        <f t="shared" si="54"/>
        <v>33.07294125</v>
      </c>
      <c r="BJ76" s="41">
        <f t="shared" si="55"/>
        <v>-0.16494370946923212</v>
      </c>
      <c r="BK76" s="42">
        <f t="shared" si="10"/>
        <v>1.4947626178940201</v>
      </c>
      <c r="BL76" s="29" t="str">
        <f t="shared" si="56"/>
        <v/>
      </c>
      <c r="BM76" s="41" t="str">
        <f t="shared" si="57"/>
        <v/>
      </c>
      <c r="BN76" s="42" t="str">
        <f t="shared" si="58"/>
        <v/>
      </c>
      <c r="BO76" s="29" t="str">
        <f t="shared" si="59"/>
        <v/>
      </c>
      <c r="BP76" s="41" t="str">
        <f t="shared" si="60"/>
        <v/>
      </c>
      <c r="BQ76" s="42" t="str">
        <f t="shared" si="61"/>
        <v/>
      </c>
      <c r="BR76" s="61">
        <f t="shared" si="62"/>
        <v>1.6762539294072527</v>
      </c>
      <c r="BS76" s="41">
        <f t="shared" si="11"/>
        <v>0.12141814983902714</v>
      </c>
      <c r="BT76" t="str">
        <f t="shared" si="63"/>
        <v>incline</v>
      </c>
      <c r="BU76" s="29">
        <f t="shared" si="12"/>
        <v>33.07294125</v>
      </c>
      <c r="BV76" s="41">
        <f t="shared" si="13"/>
        <v>-0.16494370946923212</v>
      </c>
      <c r="BW76" s="42">
        <f t="shared" si="14"/>
        <v>1.4947626178940201</v>
      </c>
      <c r="BX76" s="29" t="str">
        <f t="shared" si="15"/>
        <v/>
      </c>
      <c r="BY76" s="41" t="str">
        <f t="shared" si="16"/>
        <v/>
      </c>
      <c r="BZ76" s="42" t="str">
        <f t="shared" si="17"/>
        <v/>
      </c>
      <c r="CA76" s="29" t="str">
        <f t="shared" si="64"/>
        <v/>
      </c>
      <c r="CB76" s="41" t="str">
        <f t="shared" si="65"/>
        <v/>
      </c>
      <c r="CC76" s="42" t="str">
        <f t="shared" si="66"/>
        <v/>
      </c>
      <c r="CE76" s="39">
        <f t="shared" si="67"/>
        <v>32.443472648437499</v>
      </c>
      <c r="CF76" s="42">
        <f t="shared" si="68"/>
        <v>1.6695670335312487</v>
      </c>
      <c r="CJ76" s="29">
        <v>14.535348653998181</v>
      </c>
      <c r="CK76" s="29">
        <v>44.488007009303203</v>
      </c>
      <c r="CL76" s="29">
        <v>54.160728500000019</v>
      </c>
      <c r="CP76" s="29">
        <v>-0.21994033062696314</v>
      </c>
      <c r="CQ76" s="61" t="str">
        <f t="shared" si="69"/>
        <v>incline</v>
      </c>
      <c r="CR76" s="29">
        <f t="shared" si="70"/>
        <v>54.160728500000019</v>
      </c>
      <c r="CS76" s="41">
        <f t="shared" si="71"/>
        <v>-0.21994033062696314</v>
      </c>
      <c r="CT76" s="42">
        <f t="shared" si="18"/>
        <v>44.488007009303203</v>
      </c>
      <c r="CU76" s="29" t="str">
        <f t="shared" si="72"/>
        <v/>
      </c>
      <c r="CV76" s="41" t="str">
        <f t="shared" si="73"/>
        <v/>
      </c>
      <c r="CW76" s="42" t="str">
        <f t="shared" si="74"/>
        <v/>
      </c>
      <c r="CX76" s="29" t="str">
        <f t="shared" si="75"/>
        <v/>
      </c>
      <c r="CY76" s="41" t="str">
        <f t="shared" si="76"/>
        <v/>
      </c>
      <c r="CZ76" s="42" t="str">
        <f t="shared" si="77"/>
        <v/>
      </c>
      <c r="DA76" s="70">
        <f t="shared" si="78"/>
        <v>46.001384357643033</v>
      </c>
      <c r="DB76" s="41">
        <f t="shared" si="19"/>
        <v>3.4017647678021561E-2</v>
      </c>
      <c r="DC76" s="70" t="str">
        <f t="shared" si="79"/>
        <v>incline</v>
      </c>
      <c r="DD76" s="29">
        <f t="shared" si="20"/>
        <v>54.160728500000019</v>
      </c>
      <c r="DE76" s="41">
        <f t="shared" si="21"/>
        <v>-0.21994033062696314</v>
      </c>
      <c r="DF76" s="42">
        <f t="shared" si="22"/>
        <v>44.488007009303203</v>
      </c>
      <c r="DG76" s="29" t="str">
        <f t="shared" si="23"/>
        <v/>
      </c>
      <c r="DH76" s="41" t="str">
        <f t="shared" si="24"/>
        <v/>
      </c>
      <c r="DI76" s="42" t="str">
        <f t="shared" si="25"/>
        <v/>
      </c>
      <c r="DJ76" s="29" t="str">
        <f t="shared" si="80"/>
        <v/>
      </c>
      <c r="DK76" s="41" t="str">
        <f t="shared" si="81"/>
        <v/>
      </c>
      <c r="DL76" s="42" t="str">
        <f t="shared" si="82"/>
        <v/>
      </c>
      <c r="DN76" s="39">
        <f t="shared" si="83"/>
        <v>32.443472648437499</v>
      </c>
      <c r="DO76" s="42">
        <f t="shared" si="84"/>
        <v>7.220621718464038</v>
      </c>
      <c r="DS76" s="29" t="e">
        <v>#N/A</v>
      </c>
      <c r="DT76" s="29">
        <v>1.023045496750232</v>
      </c>
      <c r="DU76" s="29">
        <v>40.813630117187515</v>
      </c>
      <c r="DY76" s="29">
        <v>-3.7585709918329921E-2</v>
      </c>
      <c r="DZ76" s="61" t="str">
        <f t="shared" si="85"/>
        <v>decline</v>
      </c>
      <c r="EA76" s="29" t="str">
        <f t="shared" si="86"/>
        <v/>
      </c>
      <c r="EB76" s="41" t="str">
        <f t="shared" si="87"/>
        <v/>
      </c>
      <c r="EC76" s="42" t="str">
        <f t="shared" si="26"/>
        <v/>
      </c>
      <c r="ED76" s="29" t="str">
        <f t="shared" si="88"/>
        <v/>
      </c>
      <c r="EE76" s="41" t="str">
        <f t="shared" si="89"/>
        <v/>
      </c>
      <c r="EF76" s="42" t="str">
        <f t="shared" si="90"/>
        <v/>
      </c>
      <c r="EG76" s="29">
        <f t="shared" si="91"/>
        <v>40.813630117187515</v>
      </c>
      <c r="EH76" s="41">
        <f t="shared" si="92"/>
        <v>-3.7585709918329921E-2</v>
      </c>
      <c r="EI76" s="42">
        <f t="shared" si="93"/>
        <v>1.023045496750232</v>
      </c>
      <c r="EJ76" s="58">
        <f t="shared" si="94"/>
        <v>1.0629990714948931</v>
      </c>
      <c r="EK76" s="41">
        <f t="shared" si="27"/>
        <v>3.9053565918208064E-2</v>
      </c>
      <c r="EL76" s="58" t="str">
        <f t="shared" si="95"/>
        <v>decline</v>
      </c>
      <c r="EM76" s="29" t="str">
        <f t="shared" si="28"/>
        <v/>
      </c>
      <c r="EN76" s="41" t="str">
        <f t="shared" si="29"/>
        <v/>
      </c>
      <c r="EO76" s="42" t="str">
        <f t="shared" si="30"/>
        <v/>
      </c>
      <c r="EP76" s="29" t="str">
        <f t="shared" si="31"/>
        <v/>
      </c>
      <c r="EQ76" s="41" t="str">
        <f t="shared" si="32"/>
        <v/>
      </c>
      <c r="ER76" s="42" t="str">
        <f t="shared" si="33"/>
        <v/>
      </c>
      <c r="ES76" s="29">
        <f t="shared" si="96"/>
        <v>40.813630117187515</v>
      </c>
      <c r="ET76" s="41">
        <f t="shared" si="97"/>
        <v>-3.7585709918329921E-2</v>
      </c>
      <c r="EU76" s="42">
        <f t="shared" si="98"/>
        <v>1.023045496750232</v>
      </c>
      <c r="EW76" s="39">
        <f t="shared" si="99"/>
        <v>32.443472648437499</v>
      </c>
      <c r="EX76" s="42" t="e">
        <f t="shared" si="100"/>
        <v>#N/A</v>
      </c>
      <c r="FA76" s="70">
        <f t="shared" si="34"/>
        <v>30</v>
      </c>
      <c r="FB76" s="70">
        <f t="shared" si="35"/>
        <v>1308</v>
      </c>
      <c r="FC76" s="70">
        <f t="shared" si="36"/>
        <v>43.6</v>
      </c>
      <c r="FD76" s="72">
        <f t="shared" si="37"/>
        <v>3.5835616438356164</v>
      </c>
      <c r="FE76" s="37">
        <f t="shared" si="38"/>
        <v>22950.703730797366</v>
      </c>
    </row>
    <row r="77" spans="1:161" x14ac:dyDescent="0.25">
      <c r="A77" s="82">
        <v>40664</v>
      </c>
      <c r="B77" s="37">
        <v>42006.590380000001</v>
      </c>
      <c r="C77" s="37">
        <v>16464.262289446546</v>
      </c>
      <c r="D77" s="37">
        <v>20.634163973874184</v>
      </c>
      <c r="E77" s="37">
        <v>3891.7689927810243</v>
      </c>
      <c r="F77" s="37">
        <v>4495.68</v>
      </c>
      <c r="H77" s="39">
        <v>32.817648734374998</v>
      </c>
      <c r="I77" s="39">
        <v>4.6948872934749915</v>
      </c>
      <c r="J77" s="37">
        <v>1253.2698769686456</v>
      </c>
      <c r="K77" s="39">
        <v>1.5665873462108069</v>
      </c>
      <c r="L77" s="39">
        <v>19.118505659690392</v>
      </c>
      <c r="M77" s="39">
        <v>1.0435654596100279</v>
      </c>
      <c r="R77" s="29">
        <v>4.6948872934749915</v>
      </c>
      <c r="S77" s="29">
        <v>8.0708457812500001</v>
      </c>
      <c r="T77" s="29">
        <v>36.094472750000008</v>
      </c>
      <c r="X77" s="41">
        <v>-0.4718712254529161</v>
      </c>
      <c r="Y77" s="61" t="str">
        <f t="shared" si="39"/>
        <v>decline</v>
      </c>
      <c r="Z77" s="29" t="str">
        <f t="shared" si="40"/>
        <v/>
      </c>
      <c r="AA77" s="41" t="str">
        <f t="shared" si="41"/>
        <v/>
      </c>
      <c r="AB77" s="42" t="str">
        <f t="shared" si="0"/>
        <v/>
      </c>
      <c r="AC77" s="29" t="str">
        <f t="shared" si="42"/>
        <v/>
      </c>
      <c r="AD77" s="41" t="str">
        <f t="shared" si="43"/>
        <v/>
      </c>
      <c r="AE77" s="42" t="str">
        <f t="shared" si="44"/>
        <v/>
      </c>
      <c r="AF77" s="29">
        <f t="shared" si="45"/>
        <v>36.094472750000008</v>
      </c>
      <c r="AG77" s="41">
        <f t="shared" si="46"/>
        <v>-0.4718712254529161</v>
      </c>
      <c r="AH77" s="42">
        <f t="shared" si="47"/>
        <v>8.0708457812500001</v>
      </c>
      <c r="AI77" s="39">
        <f t="shared" si="48"/>
        <v>10.646414178991133</v>
      </c>
      <c r="AJ77" s="41">
        <f t="shared" si="1"/>
        <v>0.31912001140260088</v>
      </c>
      <c r="AK77" s="29" t="str">
        <f t="shared" si="2"/>
        <v>decline</v>
      </c>
      <c r="AL77" s="29" t="str">
        <f t="shared" si="3"/>
        <v/>
      </c>
      <c r="AM77" s="41" t="str">
        <f t="shared" si="4"/>
        <v/>
      </c>
      <c r="AN77" s="42" t="str">
        <f t="shared" si="5"/>
        <v/>
      </c>
      <c r="AO77" s="29" t="str">
        <f t="shared" si="6"/>
        <v/>
      </c>
      <c r="AP77" s="41" t="str">
        <f t="shared" si="7"/>
        <v/>
      </c>
      <c r="AQ77" s="42" t="str">
        <f t="shared" si="8"/>
        <v/>
      </c>
      <c r="AR77" s="29">
        <f t="shared" si="49"/>
        <v>36.094472750000008</v>
      </c>
      <c r="AS77" s="41">
        <f t="shared" si="50"/>
        <v>-0.4718712254529161</v>
      </c>
      <c r="AT77" s="42">
        <f t="shared" si="51"/>
        <v>8.0708457812500001</v>
      </c>
      <c r="AV77" s="39">
        <f t="shared" si="9"/>
        <v>32.817648734374998</v>
      </c>
      <c r="AW77" s="42">
        <f t="shared" si="52"/>
        <v>11.801900602917289</v>
      </c>
      <c r="BA77" s="29">
        <v>1.5665873462108069</v>
      </c>
      <c r="BB77" s="29">
        <v>1.4963507788064683</v>
      </c>
      <c r="BC77" s="29">
        <v>33.474614070312505</v>
      </c>
      <c r="BG77" s="29">
        <v>-0.16405647577443755</v>
      </c>
      <c r="BH77" s="61" t="str">
        <f t="shared" si="53"/>
        <v>incline</v>
      </c>
      <c r="BI77" s="29">
        <f t="shared" si="54"/>
        <v>33.474614070312505</v>
      </c>
      <c r="BJ77" s="41">
        <f t="shared" si="55"/>
        <v>-0.16405647577443755</v>
      </c>
      <c r="BK77" s="42">
        <f t="shared" si="10"/>
        <v>1.4963507788064683</v>
      </c>
      <c r="BL77" s="29" t="str">
        <f t="shared" si="56"/>
        <v/>
      </c>
      <c r="BM77" s="41" t="str">
        <f t="shared" si="57"/>
        <v/>
      </c>
      <c r="BN77" s="42" t="str">
        <f t="shared" si="58"/>
        <v/>
      </c>
      <c r="BO77" s="29" t="str">
        <f t="shared" si="59"/>
        <v/>
      </c>
      <c r="BP77" s="41" t="str">
        <f t="shared" si="60"/>
        <v/>
      </c>
      <c r="BQ77" s="42" t="str">
        <f t="shared" si="61"/>
        <v/>
      </c>
      <c r="BR77" s="61">
        <f t="shared" si="62"/>
        <v>1.6805349232536448</v>
      </c>
      <c r="BS77" s="41">
        <f t="shared" si="11"/>
        <v>0.12308888200271266</v>
      </c>
      <c r="BT77" t="str">
        <f t="shared" si="63"/>
        <v>incline</v>
      </c>
      <c r="BU77" s="29">
        <f t="shared" si="12"/>
        <v>33.474614070312505</v>
      </c>
      <c r="BV77" s="41">
        <f t="shared" si="13"/>
        <v>-0.16405647577443755</v>
      </c>
      <c r="BW77" s="42">
        <f t="shared" si="14"/>
        <v>1.4963507788064683</v>
      </c>
      <c r="BX77" s="29" t="str">
        <f t="shared" si="15"/>
        <v/>
      </c>
      <c r="BY77" s="41" t="str">
        <f t="shared" si="16"/>
        <v/>
      </c>
      <c r="BZ77" s="42" t="str">
        <f t="shared" si="17"/>
        <v/>
      </c>
      <c r="CA77" s="29" t="str">
        <f t="shared" si="64"/>
        <v/>
      </c>
      <c r="CB77" s="41" t="str">
        <f t="shared" si="65"/>
        <v/>
      </c>
      <c r="CC77" s="42" t="str">
        <f t="shared" si="66"/>
        <v/>
      </c>
      <c r="CE77" s="39">
        <f t="shared" si="67"/>
        <v>32.817648734374998</v>
      </c>
      <c r="CF77" s="42">
        <f t="shared" si="68"/>
        <v>1.6735387140504712</v>
      </c>
      <c r="CJ77" s="29">
        <v>19.118505659690392</v>
      </c>
      <c r="CK77" s="29">
        <v>43.075051398886259</v>
      </c>
      <c r="CL77" s="29">
        <v>54.609892187500023</v>
      </c>
      <c r="CP77" s="29">
        <v>-0.24471531517662237</v>
      </c>
      <c r="CQ77" s="61" t="str">
        <f t="shared" si="69"/>
        <v>incline</v>
      </c>
      <c r="CR77" s="29">
        <f t="shared" si="70"/>
        <v>54.609892187500023</v>
      </c>
      <c r="CS77" s="41">
        <f t="shared" si="71"/>
        <v>-0.24471531517662237</v>
      </c>
      <c r="CT77" s="42">
        <f t="shared" si="18"/>
        <v>43.075051398886259</v>
      </c>
      <c r="CU77" s="29" t="str">
        <f t="shared" si="72"/>
        <v/>
      </c>
      <c r="CV77" s="41" t="str">
        <f t="shared" si="73"/>
        <v/>
      </c>
      <c r="CW77" s="42" t="str">
        <f t="shared" si="74"/>
        <v/>
      </c>
      <c r="CX77" s="29" t="str">
        <f t="shared" si="75"/>
        <v/>
      </c>
      <c r="CY77" s="41" t="str">
        <f t="shared" si="76"/>
        <v/>
      </c>
      <c r="CZ77" s="42" t="str">
        <f t="shared" si="77"/>
        <v/>
      </c>
      <c r="DA77" s="70">
        <f t="shared" si="78"/>
        <v>47.797321897254555</v>
      </c>
      <c r="DB77" s="41">
        <f t="shared" si="19"/>
        <v>0.10962889990864629</v>
      </c>
      <c r="DC77" s="70" t="str">
        <f t="shared" si="79"/>
        <v>incline</v>
      </c>
      <c r="DD77" s="29">
        <f t="shared" si="20"/>
        <v>54.609892187500023</v>
      </c>
      <c r="DE77" s="41">
        <f t="shared" si="21"/>
        <v>-0.24471531517662237</v>
      </c>
      <c r="DF77" s="42">
        <f t="shared" si="22"/>
        <v>43.075051398886259</v>
      </c>
      <c r="DG77" s="29" t="str">
        <f t="shared" si="23"/>
        <v/>
      </c>
      <c r="DH77" s="41" t="str">
        <f t="shared" si="24"/>
        <v/>
      </c>
      <c r="DI77" s="42" t="str">
        <f t="shared" si="25"/>
        <v/>
      </c>
      <c r="DJ77" s="29" t="str">
        <f t="shared" si="80"/>
        <v/>
      </c>
      <c r="DK77" s="41" t="str">
        <f t="shared" si="81"/>
        <v/>
      </c>
      <c r="DL77" s="42" t="str">
        <f t="shared" si="82"/>
        <v/>
      </c>
      <c r="DN77" s="39">
        <f t="shared" si="83"/>
        <v>32.817648734374998</v>
      </c>
      <c r="DO77" s="42">
        <f t="shared" si="84"/>
        <v>7.4547046678091684</v>
      </c>
      <c r="DS77" s="29">
        <v>1.0435654596100279</v>
      </c>
      <c r="DT77" s="29">
        <v>0.96361188486536675</v>
      </c>
      <c r="DU77" s="29">
        <v>43.415734210937515</v>
      </c>
      <c r="DY77" s="29">
        <v>-9.3496964667860352E-2</v>
      </c>
      <c r="DZ77" s="61" t="str">
        <f t="shared" si="85"/>
        <v>decline</v>
      </c>
      <c r="EA77" s="29" t="str">
        <f t="shared" si="86"/>
        <v/>
      </c>
      <c r="EB77" s="41" t="str">
        <f t="shared" si="87"/>
        <v/>
      </c>
      <c r="EC77" s="42" t="str">
        <f t="shared" si="26"/>
        <v/>
      </c>
      <c r="ED77" s="29" t="str">
        <f t="shared" si="88"/>
        <v/>
      </c>
      <c r="EE77" s="41" t="str">
        <f t="shared" si="89"/>
        <v/>
      </c>
      <c r="EF77" s="42" t="str">
        <f t="shared" si="90"/>
        <v/>
      </c>
      <c r="EG77" s="29">
        <f t="shared" si="91"/>
        <v>43.415734210937515</v>
      </c>
      <c r="EH77" s="41">
        <f t="shared" si="92"/>
        <v>-9.3496964667860352E-2</v>
      </c>
      <c r="EI77" s="42">
        <f t="shared" si="93"/>
        <v>0.96361188486536675</v>
      </c>
      <c r="EJ77" s="58">
        <f t="shared" si="94"/>
        <v>1.0629990714948931</v>
      </c>
      <c r="EK77" s="41">
        <f t="shared" si="27"/>
        <v>0.10314026652277385</v>
      </c>
      <c r="EL77" s="58" t="str">
        <f t="shared" si="95"/>
        <v>decline</v>
      </c>
      <c r="EM77" s="29" t="str">
        <f t="shared" si="28"/>
        <v/>
      </c>
      <c r="EN77" s="41" t="str">
        <f t="shared" si="29"/>
        <v/>
      </c>
      <c r="EO77" s="42" t="str">
        <f t="shared" si="30"/>
        <v/>
      </c>
      <c r="EP77" s="29" t="str">
        <f t="shared" si="31"/>
        <v/>
      </c>
      <c r="EQ77" s="41" t="str">
        <f t="shared" si="32"/>
        <v/>
      </c>
      <c r="ER77" s="42" t="str">
        <f t="shared" si="33"/>
        <v/>
      </c>
      <c r="ES77" s="29">
        <f t="shared" si="96"/>
        <v>43.415734210937515</v>
      </c>
      <c r="ET77" s="41">
        <f t="shared" si="97"/>
        <v>-9.3496964667860352E-2</v>
      </c>
      <c r="EU77" s="42">
        <f t="shared" si="98"/>
        <v>0.96361188486536675</v>
      </c>
      <c r="EW77" s="39">
        <f t="shared" si="99"/>
        <v>32.817648734374998</v>
      </c>
      <c r="EX77" s="42">
        <f t="shared" si="100"/>
        <v>1.0629990714948931</v>
      </c>
      <c r="FA77" s="70">
        <f t="shared" si="34"/>
        <v>31</v>
      </c>
      <c r="FB77" s="70">
        <f t="shared" si="35"/>
        <v>1339</v>
      </c>
      <c r="FC77" s="70">
        <f t="shared" si="36"/>
        <v>44.633333333333333</v>
      </c>
      <c r="FD77" s="72">
        <f t="shared" si="37"/>
        <v>3.6684931506849314</v>
      </c>
      <c r="FE77" s="37">
        <f t="shared" si="38"/>
        <v>16464.262289446546</v>
      </c>
    </row>
    <row r="78" spans="1:161" x14ac:dyDescent="0.25">
      <c r="A78" s="82">
        <v>40695</v>
      </c>
      <c r="B78" s="37">
        <v>42333.364800000003</v>
      </c>
      <c r="C78" s="37">
        <v>17474.567914438503</v>
      </c>
      <c r="D78" s="37">
        <v>20.896264705882356</v>
      </c>
      <c r="E78" s="37">
        <v>6901.5727272727281</v>
      </c>
      <c r="F78" s="37">
        <v>4693.8</v>
      </c>
      <c r="H78" s="39">
        <v>33.07294125</v>
      </c>
      <c r="I78" s="39">
        <v>4.9829822568516047</v>
      </c>
      <c r="J78" s="37">
        <v>1195.810094315216</v>
      </c>
      <c r="K78" s="39">
        <v>1.4947626178940201</v>
      </c>
      <c r="L78" s="39">
        <v>28.312819607969864</v>
      </c>
      <c r="M78" s="39">
        <v>1.0895543175487465</v>
      </c>
      <c r="R78" s="29">
        <v>4.9829822568516047</v>
      </c>
      <c r="S78" s="29">
        <v>9.5260511181312921</v>
      </c>
      <c r="T78" s="29">
        <v>36.872216101562508</v>
      </c>
      <c r="X78" s="41">
        <v>-0.37664752373544086</v>
      </c>
      <c r="Y78" s="61" t="str">
        <f t="shared" si="39"/>
        <v>decline</v>
      </c>
      <c r="Z78" s="29" t="str">
        <f t="shared" si="40"/>
        <v/>
      </c>
      <c r="AA78" s="41" t="str">
        <f t="shared" si="41"/>
        <v/>
      </c>
      <c r="AB78" s="42" t="str">
        <f t="shared" si="0"/>
        <v/>
      </c>
      <c r="AC78" s="29" t="str">
        <f t="shared" si="42"/>
        <v/>
      </c>
      <c r="AD78" s="41" t="str">
        <f t="shared" si="43"/>
        <v/>
      </c>
      <c r="AE78" s="42" t="str">
        <f t="shared" si="44"/>
        <v/>
      </c>
      <c r="AF78" s="29">
        <f t="shared" si="45"/>
        <v>36.872216101562508</v>
      </c>
      <c r="AG78" s="41">
        <f t="shared" si="46"/>
        <v>-0.37664752373544086</v>
      </c>
      <c r="AH78" s="42">
        <f t="shared" si="47"/>
        <v>9.5260511181312921</v>
      </c>
      <c r="AI78" s="39">
        <f t="shared" si="48"/>
        <v>10.389207644962989</v>
      </c>
      <c r="AJ78" s="41">
        <f t="shared" si="1"/>
        <v>9.0610108651298135E-2</v>
      </c>
      <c r="AK78" s="29" t="str">
        <f t="shared" si="2"/>
        <v>decline</v>
      </c>
      <c r="AL78" s="29" t="str">
        <f t="shared" si="3"/>
        <v/>
      </c>
      <c r="AM78" s="41" t="str">
        <f t="shared" si="4"/>
        <v/>
      </c>
      <c r="AN78" s="42" t="str">
        <f t="shared" si="5"/>
        <v/>
      </c>
      <c r="AO78" s="29" t="str">
        <f t="shared" si="6"/>
        <v/>
      </c>
      <c r="AP78" s="41" t="str">
        <f t="shared" si="7"/>
        <v/>
      </c>
      <c r="AQ78" s="42" t="str">
        <f t="shared" si="8"/>
        <v/>
      </c>
      <c r="AR78" s="29">
        <f t="shared" si="49"/>
        <v>36.872216101562508</v>
      </c>
      <c r="AS78" s="41">
        <f t="shared" si="50"/>
        <v>-0.37664752373544086</v>
      </c>
      <c r="AT78" s="42">
        <f t="shared" si="51"/>
        <v>9.5260511181312921</v>
      </c>
      <c r="AV78" s="39">
        <f t="shared" si="9"/>
        <v>33.07294125</v>
      </c>
      <c r="AW78" s="42">
        <f t="shared" si="52"/>
        <v>11.707540147460771</v>
      </c>
      <c r="BA78" s="29">
        <v>1.4947626178940201</v>
      </c>
      <c r="BB78" s="29">
        <v>1.5854533568528686</v>
      </c>
      <c r="BC78" s="29">
        <v>33.878157156250005</v>
      </c>
      <c r="BG78" s="29">
        <v>-0.11427889409729748</v>
      </c>
      <c r="BH78" s="61" t="str">
        <f t="shared" si="53"/>
        <v>incline</v>
      </c>
      <c r="BI78" s="29">
        <f t="shared" si="54"/>
        <v>33.878157156250005</v>
      </c>
      <c r="BJ78" s="41">
        <f t="shared" si="55"/>
        <v>-0.11427889409729748</v>
      </c>
      <c r="BK78" s="42">
        <f t="shared" si="10"/>
        <v>1.5854533568528686</v>
      </c>
      <c r="BL78" s="29" t="str">
        <f t="shared" si="56"/>
        <v/>
      </c>
      <c r="BM78" s="41" t="str">
        <f t="shared" si="57"/>
        <v/>
      </c>
      <c r="BN78" s="42" t="str">
        <f t="shared" si="58"/>
        <v/>
      </c>
      <c r="BO78" s="29" t="str">
        <f t="shared" si="59"/>
        <v/>
      </c>
      <c r="BP78" s="41" t="str">
        <f t="shared" si="60"/>
        <v/>
      </c>
      <c r="BQ78" s="42" t="str">
        <f t="shared" si="61"/>
        <v/>
      </c>
      <c r="BR78" s="61">
        <f t="shared" si="62"/>
        <v>1.684846860003882</v>
      </c>
      <c r="BS78" s="41">
        <f t="shared" si="11"/>
        <v>6.2690903344081894E-2</v>
      </c>
      <c r="BT78" t="str">
        <f t="shared" si="63"/>
        <v>incline</v>
      </c>
      <c r="BU78" s="29">
        <f t="shared" si="12"/>
        <v>33.878157156250005</v>
      </c>
      <c r="BV78" s="41">
        <f t="shared" si="13"/>
        <v>-0.11427889409729748</v>
      </c>
      <c r="BW78" s="42">
        <f t="shared" si="14"/>
        <v>1.5854533568528686</v>
      </c>
      <c r="BX78" s="29" t="str">
        <f t="shared" si="15"/>
        <v/>
      </c>
      <c r="BY78" s="41" t="str">
        <f t="shared" si="16"/>
        <v/>
      </c>
      <c r="BZ78" s="42" t="str">
        <f t="shared" si="17"/>
        <v/>
      </c>
      <c r="CA78" s="29" t="str">
        <f t="shared" si="64"/>
        <v/>
      </c>
      <c r="CB78" s="41" t="str">
        <f t="shared" si="65"/>
        <v/>
      </c>
      <c r="CC78" s="42" t="str">
        <f t="shared" si="66"/>
        <v/>
      </c>
      <c r="CE78" s="39">
        <f t="shared" si="67"/>
        <v>33.07294125</v>
      </c>
      <c r="CF78" s="42">
        <f t="shared" si="68"/>
        <v>1.6762539294072527</v>
      </c>
      <c r="CJ78" s="29">
        <v>28.312819607969864</v>
      </c>
      <c r="CK78" s="29">
        <v>48.715700084450724</v>
      </c>
      <c r="CL78" s="29">
        <v>54.944393000000026</v>
      </c>
      <c r="CP78" s="29">
        <v>-0.14581129936420922</v>
      </c>
      <c r="CQ78" s="61" t="str">
        <f t="shared" si="69"/>
        <v>incline</v>
      </c>
      <c r="CR78" s="29">
        <f t="shared" si="70"/>
        <v>54.944393000000026</v>
      </c>
      <c r="CS78" s="41">
        <f t="shared" si="71"/>
        <v>-0.14581129936420922</v>
      </c>
      <c r="CT78" s="42">
        <f t="shared" si="18"/>
        <v>48.715700084450724</v>
      </c>
      <c r="CU78" s="29" t="str">
        <f t="shared" si="72"/>
        <v/>
      </c>
      <c r="CV78" s="41" t="str">
        <f t="shared" si="73"/>
        <v/>
      </c>
      <c r="CW78" s="42" t="str">
        <f t="shared" si="74"/>
        <v/>
      </c>
      <c r="CX78" s="29" t="str">
        <f t="shared" si="75"/>
        <v/>
      </c>
      <c r="CY78" s="41" t="str">
        <f t="shared" si="76"/>
        <v/>
      </c>
      <c r="CZ78" s="42" t="str">
        <f t="shared" si="77"/>
        <v/>
      </c>
      <c r="DA78" s="70">
        <f t="shared" si="78"/>
        <v>49.18019270195839</v>
      </c>
      <c r="DB78" s="41">
        <f t="shared" si="19"/>
        <v>9.5347622368650905E-3</v>
      </c>
      <c r="DC78" s="70" t="str">
        <f t="shared" si="79"/>
        <v>incline</v>
      </c>
      <c r="DD78" s="29">
        <f t="shared" si="20"/>
        <v>54.944393000000026</v>
      </c>
      <c r="DE78" s="41">
        <f t="shared" si="21"/>
        <v>-0.14581129936420922</v>
      </c>
      <c r="DF78" s="42">
        <f t="shared" si="22"/>
        <v>48.715700084450724</v>
      </c>
      <c r="DG78" s="29" t="str">
        <f t="shared" si="23"/>
        <v/>
      </c>
      <c r="DH78" s="41" t="str">
        <f t="shared" si="24"/>
        <v/>
      </c>
      <c r="DI78" s="42" t="str">
        <f t="shared" si="25"/>
        <v/>
      </c>
      <c r="DJ78" s="29" t="str">
        <f t="shared" si="80"/>
        <v/>
      </c>
      <c r="DK78" s="41" t="str">
        <f t="shared" si="81"/>
        <v/>
      </c>
      <c r="DL78" s="42" t="str">
        <f t="shared" si="82"/>
        <v/>
      </c>
      <c r="DN78" s="39">
        <f t="shared" si="83"/>
        <v>33.07294125</v>
      </c>
      <c r="DO78" s="42">
        <f t="shared" si="84"/>
        <v>7.6187548412167896</v>
      </c>
      <c r="DS78" s="29" t="e">
        <v>#N/A</v>
      </c>
      <c r="DT78" s="29">
        <v>0.94565923862581247</v>
      </c>
      <c r="DU78" s="29">
        <v>45.306982390625009</v>
      </c>
      <c r="DY78" s="29">
        <v>-0.11038564004017984</v>
      </c>
      <c r="DZ78" s="61" t="str">
        <f t="shared" si="85"/>
        <v>decline</v>
      </c>
      <c r="EA78" s="29" t="str">
        <f t="shared" si="86"/>
        <v/>
      </c>
      <c r="EB78" s="41" t="str">
        <f t="shared" si="87"/>
        <v/>
      </c>
      <c r="EC78" s="42" t="str">
        <f t="shared" si="26"/>
        <v/>
      </c>
      <c r="ED78" s="29" t="str">
        <f t="shared" si="88"/>
        <v/>
      </c>
      <c r="EE78" s="41" t="str">
        <f t="shared" si="89"/>
        <v/>
      </c>
      <c r="EF78" s="42" t="str">
        <f t="shared" si="90"/>
        <v/>
      </c>
      <c r="EG78" s="29">
        <f t="shared" si="91"/>
        <v>45.306982390625009</v>
      </c>
      <c r="EH78" s="41">
        <f t="shared" si="92"/>
        <v>-0.11038564004017984</v>
      </c>
      <c r="EI78" s="42">
        <f t="shared" si="93"/>
        <v>0.94565923862581247</v>
      </c>
      <c r="EJ78" s="58">
        <f t="shared" si="94"/>
        <v>1.000450228495559</v>
      </c>
      <c r="EK78" s="41">
        <f t="shared" si="27"/>
        <v>5.7939464483386424E-2</v>
      </c>
      <c r="EL78" s="58" t="str">
        <f t="shared" si="95"/>
        <v>decline</v>
      </c>
      <c r="EM78" s="29" t="str">
        <f t="shared" si="28"/>
        <v/>
      </c>
      <c r="EN78" s="41" t="str">
        <f t="shared" si="29"/>
        <v/>
      </c>
      <c r="EO78" s="42" t="str">
        <f t="shared" si="30"/>
        <v/>
      </c>
      <c r="EP78" s="29" t="str">
        <f t="shared" si="31"/>
        <v/>
      </c>
      <c r="EQ78" s="41" t="str">
        <f t="shared" si="32"/>
        <v/>
      </c>
      <c r="ER78" s="42" t="str">
        <f t="shared" si="33"/>
        <v/>
      </c>
      <c r="ES78" s="29">
        <f t="shared" si="96"/>
        <v>45.306982390625009</v>
      </c>
      <c r="ET78" s="41">
        <f t="shared" si="97"/>
        <v>-0.11038564004017984</v>
      </c>
      <c r="EU78" s="42">
        <f t="shared" si="98"/>
        <v>0.94565923862581247</v>
      </c>
      <c r="EW78" s="39">
        <f t="shared" si="99"/>
        <v>33.07294125</v>
      </c>
      <c r="EX78" s="42" t="e">
        <f t="shared" si="100"/>
        <v>#N/A</v>
      </c>
      <c r="FA78" s="70">
        <f t="shared" si="34"/>
        <v>30</v>
      </c>
      <c r="FB78" s="70">
        <f t="shared" si="35"/>
        <v>1369</v>
      </c>
      <c r="FC78" s="70">
        <f t="shared" si="36"/>
        <v>45.633333333333333</v>
      </c>
      <c r="FD78" s="72">
        <f t="shared" si="37"/>
        <v>3.7506849315068491</v>
      </c>
      <c r="FE78" s="37">
        <f t="shared" si="38"/>
        <v>17474.567914438503</v>
      </c>
    </row>
    <row r="79" spans="1:161" x14ac:dyDescent="0.25">
      <c r="A79" s="82">
        <v>40725</v>
      </c>
      <c r="B79" s="37">
        <v>42847.506010000005</v>
      </c>
      <c r="C79" s="37">
        <v>18635.056542225444</v>
      </c>
      <c r="D79" s="37">
        <v>22.307665096049291</v>
      </c>
      <c r="E79" s="37">
        <v>5761.6669083001088</v>
      </c>
      <c r="F79" s="37">
        <v>4079.09</v>
      </c>
      <c r="H79" s="39">
        <v>33.474614070312505</v>
      </c>
      <c r="I79" s="39">
        <v>5.3139028421189742</v>
      </c>
      <c r="J79" s="37">
        <v>1197.0806230451747</v>
      </c>
      <c r="K79" s="39">
        <v>1.4963507788064683</v>
      </c>
      <c r="L79" s="39">
        <v>23.616560313864571</v>
      </c>
      <c r="M79" s="39">
        <v>0.94686397400185707</v>
      </c>
      <c r="R79" s="29">
        <v>5.3139028421189742</v>
      </c>
      <c r="S79" s="29">
        <v>9.2006205250809838</v>
      </c>
      <c r="T79" s="29">
        <v>37.533652492187507</v>
      </c>
      <c r="X79" s="41">
        <v>-0.39794259800226339</v>
      </c>
      <c r="Y79" s="61" t="str">
        <f t="shared" si="39"/>
        <v>decline</v>
      </c>
      <c r="Z79" s="29" t="str">
        <f t="shared" si="40"/>
        <v/>
      </c>
      <c r="AA79" s="41" t="str">
        <f t="shared" si="41"/>
        <v/>
      </c>
      <c r="AB79" s="42" t="str">
        <f t="shared" si="0"/>
        <v/>
      </c>
      <c r="AC79" s="29" t="str">
        <f t="shared" si="42"/>
        <v/>
      </c>
      <c r="AD79" s="41" t="str">
        <f t="shared" si="43"/>
        <v/>
      </c>
      <c r="AE79" s="42" t="str">
        <f t="shared" si="44"/>
        <v/>
      </c>
      <c r="AF79" s="29">
        <f t="shared" si="45"/>
        <v>37.533652492187507</v>
      </c>
      <c r="AG79" s="41">
        <f t="shared" si="46"/>
        <v>-0.39794259800226339</v>
      </c>
      <c r="AH79" s="42">
        <f t="shared" si="47"/>
        <v>9.2006205250809838</v>
      </c>
      <c r="AI79" s="39">
        <f t="shared" si="48"/>
        <v>10.175360233376662</v>
      </c>
      <c r="AJ79" s="41">
        <f t="shared" si="1"/>
        <v>0.10594282262142292</v>
      </c>
      <c r="AK79" s="29" t="str">
        <f t="shared" si="2"/>
        <v>decline</v>
      </c>
      <c r="AL79" s="29" t="str">
        <f t="shared" si="3"/>
        <v/>
      </c>
      <c r="AM79" s="41" t="str">
        <f t="shared" si="4"/>
        <v/>
      </c>
      <c r="AN79" s="42" t="str">
        <f t="shared" si="5"/>
        <v/>
      </c>
      <c r="AO79" s="29" t="str">
        <f t="shared" si="6"/>
        <v/>
      </c>
      <c r="AP79" s="41" t="str">
        <f t="shared" si="7"/>
        <v/>
      </c>
      <c r="AQ79" s="42" t="str">
        <f t="shared" si="8"/>
        <v/>
      </c>
      <c r="AR79" s="29">
        <f t="shared" si="49"/>
        <v>37.533652492187507</v>
      </c>
      <c r="AS79" s="41">
        <f t="shared" si="50"/>
        <v>-0.39794259800226339</v>
      </c>
      <c r="AT79" s="42">
        <f t="shared" si="51"/>
        <v>9.2006205250809838</v>
      </c>
      <c r="AV79" s="39">
        <f t="shared" si="9"/>
        <v>33.474614070312505</v>
      </c>
      <c r="AW79" s="42">
        <f t="shared" si="52"/>
        <v>11.560600049897515</v>
      </c>
      <c r="BA79" s="29">
        <v>1.4963507788064683</v>
      </c>
      <c r="BB79" s="29">
        <v>1.6998650366467924</v>
      </c>
      <c r="BC79" s="29">
        <v>34.309477945312508</v>
      </c>
      <c r="BG79" s="29">
        <v>-5.0362261597673416E-2</v>
      </c>
      <c r="BH79" s="61" t="str">
        <f t="shared" si="53"/>
        <v>plateau</v>
      </c>
      <c r="BI79" s="29" t="str">
        <f t="shared" si="54"/>
        <v/>
      </c>
      <c r="BJ79" s="41" t="str">
        <f t="shared" si="55"/>
        <v/>
      </c>
      <c r="BK79" s="42" t="str">
        <f t="shared" si="10"/>
        <v/>
      </c>
      <c r="BL79" s="29">
        <f t="shared" si="56"/>
        <v>34.309477945312508</v>
      </c>
      <c r="BM79" s="41">
        <f t="shared" si="57"/>
        <v>-5.0362261597673416E-2</v>
      </c>
      <c r="BN79" s="42">
        <f t="shared" si="58"/>
        <v>1.6998650366467924</v>
      </c>
      <c r="BO79" s="29" t="str">
        <f t="shared" si="59"/>
        <v/>
      </c>
      <c r="BP79" s="41" t="str">
        <f t="shared" si="60"/>
        <v/>
      </c>
      <c r="BQ79" s="42" t="str">
        <f t="shared" si="61"/>
        <v/>
      </c>
      <c r="BR79" s="61">
        <f t="shared" si="62"/>
        <v>1.689467839829951</v>
      </c>
      <c r="BS79" s="41">
        <f t="shared" si="11"/>
        <v>-6.1164837164668796E-3</v>
      </c>
      <c r="BT79" t="str">
        <f t="shared" si="63"/>
        <v>incline</v>
      </c>
      <c r="BU79" s="29">
        <f t="shared" si="12"/>
        <v>34.309477945312508</v>
      </c>
      <c r="BV79" s="41">
        <f t="shared" si="13"/>
        <v>-5.0362261597673416E-2</v>
      </c>
      <c r="BW79" s="42">
        <f t="shared" si="14"/>
        <v>1.6998650366467924</v>
      </c>
      <c r="BX79" s="29" t="str">
        <f t="shared" si="15"/>
        <v/>
      </c>
      <c r="BY79" s="41" t="str">
        <f t="shared" si="16"/>
        <v/>
      </c>
      <c r="BZ79" s="42" t="str">
        <f t="shared" si="17"/>
        <v/>
      </c>
      <c r="CA79" s="29" t="str">
        <f t="shared" si="64"/>
        <v/>
      </c>
      <c r="CB79" s="41" t="str">
        <f t="shared" si="65"/>
        <v/>
      </c>
      <c r="CC79" s="42" t="str">
        <f t="shared" si="66"/>
        <v/>
      </c>
      <c r="CE79" s="39">
        <f t="shared" si="67"/>
        <v>33.474614070312505</v>
      </c>
      <c r="CF79" s="42">
        <f t="shared" si="68"/>
        <v>1.6805349232536448</v>
      </c>
      <c r="CJ79" s="29">
        <v>23.616560313864571</v>
      </c>
      <c r="CK79" s="29">
        <v>48.93297172644494</v>
      </c>
      <c r="CL79" s="29">
        <v>55.450427046875028</v>
      </c>
      <c r="CP79" s="29">
        <v>-0.14200162442905864</v>
      </c>
      <c r="CQ79" s="61" t="str">
        <f t="shared" si="69"/>
        <v>incline</v>
      </c>
      <c r="CR79" s="29">
        <f t="shared" si="70"/>
        <v>55.450427046875028</v>
      </c>
      <c r="CS79" s="41">
        <f t="shared" si="71"/>
        <v>-0.14200162442905864</v>
      </c>
      <c r="CT79" s="42">
        <f t="shared" si="18"/>
        <v>48.93297172644494</v>
      </c>
      <c r="CU79" s="29" t="str">
        <f t="shared" si="72"/>
        <v/>
      </c>
      <c r="CV79" s="41" t="str">
        <f t="shared" si="73"/>
        <v/>
      </c>
      <c r="CW79" s="42" t="str">
        <f t="shared" si="74"/>
        <v/>
      </c>
      <c r="CX79" s="29" t="str">
        <f t="shared" si="75"/>
        <v/>
      </c>
      <c r="CY79" s="41" t="str">
        <f t="shared" si="76"/>
        <v/>
      </c>
      <c r="CZ79" s="42" t="str">
        <f t="shared" si="77"/>
        <v/>
      </c>
      <c r="DA79" s="70">
        <f t="shared" si="78"/>
        <v>51.34862447270617</v>
      </c>
      <c r="DB79" s="41">
        <f t="shared" si="19"/>
        <v>4.9366565345054132E-2</v>
      </c>
      <c r="DC79" s="70" t="str">
        <f t="shared" si="79"/>
        <v>incline</v>
      </c>
      <c r="DD79" s="29">
        <f t="shared" si="20"/>
        <v>55.450427046875028</v>
      </c>
      <c r="DE79" s="41">
        <f t="shared" si="21"/>
        <v>-0.14200162442905864</v>
      </c>
      <c r="DF79" s="42">
        <f t="shared" si="22"/>
        <v>48.93297172644494</v>
      </c>
      <c r="DG79" s="29" t="str">
        <f t="shared" si="23"/>
        <v/>
      </c>
      <c r="DH79" s="41" t="str">
        <f t="shared" si="24"/>
        <v/>
      </c>
      <c r="DI79" s="42" t="str">
        <f t="shared" si="25"/>
        <v/>
      </c>
      <c r="DJ79" s="29" t="str">
        <f t="shared" si="80"/>
        <v/>
      </c>
      <c r="DK79" s="41" t="str">
        <f t="shared" si="81"/>
        <v/>
      </c>
      <c r="DL79" s="42" t="str">
        <f t="shared" si="82"/>
        <v/>
      </c>
      <c r="DN79" s="39">
        <f t="shared" si="83"/>
        <v>33.474614070312505</v>
      </c>
      <c r="DO79" s="42">
        <f t="shared" si="84"/>
        <v>7.8842077672410262</v>
      </c>
      <c r="DS79" s="29">
        <v>0.94686397400185707</v>
      </c>
      <c r="DT79" s="29">
        <v>0.94108402971216343</v>
      </c>
      <c r="DU79" s="29">
        <v>47.182969101562506</v>
      </c>
      <c r="DY79" s="29">
        <v>-0.11468969734026284</v>
      </c>
      <c r="DZ79" s="61" t="str">
        <f t="shared" si="85"/>
        <v>decline</v>
      </c>
      <c r="EA79" s="29" t="str">
        <f t="shared" si="86"/>
        <v/>
      </c>
      <c r="EB79" s="41" t="str">
        <f t="shared" si="87"/>
        <v/>
      </c>
      <c r="EC79" s="42" t="str">
        <f t="shared" si="26"/>
        <v/>
      </c>
      <c r="ED79" s="29" t="str">
        <f t="shared" si="88"/>
        <v/>
      </c>
      <c r="EE79" s="41" t="str">
        <f t="shared" si="89"/>
        <v/>
      </c>
      <c r="EF79" s="42" t="str">
        <f t="shared" si="90"/>
        <v/>
      </c>
      <c r="EG79" s="29">
        <f t="shared" si="91"/>
        <v>47.182969101562506</v>
      </c>
      <c r="EH79" s="41">
        <f t="shared" si="92"/>
        <v>-0.11468969734026284</v>
      </c>
      <c r="EI79" s="42">
        <f t="shared" si="93"/>
        <v>0.94108402971216343</v>
      </c>
      <c r="EJ79" s="58">
        <f t="shared" si="94"/>
        <v>0.94204276942506393</v>
      </c>
      <c r="EK79" s="41">
        <f t="shared" si="27"/>
        <v>1.0187610060641867E-3</v>
      </c>
      <c r="EL79" s="58" t="str">
        <f t="shared" si="95"/>
        <v>decline</v>
      </c>
      <c r="EM79" s="29" t="str">
        <f t="shared" si="28"/>
        <v/>
      </c>
      <c r="EN79" s="41" t="str">
        <f t="shared" si="29"/>
        <v/>
      </c>
      <c r="EO79" s="42" t="str">
        <f t="shared" si="30"/>
        <v/>
      </c>
      <c r="EP79" s="29" t="str">
        <f t="shared" si="31"/>
        <v/>
      </c>
      <c r="EQ79" s="41" t="str">
        <f t="shared" si="32"/>
        <v/>
      </c>
      <c r="ER79" s="42" t="str">
        <f t="shared" si="33"/>
        <v/>
      </c>
      <c r="ES79" s="29">
        <f t="shared" si="96"/>
        <v>47.182969101562506</v>
      </c>
      <c r="ET79" s="41">
        <f t="shared" si="97"/>
        <v>-0.11468969734026284</v>
      </c>
      <c r="EU79" s="42">
        <f t="shared" si="98"/>
        <v>0.94108402971216343</v>
      </c>
      <c r="EW79" s="39">
        <f t="shared" si="99"/>
        <v>33.474614070312505</v>
      </c>
      <c r="EX79" s="42">
        <f t="shared" si="100"/>
        <v>1.0629990714948931</v>
      </c>
      <c r="FA79" s="70">
        <f t="shared" si="34"/>
        <v>31</v>
      </c>
      <c r="FB79" s="70">
        <f t="shared" si="35"/>
        <v>1400</v>
      </c>
      <c r="FC79" s="70">
        <f t="shared" si="36"/>
        <v>46.666666666666664</v>
      </c>
      <c r="FD79" s="72">
        <f t="shared" si="37"/>
        <v>3.8356164383561642</v>
      </c>
      <c r="FE79" s="37">
        <f t="shared" si="38"/>
        <v>18635.056542225444</v>
      </c>
    </row>
    <row r="80" spans="1:161" x14ac:dyDescent="0.25">
      <c r="A80" s="82">
        <v>40756</v>
      </c>
      <c r="B80" s="37">
        <v>43364.041160000008</v>
      </c>
      <c r="C80" s="37">
        <v>17235.073406740074</v>
      </c>
      <c r="D80" s="37">
        <v>21.860323990657324</v>
      </c>
      <c r="E80" s="37">
        <v>4972.5665665665674</v>
      </c>
      <c r="F80" s="37">
        <v>4444.4799999999996</v>
      </c>
      <c r="H80" s="39">
        <v>33.878157156250005</v>
      </c>
      <c r="I80" s="39">
        <v>4.9146889011407238</v>
      </c>
      <c r="J80" s="37">
        <v>1268.3626854822949</v>
      </c>
      <c r="K80" s="39">
        <v>1.5854533568528686</v>
      </c>
      <c r="L80" s="39">
        <v>22.391242709912184</v>
      </c>
      <c r="M80" s="39">
        <v>1.0316805942432683</v>
      </c>
      <c r="R80" s="29">
        <v>4.9146889011407238</v>
      </c>
      <c r="S80" s="29">
        <v>7.1002250150240389</v>
      </c>
      <c r="T80" s="29">
        <v>38.039421945312505</v>
      </c>
      <c r="X80" s="41">
        <v>-0.53538535640159046</v>
      </c>
      <c r="Y80" s="61" t="str">
        <f t="shared" si="39"/>
        <v>decline</v>
      </c>
      <c r="Z80" s="29" t="str">
        <f t="shared" si="40"/>
        <v/>
      </c>
      <c r="AA80" s="41" t="str">
        <f t="shared" si="41"/>
        <v/>
      </c>
      <c r="AB80" s="42" t="str">
        <f t="shared" si="0"/>
        <v/>
      </c>
      <c r="AC80" s="29" t="str">
        <f t="shared" si="42"/>
        <v/>
      </c>
      <c r="AD80" s="41" t="str">
        <f t="shared" si="43"/>
        <v/>
      </c>
      <c r="AE80" s="42" t="str">
        <f t="shared" si="44"/>
        <v/>
      </c>
      <c r="AF80" s="29">
        <f t="shared" si="45"/>
        <v>38.039421945312505</v>
      </c>
      <c r="AG80" s="41">
        <f t="shared" si="46"/>
        <v>-0.53538535640159046</v>
      </c>
      <c r="AH80" s="42">
        <f t="shared" si="47"/>
        <v>7.1002250150240389</v>
      </c>
      <c r="AI80" s="39">
        <f t="shared" si="48"/>
        <v>10.014815698860293</v>
      </c>
      <c r="AJ80" s="41">
        <f t="shared" si="1"/>
        <v>0.41049272067702014</v>
      </c>
      <c r="AK80" s="29" t="str">
        <f t="shared" si="2"/>
        <v>decline</v>
      </c>
      <c r="AL80" s="29" t="str">
        <f t="shared" si="3"/>
        <v/>
      </c>
      <c r="AM80" s="41" t="str">
        <f t="shared" si="4"/>
        <v/>
      </c>
      <c r="AN80" s="42" t="str">
        <f t="shared" si="5"/>
        <v/>
      </c>
      <c r="AO80" s="29" t="str">
        <f t="shared" si="6"/>
        <v/>
      </c>
      <c r="AP80" s="41" t="str">
        <f t="shared" si="7"/>
        <v/>
      </c>
      <c r="AQ80" s="42" t="str">
        <f t="shared" si="8"/>
        <v/>
      </c>
      <c r="AR80" s="29">
        <f t="shared" si="49"/>
        <v>38.039421945312505</v>
      </c>
      <c r="AS80" s="41">
        <f t="shared" si="50"/>
        <v>-0.53538535640159046</v>
      </c>
      <c r="AT80" s="42">
        <f t="shared" si="51"/>
        <v>7.1002250150240389</v>
      </c>
      <c r="AV80" s="39">
        <f t="shared" si="9"/>
        <v>33.878157156250005</v>
      </c>
      <c r="AW80" s="42">
        <f t="shared" si="52"/>
        <v>11.414832865028872</v>
      </c>
      <c r="BA80" s="29">
        <v>1.5854533568528686</v>
      </c>
      <c r="BB80" s="29">
        <v>1.5849260599518324</v>
      </c>
      <c r="BC80" s="29">
        <v>34.870774640625008</v>
      </c>
      <c r="BG80" s="29">
        <v>-0.11457347103474323</v>
      </c>
      <c r="BH80" s="61" t="str">
        <f t="shared" si="53"/>
        <v>incline</v>
      </c>
      <c r="BI80" s="29">
        <f t="shared" si="54"/>
        <v>34.870774640625008</v>
      </c>
      <c r="BJ80" s="41">
        <f t="shared" si="55"/>
        <v>-0.11457347103474323</v>
      </c>
      <c r="BK80" s="42">
        <f t="shared" si="10"/>
        <v>1.5849260599518324</v>
      </c>
      <c r="BL80" s="29" t="str">
        <f t="shared" si="56"/>
        <v/>
      </c>
      <c r="BM80" s="41" t="str">
        <f t="shared" si="57"/>
        <v/>
      </c>
      <c r="BN80" s="42" t="str">
        <f t="shared" si="58"/>
        <v/>
      </c>
      <c r="BO80" s="29" t="str">
        <f t="shared" si="59"/>
        <v/>
      </c>
      <c r="BP80" s="41" t="str">
        <f t="shared" si="60"/>
        <v/>
      </c>
      <c r="BQ80" s="42" t="str">
        <f t="shared" si="61"/>
        <v/>
      </c>
      <c r="BR80" s="61">
        <f t="shared" si="62"/>
        <v>1.6955003071914752</v>
      </c>
      <c r="BS80" s="41">
        <f t="shared" si="11"/>
        <v>6.9766186596113625E-2</v>
      </c>
      <c r="BT80" t="str">
        <f t="shared" si="63"/>
        <v>incline</v>
      </c>
      <c r="BU80" s="29">
        <f t="shared" si="12"/>
        <v>34.870774640625008</v>
      </c>
      <c r="BV80" s="41">
        <f t="shared" si="13"/>
        <v>-0.11457347103474323</v>
      </c>
      <c r="BW80" s="42">
        <f t="shared" si="14"/>
        <v>1.5849260599518324</v>
      </c>
      <c r="BX80" s="29" t="str">
        <f t="shared" si="15"/>
        <v/>
      </c>
      <c r="BY80" s="41" t="str">
        <f t="shared" si="16"/>
        <v/>
      </c>
      <c r="BZ80" s="42" t="str">
        <f t="shared" si="17"/>
        <v/>
      </c>
      <c r="CA80" s="29" t="str">
        <f t="shared" si="64"/>
        <v/>
      </c>
      <c r="CB80" s="41" t="str">
        <f t="shared" si="65"/>
        <v/>
      </c>
      <c r="CC80" s="42" t="str">
        <f t="shared" si="66"/>
        <v/>
      </c>
      <c r="CE80" s="39">
        <f t="shared" si="67"/>
        <v>33.878157156250005</v>
      </c>
      <c r="CF80" s="42">
        <f t="shared" si="68"/>
        <v>1.684846860003882</v>
      </c>
      <c r="CJ80" s="29">
        <v>22.391242709912184</v>
      </c>
      <c r="CK80" s="29">
        <v>51.075913343415039</v>
      </c>
      <c r="CL80" s="29">
        <v>55.872526132812524</v>
      </c>
      <c r="CP80" s="29">
        <v>-0.10442695112733373</v>
      </c>
      <c r="CQ80" s="61" t="str">
        <f t="shared" si="69"/>
        <v>incline</v>
      </c>
      <c r="CR80" s="29">
        <f t="shared" si="70"/>
        <v>55.872526132812524</v>
      </c>
      <c r="CS80" s="41">
        <f t="shared" si="71"/>
        <v>-0.10442695112733373</v>
      </c>
      <c r="CT80" s="42">
        <f t="shared" si="18"/>
        <v>51.075913343415039</v>
      </c>
      <c r="CU80" s="29" t="str">
        <f t="shared" si="72"/>
        <v/>
      </c>
      <c r="CV80" s="41" t="str">
        <f t="shared" si="73"/>
        <v/>
      </c>
      <c r="CW80" s="42" t="str">
        <f t="shared" si="74"/>
        <v/>
      </c>
      <c r="CX80" s="29" t="str">
        <f t="shared" si="75"/>
        <v/>
      </c>
      <c r="CY80" s="41" t="str">
        <f t="shared" si="76"/>
        <v/>
      </c>
      <c r="CZ80" s="42" t="str">
        <f t="shared" si="77"/>
        <v/>
      </c>
      <c r="DA80" s="70">
        <f t="shared" si="78"/>
        <v>53.23034319966456</v>
      </c>
      <c r="DB80" s="41">
        <f t="shared" si="19"/>
        <v>4.2180936477120901E-2</v>
      </c>
      <c r="DC80" s="70" t="str">
        <f t="shared" si="79"/>
        <v>incline</v>
      </c>
      <c r="DD80" s="29">
        <f t="shared" si="20"/>
        <v>55.872526132812524</v>
      </c>
      <c r="DE80" s="41">
        <f t="shared" si="21"/>
        <v>-0.10442695112733373</v>
      </c>
      <c r="DF80" s="42">
        <f t="shared" si="22"/>
        <v>51.075913343415039</v>
      </c>
      <c r="DG80" s="29" t="str">
        <f t="shared" si="23"/>
        <v/>
      </c>
      <c r="DH80" s="41" t="str">
        <f t="shared" si="24"/>
        <v/>
      </c>
      <c r="DI80" s="42" t="str">
        <f t="shared" si="25"/>
        <v/>
      </c>
      <c r="DJ80" s="29" t="str">
        <f t="shared" si="80"/>
        <v/>
      </c>
      <c r="DK80" s="41" t="str">
        <f t="shared" si="81"/>
        <v/>
      </c>
      <c r="DL80" s="42" t="str">
        <f t="shared" si="82"/>
        <v/>
      </c>
      <c r="DN80" s="39">
        <f t="shared" si="83"/>
        <v>33.878157156250005</v>
      </c>
      <c r="DO80" s="42">
        <f t="shared" si="84"/>
        <v>8.1602108099314243</v>
      </c>
      <c r="DS80" s="29">
        <v>1.0316805942432683</v>
      </c>
      <c r="DZ80" s="61" t="str">
        <f t="shared" si="85"/>
        <v/>
      </c>
      <c r="EA80" s="29" t="str">
        <f t="shared" si="86"/>
        <v/>
      </c>
      <c r="EB80" s="41" t="str">
        <f t="shared" si="87"/>
        <v/>
      </c>
      <c r="EC80" s="42" t="str">
        <f t="shared" si="26"/>
        <v/>
      </c>
      <c r="ED80" s="29" t="str">
        <f t="shared" si="88"/>
        <v/>
      </c>
      <c r="EE80" s="41" t="str">
        <f t="shared" si="89"/>
        <v/>
      </c>
      <c r="EF80" s="42" t="str">
        <f t="shared" si="90"/>
        <v/>
      </c>
      <c r="EG80" s="29" t="str">
        <f t="shared" si="91"/>
        <v/>
      </c>
      <c r="EH80" s="41" t="str">
        <f t="shared" si="92"/>
        <v/>
      </c>
      <c r="EI80" s="42" t="str">
        <f t="shared" si="93"/>
        <v/>
      </c>
      <c r="EJ80" s="58" t="str">
        <f t="shared" si="94"/>
        <v/>
      </c>
      <c r="EK80" s="41" t="str">
        <f t="shared" si="27"/>
        <v/>
      </c>
      <c r="EL80" s="58" t="str">
        <f t="shared" si="95"/>
        <v/>
      </c>
      <c r="EM80" s="29" t="str">
        <f t="shared" si="28"/>
        <v/>
      </c>
      <c r="EN80" s="41" t="str">
        <f t="shared" si="29"/>
        <v/>
      </c>
      <c r="EO80" s="42" t="str">
        <f t="shared" si="30"/>
        <v/>
      </c>
      <c r="EP80" s="29" t="str">
        <f t="shared" si="31"/>
        <v/>
      </c>
      <c r="EQ80" s="41" t="str">
        <f t="shared" si="32"/>
        <v/>
      </c>
      <c r="ER80" s="42" t="str">
        <f t="shared" si="33"/>
        <v/>
      </c>
      <c r="ES80" s="29" t="str">
        <f t="shared" si="96"/>
        <v/>
      </c>
      <c r="ET80" s="41" t="str">
        <f t="shared" si="97"/>
        <v/>
      </c>
      <c r="EU80" s="42" t="str">
        <f t="shared" si="98"/>
        <v/>
      </c>
      <c r="EW80" s="39">
        <f t="shared" si="99"/>
        <v>33.878157156250005</v>
      </c>
      <c r="EX80" s="42">
        <f t="shared" si="100"/>
        <v>1.0629990714948931</v>
      </c>
      <c r="FA80" s="70">
        <f t="shared" si="34"/>
        <v>31</v>
      </c>
      <c r="FB80" s="70">
        <f t="shared" si="35"/>
        <v>1431</v>
      </c>
      <c r="FC80" s="70">
        <f t="shared" si="36"/>
        <v>47.7</v>
      </c>
      <c r="FD80" s="72">
        <f t="shared" si="37"/>
        <v>3.9205479452054797</v>
      </c>
      <c r="FE80" s="37">
        <f t="shared" si="38"/>
        <v>17235.073406740074</v>
      </c>
    </row>
    <row r="81" spans="1:161" x14ac:dyDescent="0.25">
      <c r="A81" s="82">
        <v>40787</v>
      </c>
      <c r="B81" s="37">
        <v>43916.131770000007</v>
      </c>
      <c r="C81" s="37">
        <v>23304.795694385815</v>
      </c>
      <c r="D81" s="37">
        <v>31.692005909666523</v>
      </c>
      <c r="E81" s="37">
        <v>6942.728999577881</v>
      </c>
      <c r="F81" s="37">
        <v>8085.28</v>
      </c>
      <c r="H81" s="39">
        <v>34.309477945312508</v>
      </c>
      <c r="I81" s="39">
        <v>6.6455081472272051</v>
      </c>
      <c r="J81" s="37">
        <v>1359.892029317434</v>
      </c>
      <c r="K81" s="39">
        <v>1.6998650366467924</v>
      </c>
      <c r="L81" s="39">
        <v>22.953048455444016</v>
      </c>
      <c r="M81" s="39">
        <v>1.8768059424326833</v>
      </c>
      <c r="R81" s="29">
        <v>6.6455081472272051</v>
      </c>
      <c r="S81" s="29">
        <v>6.7505972856493877</v>
      </c>
      <c r="T81" s="29">
        <v>38.522875679687509</v>
      </c>
      <c r="X81" s="41">
        <v>-0.55826380920157892</v>
      </c>
      <c r="Y81" s="61" t="str">
        <f t="shared" si="39"/>
        <v>decline</v>
      </c>
      <c r="Z81" s="29" t="str">
        <f t="shared" si="40"/>
        <v/>
      </c>
      <c r="AA81" s="41" t="str">
        <f t="shared" si="41"/>
        <v/>
      </c>
      <c r="AB81" s="42" t="str">
        <f t="shared" si="0"/>
        <v/>
      </c>
      <c r="AC81" s="29" t="str">
        <f t="shared" si="42"/>
        <v/>
      </c>
      <c r="AD81" s="41" t="str">
        <f t="shared" si="43"/>
        <v/>
      </c>
      <c r="AE81" s="42" t="str">
        <f t="shared" si="44"/>
        <v/>
      </c>
      <c r="AF81" s="29">
        <f t="shared" si="45"/>
        <v>38.522875679687509</v>
      </c>
      <c r="AG81" s="41">
        <f t="shared" si="46"/>
        <v>-0.55826380920157892</v>
      </c>
      <c r="AH81" s="42">
        <f t="shared" si="47"/>
        <v>6.7505972856493877</v>
      </c>
      <c r="AI81" s="39">
        <f t="shared" si="48"/>
        <v>9.8637231684305213</v>
      </c>
      <c r="AJ81" s="41">
        <f t="shared" si="1"/>
        <v>0.46116302766261963</v>
      </c>
      <c r="AK81" s="29" t="str">
        <f t="shared" si="2"/>
        <v>decline</v>
      </c>
      <c r="AL81" s="29" t="str">
        <f t="shared" si="3"/>
        <v/>
      </c>
      <c r="AM81" s="41" t="str">
        <f t="shared" si="4"/>
        <v/>
      </c>
      <c r="AN81" s="42" t="str">
        <f t="shared" si="5"/>
        <v/>
      </c>
      <c r="AO81" s="29" t="str">
        <f t="shared" si="6"/>
        <v/>
      </c>
      <c r="AP81" s="41" t="str">
        <f t="shared" si="7"/>
        <v/>
      </c>
      <c r="AQ81" s="42" t="str">
        <f t="shared" si="8"/>
        <v/>
      </c>
      <c r="AR81" s="29">
        <f t="shared" si="49"/>
        <v>38.522875679687509</v>
      </c>
      <c r="AS81" s="41">
        <f t="shared" si="50"/>
        <v>-0.55826380920157892</v>
      </c>
      <c r="AT81" s="42">
        <f t="shared" si="51"/>
        <v>6.7505972856493877</v>
      </c>
      <c r="AV81" s="39">
        <f t="shared" si="9"/>
        <v>34.309477945312508</v>
      </c>
      <c r="AW81" s="42">
        <f t="shared" si="52"/>
        <v>11.261063374757885</v>
      </c>
      <c r="BA81" s="29">
        <v>1.6998650366467924</v>
      </c>
      <c r="BB81" s="29">
        <v>1.6046153932359635</v>
      </c>
      <c r="BC81" s="29">
        <v>35.414531632812512</v>
      </c>
      <c r="BG81" s="29">
        <v>-0.10357393076096033</v>
      </c>
      <c r="BH81" s="61" t="str">
        <f t="shared" si="53"/>
        <v>incline</v>
      </c>
      <c r="BI81" s="29">
        <f t="shared" si="54"/>
        <v>35.414531632812512</v>
      </c>
      <c r="BJ81" s="41">
        <f t="shared" si="55"/>
        <v>-0.10357393076096033</v>
      </c>
      <c r="BK81" s="42">
        <f t="shared" si="10"/>
        <v>1.6046153932359635</v>
      </c>
      <c r="BL81" s="29" t="str">
        <f t="shared" si="56"/>
        <v/>
      </c>
      <c r="BM81" s="41" t="str">
        <f t="shared" si="57"/>
        <v/>
      </c>
      <c r="BN81" s="42" t="str">
        <f t="shared" si="58"/>
        <v/>
      </c>
      <c r="BO81" s="29" t="str">
        <f t="shared" si="59"/>
        <v/>
      </c>
      <c r="BP81" s="41" t="str">
        <f t="shared" si="60"/>
        <v/>
      </c>
      <c r="BQ81" s="42" t="str">
        <f t="shared" si="61"/>
        <v/>
      </c>
      <c r="BR81" s="61">
        <f t="shared" si="62"/>
        <v>1.7013648085907584</v>
      </c>
      <c r="BS81" s="41">
        <f t="shared" si="11"/>
        <v>6.0294457950876512E-2</v>
      </c>
      <c r="BT81" t="str">
        <f t="shared" si="63"/>
        <v>incline</v>
      </c>
      <c r="BU81" s="29">
        <f t="shared" si="12"/>
        <v>35.414531632812512</v>
      </c>
      <c r="BV81" s="41">
        <f t="shared" si="13"/>
        <v>-0.10357393076096033</v>
      </c>
      <c r="BW81" s="42">
        <f t="shared" si="14"/>
        <v>1.6046153932359635</v>
      </c>
      <c r="BX81" s="29" t="str">
        <f t="shared" si="15"/>
        <v/>
      </c>
      <c r="BY81" s="41" t="str">
        <f t="shared" si="16"/>
        <v/>
      </c>
      <c r="BZ81" s="42" t="str">
        <f t="shared" si="17"/>
        <v/>
      </c>
      <c r="CA81" s="29" t="str">
        <f t="shared" si="64"/>
        <v/>
      </c>
      <c r="CB81" s="41" t="str">
        <f t="shared" si="65"/>
        <v/>
      </c>
      <c r="CC81" s="42" t="str">
        <f t="shared" si="66"/>
        <v/>
      </c>
      <c r="CE81" s="39">
        <f t="shared" si="67"/>
        <v>34.309477945312508</v>
      </c>
      <c r="CF81" s="42">
        <f t="shared" si="68"/>
        <v>1.689467839829951</v>
      </c>
      <c r="CJ81" s="29">
        <v>22.953048455444016</v>
      </c>
      <c r="CK81" s="29">
        <v>51.582710149299594</v>
      </c>
      <c r="CL81" s="29">
        <v>56.300575320312532</v>
      </c>
      <c r="CP81" s="29">
        <v>-9.5540696709262227E-2</v>
      </c>
      <c r="CQ81" s="61" t="str">
        <f t="shared" si="69"/>
        <v>plateau</v>
      </c>
      <c r="CR81" s="29" t="str">
        <f t="shared" si="70"/>
        <v/>
      </c>
      <c r="CS81" s="41" t="str">
        <f t="shared" si="71"/>
        <v/>
      </c>
      <c r="CT81" s="42" t="str">
        <f t="shared" si="18"/>
        <v/>
      </c>
      <c r="CU81" s="29">
        <f t="shared" si="72"/>
        <v>56.300575320312532</v>
      </c>
      <c r="CV81" s="41">
        <f t="shared" si="73"/>
        <v>-9.5540696709262227E-2</v>
      </c>
      <c r="CW81" s="42">
        <f t="shared" si="74"/>
        <v>51.582710149299594</v>
      </c>
      <c r="CX81" s="29" t="str">
        <f t="shared" si="75"/>
        <v/>
      </c>
      <c r="CY81" s="41" t="str">
        <f t="shared" si="76"/>
        <v/>
      </c>
      <c r="CZ81" s="42" t="str">
        <f t="shared" si="77"/>
        <v/>
      </c>
      <c r="DA81" s="70">
        <f t="shared" si="78"/>
        <v>55.209021800394872</v>
      </c>
      <c r="DB81" s="41">
        <f t="shared" si="19"/>
        <v>7.0300913631706832E-2</v>
      </c>
      <c r="DC81" s="70" t="str">
        <f t="shared" si="79"/>
        <v>incline</v>
      </c>
      <c r="DD81" s="29">
        <f t="shared" si="20"/>
        <v>56.300575320312532</v>
      </c>
      <c r="DE81" s="41">
        <f t="shared" si="21"/>
        <v>-9.5540696709262227E-2</v>
      </c>
      <c r="DF81" s="42">
        <f t="shared" si="22"/>
        <v>51.582710149299594</v>
      </c>
      <c r="DG81" s="29" t="str">
        <f t="shared" si="23"/>
        <v/>
      </c>
      <c r="DH81" s="41" t="str">
        <f t="shared" si="24"/>
        <v/>
      </c>
      <c r="DI81" s="42" t="str">
        <f t="shared" si="25"/>
        <v/>
      </c>
      <c r="DJ81" s="29" t="str">
        <f t="shared" si="80"/>
        <v/>
      </c>
      <c r="DK81" s="41" t="str">
        <f t="shared" si="81"/>
        <v/>
      </c>
      <c r="DL81" s="42" t="str">
        <f t="shared" si="82"/>
        <v/>
      </c>
      <c r="DN81" s="39">
        <f t="shared" si="83"/>
        <v>34.309477945312508</v>
      </c>
      <c r="DO81" s="42">
        <f t="shared" si="84"/>
        <v>8.4659034812944416</v>
      </c>
      <c r="DS81" s="29" t="e">
        <v>#N/A</v>
      </c>
      <c r="DZ81" s="61" t="str">
        <f t="shared" si="85"/>
        <v/>
      </c>
      <c r="EA81" s="29" t="str">
        <f t="shared" si="86"/>
        <v/>
      </c>
      <c r="EB81" s="41" t="str">
        <f t="shared" si="87"/>
        <v/>
      </c>
      <c r="EC81" s="42" t="str">
        <f t="shared" si="26"/>
        <v/>
      </c>
      <c r="ED81" s="29" t="str">
        <f t="shared" si="88"/>
        <v/>
      </c>
      <c r="EE81" s="41" t="str">
        <f t="shared" si="89"/>
        <v/>
      </c>
      <c r="EF81" s="42" t="str">
        <f t="shared" si="90"/>
        <v/>
      </c>
      <c r="EG81" s="29" t="str">
        <f t="shared" si="91"/>
        <v/>
      </c>
      <c r="EH81" s="41" t="str">
        <f t="shared" si="92"/>
        <v/>
      </c>
      <c r="EI81" s="42" t="str">
        <f t="shared" si="93"/>
        <v/>
      </c>
      <c r="EJ81" s="58" t="str">
        <f t="shared" si="94"/>
        <v/>
      </c>
      <c r="EK81" s="41" t="str">
        <f t="shared" si="27"/>
        <v/>
      </c>
      <c r="EL81" s="58" t="str">
        <f t="shared" si="95"/>
        <v/>
      </c>
      <c r="EM81" s="29" t="str">
        <f t="shared" si="28"/>
        <v/>
      </c>
      <c r="EN81" s="41" t="str">
        <f t="shared" si="29"/>
        <v/>
      </c>
      <c r="EO81" s="42" t="str">
        <f t="shared" si="30"/>
        <v/>
      </c>
      <c r="EP81" s="29" t="str">
        <f t="shared" si="31"/>
        <v/>
      </c>
      <c r="EQ81" s="41" t="str">
        <f t="shared" si="32"/>
        <v/>
      </c>
      <c r="ER81" s="42" t="str">
        <f t="shared" si="33"/>
        <v/>
      </c>
      <c r="ES81" s="29" t="str">
        <f t="shared" si="96"/>
        <v/>
      </c>
      <c r="ET81" s="41" t="str">
        <f t="shared" si="97"/>
        <v/>
      </c>
      <c r="EU81" s="42" t="str">
        <f t="shared" si="98"/>
        <v/>
      </c>
      <c r="EW81" s="39">
        <f t="shared" si="99"/>
        <v>34.309477945312508</v>
      </c>
      <c r="EX81" s="42" t="e">
        <f t="shared" si="100"/>
        <v>#N/A</v>
      </c>
      <c r="FA81" s="70">
        <f t="shared" si="34"/>
        <v>30</v>
      </c>
      <c r="FB81" s="70">
        <f t="shared" si="35"/>
        <v>1461</v>
      </c>
      <c r="FC81" s="70">
        <f t="shared" si="36"/>
        <v>48.7</v>
      </c>
      <c r="FD81" s="72">
        <f t="shared" si="37"/>
        <v>4.0027397260273974</v>
      </c>
      <c r="FE81" s="37">
        <f t="shared" si="38"/>
        <v>23304.795694385815</v>
      </c>
    </row>
    <row r="82" spans="1:161" x14ac:dyDescent="0.25">
      <c r="A82" s="82">
        <v>40817</v>
      </c>
      <c r="B82" s="37">
        <v>44634.591540000009</v>
      </c>
      <c r="C82" s="37">
        <v>23924.734265734267</v>
      </c>
      <c r="D82" s="37">
        <v>30.335147852147848</v>
      </c>
      <c r="E82" s="37">
        <v>6165.2750582750577</v>
      </c>
      <c r="F82" s="37">
        <v>4081.68</v>
      </c>
      <c r="H82" s="39">
        <v>34.870774640625008</v>
      </c>
      <c r="I82" s="39">
        <v>6.8222875054632874</v>
      </c>
      <c r="J82" s="37">
        <v>1267.940847961466</v>
      </c>
      <c r="K82" s="39">
        <v>1.5849260599518324</v>
      </c>
      <c r="L82" s="39">
        <v>20.489442166292985</v>
      </c>
      <c r="M82" s="39">
        <v>0.94746518105849575</v>
      </c>
      <c r="R82" s="29">
        <v>6.8222875054632874</v>
      </c>
      <c r="S82" s="29">
        <v>7.1793015511363647</v>
      </c>
      <c r="T82" s="29">
        <v>39.063781960937504</v>
      </c>
      <c r="X82" s="41">
        <v>-0.53021085607729324</v>
      </c>
      <c r="Y82" s="61" t="str">
        <f t="shared" si="39"/>
        <v>decline</v>
      </c>
      <c r="Z82" s="29" t="str">
        <f t="shared" si="40"/>
        <v/>
      </c>
      <c r="AA82" s="41" t="str">
        <f t="shared" si="41"/>
        <v/>
      </c>
      <c r="AB82" s="42" t="str">
        <f t="shared" si="0"/>
        <v/>
      </c>
      <c r="AC82" s="29" t="str">
        <f t="shared" si="42"/>
        <v/>
      </c>
      <c r="AD82" s="41" t="str">
        <f t="shared" si="43"/>
        <v/>
      </c>
      <c r="AE82" s="42" t="str">
        <f t="shared" si="44"/>
        <v/>
      </c>
      <c r="AF82" s="29">
        <f t="shared" si="45"/>
        <v>39.063781960937504</v>
      </c>
      <c r="AG82" s="41">
        <f t="shared" si="46"/>
        <v>-0.53021085607729324</v>
      </c>
      <c r="AH82" s="42">
        <f t="shared" si="47"/>
        <v>7.1793015511363647</v>
      </c>
      <c r="AI82" s="39">
        <f t="shared" si="48"/>
        <v>9.6973754769952052</v>
      </c>
      <c r="AJ82" s="41">
        <f t="shared" si="1"/>
        <v>0.35074079392309004</v>
      </c>
      <c r="AK82" s="29" t="str">
        <f t="shared" si="2"/>
        <v>decline</v>
      </c>
      <c r="AL82" s="29" t="str">
        <f t="shared" si="3"/>
        <v/>
      </c>
      <c r="AM82" s="41" t="str">
        <f t="shared" si="4"/>
        <v/>
      </c>
      <c r="AN82" s="42" t="str">
        <f t="shared" si="5"/>
        <v/>
      </c>
      <c r="AO82" s="29" t="str">
        <f t="shared" si="6"/>
        <v/>
      </c>
      <c r="AP82" s="41" t="str">
        <f t="shared" si="7"/>
        <v/>
      </c>
      <c r="AQ82" s="42" t="str">
        <f t="shared" si="8"/>
        <v/>
      </c>
      <c r="AR82" s="29">
        <f t="shared" si="49"/>
        <v>39.063781960937504</v>
      </c>
      <c r="AS82" s="41">
        <f t="shared" si="50"/>
        <v>-0.53021085607729324</v>
      </c>
      <c r="AT82" s="42">
        <f t="shared" si="51"/>
        <v>7.1793015511363647</v>
      </c>
      <c r="AV82" s="39">
        <f t="shared" si="9"/>
        <v>34.870774640625008</v>
      </c>
      <c r="AW82" s="42">
        <f t="shared" si="52"/>
        <v>11.064053977746084</v>
      </c>
      <c r="BA82" s="29">
        <v>1.5849260599518324</v>
      </c>
      <c r="BB82" s="29">
        <v>1.5213342721324568</v>
      </c>
      <c r="BC82" s="29">
        <v>36.094472750000008</v>
      </c>
      <c r="BG82" s="29">
        <v>-0.15009932765503006</v>
      </c>
      <c r="BH82" s="61" t="str">
        <f t="shared" si="53"/>
        <v>incline</v>
      </c>
      <c r="BI82" s="29">
        <f t="shared" si="54"/>
        <v>36.094472750000008</v>
      </c>
      <c r="BJ82" s="41">
        <f t="shared" si="55"/>
        <v>-0.15009932765503006</v>
      </c>
      <c r="BK82" s="42">
        <f t="shared" si="10"/>
        <v>1.5213342721324568</v>
      </c>
      <c r="BL82" s="29" t="str">
        <f t="shared" si="56"/>
        <v/>
      </c>
      <c r="BM82" s="41" t="str">
        <f t="shared" si="57"/>
        <v/>
      </c>
      <c r="BN82" s="42" t="str">
        <f t="shared" si="58"/>
        <v/>
      </c>
      <c r="BO82" s="29" t="str">
        <f t="shared" si="59"/>
        <v/>
      </c>
      <c r="BP82" s="41" t="str">
        <f t="shared" si="60"/>
        <v/>
      </c>
      <c r="BQ82" s="42" t="str">
        <f t="shared" si="61"/>
        <v/>
      </c>
      <c r="BR82" s="61">
        <f t="shared" si="62"/>
        <v>1.708726625677909</v>
      </c>
      <c r="BS82" s="41">
        <f t="shared" si="11"/>
        <v>0.12317631764305427</v>
      </c>
      <c r="BT82" t="str">
        <f t="shared" si="63"/>
        <v>incline</v>
      </c>
      <c r="BU82" s="29">
        <f t="shared" si="12"/>
        <v>36.094472750000008</v>
      </c>
      <c r="BV82" s="41">
        <f t="shared" si="13"/>
        <v>-0.15009932765503006</v>
      </c>
      <c r="BW82" s="42">
        <f t="shared" si="14"/>
        <v>1.5213342721324568</v>
      </c>
      <c r="BX82" s="29" t="str">
        <f t="shared" si="15"/>
        <v/>
      </c>
      <c r="BY82" s="41" t="str">
        <f t="shared" si="16"/>
        <v/>
      </c>
      <c r="BZ82" s="42" t="str">
        <f t="shared" si="17"/>
        <v/>
      </c>
      <c r="CA82" s="29" t="str">
        <f t="shared" si="64"/>
        <v/>
      </c>
      <c r="CB82" s="41" t="str">
        <f t="shared" si="65"/>
        <v/>
      </c>
      <c r="CC82" s="42" t="str">
        <f t="shared" si="66"/>
        <v/>
      </c>
      <c r="CE82" s="39">
        <f t="shared" si="67"/>
        <v>34.870774640625008</v>
      </c>
      <c r="CF82" s="42">
        <f t="shared" si="68"/>
        <v>1.6955003071914752</v>
      </c>
      <c r="CJ82" s="29">
        <v>20.489442166292985</v>
      </c>
      <c r="CK82" s="29">
        <v>49.78304496286983</v>
      </c>
      <c r="CL82" s="29">
        <v>56.681488453125027</v>
      </c>
      <c r="CP82" s="29">
        <v>-0.12709630741609829</v>
      </c>
      <c r="CQ82" s="61" t="str">
        <f t="shared" si="69"/>
        <v>incline</v>
      </c>
      <c r="CR82" s="29">
        <f t="shared" si="70"/>
        <v>56.681488453125027</v>
      </c>
      <c r="CS82" s="41">
        <f t="shared" si="71"/>
        <v>-0.12709630741609829</v>
      </c>
      <c r="CT82" s="42">
        <f t="shared" si="18"/>
        <v>49.78304496286983</v>
      </c>
      <c r="CU82" s="29" t="str">
        <f t="shared" si="72"/>
        <v/>
      </c>
      <c r="CV82" s="41" t="str">
        <f t="shared" si="73"/>
        <v/>
      </c>
      <c r="CW82" s="42" t="str">
        <f t="shared" si="74"/>
        <v/>
      </c>
      <c r="CX82" s="29" t="str">
        <f t="shared" si="75"/>
        <v/>
      </c>
      <c r="CY82" s="41" t="str">
        <f t="shared" si="76"/>
        <v/>
      </c>
      <c r="CZ82" s="42" t="str">
        <f t="shared" si="77"/>
        <v/>
      </c>
      <c r="DA82" s="70">
        <f t="shared" si="78"/>
        <v>57.031576472000197</v>
      </c>
      <c r="DB82" s="41">
        <f t="shared" si="19"/>
        <v>0.1456024137241225</v>
      </c>
      <c r="DC82" s="70" t="str">
        <f t="shared" si="79"/>
        <v>incline</v>
      </c>
      <c r="DD82" s="29">
        <f t="shared" si="20"/>
        <v>56.681488453125027</v>
      </c>
      <c r="DE82" s="41">
        <f t="shared" si="21"/>
        <v>-0.12709630741609829</v>
      </c>
      <c r="DF82" s="42">
        <f t="shared" si="22"/>
        <v>49.78304496286983</v>
      </c>
      <c r="DG82" s="29" t="str">
        <f t="shared" si="23"/>
        <v/>
      </c>
      <c r="DH82" s="41" t="str">
        <f t="shared" si="24"/>
        <v/>
      </c>
      <c r="DI82" s="42" t="str">
        <f t="shared" si="25"/>
        <v/>
      </c>
      <c r="DJ82" s="29" t="str">
        <f t="shared" si="80"/>
        <v/>
      </c>
      <c r="DK82" s="41" t="str">
        <f t="shared" si="81"/>
        <v/>
      </c>
      <c r="DL82" s="42" t="str">
        <f t="shared" si="82"/>
        <v/>
      </c>
      <c r="DN82" s="39">
        <f t="shared" si="83"/>
        <v>34.870774640625008</v>
      </c>
      <c r="DO82" s="42">
        <f t="shared" si="84"/>
        <v>8.8809268500801899</v>
      </c>
      <c r="DS82" s="29">
        <v>0.94746518105849575</v>
      </c>
      <c r="DZ82" s="61" t="str">
        <f t="shared" si="85"/>
        <v/>
      </c>
      <c r="EA82" s="29" t="str">
        <f t="shared" si="86"/>
        <v/>
      </c>
      <c r="EB82" s="41" t="str">
        <f t="shared" si="87"/>
        <v/>
      </c>
      <c r="EC82" s="42" t="str">
        <f t="shared" si="26"/>
        <v/>
      </c>
      <c r="ED82" s="29" t="str">
        <f t="shared" si="88"/>
        <v/>
      </c>
      <c r="EE82" s="41" t="str">
        <f t="shared" si="89"/>
        <v/>
      </c>
      <c r="EF82" s="42" t="str">
        <f t="shared" si="90"/>
        <v/>
      </c>
      <c r="EG82" s="29" t="str">
        <f t="shared" si="91"/>
        <v/>
      </c>
      <c r="EH82" s="41" t="str">
        <f t="shared" si="92"/>
        <v/>
      </c>
      <c r="EI82" s="42" t="str">
        <f t="shared" si="93"/>
        <v/>
      </c>
      <c r="EJ82" s="58" t="str">
        <f t="shared" si="94"/>
        <v/>
      </c>
      <c r="EK82" s="41" t="str">
        <f t="shared" si="27"/>
        <v/>
      </c>
      <c r="EL82" s="58" t="str">
        <f t="shared" si="95"/>
        <v/>
      </c>
      <c r="EM82" s="29" t="str">
        <f t="shared" si="28"/>
        <v/>
      </c>
      <c r="EN82" s="41" t="str">
        <f t="shared" si="29"/>
        <v/>
      </c>
      <c r="EO82" s="42" t="str">
        <f t="shared" si="30"/>
        <v/>
      </c>
      <c r="EP82" s="29" t="str">
        <f t="shared" si="31"/>
        <v/>
      </c>
      <c r="EQ82" s="41" t="str">
        <f t="shared" si="32"/>
        <v/>
      </c>
      <c r="ER82" s="42" t="str">
        <f t="shared" si="33"/>
        <v/>
      </c>
      <c r="ES82" s="29" t="str">
        <f t="shared" si="96"/>
        <v/>
      </c>
      <c r="ET82" s="41" t="str">
        <f t="shared" si="97"/>
        <v/>
      </c>
      <c r="EU82" s="42" t="str">
        <f t="shared" si="98"/>
        <v/>
      </c>
      <c r="EW82" s="39">
        <f t="shared" si="99"/>
        <v>34.870774640625008</v>
      </c>
      <c r="EX82" s="42">
        <f t="shared" si="100"/>
        <v>1.0629990714948931</v>
      </c>
      <c r="FA82" s="70">
        <f t="shared" si="34"/>
        <v>31</v>
      </c>
      <c r="FB82" s="70">
        <f t="shared" si="35"/>
        <v>1492</v>
      </c>
      <c r="FC82" s="70">
        <f t="shared" si="36"/>
        <v>49.733333333333334</v>
      </c>
      <c r="FD82" s="72">
        <f t="shared" si="37"/>
        <v>4.087671232876712</v>
      </c>
      <c r="FE82" s="37">
        <f t="shared" si="38"/>
        <v>23924.734265734267</v>
      </c>
    </row>
    <row r="83" spans="1:161" x14ac:dyDescent="0.25">
      <c r="A83" s="82">
        <v>40848</v>
      </c>
      <c r="B83" s="37">
        <v>45330.600490000012</v>
      </c>
      <c r="C83" s="37">
        <v>23625.558384249827</v>
      </c>
      <c r="D83" s="37">
        <v>30.327947725729803</v>
      </c>
      <c r="E83" s="37">
        <v>6850.9029192124917</v>
      </c>
      <c r="F83" s="37">
        <v>4738.46</v>
      </c>
      <c r="H83" s="39">
        <v>35.414531632812512</v>
      </c>
      <c r="I83" s="39">
        <v>6.7369756330087398</v>
      </c>
      <c r="J83" s="37">
        <v>1283.6923145887708</v>
      </c>
      <c r="K83" s="39">
        <v>1.6046153932359635</v>
      </c>
      <c r="L83" s="39">
        <v>22.47932544069408</v>
      </c>
      <c r="M83" s="39">
        <v>1.0999210770659238</v>
      </c>
      <c r="R83" s="29">
        <v>6.7369756330087398</v>
      </c>
      <c r="S83" s="29">
        <v>8.4131681043079372</v>
      </c>
      <c r="T83" s="29">
        <v>39.641639835937511</v>
      </c>
      <c r="X83" s="41">
        <v>-0.44947081366500818</v>
      </c>
      <c r="Y83" s="61" t="str">
        <f t="shared" si="39"/>
        <v>decline</v>
      </c>
      <c r="Z83" s="29" t="str">
        <f t="shared" si="40"/>
        <v/>
      </c>
      <c r="AA83" s="41" t="str">
        <f t="shared" si="41"/>
        <v/>
      </c>
      <c r="AB83" s="42" t="str">
        <f t="shared" si="0"/>
        <v/>
      </c>
      <c r="AC83" s="29" t="str">
        <f t="shared" si="42"/>
        <v/>
      </c>
      <c r="AD83" s="41" t="str">
        <f t="shared" si="43"/>
        <v/>
      </c>
      <c r="AE83" s="42" t="str">
        <f t="shared" si="44"/>
        <v/>
      </c>
      <c r="AF83" s="29">
        <f t="shared" si="45"/>
        <v>39.641639835937511</v>
      </c>
      <c r="AG83" s="41">
        <f t="shared" si="46"/>
        <v>-0.44947081366500818</v>
      </c>
      <c r="AH83" s="42">
        <f t="shared" si="47"/>
        <v>8.4131681043079372</v>
      </c>
      <c r="AI83" s="39">
        <f t="shared" si="48"/>
        <v>9.5227620810512956</v>
      </c>
      <c r="AJ83" s="41">
        <f t="shared" si="1"/>
        <v>0.13188776962333537</v>
      </c>
      <c r="AK83" s="29" t="str">
        <f t="shared" si="2"/>
        <v>decline</v>
      </c>
      <c r="AL83" s="29" t="str">
        <f t="shared" si="3"/>
        <v/>
      </c>
      <c r="AM83" s="41" t="str">
        <f t="shared" si="4"/>
        <v/>
      </c>
      <c r="AN83" s="42" t="str">
        <f t="shared" si="5"/>
        <v/>
      </c>
      <c r="AO83" s="29" t="str">
        <f t="shared" si="6"/>
        <v/>
      </c>
      <c r="AP83" s="41" t="str">
        <f t="shared" si="7"/>
        <v/>
      </c>
      <c r="AQ83" s="42" t="str">
        <f t="shared" si="8"/>
        <v/>
      </c>
      <c r="AR83" s="29">
        <f t="shared" si="49"/>
        <v>39.641639835937511</v>
      </c>
      <c r="AS83" s="41">
        <f t="shared" si="50"/>
        <v>-0.44947081366500818</v>
      </c>
      <c r="AT83" s="42">
        <f t="shared" si="51"/>
        <v>8.4131681043079372</v>
      </c>
      <c r="AV83" s="39">
        <f t="shared" si="9"/>
        <v>35.414531632812512</v>
      </c>
      <c r="AW83" s="42">
        <f t="shared" si="52"/>
        <v>10.876488196872872</v>
      </c>
      <c r="BA83" s="29">
        <v>1.6046153932359635</v>
      </c>
      <c r="BB83" s="29">
        <v>1.6394327477827502</v>
      </c>
      <c r="BC83" s="29">
        <v>36.872216101562508</v>
      </c>
      <c r="BG83" s="29">
        <v>-8.4123049004967906E-2</v>
      </c>
      <c r="BH83" s="61" t="str">
        <f t="shared" si="53"/>
        <v>plateau</v>
      </c>
      <c r="BI83" s="29" t="str">
        <f t="shared" si="54"/>
        <v/>
      </c>
      <c r="BJ83" s="41" t="str">
        <f t="shared" si="55"/>
        <v/>
      </c>
      <c r="BK83" s="42" t="str">
        <f t="shared" si="10"/>
        <v/>
      </c>
      <c r="BL83" s="29">
        <f t="shared" si="56"/>
        <v>36.872216101562508</v>
      </c>
      <c r="BM83" s="41">
        <f t="shared" si="57"/>
        <v>-8.4123049004967906E-2</v>
      </c>
      <c r="BN83" s="42">
        <f t="shared" si="58"/>
        <v>1.6394327477827502</v>
      </c>
      <c r="BO83" s="29" t="str">
        <f t="shared" si="59"/>
        <v/>
      </c>
      <c r="BP83" s="41" t="str">
        <f t="shared" si="60"/>
        <v/>
      </c>
      <c r="BQ83" s="42" t="str">
        <f t="shared" si="61"/>
        <v/>
      </c>
      <c r="BR83" s="61">
        <f t="shared" si="62"/>
        <v>1.7171864263461267</v>
      </c>
      <c r="BS83" s="41">
        <f t="shared" si="11"/>
        <v>4.7427183986982376E-2</v>
      </c>
      <c r="BT83" t="str">
        <f t="shared" si="63"/>
        <v>incline</v>
      </c>
      <c r="BU83" s="29">
        <f t="shared" si="12"/>
        <v>36.872216101562508</v>
      </c>
      <c r="BV83" s="41">
        <f t="shared" si="13"/>
        <v>-8.4123049004967906E-2</v>
      </c>
      <c r="BW83" s="42">
        <f t="shared" si="14"/>
        <v>1.6394327477827502</v>
      </c>
      <c r="BX83" s="29" t="str">
        <f t="shared" si="15"/>
        <v/>
      </c>
      <c r="BY83" s="41" t="str">
        <f t="shared" si="16"/>
        <v/>
      </c>
      <c r="BZ83" s="42" t="str">
        <f t="shared" si="17"/>
        <v/>
      </c>
      <c r="CA83" s="29" t="str">
        <f t="shared" si="64"/>
        <v/>
      </c>
      <c r="CB83" s="41" t="str">
        <f t="shared" si="65"/>
        <v/>
      </c>
      <c r="CC83" s="42" t="str">
        <f t="shared" si="66"/>
        <v/>
      </c>
      <c r="CE83" s="39">
        <f t="shared" si="67"/>
        <v>35.414531632812512</v>
      </c>
      <c r="CF83" s="42">
        <f t="shared" si="68"/>
        <v>1.7013648085907584</v>
      </c>
      <c r="CJ83" s="29">
        <v>22.47932544069408</v>
      </c>
      <c r="CK83" s="29">
        <v>57.031543554943532</v>
      </c>
      <c r="CL83" s="29">
        <v>57.00024057812503</v>
      </c>
      <c r="CP83" s="29">
        <v>0</v>
      </c>
      <c r="CQ83" s="61" t="str">
        <f t="shared" si="69"/>
        <v>plateau</v>
      </c>
      <c r="CR83" s="29" t="str">
        <f t="shared" si="70"/>
        <v/>
      </c>
      <c r="CS83" s="41" t="str">
        <f t="shared" si="71"/>
        <v/>
      </c>
      <c r="CT83" s="42" t="str">
        <f t="shared" si="18"/>
        <v/>
      </c>
      <c r="CU83" s="29">
        <f t="shared" si="72"/>
        <v>57.00024057812503</v>
      </c>
      <c r="CV83" s="41">
        <f t="shared" si="73"/>
        <v>0</v>
      </c>
      <c r="CW83" s="42">
        <f t="shared" si="74"/>
        <v>57.031543554943532</v>
      </c>
      <c r="CX83" s="29" t="str">
        <f t="shared" si="75"/>
        <v/>
      </c>
      <c r="CY83" s="41" t="str">
        <f t="shared" si="76"/>
        <v/>
      </c>
      <c r="CZ83" s="42" t="str">
        <f t="shared" si="77"/>
        <v/>
      </c>
      <c r="DA83" s="70">
        <f t="shared" si="78"/>
        <v>57.031543554943532</v>
      </c>
      <c r="DB83" s="41">
        <f t="shared" si="19"/>
        <v>0</v>
      </c>
      <c r="DC83" s="70" t="str">
        <f t="shared" si="79"/>
        <v>plateau</v>
      </c>
      <c r="DD83" s="29" t="str">
        <f t="shared" si="20"/>
        <v/>
      </c>
      <c r="DE83" s="41" t="str">
        <f t="shared" si="21"/>
        <v/>
      </c>
      <c r="DF83" s="42" t="str">
        <f t="shared" si="22"/>
        <v/>
      </c>
      <c r="DG83" s="29">
        <f t="shared" si="23"/>
        <v>57.00024057812503</v>
      </c>
      <c r="DH83" s="41">
        <f t="shared" si="24"/>
        <v>0</v>
      </c>
      <c r="DI83" s="42">
        <f t="shared" si="25"/>
        <v>57.031543554943532</v>
      </c>
      <c r="DJ83" s="29" t="str">
        <f t="shared" si="80"/>
        <v/>
      </c>
      <c r="DK83" s="41" t="str">
        <f t="shared" si="81"/>
        <v/>
      </c>
      <c r="DL83" s="42" t="str">
        <f t="shared" si="82"/>
        <v/>
      </c>
      <c r="DN83" s="39">
        <f t="shared" si="83"/>
        <v>35.414531632812512</v>
      </c>
      <c r="DO83" s="42">
        <f t="shared" si="84"/>
        <v>9.3023734948965391</v>
      </c>
      <c r="DS83" s="29" t="e">
        <v>#N/A</v>
      </c>
      <c r="DZ83" s="61" t="str">
        <f t="shared" si="85"/>
        <v/>
      </c>
      <c r="EA83" s="29" t="str">
        <f t="shared" si="86"/>
        <v/>
      </c>
      <c r="EB83" s="41" t="str">
        <f t="shared" si="87"/>
        <v/>
      </c>
      <c r="EC83" s="42" t="str">
        <f t="shared" si="26"/>
        <v/>
      </c>
      <c r="ED83" s="29" t="str">
        <f t="shared" si="88"/>
        <v/>
      </c>
      <c r="EE83" s="41" t="str">
        <f t="shared" si="89"/>
        <v/>
      </c>
      <c r="EF83" s="42" t="str">
        <f t="shared" si="90"/>
        <v/>
      </c>
      <c r="EG83" s="29" t="str">
        <f t="shared" si="91"/>
        <v/>
      </c>
      <c r="EH83" s="41" t="str">
        <f t="shared" si="92"/>
        <v/>
      </c>
      <c r="EI83" s="42" t="str">
        <f t="shared" si="93"/>
        <v/>
      </c>
      <c r="EJ83" s="58" t="str">
        <f t="shared" si="94"/>
        <v/>
      </c>
      <c r="EK83" s="41" t="str">
        <f t="shared" si="27"/>
        <v/>
      </c>
      <c r="EL83" s="58" t="str">
        <f t="shared" si="95"/>
        <v/>
      </c>
      <c r="EM83" s="29" t="str">
        <f t="shared" si="28"/>
        <v/>
      </c>
      <c r="EN83" s="41" t="str">
        <f t="shared" si="29"/>
        <v/>
      </c>
      <c r="EO83" s="42" t="str">
        <f t="shared" si="30"/>
        <v/>
      </c>
      <c r="EP83" s="29" t="str">
        <f t="shared" si="31"/>
        <v/>
      </c>
      <c r="EQ83" s="41" t="str">
        <f t="shared" si="32"/>
        <v/>
      </c>
      <c r="ER83" s="42" t="str">
        <f t="shared" si="33"/>
        <v/>
      </c>
      <c r="ES83" s="29" t="str">
        <f t="shared" si="96"/>
        <v/>
      </c>
      <c r="ET83" s="41" t="str">
        <f t="shared" si="97"/>
        <v/>
      </c>
      <c r="EU83" s="42" t="str">
        <f t="shared" si="98"/>
        <v/>
      </c>
      <c r="EW83" s="39">
        <f t="shared" si="99"/>
        <v>35.414531632812512</v>
      </c>
      <c r="EX83" s="42" t="e">
        <f t="shared" si="100"/>
        <v>#N/A</v>
      </c>
      <c r="FA83" s="70">
        <f t="shared" si="34"/>
        <v>30</v>
      </c>
      <c r="FB83" s="70">
        <f t="shared" si="35"/>
        <v>1522</v>
      </c>
      <c r="FC83" s="70">
        <f t="shared" si="36"/>
        <v>50.733333333333334</v>
      </c>
      <c r="FD83" s="72">
        <f t="shared" si="37"/>
        <v>4.1698630136986301</v>
      </c>
      <c r="FE83" s="37">
        <f t="shared" si="38"/>
        <v>23625.558384249827</v>
      </c>
    </row>
    <row r="84" spans="1:161" x14ac:dyDescent="0.25">
      <c r="A84" s="82">
        <v>40878</v>
      </c>
      <c r="B84" s="37">
        <v>46200.925120000014</v>
      </c>
      <c r="C84" s="37">
        <v>28303.24</v>
      </c>
      <c r="D84" s="37">
        <v>34.446951219512194</v>
      </c>
      <c r="E84" s="37">
        <v>6550.1297560975609</v>
      </c>
      <c r="F84" s="37">
        <v>4579.3999999999996</v>
      </c>
      <c r="H84" s="39">
        <v>36.094472750000008</v>
      </c>
      <c r="I84" s="39">
        <v>8.0708457812500001</v>
      </c>
      <c r="J84" s="37">
        <v>1217.0674177059655</v>
      </c>
      <c r="K84" s="39">
        <v>1.5213342721324568</v>
      </c>
      <c r="L84" s="39">
        <v>18.793390142574729</v>
      </c>
      <c r="M84" s="39">
        <v>1.0629990714948931</v>
      </c>
      <c r="R84" s="29">
        <v>8.0708457812500001</v>
      </c>
      <c r="S84" s="29">
        <v>7.6249057961283953</v>
      </c>
      <c r="T84" s="29">
        <v>40.249334382812506</v>
      </c>
      <c r="X84" s="41">
        <v>-0.50105202561279005</v>
      </c>
      <c r="Y84" s="61" t="str">
        <f t="shared" si="39"/>
        <v>decline</v>
      </c>
      <c r="Z84" s="29" t="str">
        <f t="shared" si="40"/>
        <v/>
      </c>
      <c r="AA84" s="41" t="str">
        <f t="shared" si="41"/>
        <v/>
      </c>
      <c r="AB84" s="42" t="str">
        <f t="shared" si="0"/>
        <v/>
      </c>
      <c r="AC84" s="29" t="str">
        <f t="shared" si="42"/>
        <v/>
      </c>
      <c r="AD84" s="41" t="str">
        <f t="shared" si="43"/>
        <v/>
      </c>
      <c r="AE84" s="42" t="str">
        <f t="shared" si="44"/>
        <v/>
      </c>
      <c r="AF84" s="29">
        <f t="shared" si="45"/>
        <v>40.249334382812506</v>
      </c>
      <c r="AG84" s="41">
        <f t="shared" si="46"/>
        <v>-0.50105202561279005</v>
      </c>
      <c r="AH84" s="42">
        <f t="shared" si="47"/>
        <v>7.6249057961283953</v>
      </c>
      <c r="AI84" s="39">
        <f t="shared" si="48"/>
        <v>9.3425236115332577</v>
      </c>
      <c r="AJ84" s="41">
        <f t="shared" si="1"/>
        <v>0.22526413588965205</v>
      </c>
      <c r="AK84" s="29" t="str">
        <f t="shared" si="2"/>
        <v>decline</v>
      </c>
      <c r="AL84" s="29" t="str">
        <f t="shared" si="3"/>
        <v/>
      </c>
      <c r="AM84" s="41" t="str">
        <f t="shared" si="4"/>
        <v/>
      </c>
      <c r="AN84" s="42" t="str">
        <f t="shared" si="5"/>
        <v/>
      </c>
      <c r="AO84" s="29" t="str">
        <f t="shared" si="6"/>
        <v/>
      </c>
      <c r="AP84" s="41" t="str">
        <f t="shared" si="7"/>
        <v/>
      </c>
      <c r="AQ84" s="42" t="str">
        <f t="shared" si="8"/>
        <v/>
      </c>
      <c r="AR84" s="29">
        <f t="shared" si="49"/>
        <v>40.249334382812506</v>
      </c>
      <c r="AS84" s="41">
        <f t="shared" si="50"/>
        <v>-0.50105202561279005</v>
      </c>
      <c r="AT84" s="42">
        <f t="shared" si="51"/>
        <v>7.6249057961283953</v>
      </c>
      <c r="AV84" s="39">
        <f t="shared" si="9"/>
        <v>36.094472750000008</v>
      </c>
      <c r="AW84" s="42">
        <f t="shared" si="52"/>
        <v>10.646414178991133</v>
      </c>
      <c r="BA84" s="29">
        <v>1.5213342721324568</v>
      </c>
      <c r="BB84" s="29">
        <v>1.6139522457150488</v>
      </c>
      <c r="BC84" s="29">
        <v>37.533652492187507</v>
      </c>
      <c r="BG84" s="29">
        <v>-9.8357853436653833E-2</v>
      </c>
      <c r="BH84" s="61" t="str">
        <f t="shared" si="53"/>
        <v>plateau</v>
      </c>
      <c r="BI84" s="29" t="str">
        <f t="shared" si="54"/>
        <v/>
      </c>
      <c r="BJ84" s="41" t="str">
        <f t="shared" si="55"/>
        <v/>
      </c>
      <c r="BK84" s="42" t="str">
        <f t="shared" si="10"/>
        <v/>
      </c>
      <c r="BL84" s="29">
        <f t="shared" si="56"/>
        <v>37.533652492187507</v>
      </c>
      <c r="BM84" s="41">
        <f t="shared" si="57"/>
        <v>-9.8357853436653833E-2</v>
      </c>
      <c r="BN84" s="42">
        <f t="shared" si="58"/>
        <v>1.6139522457150488</v>
      </c>
      <c r="BO84" s="29" t="str">
        <f t="shared" si="59"/>
        <v/>
      </c>
      <c r="BP84" s="41" t="str">
        <f t="shared" si="60"/>
        <v/>
      </c>
      <c r="BQ84" s="42" t="str">
        <f t="shared" si="61"/>
        <v/>
      </c>
      <c r="BR84" s="61">
        <f t="shared" si="62"/>
        <v>1.7244140623126369</v>
      </c>
      <c r="BS84" s="41">
        <f t="shared" si="11"/>
        <v>6.844181225984719E-2</v>
      </c>
      <c r="BT84" t="str">
        <f t="shared" si="63"/>
        <v>incline</v>
      </c>
      <c r="BU84" s="29">
        <f t="shared" si="12"/>
        <v>37.533652492187507</v>
      </c>
      <c r="BV84" s="41">
        <f t="shared" si="13"/>
        <v>-9.8357853436653833E-2</v>
      </c>
      <c r="BW84" s="42">
        <f t="shared" si="14"/>
        <v>1.6139522457150488</v>
      </c>
      <c r="BX84" s="29" t="str">
        <f t="shared" si="15"/>
        <v/>
      </c>
      <c r="BY84" s="41" t="str">
        <f t="shared" si="16"/>
        <v/>
      </c>
      <c r="BZ84" s="42" t="str">
        <f t="shared" si="17"/>
        <v/>
      </c>
      <c r="CA84" s="29" t="str">
        <f t="shared" si="64"/>
        <v/>
      </c>
      <c r="CB84" s="41" t="str">
        <f t="shared" si="65"/>
        <v/>
      </c>
      <c r="CC84" s="42" t="str">
        <f t="shared" si="66"/>
        <v/>
      </c>
      <c r="CE84" s="39">
        <f t="shared" si="67"/>
        <v>36.094472750000008</v>
      </c>
      <c r="CF84" s="42">
        <f t="shared" si="68"/>
        <v>1.708726625677909</v>
      </c>
      <c r="CJ84" s="29">
        <v>18.793390142574729</v>
      </c>
      <c r="CK84" s="29">
        <v>51.338477177769704</v>
      </c>
      <c r="CL84" s="29">
        <v>57.37883614062504</v>
      </c>
      <c r="CP84" s="29">
        <v>-9.9823115811150956E-2</v>
      </c>
      <c r="CQ84" s="61" t="str">
        <f t="shared" si="69"/>
        <v>plateau</v>
      </c>
      <c r="CR84" s="29" t="str">
        <f t="shared" si="70"/>
        <v/>
      </c>
      <c r="CS84" s="41" t="str">
        <f t="shared" si="71"/>
        <v/>
      </c>
      <c r="CT84" s="42" t="str">
        <f t="shared" si="18"/>
        <v/>
      </c>
      <c r="CU84" s="29">
        <f t="shared" si="72"/>
        <v>57.37883614062504</v>
      </c>
      <c r="CV84" s="41">
        <f t="shared" si="73"/>
        <v>-9.9823115811150956E-2</v>
      </c>
      <c r="CW84" s="42">
        <f t="shared" si="74"/>
        <v>51.338477177769704</v>
      </c>
      <c r="CX84" s="29" t="str">
        <f t="shared" si="75"/>
        <v/>
      </c>
      <c r="CY84" s="41" t="str">
        <f t="shared" si="76"/>
        <v/>
      </c>
      <c r="CZ84" s="42" t="str">
        <f t="shared" si="77"/>
        <v/>
      </c>
      <c r="DA84" s="70">
        <f t="shared" si="78"/>
        <v>57.031543554943532</v>
      </c>
      <c r="DB84" s="41">
        <f t="shared" si="19"/>
        <v>0.11089277847997812</v>
      </c>
      <c r="DC84" s="70" t="str">
        <f t="shared" si="79"/>
        <v>plateau</v>
      </c>
      <c r="DD84" s="29" t="str">
        <f t="shared" si="20"/>
        <v/>
      </c>
      <c r="DE84" s="41" t="str">
        <f t="shared" si="21"/>
        <v/>
      </c>
      <c r="DF84" s="42" t="str">
        <f t="shared" si="22"/>
        <v/>
      </c>
      <c r="DG84" s="29">
        <f t="shared" si="23"/>
        <v>57.37883614062504</v>
      </c>
      <c r="DH84" s="41">
        <f t="shared" si="24"/>
        <v>-9.9823115811150956E-2</v>
      </c>
      <c r="DI84" s="42">
        <f t="shared" si="25"/>
        <v>51.338477177769704</v>
      </c>
      <c r="DJ84" s="29" t="str">
        <f t="shared" si="80"/>
        <v/>
      </c>
      <c r="DK84" s="41" t="str">
        <f t="shared" si="81"/>
        <v/>
      </c>
      <c r="DL84" s="42" t="str">
        <f t="shared" si="82"/>
        <v/>
      </c>
      <c r="DN84" s="39">
        <f t="shared" si="83"/>
        <v>36.094472750000008</v>
      </c>
      <c r="DO84" s="42">
        <f t="shared" si="84"/>
        <v>9.8576226702881939</v>
      </c>
      <c r="DS84" s="29">
        <v>1.0629990714948931</v>
      </c>
      <c r="DZ84" s="61" t="str">
        <f t="shared" si="85"/>
        <v/>
      </c>
      <c r="EA84" s="29" t="str">
        <f t="shared" si="86"/>
        <v/>
      </c>
      <c r="EB84" s="41" t="str">
        <f t="shared" si="87"/>
        <v/>
      </c>
      <c r="EC84" s="42" t="str">
        <f t="shared" si="26"/>
        <v/>
      </c>
      <c r="ED84" s="29" t="str">
        <f t="shared" si="88"/>
        <v/>
      </c>
      <c r="EE84" s="41" t="str">
        <f t="shared" si="89"/>
        <v/>
      </c>
      <c r="EF84" s="42" t="str">
        <f t="shared" si="90"/>
        <v/>
      </c>
      <c r="EG84" s="29" t="str">
        <f t="shared" si="91"/>
        <v/>
      </c>
      <c r="EH84" s="41" t="str">
        <f t="shared" si="92"/>
        <v/>
      </c>
      <c r="EI84" s="42" t="str">
        <f t="shared" si="93"/>
        <v/>
      </c>
      <c r="EJ84" s="58" t="str">
        <f t="shared" si="94"/>
        <v/>
      </c>
      <c r="EK84" s="41" t="str">
        <f t="shared" si="27"/>
        <v/>
      </c>
      <c r="EL84" s="58" t="str">
        <f t="shared" si="95"/>
        <v/>
      </c>
      <c r="EM84" s="29" t="str">
        <f t="shared" si="28"/>
        <v/>
      </c>
      <c r="EN84" s="41" t="str">
        <f t="shared" si="29"/>
        <v/>
      </c>
      <c r="EO84" s="42" t="str">
        <f t="shared" si="30"/>
        <v/>
      </c>
      <c r="EP84" s="29" t="str">
        <f t="shared" si="31"/>
        <v/>
      </c>
      <c r="EQ84" s="41" t="str">
        <f t="shared" si="32"/>
        <v/>
      </c>
      <c r="ER84" s="42" t="str">
        <f t="shared" si="33"/>
        <v/>
      </c>
      <c r="ES84" s="29" t="str">
        <f t="shared" si="96"/>
        <v/>
      </c>
      <c r="ET84" s="41" t="str">
        <f t="shared" si="97"/>
        <v/>
      </c>
      <c r="EU84" s="42" t="str">
        <f t="shared" si="98"/>
        <v/>
      </c>
      <c r="EW84" s="39">
        <f t="shared" si="99"/>
        <v>36.094472750000008</v>
      </c>
      <c r="EX84" s="42">
        <f t="shared" si="100"/>
        <v>1.0629990714948931</v>
      </c>
      <c r="FA84" s="70">
        <f t="shared" si="34"/>
        <v>31</v>
      </c>
      <c r="FB84" s="70">
        <f t="shared" si="35"/>
        <v>1553</v>
      </c>
      <c r="FC84" s="70">
        <f t="shared" si="36"/>
        <v>51.766666666666666</v>
      </c>
      <c r="FD84" s="72">
        <f t="shared" si="37"/>
        <v>4.2547945205479456</v>
      </c>
      <c r="FE84" s="37">
        <f t="shared" si="38"/>
        <v>28303.24</v>
      </c>
    </row>
    <row r="85" spans="1:161" x14ac:dyDescent="0.25">
      <c r="A85" s="82">
        <v>40909</v>
      </c>
      <c r="B85" s="37">
        <v>47196.436610000012</v>
      </c>
      <c r="C85" s="37">
        <v>33406.425838926174</v>
      </c>
      <c r="D85" s="37">
        <v>43.814070805369127</v>
      </c>
      <c r="E85" s="37">
        <v>6927.0758389261737</v>
      </c>
      <c r="F85" s="37">
        <v>4871.57</v>
      </c>
      <c r="H85" s="39">
        <v>36.872216101562508</v>
      </c>
      <c r="I85" s="39">
        <v>9.5260511181312921</v>
      </c>
      <c r="J85" s="37">
        <v>1311.5461982262002</v>
      </c>
      <c r="K85" s="39">
        <v>1.6394327477827502</v>
      </c>
      <c r="L85" s="39">
        <v>17.174496512237919</v>
      </c>
      <c r="M85" s="39">
        <v>1.1308194057567316</v>
      </c>
      <c r="R85" s="29">
        <v>9.5260511181312921</v>
      </c>
      <c r="S85" s="29">
        <v>7.6482711862931678</v>
      </c>
      <c r="T85" s="29">
        <v>40.813630117187515</v>
      </c>
      <c r="X85" s="41">
        <v>-0.49952307372732546</v>
      </c>
      <c r="Y85" s="61" t="str">
        <f t="shared" si="39"/>
        <v>decline</v>
      </c>
      <c r="Z85" s="29" t="str">
        <f t="shared" si="40"/>
        <v/>
      </c>
      <c r="AA85" s="41" t="str">
        <f t="shared" si="41"/>
        <v/>
      </c>
      <c r="AB85" s="42" t="str">
        <f t="shared" si="0"/>
        <v/>
      </c>
      <c r="AC85" s="29" t="str">
        <f t="shared" si="42"/>
        <v/>
      </c>
      <c r="AD85" s="41" t="str">
        <f t="shared" si="43"/>
        <v/>
      </c>
      <c r="AE85" s="42" t="str">
        <f t="shared" si="44"/>
        <v/>
      </c>
      <c r="AF85" s="29">
        <f t="shared" si="45"/>
        <v>40.813630117187515</v>
      </c>
      <c r="AG85" s="41">
        <f t="shared" si="46"/>
        <v>-0.49952307372732546</v>
      </c>
      <c r="AH85" s="42">
        <f t="shared" si="47"/>
        <v>7.6482711862931678</v>
      </c>
      <c r="AI85" s="39">
        <f t="shared" si="48"/>
        <v>9.1782130014408274</v>
      </c>
      <c r="AJ85" s="41">
        <f t="shared" si="1"/>
        <v>0.20003760037817978</v>
      </c>
      <c r="AK85" s="29" t="str">
        <f t="shared" si="2"/>
        <v>decline</v>
      </c>
      <c r="AL85" s="29" t="str">
        <f t="shared" si="3"/>
        <v/>
      </c>
      <c r="AM85" s="41" t="str">
        <f t="shared" si="4"/>
        <v/>
      </c>
      <c r="AN85" s="42" t="str">
        <f t="shared" si="5"/>
        <v/>
      </c>
      <c r="AO85" s="29" t="str">
        <f t="shared" si="6"/>
        <v/>
      </c>
      <c r="AP85" s="41" t="str">
        <f t="shared" si="7"/>
        <v/>
      </c>
      <c r="AQ85" s="42" t="str">
        <f t="shared" si="8"/>
        <v/>
      </c>
      <c r="AR85" s="29">
        <f t="shared" si="49"/>
        <v>40.813630117187515</v>
      </c>
      <c r="AS85" s="41">
        <f t="shared" si="50"/>
        <v>-0.49952307372732546</v>
      </c>
      <c r="AT85" s="42">
        <f t="shared" si="51"/>
        <v>7.6482711862931678</v>
      </c>
      <c r="AV85" s="39">
        <f t="shared" si="9"/>
        <v>36.872216101562508</v>
      </c>
      <c r="AW85" s="42">
        <f t="shared" si="52"/>
        <v>10.389207644962989</v>
      </c>
      <c r="BA85" s="29">
        <v>1.6394327477827502</v>
      </c>
      <c r="BB85" s="29">
        <v>1.5313965077035314</v>
      </c>
      <c r="BC85" s="29">
        <v>38.039421945312505</v>
      </c>
      <c r="BG85" s="29">
        <v>-0.14447801159464668</v>
      </c>
      <c r="BH85" s="61" t="str">
        <f t="shared" si="53"/>
        <v>incline</v>
      </c>
      <c r="BI85" s="29">
        <f t="shared" si="54"/>
        <v>38.039421945312505</v>
      </c>
      <c r="BJ85" s="41">
        <f t="shared" si="55"/>
        <v>-0.14447801159464668</v>
      </c>
      <c r="BK85" s="42">
        <f t="shared" si="10"/>
        <v>1.5313965077035314</v>
      </c>
      <c r="BL85" s="29" t="str">
        <f t="shared" si="56"/>
        <v/>
      </c>
      <c r="BM85" s="41" t="str">
        <f t="shared" si="57"/>
        <v/>
      </c>
      <c r="BN85" s="42" t="str">
        <f t="shared" si="58"/>
        <v/>
      </c>
      <c r="BO85" s="29" t="str">
        <f t="shared" si="59"/>
        <v/>
      </c>
      <c r="BP85" s="41" t="str">
        <f t="shared" si="60"/>
        <v/>
      </c>
      <c r="BQ85" s="42" t="str">
        <f t="shared" si="61"/>
        <v/>
      </c>
      <c r="BR85" s="61">
        <f t="shared" si="62"/>
        <v>1.7299612148489198</v>
      </c>
      <c r="BS85" s="41">
        <f t="shared" si="11"/>
        <v>0.12966250487481801</v>
      </c>
      <c r="BT85" t="str">
        <f t="shared" si="63"/>
        <v>incline</v>
      </c>
      <c r="BU85" s="29">
        <f t="shared" si="12"/>
        <v>38.039421945312505</v>
      </c>
      <c r="BV85" s="41">
        <f t="shared" si="13"/>
        <v>-0.14447801159464668</v>
      </c>
      <c r="BW85" s="42">
        <f t="shared" si="14"/>
        <v>1.5313965077035314</v>
      </c>
      <c r="BX85" s="29" t="str">
        <f t="shared" si="15"/>
        <v/>
      </c>
      <c r="BY85" s="41" t="str">
        <f t="shared" si="16"/>
        <v/>
      </c>
      <c r="BZ85" s="42" t="str">
        <f t="shared" si="17"/>
        <v/>
      </c>
      <c r="CA85" s="29" t="str">
        <f t="shared" si="64"/>
        <v/>
      </c>
      <c r="CB85" s="41" t="str">
        <f t="shared" si="65"/>
        <v/>
      </c>
      <c r="CC85" s="42" t="str">
        <f t="shared" si="66"/>
        <v/>
      </c>
      <c r="CE85" s="39">
        <f t="shared" si="67"/>
        <v>36.872216101562508</v>
      </c>
      <c r="CF85" s="42">
        <f t="shared" si="68"/>
        <v>1.7171864263461267</v>
      </c>
      <c r="CJ85" s="29">
        <v>17.174496512237919</v>
      </c>
      <c r="CK85" s="29">
        <v>47.949185691627697</v>
      </c>
      <c r="CL85" s="29">
        <v>57.738120265625035</v>
      </c>
      <c r="CP85" s="29">
        <v>-0.15925148255133575</v>
      </c>
      <c r="CQ85" s="61" t="str">
        <f t="shared" si="69"/>
        <v>plateau</v>
      </c>
      <c r="CR85" s="29" t="str">
        <f t="shared" si="70"/>
        <v/>
      </c>
      <c r="CS85" s="41" t="str">
        <f t="shared" si="71"/>
        <v/>
      </c>
      <c r="CT85" s="42" t="str">
        <f t="shared" si="18"/>
        <v/>
      </c>
      <c r="CU85" s="29">
        <f t="shared" si="72"/>
        <v>57.738120265625035</v>
      </c>
      <c r="CV85" s="41">
        <f t="shared" si="73"/>
        <v>-0.15925148255133575</v>
      </c>
      <c r="CW85" s="42">
        <f t="shared" si="74"/>
        <v>47.949185691627697</v>
      </c>
      <c r="CX85" s="29" t="str">
        <f t="shared" si="75"/>
        <v/>
      </c>
      <c r="CY85" s="41" t="str">
        <f t="shared" si="76"/>
        <v/>
      </c>
      <c r="CZ85" s="42" t="str">
        <f t="shared" si="77"/>
        <v/>
      </c>
      <c r="DA85" s="70">
        <f t="shared" si="78"/>
        <v>57.031543554943532</v>
      </c>
      <c r="DB85" s="41">
        <f t="shared" si="19"/>
        <v>0.1894163108780737</v>
      </c>
      <c r="DC85" s="70" t="str">
        <f t="shared" si="79"/>
        <v>plateau</v>
      </c>
      <c r="DD85" s="29" t="str">
        <f t="shared" si="20"/>
        <v/>
      </c>
      <c r="DE85" s="41" t="str">
        <f t="shared" si="21"/>
        <v/>
      </c>
      <c r="DF85" s="42" t="str">
        <f t="shared" si="22"/>
        <v/>
      </c>
      <c r="DG85" s="29">
        <f t="shared" si="23"/>
        <v>57.738120265625035</v>
      </c>
      <c r="DH85" s="41">
        <f t="shared" si="24"/>
        <v>-0.15925148255133575</v>
      </c>
      <c r="DI85" s="42">
        <f t="shared" si="25"/>
        <v>47.949185691627697</v>
      </c>
      <c r="DJ85" s="29" t="str">
        <f t="shared" si="80"/>
        <v/>
      </c>
      <c r="DK85" s="41" t="str">
        <f t="shared" si="81"/>
        <v/>
      </c>
      <c r="DL85" s="42" t="str">
        <f t="shared" si="82"/>
        <v/>
      </c>
      <c r="DN85" s="39">
        <f t="shared" si="83"/>
        <v>36.872216101562508</v>
      </c>
      <c r="DO85" s="42">
        <f t="shared" si="84"/>
        <v>10.533489168529435</v>
      </c>
      <c r="DS85" s="29" t="e">
        <v>#N/A</v>
      </c>
      <c r="DZ85" s="61" t="str">
        <f t="shared" si="85"/>
        <v/>
      </c>
      <c r="EA85" s="29" t="str">
        <f t="shared" si="86"/>
        <v/>
      </c>
      <c r="EB85" s="41" t="str">
        <f t="shared" si="87"/>
        <v/>
      </c>
      <c r="EC85" s="42" t="str">
        <f t="shared" si="26"/>
        <v/>
      </c>
      <c r="ED85" s="29" t="str">
        <f t="shared" si="88"/>
        <v/>
      </c>
      <c r="EE85" s="41" t="str">
        <f t="shared" si="89"/>
        <v/>
      </c>
      <c r="EF85" s="42" t="str">
        <f t="shared" si="90"/>
        <v/>
      </c>
      <c r="EG85" s="29" t="str">
        <f t="shared" si="91"/>
        <v/>
      </c>
      <c r="EH85" s="41" t="str">
        <f t="shared" si="92"/>
        <v/>
      </c>
      <c r="EI85" s="42" t="str">
        <f t="shared" si="93"/>
        <v/>
      </c>
      <c r="EJ85" s="58" t="str">
        <f t="shared" si="94"/>
        <v/>
      </c>
      <c r="EK85" s="41" t="str">
        <f t="shared" si="27"/>
        <v/>
      </c>
      <c r="EL85" s="58" t="str">
        <f t="shared" si="95"/>
        <v/>
      </c>
      <c r="EM85" s="29" t="str">
        <f t="shared" si="28"/>
        <v/>
      </c>
      <c r="EN85" s="41" t="str">
        <f t="shared" si="29"/>
        <v/>
      </c>
      <c r="EO85" s="42" t="str">
        <f t="shared" si="30"/>
        <v/>
      </c>
      <c r="EP85" s="29" t="str">
        <f t="shared" si="31"/>
        <v/>
      </c>
      <c r="EQ85" s="41" t="str">
        <f t="shared" si="32"/>
        <v/>
      </c>
      <c r="ER85" s="42" t="str">
        <f t="shared" si="33"/>
        <v/>
      </c>
      <c r="ES85" s="29" t="str">
        <f t="shared" si="96"/>
        <v/>
      </c>
      <c r="ET85" s="41" t="str">
        <f t="shared" si="97"/>
        <v/>
      </c>
      <c r="EU85" s="42" t="str">
        <f t="shared" si="98"/>
        <v/>
      </c>
      <c r="EW85" s="39">
        <f t="shared" si="99"/>
        <v>36.872216101562508</v>
      </c>
      <c r="EX85" s="42" t="e">
        <f t="shared" si="100"/>
        <v>#N/A</v>
      </c>
      <c r="FA85" s="70">
        <f t="shared" si="34"/>
        <v>31</v>
      </c>
      <c r="FB85" s="70">
        <f t="shared" si="35"/>
        <v>1584</v>
      </c>
      <c r="FC85" s="70">
        <f t="shared" si="36"/>
        <v>52.8</v>
      </c>
      <c r="FD85" s="72">
        <f t="shared" si="37"/>
        <v>4.3397260273972602</v>
      </c>
      <c r="FE85" s="37">
        <f t="shared" si="38"/>
        <v>33406.425838926174</v>
      </c>
    </row>
    <row r="86" spans="1:161" x14ac:dyDescent="0.25">
      <c r="A86" s="82">
        <v>40940</v>
      </c>
      <c r="B86" s="37">
        <v>48043.07519000001</v>
      </c>
      <c r="C86" s="37">
        <v>32265.189786585368</v>
      </c>
      <c r="D86" s="37">
        <v>41.659580411585367</v>
      </c>
      <c r="E86" s="37">
        <v>6159.0655487804879</v>
      </c>
      <c r="F86" s="37">
        <v>0</v>
      </c>
      <c r="H86" s="39">
        <v>37.533652492187507</v>
      </c>
      <c r="I86" s="39">
        <v>9.2006205250809838</v>
      </c>
      <c r="J86" s="37">
        <v>1291.1617965720391</v>
      </c>
      <c r="K86" s="39">
        <v>1.6139522457150488</v>
      </c>
      <c r="L86" s="39">
        <v>16.029108423896133</v>
      </c>
      <c r="M86" s="39"/>
      <c r="R86" s="29">
        <v>9.2006205250809838</v>
      </c>
      <c r="S86" s="29">
        <v>8.7451303571428571</v>
      </c>
      <c r="T86" s="29">
        <v>41.425789242187513</v>
      </c>
      <c r="X86" s="41">
        <v>-0.42774832973489862</v>
      </c>
      <c r="Y86" s="61" t="str">
        <f t="shared" si="39"/>
        <v>decline</v>
      </c>
      <c r="Z86" s="29" t="str">
        <f t="shared" si="40"/>
        <v/>
      </c>
      <c r="AA86" s="41" t="str">
        <f t="shared" si="41"/>
        <v/>
      </c>
      <c r="AB86" s="42" t="str">
        <f t="shared" si="0"/>
        <v/>
      </c>
      <c r="AC86" s="29" t="str">
        <f t="shared" si="42"/>
        <v/>
      </c>
      <c r="AD86" s="41" t="str">
        <f t="shared" si="43"/>
        <v/>
      </c>
      <c r="AE86" s="42" t="str">
        <f t="shared" si="44"/>
        <v/>
      </c>
      <c r="AF86" s="29">
        <f t="shared" si="45"/>
        <v>41.425789242187513</v>
      </c>
      <c r="AG86" s="41">
        <f t="shared" si="46"/>
        <v>-0.42774832973489862</v>
      </c>
      <c r="AH86" s="42">
        <f t="shared" si="47"/>
        <v>8.7451303571428571</v>
      </c>
      <c r="AI86" s="39">
        <f t="shared" si="48"/>
        <v>9.0032318416592236</v>
      </c>
      <c r="AJ86" s="41">
        <f t="shared" si="1"/>
        <v>2.9513737814731839E-2</v>
      </c>
      <c r="AK86" s="29" t="str">
        <f t="shared" si="2"/>
        <v>decline</v>
      </c>
      <c r="AL86" s="29" t="str">
        <f t="shared" si="3"/>
        <v/>
      </c>
      <c r="AM86" s="41" t="str">
        <f t="shared" si="4"/>
        <v/>
      </c>
      <c r="AN86" s="42" t="str">
        <f t="shared" si="5"/>
        <v/>
      </c>
      <c r="AO86" s="29" t="str">
        <f t="shared" si="6"/>
        <v/>
      </c>
      <c r="AP86" s="41" t="str">
        <f t="shared" si="7"/>
        <v/>
      </c>
      <c r="AQ86" s="42" t="str">
        <f t="shared" si="8"/>
        <v/>
      </c>
      <c r="AR86" s="29">
        <f t="shared" si="49"/>
        <v>41.425789242187513</v>
      </c>
      <c r="AS86" s="41">
        <f t="shared" si="50"/>
        <v>-0.42774832973489862</v>
      </c>
      <c r="AT86" s="42">
        <f t="shared" si="51"/>
        <v>8.7451303571428571</v>
      </c>
      <c r="AV86" s="39">
        <f t="shared" si="9"/>
        <v>37.533652492187507</v>
      </c>
      <c r="AW86" s="42">
        <f t="shared" si="52"/>
        <v>10.175360233376662</v>
      </c>
      <c r="BA86" s="29">
        <v>1.6139522457150488</v>
      </c>
      <c r="BB86" s="29">
        <v>1.5402929544479744</v>
      </c>
      <c r="BC86" s="29">
        <v>38.522875679687509</v>
      </c>
      <c r="BG86" s="29">
        <v>-0.13950796904181248</v>
      </c>
      <c r="BH86" s="61" t="str">
        <f t="shared" si="53"/>
        <v>incline</v>
      </c>
      <c r="BI86" s="29">
        <f t="shared" si="54"/>
        <v>38.522875679687509</v>
      </c>
      <c r="BJ86" s="41">
        <f t="shared" si="55"/>
        <v>-0.13950796904181248</v>
      </c>
      <c r="BK86" s="42">
        <f t="shared" si="10"/>
        <v>1.5402929544479744</v>
      </c>
      <c r="BL86" s="29" t="str">
        <f t="shared" si="56"/>
        <v/>
      </c>
      <c r="BM86" s="41" t="str">
        <f t="shared" si="57"/>
        <v/>
      </c>
      <c r="BN86" s="42" t="str">
        <f t="shared" si="58"/>
        <v/>
      </c>
      <c r="BO86" s="29" t="str">
        <f t="shared" si="59"/>
        <v/>
      </c>
      <c r="BP86" s="41" t="str">
        <f t="shared" si="60"/>
        <v/>
      </c>
      <c r="BQ86" s="42" t="str">
        <f t="shared" si="61"/>
        <v/>
      </c>
      <c r="BR86" s="61">
        <f t="shared" si="62"/>
        <v>1.735280294028156</v>
      </c>
      <c r="BS86" s="41">
        <f t="shared" si="11"/>
        <v>0.12659107413113049</v>
      </c>
      <c r="BT86" t="str">
        <f t="shared" si="63"/>
        <v>incline</v>
      </c>
      <c r="BU86" s="29">
        <f t="shared" si="12"/>
        <v>38.522875679687509</v>
      </c>
      <c r="BV86" s="41">
        <f t="shared" si="13"/>
        <v>-0.13950796904181248</v>
      </c>
      <c r="BW86" s="42">
        <f t="shared" si="14"/>
        <v>1.5402929544479744</v>
      </c>
      <c r="BX86" s="29" t="str">
        <f t="shared" si="15"/>
        <v/>
      </c>
      <c r="BY86" s="41" t="str">
        <f t="shared" si="16"/>
        <v/>
      </c>
      <c r="BZ86" s="42" t="str">
        <f t="shared" si="17"/>
        <v/>
      </c>
      <c r="CA86" s="29" t="str">
        <f t="shared" si="64"/>
        <v/>
      </c>
      <c r="CB86" s="41" t="str">
        <f t="shared" si="65"/>
        <v/>
      </c>
      <c r="CC86" s="42" t="str">
        <f t="shared" si="66"/>
        <v/>
      </c>
      <c r="CE86" s="39">
        <f t="shared" si="67"/>
        <v>37.533652492187507</v>
      </c>
      <c r="CF86" s="42">
        <f t="shared" si="68"/>
        <v>1.7244140623126369</v>
      </c>
      <c r="CJ86" s="29">
        <v>16.029108423896133</v>
      </c>
      <c r="CK86" s="29">
        <v>51.058264123616354</v>
      </c>
      <c r="CL86" s="29">
        <v>58.044696101562536</v>
      </c>
      <c r="CP86" s="29">
        <v>-0.10473641530625223</v>
      </c>
      <c r="CQ86" s="61" t="str">
        <f t="shared" si="69"/>
        <v>plateau</v>
      </c>
      <c r="CR86" s="29" t="str">
        <f t="shared" si="70"/>
        <v/>
      </c>
      <c r="CS86" s="41" t="str">
        <f t="shared" si="71"/>
        <v/>
      </c>
      <c r="CT86" s="42" t="str">
        <f t="shared" si="18"/>
        <v/>
      </c>
      <c r="CU86" s="29">
        <f t="shared" si="72"/>
        <v>58.044696101562536</v>
      </c>
      <c r="CV86" s="41">
        <f t="shared" si="73"/>
        <v>-0.10473641530625223</v>
      </c>
      <c r="CW86" s="42">
        <f t="shared" si="74"/>
        <v>51.058264123616354</v>
      </c>
      <c r="CX86" s="29" t="str">
        <f t="shared" si="75"/>
        <v/>
      </c>
      <c r="CY86" s="41" t="str">
        <f t="shared" si="76"/>
        <v/>
      </c>
      <c r="CZ86" s="42" t="str">
        <f t="shared" si="77"/>
        <v/>
      </c>
      <c r="DA86" s="70">
        <f t="shared" si="78"/>
        <v>57.031543554943532</v>
      </c>
      <c r="DB86" s="41">
        <f t="shared" si="19"/>
        <v>0.11698947337624652</v>
      </c>
      <c r="DC86" s="70" t="str">
        <f t="shared" si="79"/>
        <v>plateau</v>
      </c>
      <c r="DD86" s="29" t="str">
        <f t="shared" si="20"/>
        <v/>
      </c>
      <c r="DE86" s="41" t="str">
        <f t="shared" si="21"/>
        <v/>
      </c>
      <c r="DF86" s="42" t="str">
        <f t="shared" si="22"/>
        <v/>
      </c>
      <c r="DG86" s="29">
        <f t="shared" si="23"/>
        <v>58.044696101562536</v>
      </c>
      <c r="DH86" s="41">
        <f t="shared" si="24"/>
        <v>-0.10473641530625223</v>
      </c>
      <c r="DI86" s="42">
        <f t="shared" si="25"/>
        <v>51.058264123616354</v>
      </c>
      <c r="DJ86" s="29" t="str">
        <f t="shared" si="80"/>
        <v/>
      </c>
      <c r="DK86" s="41" t="str">
        <f t="shared" si="81"/>
        <v/>
      </c>
      <c r="DL86" s="42" t="str">
        <f t="shared" si="82"/>
        <v/>
      </c>
      <c r="DN86" s="39">
        <f t="shared" si="83"/>
        <v>37.533652492187507</v>
      </c>
      <c r="DO86" s="42">
        <f t="shared" si="84"/>
        <v>11.144624370361822</v>
      </c>
      <c r="DS86" s="29" t="e">
        <v>#N/A</v>
      </c>
      <c r="DZ86" s="61" t="str">
        <f t="shared" si="85"/>
        <v/>
      </c>
      <c r="EA86" s="29" t="str">
        <f t="shared" si="86"/>
        <v/>
      </c>
      <c r="EB86" s="41" t="str">
        <f t="shared" si="87"/>
        <v/>
      </c>
      <c r="EC86" s="42" t="str">
        <f t="shared" si="26"/>
        <v/>
      </c>
      <c r="ED86" s="29" t="str">
        <f t="shared" si="88"/>
        <v/>
      </c>
      <c r="EE86" s="41" t="str">
        <f t="shared" si="89"/>
        <v/>
      </c>
      <c r="EF86" s="42" t="str">
        <f t="shared" si="90"/>
        <v/>
      </c>
      <c r="EG86" s="29" t="str">
        <f t="shared" si="91"/>
        <v/>
      </c>
      <c r="EH86" s="41" t="str">
        <f t="shared" si="92"/>
        <v/>
      </c>
      <c r="EI86" s="42" t="str">
        <f t="shared" si="93"/>
        <v/>
      </c>
      <c r="EJ86" s="58" t="str">
        <f t="shared" si="94"/>
        <v/>
      </c>
      <c r="EK86" s="41" t="str">
        <f t="shared" si="27"/>
        <v/>
      </c>
      <c r="EL86" s="58" t="str">
        <f t="shared" si="95"/>
        <v/>
      </c>
      <c r="EM86" s="29" t="str">
        <f t="shared" si="28"/>
        <v/>
      </c>
      <c r="EN86" s="41" t="str">
        <f t="shared" si="29"/>
        <v/>
      </c>
      <c r="EO86" s="42" t="str">
        <f t="shared" si="30"/>
        <v/>
      </c>
      <c r="EP86" s="29" t="str">
        <f t="shared" si="31"/>
        <v/>
      </c>
      <c r="EQ86" s="41" t="str">
        <f t="shared" si="32"/>
        <v/>
      </c>
      <c r="ER86" s="42" t="str">
        <f t="shared" si="33"/>
        <v/>
      </c>
      <c r="ES86" s="29" t="str">
        <f t="shared" si="96"/>
        <v/>
      </c>
      <c r="ET86" s="41" t="str">
        <f t="shared" si="97"/>
        <v/>
      </c>
      <c r="EU86" s="42" t="str">
        <f t="shared" si="98"/>
        <v/>
      </c>
      <c r="EW86" s="39">
        <f t="shared" si="99"/>
        <v>37.533652492187507</v>
      </c>
      <c r="EX86" s="42" t="e">
        <f t="shared" si="100"/>
        <v>#N/A</v>
      </c>
      <c r="FA86" s="70">
        <f t="shared" si="34"/>
        <v>29</v>
      </c>
      <c r="FB86" s="70">
        <f t="shared" si="35"/>
        <v>1613</v>
      </c>
      <c r="FC86" s="70">
        <f t="shared" si="36"/>
        <v>53.766666666666666</v>
      </c>
      <c r="FD86" s="72">
        <f t="shared" si="37"/>
        <v>4.419178082191781</v>
      </c>
      <c r="FE86" s="37">
        <f t="shared" si="38"/>
        <v>32265.189786585368</v>
      </c>
    </row>
    <row r="87" spans="1:161" x14ac:dyDescent="0.25">
      <c r="A87" s="82">
        <v>40969</v>
      </c>
      <c r="B87" s="37">
        <v>48690.460090000008</v>
      </c>
      <c r="C87" s="37">
        <v>24899.419230769232</v>
      </c>
      <c r="D87" s="37">
        <v>30.504706923076924</v>
      </c>
      <c r="E87" s="37">
        <v>4571.2723076923075</v>
      </c>
      <c r="F87" s="37">
        <v>4761.3</v>
      </c>
      <c r="H87" s="39">
        <v>38.039421945312505</v>
      </c>
      <c r="I87" s="39">
        <v>7.1002250150240389</v>
      </c>
      <c r="J87" s="37">
        <v>1225.1172061628251</v>
      </c>
      <c r="K87" s="39">
        <v>1.5313965077035314</v>
      </c>
      <c r="L87" s="39">
        <v>15.51124886813885</v>
      </c>
      <c r="M87" s="39">
        <v>1.1052228412256269</v>
      </c>
      <c r="R87" s="29">
        <v>7.1002250150240389</v>
      </c>
      <c r="S87" s="29">
        <v>14.142393087085082</v>
      </c>
      <c r="T87" s="29">
        <v>42.441329304687514</v>
      </c>
      <c r="X87" s="41">
        <v>-7.4569762242612497E-2</v>
      </c>
      <c r="Y87" s="61" t="str">
        <f t="shared" si="39"/>
        <v>plateau</v>
      </c>
      <c r="Z87" s="29" t="str">
        <f t="shared" si="40"/>
        <v/>
      </c>
      <c r="AA87" s="41" t="str">
        <f t="shared" si="41"/>
        <v/>
      </c>
      <c r="AB87" s="42" t="str">
        <f t="shared" si="0"/>
        <v/>
      </c>
      <c r="AC87" s="29">
        <f t="shared" si="42"/>
        <v>42.441329304687514</v>
      </c>
      <c r="AD87" s="41">
        <f t="shared" si="43"/>
        <v>-7.4569762242612497E-2</v>
      </c>
      <c r="AE87" s="42">
        <f t="shared" si="44"/>
        <v>14.142393087085082</v>
      </c>
      <c r="AF87" s="29" t="str">
        <f t="shared" si="45"/>
        <v/>
      </c>
      <c r="AG87" s="41" t="str">
        <f t="shared" si="46"/>
        <v/>
      </c>
      <c r="AH87" s="42" t="str">
        <f t="shared" si="47"/>
        <v/>
      </c>
      <c r="AI87" s="39">
        <f t="shared" si="48"/>
        <v>8.7202739765306791</v>
      </c>
      <c r="AJ87" s="41">
        <f t="shared" si="1"/>
        <v>-0.38339473928962664</v>
      </c>
      <c r="AK87" s="29" t="str">
        <f t="shared" si="2"/>
        <v>decline</v>
      </c>
      <c r="AL87" s="29" t="str">
        <f t="shared" si="3"/>
        <v/>
      </c>
      <c r="AM87" s="41" t="str">
        <f t="shared" si="4"/>
        <v/>
      </c>
      <c r="AN87" s="42" t="str">
        <f t="shared" si="5"/>
        <v/>
      </c>
      <c r="AO87" s="29" t="str">
        <f t="shared" si="6"/>
        <v/>
      </c>
      <c r="AP87" s="41" t="str">
        <f t="shared" si="7"/>
        <v/>
      </c>
      <c r="AQ87" s="42" t="str">
        <f t="shared" si="8"/>
        <v/>
      </c>
      <c r="AR87" s="29">
        <f t="shared" si="49"/>
        <v>42.441329304687514</v>
      </c>
      <c r="AS87" s="41">
        <f t="shared" si="50"/>
        <v>-7.4569762242612497E-2</v>
      </c>
      <c r="AT87" s="42">
        <f t="shared" si="51"/>
        <v>14.142393087085082</v>
      </c>
      <c r="AV87" s="39">
        <f t="shared" si="9"/>
        <v>38.039421945312505</v>
      </c>
      <c r="AW87" s="42">
        <f t="shared" si="52"/>
        <v>10.014815698860293</v>
      </c>
      <c r="BA87" s="29">
        <v>1.5313965077035314</v>
      </c>
      <c r="BB87" s="29">
        <v>1.5474877781796876</v>
      </c>
      <c r="BC87" s="29">
        <v>39.063781960937504</v>
      </c>
      <c r="BG87" s="29">
        <v>-0.13548854632913321</v>
      </c>
      <c r="BH87" s="61" t="str">
        <f t="shared" si="53"/>
        <v>incline</v>
      </c>
      <c r="BI87" s="29">
        <f t="shared" si="54"/>
        <v>39.063781960937504</v>
      </c>
      <c r="BJ87" s="41">
        <f t="shared" si="55"/>
        <v>-0.13548854632913321</v>
      </c>
      <c r="BK87" s="42">
        <f t="shared" si="10"/>
        <v>1.5474877781796876</v>
      </c>
      <c r="BL87" s="29" t="str">
        <f t="shared" si="56"/>
        <v/>
      </c>
      <c r="BM87" s="41" t="str">
        <f t="shared" si="57"/>
        <v/>
      </c>
      <c r="BN87" s="42" t="str">
        <f t="shared" si="58"/>
        <v/>
      </c>
      <c r="BO87" s="29" t="str">
        <f t="shared" si="59"/>
        <v/>
      </c>
      <c r="BP87" s="41" t="str">
        <f t="shared" si="60"/>
        <v/>
      </c>
      <c r="BQ87" s="42" t="str">
        <f t="shared" si="61"/>
        <v/>
      </c>
      <c r="BR87" s="61">
        <f t="shared" si="62"/>
        <v>1.7412508681375451</v>
      </c>
      <c r="BS87" s="41">
        <f t="shared" si="11"/>
        <v>0.12521138628040174</v>
      </c>
      <c r="BT87" t="str">
        <f t="shared" si="63"/>
        <v>incline</v>
      </c>
      <c r="BU87" s="29">
        <f t="shared" si="12"/>
        <v>39.063781960937504</v>
      </c>
      <c r="BV87" s="41">
        <f t="shared" si="13"/>
        <v>-0.13548854632913321</v>
      </c>
      <c r="BW87" s="42">
        <f t="shared" si="14"/>
        <v>1.5474877781796876</v>
      </c>
      <c r="BX87" s="29" t="str">
        <f t="shared" si="15"/>
        <v/>
      </c>
      <c r="BY87" s="41" t="str">
        <f t="shared" si="16"/>
        <v/>
      </c>
      <c r="BZ87" s="42" t="str">
        <f t="shared" si="17"/>
        <v/>
      </c>
      <c r="CA87" s="29" t="str">
        <f t="shared" si="64"/>
        <v/>
      </c>
      <c r="CB87" s="41" t="str">
        <f t="shared" si="65"/>
        <v/>
      </c>
      <c r="CC87" s="42" t="str">
        <f t="shared" si="66"/>
        <v/>
      </c>
      <c r="CE87" s="39">
        <f t="shared" si="67"/>
        <v>38.039421945312505</v>
      </c>
      <c r="CF87" s="42">
        <f t="shared" si="68"/>
        <v>1.7299612148489198</v>
      </c>
      <c r="CJ87" s="29">
        <v>15.51124886813885</v>
      </c>
      <c r="CK87" s="29">
        <v>49.590316253053821</v>
      </c>
      <c r="CL87" s="29">
        <v>58.335071132812537</v>
      </c>
      <c r="CP87" s="29">
        <v>-0.13047564274182616</v>
      </c>
      <c r="CQ87" s="61" t="str">
        <f t="shared" si="69"/>
        <v>plateau</v>
      </c>
      <c r="CR87" s="29" t="str">
        <f t="shared" si="70"/>
        <v/>
      </c>
      <c r="CS87" s="41" t="str">
        <f t="shared" si="71"/>
        <v/>
      </c>
      <c r="CT87" s="42" t="str">
        <f t="shared" si="18"/>
        <v/>
      </c>
      <c r="CU87" s="29">
        <f t="shared" si="72"/>
        <v>58.335071132812537</v>
      </c>
      <c r="CV87" s="41">
        <f t="shared" si="73"/>
        <v>-0.13047564274182616</v>
      </c>
      <c r="CW87" s="42">
        <f t="shared" si="74"/>
        <v>49.590316253053821</v>
      </c>
      <c r="CX87" s="29" t="str">
        <f t="shared" si="75"/>
        <v/>
      </c>
      <c r="CY87" s="41" t="str">
        <f t="shared" si="76"/>
        <v/>
      </c>
      <c r="CZ87" s="42" t="str">
        <f t="shared" si="77"/>
        <v/>
      </c>
      <c r="DA87" s="70">
        <f t="shared" si="78"/>
        <v>57.031543554943532</v>
      </c>
      <c r="DB87" s="41">
        <f t="shared" si="19"/>
        <v>0.15005404006536202</v>
      </c>
      <c r="DC87" s="70" t="str">
        <f t="shared" si="79"/>
        <v>plateau</v>
      </c>
      <c r="DD87" s="29" t="str">
        <f t="shared" si="20"/>
        <v/>
      </c>
      <c r="DE87" s="41" t="str">
        <f t="shared" si="21"/>
        <v/>
      </c>
      <c r="DF87" s="42" t="str">
        <f t="shared" si="22"/>
        <v/>
      </c>
      <c r="DG87" s="29">
        <f t="shared" si="23"/>
        <v>58.335071132812537</v>
      </c>
      <c r="DH87" s="41">
        <f t="shared" si="24"/>
        <v>-0.13047564274182616</v>
      </c>
      <c r="DI87" s="42">
        <f t="shared" si="25"/>
        <v>49.590316253053821</v>
      </c>
      <c r="DJ87" s="29" t="str">
        <f t="shared" si="80"/>
        <v/>
      </c>
      <c r="DK87" s="41" t="str">
        <f t="shared" si="81"/>
        <v/>
      </c>
      <c r="DL87" s="42" t="str">
        <f t="shared" si="82"/>
        <v/>
      </c>
      <c r="DN87" s="39">
        <f t="shared" si="83"/>
        <v>38.039421945312505</v>
      </c>
      <c r="DO87" s="42">
        <f t="shared" si="84"/>
        <v>11.635745811125314</v>
      </c>
      <c r="DS87" s="29" t="e">
        <v>#N/A</v>
      </c>
      <c r="DZ87" s="61" t="str">
        <f t="shared" si="85"/>
        <v/>
      </c>
      <c r="EA87" s="29" t="str">
        <f t="shared" si="86"/>
        <v/>
      </c>
      <c r="EB87" s="41" t="str">
        <f t="shared" si="87"/>
        <v/>
      </c>
      <c r="EC87" s="42" t="str">
        <f t="shared" si="26"/>
        <v/>
      </c>
      <c r="ED87" s="29" t="str">
        <f t="shared" si="88"/>
        <v/>
      </c>
      <c r="EE87" s="41" t="str">
        <f t="shared" si="89"/>
        <v/>
      </c>
      <c r="EF87" s="42" t="str">
        <f t="shared" si="90"/>
        <v/>
      </c>
      <c r="EG87" s="29" t="str">
        <f t="shared" si="91"/>
        <v/>
      </c>
      <c r="EH87" s="41" t="str">
        <f t="shared" si="92"/>
        <v/>
      </c>
      <c r="EI87" s="42" t="str">
        <f t="shared" si="93"/>
        <v/>
      </c>
      <c r="EJ87" s="58" t="str">
        <f t="shared" si="94"/>
        <v/>
      </c>
      <c r="EK87" s="41" t="str">
        <f t="shared" si="27"/>
        <v/>
      </c>
      <c r="EL87" s="58" t="str">
        <f t="shared" si="95"/>
        <v/>
      </c>
      <c r="EM87" s="29" t="str">
        <f t="shared" si="28"/>
        <v/>
      </c>
      <c r="EN87" s="41" t="str">
        <f t="shared" si="29"/>
        <v/>
      </c>
      <c r="EO87" s="42" t="str">
        <f t="shared" si="30"/>
        <v/>
      </c>
      <c r="EP87" s="29" t="str">
        <f t="shared" si="31"/>
        <v/>
      </c>
      <c r="EQ87" s="41" t="str">
        <f t="shared" si="32"/>
        <v/>
      </c>
      <c r="ER87" s="42" t="str">
        <f t="shared" si="33"/>
        <v/>
      </c>
      <c r="ES87" s="29" t="str">
        <f t="shared" si="96"/>
        <v/>
      </c>
      <c r="ET87" s="41" t="str">
        <f t="shared" si="97"/>
        <v/>
      </c>
      <c r="EU87" s="42" t="str">
        <f t="shared" si="98"/>
        <v/>
      </c>
      <c r="EW87" s="39">
        <f t="shared" si="99"/>
        <v>38.039421945312505</v>
      </c>
      <c r="EX87" s="42" t="e">
        <f t="shared" si="100"/>
        <v>#N/A</v>
      </c>
      <c r="FA87" s="70">
        <f t="shared" si="34"/>
        <v>31</v>
      </c>
      <c r="FB87" s="70">
        <f t="shared" si="35"/>
        <v>1644</v>
      </c>
      <c r="FC87" s="70">
        <f t="shared" si="36"/>
        <v>54.8</v>
      </c>
      <c r="FD87" s="72">
        <f t="shared" si="37"/>
        <v>4.5041095890410956</v>
      </c>
      <c r="FE87" s="37">
        <f t="shared" si="38"/>
        <v>24899.419230769232</v>
      </c>
    </row>
    <row r="88" spans="1:161" x14ac:dyDescent="0.25">
      <c r="A88" s="82">
        <v>41000</v>
      </c>
      <c r="B88" s="37">
        <v>49309.28087000001</v>
      </c>
      <c r="C88" s="37">
        <v>23673.327467482784</v>
      </c>
      <c r="D88" s="37">
        <v>29.171087605202754</v>
      </c>
      <c r="E88" s="37">
        <v>3947.6660290742157</v>
      </c>
      <c r="F88" s="37">
        <v>4616.47</v>
      </c>
      <c r="H88" s="39">
        <v>38.522875679687509</v>
      </c>
      <c r="I88" s="39">
        <v>6.7505972856493877</v>
      </c>
      <c r="J88" s="37">
        <v>1232.2343635583795</v>
      </c>
      <c r="K88" s="39">
        <v>1.5402929544479744</v>
      </c>
      <c r="L88" s="39">
        <v>14.292266603539437</v>
      </c>
      <c r="M88" s="39">
        <v>1.0716039925719592</v>
      </c>
      <c r="R88" s="29">
        <v>6.7505972856493877</v>
      </c>
      <c r="S88" s="29">
        <v>12.379317465410722</v>
      </c>
      <c r="T88" s="29">
        <v>43.415734210937515</v>
      </c>
      <c r="X88" s="41">
        <v>-0.18993945121274494</v>
      </c>
      <c r="Y88" s="61" t="str">
        <f t="shared" si="39"/>
        <v>decline</v>
      </c>
      <c r="Z88" s="29" t="str">
        <f t="shared" si="40"/>
        <v/>
      </c>
      <c r="AA88" s="41" t="str">
        <f t="shared" si="41"/>
        <v/>
      </c>
      <c r="AB88" s="42" t="str">
        <f t="shared" si="0"/>
        <v/>
      </c>
      <c r="AC88" s="29" t="str">
        <f t="shared" si="42"/>
        <v/>
      </c>
      <c r="AD88" s="41" t="str">
        <f t="shared" si="43"/>
        <v/>
      </c>
      <c r="AE88" s="42" t="str">
        <f t="shared" si="44"/>
        <v/>
      </c>
      <c r="AF88" s="29">
        <f t="shared" si="45"/>
        <v>43.415734210937515</v>
      </c>
      <c r="AG88" s="41">
        <f t="shared" si="46"/>
        <v>-0.18993945121274494</v>
      </c>
      <c r="AH88" s="42">
        <f t="shared" si="47"/>
        <v>12.379317465410722</v>
      </c>
      <c r="AI88" s="39">
        <f t="shared" si="48"/>
        <v>8.4571410016797959</v>
      </c>
      <c r="AJ88" s="41">
        <f t="shared" si="1"/>
        <v>-0.31683301399208408</v>
      </c>
      <c r="AK88" s="29" t="str">
        <f t="shared" si="2"/>
        <v>decline</v>
      </c>
      <c r="AL88" s="29" t="str">
        <f t="shared" si="3"/>
        <v/>
      </c>
      <c r="AM88" s="41" t="str">
        <f t="shared" si="4"/>
        <v/>
      </c>
      <c r="AN88" s="42" t="str">
        <f t="shared" si="5"/>
        <v/>
      </c>
      <c r="AO88" s="29" t="str">
        <f t="shared" si="6"/>
        <v/>
      </c>
      <c r="AP88" s="41" t="str">
        <f t="shared" si="7"/>
        <v/>
      </c>
      <c r="AQ88" s="42" t="str">
        <f t="shared" si="8"/>
        <v/>
      </c>
      <c r="AR88" s="29">
        <f t="shared" si="49"/>
        <v>43.415734210937515</v>
      </c>
      <c r="AS88" s="41">
        <f t="shared" si="50"/>
        <v>-0.18993945121274494</v>
      </c>
      <c r="AT88" s="42">
        <f t="shared" si="51"/>
        <v>12.379317465410722</v>
      </c>
      <c r="AV88" s="39">
        <f t="shared" si="9"/>
        <v>38.522875679687509</v>
      </c>
      <c r="AW88" s="42">
        <f t="shared" si="52"/>
        <v>9.8637231684305213</v>
      </c>
      <c r="BA88" s="29">
        <v>1.5402929544479744</v>
      </c>
      <c r="BB88" s="29">
        <v>1.5488612319357076</v>
      </c>
      <c r="BC88" s="29">
        <v>39.641639835937511</v>
      </c>
      <c r="BG88" s="29">
        <v>-0.13472125981488156</v>
      </c>
      <c r="BH88" s="61" t="str">
        <f t="shared" si="53"/>
        <v>incline</v>
      </c>
      <c r="BI88" s="29">
        <f t="shared" si="54"/>
        <v>39.641639835937511</v>
      </c>
      <c r="BJ88" s="41">
        <f t="shared" si="55"/>
        <v>-0.13472125981488156</v>
      </c>
      <c r="BK88" s="42">
        <f t="shared" si="10"/>
        <v>1.5488612319357076</v>
      </c>
      <c r="BL88" s="29" t="str">
        <f t="shared" si="56"/>
        <v/>
      </c>
      <c r="BM88" s="41" t="str">
        <f t="shared" si="57"/>
        <v/>
      </c>
      <c r="BN88" s="42" t="str">
        <f t="shared" si="58"/>
        <v/>
      </c>
      <c r="BO88" s="29" t="str">
        <f t="shared" si="59"/>
        <v/>
      </c>
      <c r="BP88" s="41" t="str">
        <f t="shared" si="60"/>
        <v/>
      </c>
      <c r="BQ88" s="42" t="str">
        <f t="shared" si="61"/>
        <v/>
      </c>
      <c r="BR88" s="61">
        <f t="shared" si="62"/>
        <v>1.7476520151060633</v>
      </c>
      <c r="BS88" s="41">
        <f t="shared" si="11"/>
        <v>0.12834641288162049</v>
      </c>
      <c r="BT88" t="str">
        <f t="shared" si="63"/>
        <v>incline</v>
      </c>
      <c r="BU88" s="29">
        <f t="shared" si="12"/>
        <v>39.641639835937511</v>
      </c>
      <c r="BV88" s="41">
        <f t="shared" si="13"/>
        <v>-0.13472125981488156</v>
      </c>
      <c r="BW88" s="42">
        <f t="shared" si="14"/>
        <v>1.5488612319357076</v>
      </c>
      <c r="BX88" s="29" t="str">
        <f t="shared" si="15"/>
        <v/>
      </c>
      <c r="BY88" s="41" t="str">
        <f t="shared" si="16"/>
        <v/>
      </c>
      <c r="BZ88" s="42" t="str">
        <f t="shared" si="17"/>
        <v/>
      </c>
      <c r="CA88" s="29" t="str">
        <f t="shared" si="64"/>
        <v/>
      </c>
      <c r="CB88" s="41" t="str">
        <f t="shared" si="65"/>
        <v/>
      </c>
      <c r="CC88" s="42" t="str">
        <f t="shared" si="66"/>
        <v/>
      </c>
      <c r="CE88" s="39">
        <f t="shared" si="67"/>
        <v>38.522875679687509</v>
      </c>
      <c r="CF88" s="42">
        <f t="shared" si="68"/>
        <v>1.735280294028156</v>
      </c>
      <c r="CJ88" s="29">
        <v>14.292266603539437</v>
      </c>
      <c r="CK88" s="29">
        <v>47.187811364559686</v>
      </c>
      <c r="CL88" s="29">
        <v>58.735762398437544</v>
      </c>
      <c r="CP88" s="29">
        <v>-0.17260153902200645</v>
      </c>
      <c r="CQ88" s="61" t="str">
        <f t="shared" si="69"/>
        <v>plateau</v>
      </c>
      <c r="CR88" s="29" t="str">
        <f t="shared" si="70"/>
        <v/>
      </c>
      <c r="CS88" s="41" t="str">
        <f t="shared" si="71"/>
        <v/>
      </c>
      <c r="CT88" s="42" t="str">
        <f t="shared" si="18"/>
        <v/>
      </c>
      <c r="CU88" s="29">
        <f t="shared" si="72"/>
        <v>58.735762398437544</v>
      </c>
      <c r="CV88" s="41">
        <f t="shared" si="73"/>
        <v>-0.17260153902200645</v>
      </c>
      <c r="CW88" s="42">
        <f t="shared" si="74"/>
        <v>47.187811364559686</v>
      </c>
      <c r="CX88" s="29" t="str">
        <f t="shared" si="75"/>
        <v/>
      </c>
      <c r="CY88" s="41" t="str">
        <f t="shared" si="76"/>
        <v/>
      </c>
      <c r="CZ88" s="42" t="str">
        <f t="shared" si="77"/>
        <v/>
      </c>
      <c r="DA88" s="70">
        <f t="shared" si="78"/>
        <v>57.031543554943532</v>
      </c>
      <c r="DB88" s="41">
        <f t="shared" si="19"/>
        <v>0.20860751761368959</v>
      </c>
      <c r="DC88" s="70" t="str">
        <f t="shared" si="79"/>
        <v>plateau</v>
      </c>
      <c r="DD88" s="29" t="str">
        <f t="shared" si="20"/>
        <v/>
      </c>
      <c r="DE88" s="41" t="str">
        <f t="shared" si="21"/>
        <v/>
      </c>
      <c r="DF88" s="42" t="str">
        <f t="shared" si="22"/>
        <v/>
      </c>
      <c r="DG88" s="29">
        <f t="shared" si="23"/>
        <v>58.735762398437544</v>
      </c>
      <c r="DH88" s="41">
        <f t="shared" si="24"/>
        <v>-0.17260153902200645</v>
      </c>
      <c r="DI88" s="42">
        <f t="shared" si="25"/>
        <v>47.187811364559686</v>
      </c>
      <c r="DJ88" s="29" t="str">
        <f t="shared" si="80"/>
        <v/>
      </c>
      <c r="DK88" s="41" t="str">
        <f t="shared" si="81"/>
        <v/>
      </c>
      <c r="DL88" s="42" t="str">
        <f t="shared" si="82"/>
        <v/>
      </c>
      <c r="DN88" s="39">
        <f t="shared" si="83"/>
        <v>38.522875679687509</v>
      </c>
      <c r="DO88" s="42">
        <f t="shared" si="84"/>
        <v>12.125416293322099</v>
      </c>
      <c r="DS88" s="29" t="e">
        <v>#N/A</v>
      </c>
      <c r="DZ88" s="61" t="str">
        <f t="shared" si="85"/>
        <v/>
      </c>
      <c r="EA88" s="29" t="str">
        <f t="shared" si="86"/>
        <v/>
      </c>
      <c r="EB88" s="41" t="str">
        <f t="shared" si="87"/>
        <v/>
      </c>
      <c r="EC88" s="42" t="str">
        <f t="shared" si="26"/>
        <v/>
      </c>
      <c r="ED88" s="29" t="str">
        <f t="shared" si="88"/>
        <v/>
      </c>
      <c r="EE88" s="41" t="str">
        <f t="shared" si="89"/>
        <v/>
      </c>
      <c r="EF88" s="42" t="str">
        <f t="shared" si="90"/>
        <v/>
      </c>
      <c r="EG88" s="29" t="str">
        <f t="shared" si="91"/>
        <v/>
      </c>
      <c r="EH88" s="41" t="str">
        <f t="shared" si="92"/>
        <v/>
      </c>
      <c r="EI88" s="42" t="str">
        <f t="shared" si="93"/>
        <v/>
      </c>
      <c r="EJ88" s="58" t="str">
        <f t="shared" si="94"/>
        <v/>
      </c>
      <c r="EK88" s="41" t="str">
        <f t="shared" si="27"/>
        <v/>
      </c>
      <c r="EL88" s="58" t="str">
        <f t="shared" si="95"/>
        <v/>
      </c>
      <c r="EM88" s="29" t="str">
        <f t="shared" si="28"/>
        <v/>
      </c>
      <c r="EN88" s="41" t="str">
        <f t="shared" si="29"/>
        <v/>
      </c>
      <c r="EO88" s="42" t="str">
        <f t="shared" si="30"/>
        <v/>
      </c>
      <c r="EP88" s="29" t="str">
        <f t="shared" si="31"/>
        <v/>
      </c>
      <c r="EQ88" s="41" t="str">
        <f t="shared" si="32"/>
        <v/>
      </c>
      <c r="ER88" s="42" t="str">
        <f t="shared" si="33"/>
        <v/>
      </c>
      <c r="ES88" s="29" t="str">
        <f t="shared" si="96"/>
        <v/>
      </c>
      <c r="ET88" s="41" t="str">
        <f t="shared" si="97"/>
        <v/>
      </c>
      <c r="EU88" s="42" t="str">
        <f t="shared" si="98"/>
        <v/>
      </c>
      <c r="EW88" s="39">
        <f t="shared" si="99"/>
        <v>38.522875679687509</v>
      </c>
      <c r="EX88" s="42" t="e">
        <f t="shared" si="100"/>
        <v>#N/A</v>
      </c>
      <c r="FA88" s="70">
        <f t="shared" si="34"/>
        <v>30</v>
      </c>
      <c r="FB88" s="70">
        <f t="shared" si="35"/>
        <v>1674</v>
      </c>
      <c r="FC88" s="70">
        <f t="shared" si="36"/>
        <v>55.8</v>
      </c>
      <c r="FD88" s="72">
        <f t="shared" si="37"/>
        <v>4.5863013698630137</v>
      </c>
      <c r="FE88" s="37">
        <f t="shared" si="38"/>
        <v>23673.327467482784</v>
      </c>
    </row>
    <row r="89" spans="1:161" x14ac:dyDescent="0.25">
      <c r="A89" s="82">
        <v>41030</v>
      </c>
      <c r="B89" s="37">
        <v>50001.640910000009</v>
      </c>
      <c r="C89" s="37">
        <v>25176.72872727273</v>
      </c>
      <c r="D89" s="37">
        <v>31.168543999999997</v>
      </c>
      <c r="E89" s="37">
        <v>3265.782909090909</v>
      </c>
      <c r="F89" s="37">
        <v>4609.3999999999996</v>
      </c>
      <c r="H89" s="39">
        <v>39.063781960937504</v>
      </c>
      <c r="I89" s="39">
        <v>7.1793015511363647</v>
      </c>
      <c r="J89" s="37">
        <v>1237.9902225437502</v>
      </c>
      <c r="K89" s="39">
        <v>1.5474877781796876</v>
      </c>
      <c r="L89" s="39">
        <v>11.482048248213138</v>
      </c>
      <c r="M89" s="39">
        <v>1.0699628597957287</v>
      </c>
      <c r="R89" s="29">
        <v>7.1793015511363647</v>
      </c>
      <c r="S89" s="29">
        <v>12.338511296452701</v>
      </c>
      <c r="T89" s="29">
        <v>44.328784046875015</v>
      </c>
      <c r="X89" s="41">
        <v>-0.19260966850965172</v>
      </c>
      <c r="Y89" s="61" t="str">
        <f t="shared" si="39"/>
        <v>decline</v>
      </c>
      <c r="Z89" s="29" t="str">
        <f t="shared" si="40"/>
        <v/>
      </c>
      <c r="AA89" s="41" t="str">
        <f t="shared" si="41"/>
        <v/>
      </c>
      <c r="AB89" s="42" t="str">
        <f t="shared" si="0"/>
        <v/>
      </c>
      <c r="AC89" s="29" t="str">
        <f t="shared" si="42"/>
        <v/>
      </c>
      <c r="AD89" s="41" t="str">
        <f t="shared" si="43"/>
        <v/>
      </c>
      <c r="AE89" s="42" t="str">
        <f t="shared" si="44"/>
        <v/>
      </c>
      <c r="AF89" s="29">
        <f t="shared" si="45"/>
        <v>44.328784046875015</v>
      </c>
      <c r="AG89" s="41">
        <f t="shared" si="46"/>
        <v>-0.19260966850965172</v>
      </c>
      <c r="AH89" s="42">
        <f t="shared" si="47"/>
        <v>12.338511296452701</v>
      </c>
      <c r="AI89" s="39">
        <f t="shared" si="48"/>
        <v>8.217787050512948</v>
      </c>
      <c r="AJ89" s="41">
        <f t="shared" si="1"/>
        <v>-0.33397256337759756</v>
      </c>
      <c r="AK89" s="29" t="str">
        <f t="shared" si="2"/>
        <v>decline</v>
      </c>
      <c r="AL89" s="29" t="str">
        <f t="shared" si="3"/>
        <v/>
      </c>
      <c r="AM89" s="41" t="str">
        <f t="shared" si="4"/>
        <v/>
      </c>
      <c r="AN89" s="42" t="str">
        <f t="shared" si="5"/>
        <v/>
      </c>
      <c r="AO89" s="29" t="str">
        <f t="shared" si="6"/>
        <v/>
      </c>
      <c r="AP89" s="41" t="str">
        <f t="shared" si="7"/>
        <v/>
      </c>
      <c r="AQ89" s="42" t="str">
        <f t="shared" si="8"/>
        <v/>
      </c>
      <c r="AR89" s="29">
        <f t="shared" si="49"/>
        <v>44.328784046875015</v>
      </c>
      <c r="AS89" s="41">
        <f t="shared" si="50"/>
        <v>-0.19260966850965172</v>
      </c>
      <c r="AT89" s="42">
        <f t="shared" si="51"/>
        <v>12.338511296452701</v>
      </c>
      <c r="AV89" s="39">
        <f t="shared" si="9"/>
        <v>39.063781960937504</v>
      </c>
      <c r="AW89" s="42">
        <f t="shared" si="52"/>
        <v>9.6973754769952052</v>
      </c>
      <c r="BA89" s="29">
        <v>1.5474877781796876</v>
      </c>
      <c r="BB89" s="29">
        <v>1.5773720779387239</v>
      </c>
      <c r="BC89" s="29">
        <v>40.249334382812506</v>
      </c>
      <c r="BG89" s="29">
        <v>-0.11879353924028206</v>
      </c>
      <c r="BH89" s="61" t="str">
        <f t="shared" si="53"/>
        <v>incline</v>
      </c>
      <c r="BI89" s="29">
        <f t="shared" si="54"/>
        <v>40.249334382812506</v>
      </c>
      <c r="BJ89" s="41">
        <f t="shared" si="55"/>
        <v>-0.11879353924028206</v>
      </c>
      <c r="BK89" s="42">
        <f t="shared" si="10"/>
        <v>1.5773720779387239</v>
      </c>
      <c r="BL89" s="29" t="str">
        <f t="shared" si="56"/>
        <v/>
      </c>
      <c r="BM89" s="41" t="str">
        <f t="shared" si="57"/>
        <v/>
      </c>
      <c r="BN89" s="42" t="str">
        <f t="shared" si="58"/>
        <v/>
      </c>
      <c r="BO89" s="29" t="str">
        <f t="shared" si="59"/>
        <v/>
      </c>
      <c r="BP89" s="41" t="str">
        <f t="shared" si="60"/>
        <v/>
      </c>
      <c r="BQ89" s="42" t="str">
        <f t="shared" si="61"/>
        <v/>
      </c>
      <c r="BR89" s="61">
        <f t="shared" si="62"/>
        <v>1.7544090612594834</v>
      </c>
      <c r="BS89" s="41">
        <f t="shared" si="11"/>
        <v>0.11223539822773305</v>
      </c>
      <c r="BT89" t="str">
        <f t="shared" si="63"/>
        <v>incline</v>
      </c>
      <c r="BU89" s="29">
        <f t="shared" si="12"/>
        <v>40.249334382812506</v>
      </c>
      <c r="BV89" s="41">
        <f t="shared" si="13"/>
        <v>-0.11879353924028206</v>
      </c>
      <c r="BW89" s="42">
        <f t="shared" si="14"/>
        <v>1.5773720779387239</v>
      </c>
      <c r="BX89" s="29" t="str">
        <f t="shared" si="15"/>
        <v/>
      </c>
      <c r="BY89" s="41" t="str">
        <f t="shared" si="16"/>
        <v/>
      </c>
      <c r="BZ89" s="42" t="str">
        <f t="shared" si="17"/>
        <v/>
      </c>
      <c r="CA89" s="29" t="str">
        <f t="shared" si="64"/>
        <v/>
      </c>
      <c r="CB89" s="41" t="str">
        <f t="shared" si="65"/>
        <v/>
      </c>
      <c r="CC89" s="42" t="str">
        <f t="shared" si="66"/>
        <v/>
      </c>
      <c r="CE89" s="39">
        <f t="shared" si="67"/>
        <v>39.063781960937504</v>
      </c>
      <c r="CF89" s="42">
        <f t="shared" si="68"/>
        <v>1.7412508681375451</v>
      </c>
      <c r="CJ89" s="29">
        <v>11.482048248213138</v>
      </c>
      <c r="CK89" s="29">
        <v>47.066847531852815</v>
      </c>
      <c r="CL89" s="29">
        <v>59.08657483593754</v>
      </c>
      <c r="CP89" s="29">
        <v>-0.17472253777404506</v>
      </c>
      <c r="CQ89" s="61" t="str">
        <f t="shared" si="69"/>
        <v>plateau</v>
      </c>
      <c r="CR89" s="29" t="str">
        <f t="shared" si="70"/>
        <v/>
      </c>
      <c r="CS89" s="41" t="str">
        <f t="shared" si="71"/>
        <v/>
      </c>
      <c r="CT89" s="42" t="str">
        <f t="shared" si="18"/>
        <v/>
      </c>
      <c r="CU89" s="29">
        <f t="shared" si="72"/>
        <v>59.08657483593754</v>
      </c>
      <c r="CV89" s="41">
        <f t="shared" si="73"/>
        <v>-0.17472253777404506</v>
      </c>
      <c r="CW89" s="42">
        <f t="shared" si="74"/>
        <v>47.066847531852815</v>
      </c>
      <c r="CX89" s="29" t="str">
        <f t="shared" si="75"/>
        <v/>
      </c>
      <c r="CY89" s="41" t="str">
        <f t="shared" si="76"/>
        <v/>
      </c>
      <c r="CZ89" s="42" t="str">
        <f t="shared" si="77"/>
        <v/>
      </c>
      <c r="DA89" s="70">
        <f t="shared" si="78"/>
        <v>57.031543554943532</v>
      </c>
      <c r="DB89" s="41">
        <f t="shared" si="19"/>
        <v>0.21171369117821284</v>
      </c>
      <c r="DC89" s="70" t="str">
        <f t="shared" si="79"/>
        <v>plateau</v>
      </c>
      <c r="DD89" s="29" t="str">
        <f t="shared" si="20"/>
        <v/>
      </c>
      <c r="DE89" s="41" t="str">
        <f t="shared" si="21"/>
        <v/>
      </c>
      <c r="DF89" s="42" t="str">
        <f t="shared" si="22"/>
        <v/>
      </c>
      <c r="DG89" s="29">
        <f t="shared" si="23"/>
        <v>59.08657483593754</v>
      </c>
      <c r="DH89" s="41">
        <f t="shared" si="24"/>
        <v>-0.17472253777404506</v>
      </c>
      <c r="DI89" s="42">
        <f t="shared" si="25"/>
        <v>47.066847531852815</v>
      </c>
      <c r="DJ89" s="29" t="str">
        <f t="shared" si="80"/>
        <v/>
      </c>
      <c r="DK89" s="41" t="str">
        <f t="shared" si="81"/>
        <v/>
      </c>
      <c r="DL89" s="42" t="str">
        <f t="shared" si="82"/>
        <v/>
      </c>
      <c r="DN89" s="39">
        <f t="shared" si="83"/>
        <v>39.063781960937504</v>
      </c>
      <c r="DO89" s="42">
        <f t="shared" si="84"/>
        <v>12.697744233028457</v>
      </c>
      <c r="DS89" s="29" t="e">
        <v>#N/A</v>
      </c>
      <c r="DZ89" s="61" t="str">
        <f t="shared" si="85"/>
        <v/>
      </c>
      <c r="EA89" s="29" t="str">
        <f t="shared" si="86"/>
        <v/>
      </c>
      <c r="EB89" s="41" t="str">
        <f t="shared" si="87"/>
        <v/>
      </c>
      <c r="EC89" s="42" t="str">
        <f t="shared" si="26"/>
        <v/>
      </c>
      <c r="ED89" s="29" t="str">
        <f t="shared" si="88"/>
        <v/>
      </c>
      <c r="EE89" s="41" t="str">
        <f t="shared" si="89"/>
        <v/>
      </c>
      <c r="EF89" s="42" t="str">
        <f t="shared" si="90"/>
        <v/>
      </c>
      <c r="EG89" s="29" t="str">
        <f t="shared" si="91"/>
        <v/>
      </c>
      <c r="EH89" s="41" t="str">
        <f t="shared" si="92"/>
        <v/>
      </c>
      <c r="EI89" s="42" t="str">
        <f t="shared" si="93"/>
        <v/>
      </c>
      <c r="EJ89" s="58" t="str">
        <f t="shared" si="94"/>
        <v/>
      </c>
      <c r="EK89" s="41" t="str">
        <f t="shared" si="27"/>
        <v/>
      </c>
      <c r="EL89" s="58" t="str">
        <f t="shared" si="95"/>
        <v/>
      </c>
      <c r="EM89" s="29" t="str">
        <f t="shared" si="28"/>
        <v/>
      </c>
      <c r="EN89" s="41" t="str">
        <f t="shared" si="29"/>
        <v/>
      </c>
      <c r="EO89" s="42" t="str">
        <f t="shared" si="30"/>
        <v/>
      </c>
      <c r="EP89" s="29" t="str">
        <f t="shared" si="31"/>
        <v/>
      </c>
      <c r="EQ89" s="41" t="str">
        <f t="shared" si="32"/>
        <v/>
      </c>
      <c r="ER89" s="42" t="str">
        <f t="shared" si="33"/>
        <v/>
      </c>
      <c r="ES89" s="29" t="str">
        <f t="shared" si="96"/>
        <v/>
      </c>
      <c r="ET89" s="41" t="str">
        <f t="shared" si="97"/>
        <v/>
      </c>
      <c r="EU89" s="42" t="str">
        <f t="shared" si="98"/>
        <v/>
      </c>
      <c r="EW89" s="39">
        <f t="shared" si="99"/>
        <v>39.063781960937504</v>
      </c>
      <c r="EX89" s="42" t="e">
        <f t="shared" si="100"/>
        <v>#N/A</v>
      </c>
      <c r="FA89" s="70">
        <f t="shared" si="34"/>
        <v>31</v>
      </c>
      <c r="FB89" s="70">
        <f t="shared" si="35"/>
        <v>1705</v>
      </c>
      <c r="FC89" s="70">
        <f t="shared" si="36"/>
        <v>56.833333333333336</v>
      </c>
      <c r="FD89" s="72">
        <f t="shared" si="37"/>
        <v>4.6712328767123283</v>
      </c>
      <c r="FE89" s="37">
        <f t="shared" si="38"/>
        <v>25176.72872727273</v>
      </c>
    </row>
    <row r="90" spans="1:161" x14ac:dyDescent="0.25">
      <c r="A90" s="82">
        <v>41061</v>
      </c>
      <c r="B90" s="37">
        <v>50741.29899000001</v>
      </c>
      <c r="C90" s="37">
        <v>29503.712804148381</v>
      </c>
      <c r="D90" s="37">
        <v>36.557725568408458</v>
      </c>
      <c r="E90" s="37">
        <v>3501.3326685281213</v>
      </c>
      <c r="F90" s="37">
        <v>0</v>
      </c>
      <c r="H90" s="39">
        <v>39.641639835937511</v>
      </c>
      <c r="I90" s="39">
        <v>8.4131681043079372</v>
      </c>
      <c r="J90" s="37">
        <v>1239.0889855485661</v>
      </c>
      <c r="K90" s="39">
        <v>1.5488612319357076</v>
      </c>
      <c r="L90" s="39">
        <v>10.608477032478953</v>
      </c>
      <c r="M90" s="39"/>
      <c r="R90" s="29">
        <v>8.4131681043079372</v>
      </c>
      <c r="S90" s="29">
        <v>12.367246119457914</v>
      </c>
      <c r="T90" s="29">
        <v>45.306982390625009</v>
      </c>
      <c r="X90" s="41">
        <v>-0.19072935915027503</v>
      </c>
      <c r="Y90" s="61" t="str">
        <f t="shared" si="39"/>
        <v>decline</v>
      </c>
      <c r="Z90" s="29" t="str">
        <f t="shared" si="40"/>
        <v/>
      </c>
      <c r="AA90" s="41" t="str">
        <f t="shared" si="41"/>
        <v/>
      </c>
      <c r="AB90" s="42" t="str">
        <f t="shared" si="0"/>
        <v/>
      </c>
      <c r="AC90" s="29" t="str">
        <f t="shared" si="42"/>
        <v/>
      </c>
      <c r="AD90" s="41" t="str">
        <f t="shared" si="43"/>
        <v/>
      </c>
      <c r="AE90" s="42" t="str">
        <f t="shared" si="44"/>
        <v/>
      </c>
      <c r="AF90" s="29">
        <f t="shared" si="45"/>
        <v>45.306982390625009</v>
      </c>
      <c r="AG90" s="41">
        <f t="shared" si="46"/>
        <v>-0.19072935915027503</v>
      </c>
      <c r="AH90" s="42">
        <f t="shared" si="47"/>
        <v>12.367246119457914</v>
      </c>
      <c r="AI90" s="39">
        <f t="shared" si="48"/>
        <v>7.9688659452306796</v>
      </c>
      <c r="AJ90" s="41">
        <f t="shared" si="1"/>
        <v>-0.35564750080513685</v>
      </c>
      <c r="AK90" s="29" t="str">
        <f t="shared" si="2"/>
        <v>decline</v>
      </c>
      <c r="AL90" s="29" t="str">
        <f t="shared" si="3"/>
        <v/>
      </c>
      <c r="AM90" s="41" t="str">
        <f t="shared" si="4"/>
        <v/>
      </c>
      <c r="AN90" s="42" t="str">
        <f t="shared" si="5"/>
        <v/>
      </c>
      <c r="AO90" s="29" t="str">
        <f t="shared" si="6"/>
        <v/>
      </c>
      <c r="AP90" s="41" t="str">
        <f t="shared" si="7"/>
        <v/>
      </c>
      <c r="AQ90" s="42" t="str">
        <f t="shared" si="8"/>
        <v/>
      </c>
      <c r="AR90" s="29">
        <f t="shared" si="49"/>
        <v>45.306982390625009</v>
      </c>
      <c r="AS90" s="41">
        <f t="shared" si="50"/>
        <v>-0.19072935915027503</v>
      </c>
      <c r="AT90" s="42">
        <f t="shared" si="51"/>
        <v>12.367246119457914</v>
      </c>
      <c r="AV90" s="39">
        <f t="shared" si="9"/>
        <v>39.641639835937511</v>
      </c>
      <c r="AW90" s="42">
        <f t="shared" si="52"/>
        <v>9.5227620810512956</v>
      </c>
      <c r="BA90" s="29">
        <v>1.5488612319357076</v>
      </c>
      <c r="BB90" s="29">
        <v>1.5282445746048441</v>
      </c>
      <c r="BC90" s="29">
        <v>40.813630117187515</v>
      </c>
      <c r="BG90" s="29">
        <v>-0.14623885410561294</v>
      </c>
      <c r="BH90" s="61" t="str">
        <f t="shared" si="53"/>
        <v>incline</v>
      </c>
      <c r="BI90" s="29">
        <f t="shared" si="54"/>
        <v>40.813630117187515</v>
      </c>
      <c r="BJ90" s="41">
        <f t="shared" si="55"/>
        <v>-0.14623885410561294</v>
      </c>
      <c r="BK90" s="42">
        <f t="shared" si="10"/>
        <v>1.5282445746048441</v>
      </c>
      <c r="BL90" s="29" t="str">
        <f t="shared" si="56"/>
        <v/>
      </c>
      <c r="BM90" s="41" t="str">
        <f t="shared" si="57"/>
        <v/>
      </c>
      <c r="BN90" s="42" t="str">
        <f t="shared" si="58"/>
        <v/>
      </c>
      <c r="BO90" s="29" t="str">
        <f t="shared" si="59"/>
        <v/>
      </c>
      <c r="BP90" s="41" t="str">
        <f t="shared" si="60"/>
        <v/>
      </c>
      <c r="BQ90" s="42" t="str">
        <f t="shared" si="61"/>
        <v/>
      </c>
      <c r="BR90" s="61">
        <f t="shared" si="62"/>
        <v>1.7607069405648246</v>
      </c>
      <c r="BS90" s="41">
        <f t="shared" si="11"/>
        <v>0.15211070912526414</v>
      </c>
      <c r="BT90" t="str">
        <f t="shared" si="63"/>
        <v>incline</v>
      </c>
      <c r="BU90" s="29">
        <f t="shared" si="12"/>
        <v>40.813630117187515</v>
      </c>
      <c r="BV90" s="41">
        <f t="shared" si="13"/>
        <v>-0.14623885410561294</v>
      </c>
      <c r="BW90" s="42">
        <f t="shared" si="14"/>
        <v>1.5282445746048441</v>
      </c>
      <c r="BX90" s="29" t="str">
        <f t="shared" si="15"/>
        <v/>
      </c>
      <c r="BY90" s="41" t="str">
        <f t="shared" si="16"/>
        <v/>
      </c>
      <c r="BZ90" s="42" t="str">
        <f t="shared" si="17"/>
        <v/>
      </c>
      <c r="CA90" s="29" t="str">
        <f t="shared" si="64"/>
        <v/>
      </c>
      <c r="CB90" s="41" t="str">
        <f t="shared" si="65"/>
        <v/>
      </c>
      <c r="CC90" s="42" t="str">
        <f t="shared" si="66"/>
        <v/>
      </c>
      <c r="CE90" s="39">
        <f t="shared" si="67"/>
        <v>39.641639835937511</v>
      </c>
      <c r="CF90" s="42">
        <f t="shared" si="68"/>
        <v>1.7476520151060633</v>
      </c>
      <c r="CJ90" s="29">
        <v>10.608477032478953</v>
      </c>
      <c r="CK90" s="29">
        <v>42.92495608205671</v>
      </c>
      <c r="CL90" s="29">
        <v>59.413712039062546</v>
      </c>
      <c r="CP90" s="29">
        <v>-0.24734710992517148</v>
      </c>
      <c r="CQ90" s="61" t="str">
        <f t="shared" si="69"/>
        <v>plateau</v>
      </c>
      <c r="CR90" s="29" t="str">
        <f t="shared" si="70"/>
        <v/>
      </c>
      <c r="CS90" s="41" t="str">
        <f t="shared" si="71"/>
        <v/>
      </c>
      <c r="CT90" s="42" t="str">
        <f t="shared" si="18"/>
        <v/>
      </c>
      <c r="CU90" s="29">
        <f t="shared" si="72"/>
        <v>59.413712039062546</v>
      </c>
      <c r="CV90" s="41">
        <f t="shared" si="73"/>
        <v>-0.24734710992517148</v>
      </c>
      <c r="CW90" s="42">
        <f t="shared" si="74"/>
        <v>42.92495608205671</v>
      </c>
      <c r="CX90" s="29" t="str">
        <f t="shared" si="75"/>
        <v/>
      </c>
      <c r="CY90" s="41" t="str">
        <f t="shared" si="76"/>
        <v/>
      </c>
      <c r="CZ90" s="42" t="str">
        <f t="shared" si="77"/>
        <v/>
      </c>
      <c r="DA90" s="70">
        <f t="shared" si="78"/>
        <v>57.031543554943532</v>
      </c>
      <c r="DB90" s="41">
        <f t="shared" si="19"/>
        <v>0.32863370776478423</v>
      </c>
      <c r="DC90" s="70" t="str">
        <f t="shared" si="79"/>
        <v>plateau</v>
      </c>
      <c r="DD90" s="29" t="str">
        <f t="shared" si="20"/>
        <v/>
      </c>
      <c r="DE90" s="41" t="str">
        <f t="shared" si="21"/>
        <v/>
      </c>
      <c r="DF90" s="42" t="str">
        <f t="shared" si="22"/>
        <v/>
      </c>
      <c r="DG90" s="29">
        <f t="shared" si="23"/>
        <v>59.413712039062546</v>
      </c>
      <c r="DH90" s="41">
        <f t="shared" si="24"/>
        <v>-0.24734710992517148</v>
      </c>
      <c r="DI90" s="42">
        <f t="shared" si="25"/>
        <v>42.92495608205671</v>
      </c>
      <c r="DJ90" s="29" t="str">
        <f t="shared" si="80"/>
        <v/>
      </c>
      <c r="DK90" s="41" t="str">
        <f t="shared" si="81"/>
        <v/>
      </c>
      <c r="DL90" s="42" t="str">
        <f t="shared" si="82"/>
        <v/>
      </c>
      <c r="DN90" s="39">
        <f t="shared" si="83"/>
        <v>39.641639835937511</v>
      </c>
      <c r="DO90" s="42">
        <f t="shared" si="84"/>
        <v>13.339047539117978</v>
      </c>
      <c r="DS90" s="29" t="e">
        <v>#N/A</v>
      </c>
      <c r="DZ90" s="61" t="str">
        <f t="shared" si="85"/>
        <v/>
      </c>
      <c r="EA90" s="29" t="str">
        <f t="shared" si="86"/>
        <v/>
      </c>
      <c r="EB90" s="41" t="str">
        <f t="shared" si="87"/>
        <v/>
      </c>
      <c r="EC90" s="42" t="str">
        <f t="shared" si="26"/>
        <v/>
      </c>
      <c r="ED90" s="29" t="str">
        <f t="shared" si="88"/>
        <v/>
      </c>
      <c r="EE90" s="41" t="str">
        <f t="shared" si="89"/>
        <v/>
      </c>
      <c r="EF90" s="42" t="str">
        <f t="shared" si="90"/>
        <v/>
      </c>
      <c r="EG90" s="29" t="str">
        <f t="shared" si="91"/>
        <v/>
      </c>
      <c r="EH90" s="41" t="str">
        <f t="shared" si="92"/>
        <v/>
      </c>
      <c r="EI90" s="42" t="str">
        <f t="shared" si="93"/>
        <v/>
      </c>
      <c r="EJ90" s="58" t="str">
        <f t="shared" si="94"/>
        <v/>
      </c>
      <c r="EK90" s="41" t="str">
        <f t="shared" si="27"/>
        <v/>
      </c>
      <c r="EL90" s="58" t="str">
        <f t="shared" si="95"/>
        <v/>
      </c>
      <c r="EM90" s="29" t="str">
        <f t="shared" si="28"/>
        <v/>
      </c>
      <c r="EN90" s="41" t="str">
        <f t="shared" si="29"/>
        <v/>
      </c>
      <c r="EO90" s="42" t="str">
        <f t="shared" si="30"/>
        <v/>
      </c>
      <c r="EP90" s="29" t="str">
        <f t="shared" si="31"/>
        <v/>
      </c>
      <c r="EQ90" s="41" t="str">
        <f t="shared" si="32"/>
        <v/>
      </c>
      <c r="ER90" s="42" t="str">
        <f t="shared" si="33"/>
        <v/>
      </c>
      <c r="ES90" s="29" t="str">
        <f t="shared" si="96"/>
        <v/>
      </c>
      <c r="ET90" s="41" t="str">
        <f t="shared" si="97"/>
        <v/>
      </c>
      <c r="EU90" s="42" t="str">
        <f t="shared" si="98"/>
        <v/>
      </c>
      <c r="EW90" s="39">
        <f t="shared" si="99"/>
        <v>39.641639835937511</v>
      </c>
      <c r="EX90" s="42" t="e">
        <f t="shared" si="100"/>
        <v>#N/A</v>
      </c>
      <c r="FA90" s="70">
        <f t="shared" si="34"/>
        <v>30</v>
      </c>
      <c r="FB90" s="70">
        <f t="shared" si="35"/>
        <v>1735</v>
      </c>
      <c r="FC90" s="70">
        <f t="shared" si="36"/>
        <v>57.833333333333336</v>
      </c>
      <c r="FD90" s="72">
        <f t="shared" si="37"/>
        <v>4.7534246575342465</v>
      </c>
      <c r="FE90" s="37">
        <f t="shared" si="38"/>
        <v>29503.712804148381</v>
      </c>
    </row>
    <row r="91" spans="1:161" x14ac:dyDescent="0.25">
      <c r="A91" s="82">
        <v>41091</v>
      </c>
      <c r="B91" s="37">
        <v>51519.148010000012</v>
      </c>
      <c r="C91" s="37">
        <v>26739.395668614645</v>
      </c>
      <c r="D91" s="37">
        <v>33.742380886902716</v>
      </c>
      <c r="E91" s="37">
        <v>3256.5146098315572</v>
      </c>
      <c r="F91" s="37">
        <v>0</v>
      </c>
      <c r="H91" s="39">
        <v>40.249334382812506</v>
      </c>
      <c r="I91" s="39">
        <v>7.6249057961283953</v>
      </c>
      <c r="J91" s="37">
        <v>1261.8976623509791</v>
      </c>
      <c r="K91" s="39">
        <v>1.5773720779387239</v>
      </c>
      <c r="L91" s="39">
        <v>10.856528705420057</v>
      </c>
      <c r="M91" s="39"/>
      <c r="R91" s="29">
        <v>7.6249057961283953</v>
      </c>
      <c r="S91" s="29">
        <v>12.697400413516068</v>
      </c>
      <c r="T91" s="29">
        <v>46.227109078125011</v>
      </c>
      <c r="X91" s="41">
        <v>-0.16912518191057746</v>
      </c>
      <c r="Y91" s="61" t="str">
        <f t="shared" si="39"/>
        <v>decline</v>
      </c>
      <c r="Z91" s="29" t="str">
        <f t="shared" si="40"/>
        <v/>
      </c>
      <c r="AA91" s="41" t="str">
        <f t="shared" si="41"/>
        <v/>
      </c>
      <c r="AB91" s="42" t="str">
        <f t="shared" si="0"/>
        <v/>
      </c>
      <c r="AC91" s="29" t="str">
        <f t="shared" si="42"/>
        <v/>
      </c>
      <c r="AD91" s="41" t="str">
        <f t="shared" si="43"/>
        <v/>
      </c>
      <c r="AE91" s="42" t="str">
        <f t="shared" si="44"/>
        <v/>
      </c>
      <c r="AF91" s="29">
        <f t="shared" si="45"/>
        <v>46.227109078125011</v>
      </c>
      <c r="AG91" s="41">
        <f t="shared" si="46"/>
        <v>-0.16912518191057746</v>
      </c>
      <c r="AH91" s="42">
        <f t="shared" si="47"/>
        <v>12.697400413516068</v>
      </c>
      <c r="AI91" s="39">
        <f t="shared" si="48"/>
        <v>7.741608245661217</v>
      </c>
      <c r="AJ91" s="41">
        <f t="shared" si="1"/>
        <v>-0.39029974691351255</v>
      </c>
      <c r="AK91" s="29" t="str">
        <f t="shared" si="2"/>
        <v>decline</v>
      </c>
      <c r="AL91" s="29" t="str">
        <f t="shared" si="3"/>
        <v/>
      </c>
      <c r="AM91" s="41" t="str">
        <f t="shared" si="4"/>
        <v/>
      </c>
      <c r="AN91" s="42" t="str">
        <f t="shared" si="5"/>
        <v/>
      </c>
      <c r="AO91" s="29" t="str">
        <f t="shared" si="6"/>
        <v/>
      </c>
      <c r="AP91" s="41" t="str">
        <f t="shared" si="7"/>
        <v/>
      </c>
      <c r="AQ91" s="42" t="str">
        <f t="shared" si="8"/>
        <v/>
      </c>
      <c r="AR91" s="29">
        <f t="shared" si="49"/>
        <v>46.227109078125011</v>
      </c>
      <c r="AS91" s="41">
        <f t="shared" si="50"/>
        <v>-0.16912518191057746</v>
      </c>
      <c r="AT91" s="42">
        <f t="shared" si="51"/>
        <v>12.697400413516068</v>
      </c>
      <c r="AV91" s="39">
        <f t="shared" si="9"/>
        <v>40.249334382812506</v>
      </c>
      <c r="AW91" s="42">
        <f t="shared" si="52"/>
        <v>9.3425236115332577</v>
      </c>
      <c r="BA91" s="29">
        <v>1.5773720779387239</v>
      </c>
      <c r="BB91" s="29">
        <v>1.5298167118976211</v>
      </c>
      <c r="BC91" s="29">
        <v>41.425789242187513</v>
      </c>
      <c r="BG91" s="29">
        <v>-0.14536057208263783</v>
      </c>
      <c r="BH91" s="61" t="str">
        <f t="shared" si="53"/>
        <v>incline</v>
      </c>
      <c r="BI91" s="29">
        <f t="shared" si="54"/>
        <v>41.425789242187513</v>
      </c>
      <c r="BJ91" s="41">
        <f t="shared" si="55"/>
        <v>-0.14536057208263783</v>
      </c>
      <c r="BK91" s="42">
        <f t="shared" si="10"/>
        <v>1.5298167118976211</v>
      </c>
      <c r="BL91" s="29" t="str">
        <f t="shared" si="56"/>
        <v/>
      </c>
      <c r="BM91" s="41" t="str">
        <f t="shared" si="57"/>
        <v/>
      </c>
      <c r="BN91" s="42" t="str">
        <f t="shared" si="58"/>
        <v/>
      </c>
      <c r="BO91" s="29" t="str">
        <f t="shared" si="59"/>
        <v/>
      </c>
      <c r="BP91" s="41" t="str">
        <f t="shared" si="60"/>
        <v/>
      </c>
      <c r="BQ91" s="42" t="str">
        <f t="shared" si="61"/>
        <v/>
      </c>
      <c r="BR91" s="61">
        <f t="shared" si="62"/>
        <v>1.7675645721235995</v>
      </c>
      <c r="BS91" s="41">
        <f t="shared" si="11"/>
        <v>0.15540937576179978</v>
      </c>
      <c r="BT91" t="str">
        <f t="shared" si="63"/>
        <v>incline</v>
      </c>
      <c r="BU91" s="29">
        <f t="shared" si="12"/>
        <v>41.425789242187513</v>
      </c>
      <c r="BV91" s="41">
        <f t="shared" si="13"/>
        <v>-0.14536057208263783</v>
      </c>
      <c r="BW91" s="42">
        <f t="shared" si="14"/>
        <v>1.5298167118976211</v>
      </c>
      <c r="BX91" s="29" t="str">
        <f t="shared" si="15"/>
        <v/>
      </c>
      <c r="BY91" s="41" t="str">
        <f t="shared" si="16"/>
        <v/>
      </c>
      <c r="BZ91" s="42" t="str">
        <f t="shared" si="17"/>
        <v/>
      </c>
      <c r="CA91" s="29" t="str">
        <f t="shared" si="64"/>
        <v/>
      </c>
      <c r="CB91" s="41" t="str">
        <f t="shared" si="65"/>
        <v/>
      </c>
      <c r="CC91" s="42" t="str">
        <f t="shared" si="66"/>
        <v/>
      </c>
      <c r="CE91" s="39">
        <f t="shared" si="67"/>
        <v>40.249334382812506</v>
      </c>
      <c r="CF91" s="42">
        <f t="shared" si="68"/>
        <v>1.7544090612594834</v>
      </c>
      <c r="CJ91" s="29">
        <v>10.856528705420057</v>
      </c>
      <c r="CK91" s="29">
        <v>44.174714040471393</v>
      </c>
      <c r="CL91" s="29">
        <v>59.815590343750046</v>
      </c>
      <c r="CP91" s="29">
        <v>-0.2254336585171681</v>
      </c>
      <c r="CQ91" s="61" t="str">
        <f t="shared" si="69"/>
        <v>plateau</v>
      </c>
      <c r="CR91" s="29" t="str">
        <f t="shared" si="70"/>
        <v/>
      </c>
      <c r="CS91" s="41" t="str">
        <f t="shared" si="71"/>
        <v/>
      </c>
      <c r="CT91" s="42" t="str">
        <f t="shared" si="18"/>
        <v/>
      </c>
      <c r="CU91" s="29">
        <f t="shared" si="72"/>
        <v>59.815590343750046</v>
      </c>
      <c r="CV91" s="41">
        <f t="shared" si="73"/>
        <v>-0.2254336585171681</v>
      </c>
      <c r="CW91" s="42">
        <f t="shared" si="74"/>
        <v>44.174714040471393</v>
      </c>
      <c r="CX91" s="29" t="str">
        <f t="shared" si="75"/>
        <v/>
      </c>
      <c r="CY91" s="41" t="str">
        <f t="shared" si="76"/>
        <v/>
      </c>
      <c r="CZ91" s="42" t="str">
        <f t="shared" si="77"/>
        <v/>
      </c>
      <c r="DA91" s="70">
        <f t="shared" si="78"/>
        <v>57.031543554943532</v>
      </c>
      <c r="DB91" s="41">
        <f t="shared" si="19"/>
        <v>0.2910449969793385</v>
      </c>
      <c r="DC91" s="70" t="str">
        <f t="shared" si="79"/>
        <v>plateau</v>
      </c>
      <c r="DD91" s="29" t="str">
        <f t="shared" si="20"/>
        <v/>
      </c>
      <c r="DE91" s="41" t="str">
        <f t="shared" si="21"/>
        <v/>
      </c>
      <c r="DF91" s="42" t="str">
        <f t="shared" si="22"/>
        <v/>
      </c>
      <c r="DG91" s="29">
        <f t="shared" si="23"/>
        <v>59.815590343750046</v>
      </c>
      <c r="DH91" s="41">
        <f t="shared" si="24"/>
        <v>-0.2254336585171681</v>
      </c>
      <c r="DI91" s="42">
        <f t="shared" si="25"/>
        <v>44.174714040471393</v>
      </c>
      <c r="DJ91" s="29" t="str">
        <f t="shared" si="80"/>
        <v/>
      </c>
      <c r="DK91" s="41" t="str">
        <f t="shared" si="81"/>
        <v/>
      </c>
      <c r="DL91" s="42" t="str">
        <f t="shared" si="82"/>
        <v/>
      </c>
      <c r="DN91" s="39">
        <f t="shared" si="83"/>
        <v>40.249334382812506</v>
      </c>
      <c r="DO91" s="42">
        <f t="shared" si="84"/>
        <v>14.04843435214149</v>
      </c>
      <c r="DS91" s="29" t="e">
        <v>#N/A</v>
      </c>
      <c r="DZ91" s="61" t="str">
        <f t="shared" si="85"/>
        <v/>
      </c>
      <c r="EA91" s="29" t="str">
        <f t="shared" si="86"/>
        <v/>
      </c>
      <c r="EB91" s="41" t="str">
        <f t="shared" si="87"/>
        <v/>
      </c>
      <c r="EC91" s="42" t="str">
        <f t="shared" si="26"/>
        <v/>
      </c>
      <c r="ED91" s="29" t="str">
        <f t="shared" si="88"/>
        <v/>
      </c>
      <c r="EE91" s="41" t="str">
        <f t="shared" si="89"/>
        <v/>
      </c>
      <c r="EF91" s="42" t="str">
        <f t="shared" si="90"/>
        <v/>
      </c>
      <c r="EG91" s="29" t="str">
        <f t="shared" si="91"/>
        <v/>
      </c>
      <c r="EH91" s="41" t="str">
        <f t="shared" si="92"/>
        <v/>
      </c>
      <c r="EI91" s="42" t="str">
        <f t="shared" si="93"/>
        <v/>
      </c>
      <c r="EJ91" s="58" t="str">
        <f t="shared" si="94"/>
        <v/>
      </c>
      <c r="EK91" s="41" t="str">
        <f t="shared" si="27"/>
        <v/>
      </c>
      <c r="EL91" s="58" t="str">
        <f t="shared" si="95"/>
        <v/>
      </c>
      <c r="EM91" s="29" t="str">
        <f t="shared" si="28"/>
        <v/>
      </c>
      <c r="EN91" s="41" t="str">
        <f t="shared" si="29"/>
        <v/>
      </c>
      <c r="EO91" s="42" t="str">
        <f t="shared" si="30"/>
        <v/>
      </c>
      <c r="EP91" s="29" t="str">
        <f t="shared" si="31"/>
        <v/>
      </c>
      <c r="EQ91" s="41" t="str">
        <f t="shared" si="32"/>
        <v/>
      </c>
      <c r="ER91" s="42" t="str">
        <f t="shared" si="33"/>
        <v/>
      </c>
      <c r="ES91" s="29" t="str">
        <f t="shared" si="96"/>
        <v/>
      </c>
      <c r="ET91" s="41" t="str">
        <f t="shared" si="97"/>
        <v/>
      </c>
      <c r="EU91" s="42" t="str">
        <f t="shared" si="98"/>
        <v/>
      </c>
      <c r="EW91" s="39">
        <f t="shared" si="99"/>
        <v>40.249334382812506</v>
      </c>
      <c r="EX91" s="42" t="e">
        <f t="shared" si="100"/>
        <v>#N/A</v>
      </c>
      <c r="FA91" s="70">
        <f t="shared" si="34"/>
        <v>31</v>
      </c>
      <c r="FB91" s="70">
        <f t="shared" si="35"/>
        <v>1766</v>
      </c>
      <c r="FC91" s="70">
        <f t="shared" si="36"/>
        <v>58.866666666666667</v>
      </c>
      <c r="FD91" s="72">
        <f t="shared" si="37"/>
        <v>4.838356164383562</v>
      </c>
      <c r="FE91" s="37">
        <f t="shared" si="38"/>
        <v>26739.395668614645</v>
      </c>
    </row>
    <row r="92" spans="1:161" x14ac:dyDescent="0.25">
      <c r="A92" s="82">
        <v>41122</v>
      </c>
      <c r="B92" s="37">
        <v>52241.446550000015</v>
      </c>
      <c r="C92" s="37">
        <v>26821.334571110288</v>
      </c>
      <c r="D92" s="37">
        <v>32.791647233568511</v>
      </c>
      <c r="E92" s="37">
        <v>3240.1997772001487</v>
      </c>
      <c r="F92" s="37">
        <v>4407.28</v>
      </c>
      <c r="H92" s="39">
        <v>40.813630117187515</v>
      </c>
      <c r="I92" s="39">
        <v>7.6482711862931678</v>
      </c>
      <c r="J92" s="37">
        <v>1222.5956596838753</v>
      </c>
      <c r="K92" s="39">
        <v>1.5282445746048441</v>
      </c>
      <c r="L92" s="39">
        <v>10.778557540201733</v>
      </c>
      <c r="M92" s="39">
        <v>1.023045496750232</v>
      </c>
      <c r="R92" s="29">
        <v>7.6482711862931678</v>
      </c>
      <c r="S92" s="29">
        <v>11.491729530786809</v>
      </c>
      <c r="T92" s="29">
        <v>47.182969101562506</v>
      </c>
      <c r="X92" s="41">
        <v>-0.24802019527859218</v>
      </c>
      <c r="Y92" s="61" t="str">
        <f t="shared" si="39"/>
        <v>decline</v>
      </c>
      <c r="Z92" s="29" t="str">
        <f t="shared" si="40"/>
        <v/>
      </c>
      <c r="AA92" s="41" t="str">
        <f t="shared" si="41"/>
        <v/>
      </c>
      <c r="AB92" s="42" t="str">
        <f t="shared" si="0"/>
        <v/>
      </c>
      <c r="AC92" s="29" t="str">
        <f t="shared" si="42"/>
        <v/>
      </c>
      <c r="AD92" s="41" t="str">
        <f t="shared" si="43"/>
        <v/>
      </c>
      <c r="AE92" s="42" t="str">
        <f t="shared" si="44"/>
        <v/>
      </c>
      <c r="AF92" s="29">
        <f t="shared" si="45"/>
        <v>47.182969101562506</v>
      </c>
      <c r="AG92" s="41">
        <f t="shared" si="46"/>
        <v>-0.24802019527859218</v>
      </c>
      <c r="AH92" s="42">
        <f t="shared" si="47"/>
        <v>11.491729530786809</v>
      </c>
      <c r="AI92" s="39">
        <f t="shared" si="48"/>
        <v>7.5123857916053156</v>
      </c>
      <c r="AJ92" s="41">
        <f t="shared" si="1"/>
        <v>-0.34627892420550543</v>
      </c>
      <c r="AK92" s="29" t="str">
        <f t="shared" si="2"/>
        <v>decline</v>
      </c>
      <c r="AL92" s="29" t="str">
        <f t="shared" si="3"/>
        <v/>
      </c>
      <c r="AM92" s="41" t="str">
        <f t="shared" si="4"/>
        <v/>
      </c>
      <c r="AN92" s="42" t="str">
        <f t="shared" si="5"/>
        <v/>
      </c>
      <c r="AO92" s="29" t="str">
        <f t="shared" si="6"/>
        <v/>
      </c>
      <c r="AP92" s="41" t="str">
        <f t="shared" si="7"/>
        <v/>
      </c>
      <c r="AQ92" s="42" t="str">
        <f t="shared" si="8"/>
        <v/>
      </c>
      <c r="AR92" s="29">
        <f t="shared" si="49"/>
        <v>47.182969101562506</v>
      </c>
      <c r="AS92" s="41">
        <f t="shared" si="50"/>
        <v>-0.24802019527859218</v>
      </c>
      <c r="AT92" s="42">
        <f t="shared" si="51"/>
        <v>11.491729530786809</v>
      </c>
      <c r="AV92" s="39">
        <f t="shared" si="9"/>
        <v>40.813630117187515</v>
      </c>
      <c r="AW92" s="42">
        <f t="shared" si="52"/>
        <v>9.1782130014408274</v>
      </c>
      <c r="BA92" s="29">
        <v>1.5282445746048441</v>
      </c>
      <c r="BB92" s="29">
        <v>1.4304653713039754</v>
      </c>
      <c r="BC92" s="29">
        <v>42.441329304687514</v>
      </c>
      <c r="BG92" s="29">
        <v>-0.20086367400813093</v>
      </c>
      <c r="BH92" s="61" t="str">
        <f t="shared" si="53"/>
        <v>incline</v>
      </c>
      <c r="BI92" s="29">
        <f t="shared" si="54"/>
        <v>42.441329304687514</v>
      </c>
      <c r="BJ92" s="41">
        <f t="shared" si="55"/>
        <v>-0.20086367400813093</v>
      </c>
      <c r="BK92" s="42">
        <f t="shared" si="10"/>
        <v>1.4304653713039754</v>
      </c>
      <c r="BL92" s="29" t="str">
        <f t="shared" si="56"/>
        <v/>
      </c>
      <c r="BM92" s="41" t="str">
        <f t="shared" si="57"/>
        <v/>
      </c>
      <c r="BN92" s="42" t="str">
        <f t="shared" si="58"/>
        <v/>
      </c>
      <c r="BO92" s="29" t="str">
        <f t="shared" si="59"/>
        <v/>
      </c>
      <c r="BP92" s="41" t="str">
        <f t="shared" si="60"/>
        <v/>
      </c>
      <c r="BQ92" s="42" t="str">
        <f t="shared" si="61"/>
        <v/>
      </c>
      <c r="BR92" s="61">
        <f t="shared" si="62"/>
        <v>1.7789999835448145</v>
      </c>
      <c r="BS92" s="41">
        <f t="shared" si="11"/>
        <v>0.24365120556754466</v>
      </c>
      <c r="BT92" t="str">
        <f t="shared" si="63"/>
        <v>incline</v>
      </c>
      <c r="BU92" s="29">
        <f t="shared" si="12"/>
        <v>42.441329304687514</v>
      </c>
      <c r="BV92" s="41">
        <f t="shared" si="13"/>
        <v>-0.20086367400813093</v>
      </c>
      <c r="BW92" s="42">
        <f t="shared" si="14"/>
        <v>1.4304653713039754</v>
      </c>
      <c r="BX92" s="29" t="str">
        <f t="shared" si="15"/>
        <v/>
      </c>
      <c r="BY92" s="41" t="str">
        <f t="shared" si="16"/>
        <v/>
      </c>
      <c r="BZ92" s="42" t="str">
        <f t="shared" si="17"/>
        <v/>
      </c>
      <c r="CA92" s="29" t="str">
        <f t="shared" si="64"/>
        <v/>
      </c>
      <c r="CB92" s="41" t="str">
        <f t="shared" si="65"/>
        <v/>
      </c>
      <c r="CC92" s="42" t="str">
        <f t="shared" si="66"/>
        <v/>
      </c>
      <c r="CE92" s="39">
        <f t="shared" si="67"/>
        <v>40.813630117187515</v>
      </c>
      <c r="CF92" s="42">
        <f t="shared" si="68"/>
        <v>1.7607069405648246</v>
      </c>
      <c r="CJ92" s="29">
        <v>10.778557540201733</v>
      </c>
      <c r="CK92" s="29">
        <v>45.325720946909499</v>
      </c>
      <c r="CL92" s="29">
        <v>60.168748960937549</v>
      </c>
      <c r="CP92" s="29">
        <v>-0.20525172349152324</v>
      </c>
      <c r="CQ92" s="61" t="str">
        <f t="shared" si="69"/>
        <v>plateau</v>
      </c>
      <c r="CR92" s="29" t="str">
        <f t="shared" si="70"/>
        <v/>
      </c>
      <c r="CS92" s="41" t="str">
        <f t="shared" si="71"/>
        <v/>
      </c>
      <c r="CT92" s="42" t="str">
        <f t="shared" si="18"/>
        <v/>
      </c>
      <c r="CU92" s="29">
        <f t="shared" si="72"/>
        <v>60.168748960937549</v>
      </c>
      <c r="CV92" s="41">
        <f t="shared" si="73"/>
        <v>-0.20525172349152324</v>
      </c>
      <c r="CW92" s="42">
        <f t="shared" si="74"/>
        <v>45.325720946909499</v>
      </c>
      <c r="CX92" s="29" t="str">
        <f t="shared" si="75"/>
        <v/>
      </c>
      <c r="CY92" s="41" t="str">
        <f t="shared" si="76"/>
        <v/>
      </c>
      <c r="CZ92" s="42" t="str">
        <f t="shared" si="77"/>
        <v/>
      </c>
      <c r="DA92" s="70">
        <f t="shared" si="78"/>
        <v>57.031543554943532</v>
      </c>
      <c r="DB92" s="41">
        <f t="shared" si="19"/>
        <v>0.25826004227809612</v>
      </c>
      <c r="DC92" s="70" t="str">
        <f t="shared" si="79"/>
        <v>plateau</v>
      </c>
      <c r="DD92" s="29" t="str">
        <f t="shared" si="20"/>
        <v/>
      </c>
      <c r="DE92" s="41" t="str">
        <f t="shared" si="21"/>
        <v/>
      </c>
      <c r="DF92" s="42" t="str">
        <f t="shared" si="22"/>
        <v/>
      </c>
      <c r="DG92" s="29">
        <f t="shared" si="23"/>
        <v>60.168748960937549</v>
      </c>
      <c r="DH92" s="41">
        <f t="shared" si="24"/>
        <v>-0.20525172349152324</v>
      </c>
      <c r="DI92" s="42">
        <f t="shared" si="25"/>
        <v>45.325720946909499</v>
      </c>
      <c r="DJ92" s="29" t="str">
        <f t="shared" si="80"/>
        <v/>
      </c>
      <c r="DK92" s="41" t="str">
        <f t="shared" si="81"/>
        <v/>
      </c>
      <c r="DL92" s="42" t="str">
        <f t="shared" si="82"/>
        <v/>
      </c>
      <c r="DN92" s="39">
        <f t="shared" si="83"/>
        <v>40.813630117187515</v>
      </c>
      <c r="DO92" s="42">
        <f t="shared" si="84"/>
        <v>14.740898700584571</v>
      </c>
      <c r="DS92" s="29">
        <v>1.023045496750232</v>
      </c>
      <c r="DZ92" s="61" t="str">
        <f t="shared" si="85"/>
        <v/>
      </c>
      <c r="EA92" s="29" t="str">
        <f t="shared" si="86"/>
        <v/>
      </c>
      <c r="EB92" s="41" t="str">
        <f t="shared" si="87"/>
        <v/>
      </c>
      <c r="EC92" s="42" t="str">
        <f t="shared" si="26"/>
        <v/>
      </c>
      <c r="ED92" s="29" t="str">
        <f t="shared" si="88"/>
        <v/>
      </c>
      <c r="EE92" s="41" t="str">
        <f t="shared" si="89"/>
        <v/>
      </c>
      <c r="EF92" s="42" t="str">
        <f t="shared" si="90"/>
        <v/>
      </c>
      <c r="EG92" s="29" t="str">
        <f t="shared" si="91"/>
        <v/>
      </c>
      <c r="EH92" s="41" t="str">
        <f t="shared" si="92"/>
        <v/>
      </c>
      <c r="EI92" s="42" t="str">
        <f t="shared" si="93"/>
        <v/>
      </c>
      <c r="EJ92" s="58" t="str">
        <f t="shared" si="94"/>
        <v/>
      </c>
      <c r="EK92" s="41" t="str">
        <f t="shared" si="27"/>
        <v/>
      </c>
      <c r="EL92" s="58" t="str">
        <f t="shared" si="95"/>
        <v/>
      </c>
      <c r="EM92" s="29" t="str">
        <f t="shared" si="28"/>
        <v/>
      </c>
      <c r="EN92" s="41" t="str">
        <f t="shared" si="29"/>
        <v/>
      </c>
      <c r="EO92" s="42" t="str">
        <f t="shared" si="30"/>
        <v/>
      </c>
      <c r="EP92" s="29" t="str">
        <f t="shared" si="31"/>
        <v/>
      </c>
      <c r="EQ92" s="41" t="str">
        <f t="shared" si="32"/>
        <v/>
      </c>
      <c r="ER92" s="42" t="str">
        <f t="shared" si="33"/>
        <v/>
      </c>
      <c r="ES92" s="29" t="str">
        <f t="shared" si="96"/>
        <v/>
      </c>
      <c r="ET92" s="41" t="str">
        <f t="shared" si="97"/>
        <v/>
      </c>
      <c r="EU92" s="42" t="str">
        <f t="shared" si="98"/>
        <v/>
      </c>
      <c r="EW92" s="39">
        <f t="shared" si="99"/>
        <v>40.813630117187515</v>
      </c>
      <c r="EX92" s="42">
        <f t="shared" si="100"/>
        <v>1.0629990714948931</v>
      </c>
      <c r="FA92" s="70">
        <f t="shared" si="34"/>
        <v>31</v>
      </c>
      <c r="FB92" s="70">
        <f t="shared" si="35"/>
        <v>1797</v>
      </c>
      <c r="FC92" s="70">
        <f t="shared" si="36"/>
        <v>59.9</v>
      </c>
      <c r="FD92" s="72">
        <f t="shared" si="37"/>
        <v>4.9232876712328766</v>
      </c>
      <c r="FE92" s="37">
        <f t="shared" si="38"/>
        <v>26821.334571110288</v>
      </c>
    </row>
    <row r="93" spans="1:161" x14ac:dyDescent="0.25">
      <c r="A93" s="82">
        <v>41153</v>
      </c>
      <c r="B93" s="37">
        <v>53025.010230000014</v>
      </c>
      <c r="C93" s="37">
        <v>30667.854403131118</v>
      </c>
      <c r="D93" s="37">
        <v>37.532956947162425</v>
      </c>
      <c r="E93" s="37">
        <v>3778.40156555773</v>
      </c>
      <c r="F93" s="37">
        <v>8552.23</v>
      </c>
      <c r="H93" s="39">
        <v>41.425789242187513</v>
      </c>
      <c r="I93" s="39">
        <v>8.7451303571428571</v>
      </c>
      <c r="J93" s="37">
        <v>1223.853369518097</v>
      </c>
      <c r="K93" s="39">
        <v>1.5298167118976211</v>
      </c>
      <c r="L93" s="39">
        <v>10.968976044863171</v>
      </c>
      <c r="M93" s="39">
        <v>1.9851973073351903</v>
      </c>
      <c r="R93" s="29">
        <v>8.7451303571428571</v>
      </c>
      <c r="S93" s="29">
        <v>11.177989095293926</v>
      </c>
      <c r="T93" s="29">
        <v>48.007384078125014</v>
      </c>
      <c r="X93" s="41">
        <v>-0.26855030528362595</v>
      </c>
      <c r="Y93" s="61" t="str">
        <f t="shared" si="39"/>
        <v>decline</v>
      </c>
      <c r="Z93" s="29" t="str">
        <f t="shared" si="40"/>
        <v/>
      </c>
      <c r="AA93" s="41" t="str">
        <f t="shared" si="41"/>
        <v/>
      </c>
      <c r="AB93" s="42" t="str">
        <f t="shared" si="0"/>
        <v/>
      </c>
      <c r="AC93" s="29" t="str">
        <f t="shared" si="42"/>
        <v/>
      </c>
      <c r="AD93" s="41" t="str">
        <f t="shared" si="43"/>
        <v/>
      </c>
      <c r="AE93" s="42" t="str">
        <f t="shared" si="44"/>
        <v/>
      </c>
      <c r="AF93" s="29">
        <f t="shared" si="45"/>
        <v>48.007384078125014</v>
      </c>
      <c r="AG93" s="41">
        <f t="shared" si="46"/>
        <v>-0.26855030528362595</v>
      </c>
      <c r="AH93" s="42">
        <f t="shared" si="47"/>
        <v>11.177989095293926</v>
      </c>
      <c r="AI93" s="39">
        <f t="shared" si="48"/>
        <v>7.3201435820008705</v>
      </c>
      <c r="AJ93" s="41">
        <f t="shared" si="1"/>
        <v>-0.34512875977999091</v>
      </c>
      <c r="AK93" s="29" t="str">
        <f t="shared" si="2"/>
        <v>decline</v>
      </c>
      <c r="AL93" s="29" t="str">
        <f t="shared" si="3"/>
        <v/>
      </c>
      <c r="AM93" s="41" t="str">
        <f t="shared" si="4"/>
        <v/>
      </c>
      <c r="AN93" s="42" t="str">
        <f t="shared" si="5"/>
        <v/>
      </c>
      <c r="AO93" s="29" t="str">
        <f t="shared" si="6"/>
        <v/>
      </c>
      <c r="AP93" s="41" t="str">
        <f t="shared" si="7"/>
        <v/>
      </c>
      <c r="AQ93" s="42" t="str">
        <f t="shared" si="8"/>
        <v/>
      </c>
      <c r="AR93" s="29">
        <f t="shared" si="49"/>
        <v>48.007384078125014</v>
      </c>
      <c r="AS93" s="41">
        <f t="shared" si="50"/>
        <v>-0.26855030528362595</v>
      </c>
      <c r="AT93" s="42">
        <f t="shared" si="51"/>
        <v>11.177989095293926</v>
      </c>
      <c r="AV93" s="39">
        <f t="shared" si="9"/>
        <v>41.425789242187513</v>
      </c>
      <c r="AW93" s="42">
        <f t="shared" si="52"/>
        <v>9.0032318416592236</v>
      </c>
      <c r="BA93" s="29">
        <v>1.5298167118976211</v>
      </c>
      <c r="BB93" s="29">
        <v>1.4503204231351847</v>
      </c>
      <c r="BC93" s="29">
        <v>43.415734210937515</v>
      </c>
      <c r="BG93" s="29">
        <v>-0.18977155427488157</v>
      </c>
      <c r="BH93" s="61" t="str">
        <f t="shared" si="53"/>
        <v>incline</v>
      </c>
      <c r="BI93" s="29">
        <f t="shared" si="54"/>
        <v>43.415734210937515</v>
      </c>
      <c r="BJ93" s="41">
        <f t="shared" si="55"/>
        <v>-0.18977155427488157</v>
      </c>
      <c r="BK93" s="42">
        <f t="shared" si="10"/>
        <v>1.4503204231351847</v>
      </c>
      <c r="BL93" s="29" t="str">
        <f t="shared" si="56"/>
        <v/>
      </c>
      <c r="BM93" s="41" t="str">
        <f t="shared" si="57"/>
        <v/>
      </c>
      <c r="BN93" s="42" t="str">
        <f t="shared" si="58"/>
        <v/>
      </c>
      <c r="BO93" s="29" t="str">
        <f t="shared" si="59"/>
        <v/>
      </c>
      <c r="BP93" s="41" t="str">
        <f t="shared" si="60"/>
        <v/>
      </c>
      <c r="BQ93" s="42" t="str">
        <f t="shared" si="61"/>
        <v/>
      </c>
      <c r="BR93" s="61">
        <f t="shared" si="62"/>
        <v>1.7900417376219466</v>
      </c>
      <c r="BS93" s="41">
        <f t="shared" si="11"/>
        <v>0.23423879928021699</v>
      </c>
      <c r="BT93" t="str">
        <f t="shared" si="63"/>
        <v>incline</v>
      </c>
      <c r="BU93" s="29">
        <f t="shared" si="12"/>
        <v>43.415734210937515</v>
      </c>
      <c r="BV93" s="41">
        <f t="shared" si="13"/>
        <v>-0.18977155427488157</v>
      </c>
      <c r="BW93" s="42">
        <f t="shared" si="14"/>
        <v>1.4503204231351847</v>
      </c>
      <c r="BX93" s="29" t="str">
        <f t="shared" si="15"/>
        <v/>
      </c>
      <c r="BY93" s="41" t="str">
        <f t="shared" si="16"/>
        <v/>
      </c>
      <c r="BZ93" s="42" t="str">
        <f t="shared" si="17"/>
        <v/>
      </c>
      <c r="CA93" s="29" t="str">
        <f t="shared" si="64"/>
        <v/>
      </c>
      <c r="CB93" s="41" t="str">
        <f t="shared" si="65"/>
        <v/>
      </c>
      <c r="CC93" s="42" t="str">
        <f t="shared" si="66"/>
        <v/>
      </c>
      <c r="CE93" s="39">
        <f t="shared" si="67"/>
        <v>41.425789242187513</v>
      </c>
      <c r="CF93" s="42">
        <f t="shared" si="68"/>
        <v>1.7675645721235995</v>
      </c>
      <c r="CJ93" s="29">
        <v>10.968976044863171</v>
      </c>
      <c r="CK93" s="29">
        <v>53.746045718662941</v>
      </c>
      <c r="CL93" s="29">
        <v>60.531686062500043</v>
      </c>
      <c r="CP93" s="29">
        <v>-5.7608432658242538E-2</v>
      </c>
      <c r="CQ93" s="61" t="str">
        <f t="shared" si="69"/>
        <v>plateau</v>
      </c>
      <c r="CR93" s="29" t="str">
        <f t="shared" si="70"/>
        <v/>
      </c>
      <c r="CS93" s="41" t="str">
        <f t="shared" si="71"/>
        <v/>
      </c>
      <c r="CT93" s="42" t="str">
        <f t="shared" si="18"/>
        <v/>
      </c>
      <c r="CU93" s="29">
        <f t="shared" si="72"/>
        <v>60.531686062500043</v>
      </c>
      <c r="CV93" s="41">
        <f t="shared" si="73"/>
        <v>-5.7608432658242538E-2</v>
      </c>
      <c r="CW93" s="42">
        <f t="shared" si="74"/>
        <v>53.746045718662941</v>
      </c>
      <c r="CX93" s="29" t="str">
        <f t="shared" si="75"/>
        <v/>
      </c>
      <c r="CY93" s="41" t="str">
        <f t="shared" si="76"/>
        <v/>
      </c>
      <c r="CZ93" s="42" t="str">
        <f t="shared" si="77"/>
        <v/>
      </c>
      <c r="DA93" s="70">
        <f t="shared" si="78"/>
        <v>57.031543554943532</v>
      </c>
      <c r="DB93" s="41">
        <f t="shared" si="19"/>
        <v>6.1130038356286449E-2</v>
      </c>
      <c r="DC93" s="70" t="str">
        <f t="shared" si="79"/>
        <v>plateau</v>
      </c>
      <c r="DD93" s="29" t="str">
        <f t="shared" si="20"/>
        <v/>
      </c>
      <c r="DE93" s="41" t="str">
        <f t="shared" si="21"/>
        <v/>
      </c>
      <c r="DF93" s="42" t="str">
        <f t="shared" si="22"/>
        <v/>
      </c>
      <c r="DG93" s="29">
        <f t="shared" si="23"/>
        <v>60.531686062500043</v>
      </c>
      <c r="DH93" s="41">
        <f t="shared" si="24"/>
        <v>-5.7608432658242538E-2</v>
      </c>
      <c r="DI93" s="42">
        <f t="shared" si="25"/>
        <v>53.746045718662941</v>
      </c>
      <c r="DJ93" s="29" t="str">
        <f t="shared" si="80"/>
        <v/>
      </c>
      <c r="DK93" s="41" t="str">
        <f t="shared" si="81"/>
        <v/>
      </c>
      <c r="DL93" s="42" t="str">
        <f t="shared" si="82"/>
        <v/>
      </c>
      <c r="DN93" s="39">
        <f t="shared" si="83"/>
        <v>41.425789242187513</v>
      </c>
      <c r="DO93" s="42">
        <f t="shared" si="84"/>
        <v>15.530748695157319</v>
      </c>
      <c r="DS93" s="29" t="e">
        <v>#N/A</v>
      </c>
      <c r="DZ93" s="61" t="str">
        <f t="shared" si="85"/>
        <v/>
      </c>
      <c r="EA93" s="29" t="str">
        <f t="shared" si="86"/>
        <v/>
      </c>
      <c r="EB93" s="41" t="str">
        <f t="shared" si="87"/>
        <v/>
      </c>
      <c r="EC93" s="42" t="str">
        <f t="shared" si="26"/>
        <v/>
      </c>
      <c r="ED93" s="29" t="str">
        <f t="shared" si="88"/>
        <v/>
      </c>
      <c r="EE93" s="41" t="str">
        <f t="shared" si="89"/>
        <v/>
      </c>
      <c r="EF93" s="42" t="str">
        <f t="shared" si="90"/>
        <v/>
      </c>
      <c r="EG93" s="29" t="str">
        <f t="shared" si="91"/>
        <v/>
      </c>
      <c r="EH93" s="41" t="str">
        <f t="shared" si="92"/>
        <v/>
      </c>
      <c r="EI93" s="42" t="str">
        <f t="shared" si="93"/>
        <v/>
      </c>
      <c r="EJ93" s="58" t="str">
        <f t="shared" si="94"/>
        <v/>
      </c>
      <c r="EK93" s="41" t="str">
        <f t="shared" si="27"/>
        <v/>
      </c>
      <c r="EL93" s="58" t="str">
        <f t="shared" si="95"/>
        <v/>
      </c>
      <c r="EM93" s="29" t="str">
        <f t="shared" si="28"/>
        <v/>
      </c>
      <c r="EN93" s="41" t="str">
        <f t="shared" si="29"/>
        <v/>
      </c>
      <c r="EO93" s="42" t="str">
        <f t="shared" si="30"/>
        <v/>
      </c>
      <c r="EP93" s="29" t="str">
        <f t="shared" si="31"/>
        <v/>
      </c>
      <c r="EQ93" s="41" t="str">
        <f t="shared" si="32"/>
        <v/>
      </c>
      <c r="ER93" s="42" t="str">
        <f t="shared" si="33"/>
        <v/>
      </c>
      <c r="ES93" s="29" t="str">
        <f t="shared" si="96"/>
        <v/>
      </c>
      <c r="ET93" s="41" t="str">
        <f t="shared" si="97"/>
        <v/>
      </c>
      <c r="EU93" s="42" t="str">
        <f t="shared" si="98"/>
        <v/>
      </c>
      <c r="EW93" s="39">
        <f t="shared" si="99"/>
        <v>41.425789242187513</v>
      </c>
      <c r="EX93" s="42" t="e">
        <f t="shared" si="100"/>
        <v>#N/A</v>
      </c>
      <c r="FA93" s="70">
        <f t="shared" si="34"/>
        <v>30</v>
      </c>
      <c r="FB93" s="70">
        <f t="shared" si="35"/>
        <v>1827</v>
      </c>
      <c r="FC93" s="70">
        <f t="shared" si="36"/>
        <v>60.9</v>
      </c>
      <c r="FD93" s="72">
        <f t="shared" si="37"/>
        <v>5.0054794520547947</v>
      </c>
      <c r="FE93" s="37">
        <f t="shared" si="38"/>
        <v>30667.854403131118</v>
      </c>
    </row>
    <row r="94" spans="1:161" x14ac:dyDescent="0.25">
      <c r="A94" s="82">
        <v>41183</v>
      </c>
      <c r="B94" s="37">
        <v>54324.901510000018</v>
      </c>
      <c r="C94" s="37">
        <v>49595.241510873711</v>
      </c>
      <c r="D94" s="37">
        <v>56.755420450209847</v>
      </c>
      <c r="E94" s="37">
        <v>3922.3578786722624</v>
      </c>
      <c r="F94" s="37">
        <v>0</v>
      </c>
      <c r="H94" s="39">
        <v>42.441329304687514</v>
      </c>
      <c r="I94" s="39">
        <v>14.142393087085082</v>
      </c>
      <c r="J94" s="37">
        <v>1144.3722970431804</v>
      </c>
      <c r="K94" s="39">
        <v>1.4304653713039754</v>
      </c>
      <c r="L94" s="39">
        <v>7.3290990691156601</v>
      </c>
      <c r="M94" s="39"/>
      <c r="R94" s="29">
        <v>14.142393087085082</v>
      </c>
      <c r="S94" s="29">
        <v>9.7566630369614611</v>
      </c>
      <c r="T94" s="29">
        <v>48.80154971875001</v>
      </c>
      <c r="X94" s="41">
        <v>-0.36155706191907527</v>
      </c>
      <c r="Y94" s="61" t="str">
        <f t="shared" si="39"/>
        <v>decline</v>
      </c>
      <c r="Z94" s="29" t="str">
        <f t="shared" si="40"/>
        <v/>
      </c>
      <c r="AA94" s="41" t="str">
        <f t="shared" si="41"/>
        <v/>
      </c>
      <c r="AB94" s="42" t="str">
        <f t="shared" si="0"/>
        <v/>
      </c>
      <c r="AC94" s="29" t="str">
        <f t="shared" si="42"/>
        <v/>
      </c>
      <c r="AD94" s="41" t="str">
        <f t="shared" si="43"/>
        <v/>
      </c>
      <c r="AE94" s="42" t="str">
        <f t="shared" si="44"/>
        <v/>
      </c>
      <c r="AF94" s="29">
        <f t="shared" si="45"/>
        <v>48.80154971875001</v>
      </c>
      <c r="AG94" s="41">
        <f t="shared" si="46"/>
        <v>-0.36155706191907527</v>
      </c>
      <c r="AH94" s="42">
        <f t="shared" si="47"/>
        <v>9.7566630369614611</v>
      </c>
      <c r="AI94" s="39">
        <f t="shared" si="48"/>
        <v>7.1396086049158241</v>
      </c>
      <c r="AJ94" s="41">
        <f t="shared" si="1"/>
        <v>-0.26823253218148158</v>
      </c>
      <c r="AK94" s="29" t="str">
        <f t="shared" si="2"/>
        <v>decline</v>
      </c>
      <c r="AL94" s="29" t="str">
        <f t="shared" si="3"/>
        <v/>
      </c>
      <c r="AM94" s="41" t="str">
        <f t="shared" si="4"/>
        <v/>
      </c>
      <c r="AN94" s="42" t="str">
        <f t="shared" si="5"/>
        <v/>
      </c>
      <c r="AO94" s="29" t="str">
        <f t="shared" si="6"/>
        <v/>
      </c>
      <c r="AP94" s="41" t="str">
        <f t="shared" si="7"/>
        <v/>
      </c>
      <c r="AQ94" s="42" t="str">
        <f t="shared" si="8"/>
        <v/>
      </c>
      <c r="AR94" s="29">
        <f t="shared" si="49"/>
        <v>48.80154971875001</v>
      </c>
      <c r="AS94" s="41">
        <f t="shared" si="50"/>
        <v>-0.36155706191907527</v>
      </c>
      <c r="AT94" s="42">
        <f t="shared" si="51"/>
        <v>9.7566630369614611</v>
      </c>
      <c r="AV94" s="39">
        <f t="shared" si="9"/>
        <v>42.441329304687514</v>
      </c>
      <c r="AW94" s="42">
        <f t="shared" si="52"/>
        <v>8.7202739765306791</v>
      </c>
      <c r="BA94" s="29">
        <v>1.4304653713039754</v>
      </c>
      <c r="BB94" s="29">
        <v>1.6860220415645266</v>
      </c>
      <c r="BC94" s="29">
        <v>44.328784046875015</v>
      </c>
      <c r="BG94" s="29">
        <v>-5.8095717053977959E-2</v>
      </c>
      <c r="BH94" s="61" t="str">
        <f t="shared" si="53"/>
        <v>plateau</v>
      </c>
      <c r="BI94" s="29" t="str">
        <f t="shared" si="54"/>
        <v/>
      </c>
      <c r="BJ94" s="41" t="str">
        <f t="shared" si="55"/>
        <v/>
      </c>
      <c r="BK94" s="42" t="str">
        <f t="shared" si="10"/>
        <v/>
      </c>
      <c r="BL94" s="29">
        <f t="shared" si="56"/>
        <v>44.328784046875015</v>
      </c>
      <c r="BM94" s="41">
        <f t="shared" si="57"/>
        <v>-5.8095717053977959E-2</v>
      </c>
      <c r="BN94" s="42">
        <f t="shared" si="58"/>
        <v>1.6860220415645266</v>
      </c>
      <c r="BO94" s="29" t="str">
        <f t="shared" si="59"/>
        <v/>
      </c>
      <c r="BP94" s="41" t="str">
        <f t="shared" si="60"/>
        <v/>
      </c>
      <c r="BQ94" s="42" t="str">
        <f t="shared" si="61"/>
        <v/>
      </c>
      <c r="BR94" s="61">
        <f t="shared" si="62"/>
        <v>1.7900142000534336</v>
      </c>
      <c r="BS94" s="41">
        <f t="shared" si="11"/>
        <v>6.1679002957997234E-2</v>
      </c>
      <c r="BT94" t="str">
        <f t="shared" si="63"/>
        <v>plateau</v>
      </c>
      <c r="BU94" s="29" t="str">
        <f t="shared" si="12"/>
        <v/>
      </c>
      <c r="BV94" s="41" t="str">
        <f t="shared" si="13"/>
        <v/>
      </c>
      <c r="BW94" s="42" t="str">
        <f t="shared" si="14"/>
        <v/>
      </c>
      <c r="BX94" s="29">
        <f t="shared" si="15"/>
        <v>44.328784046875015</v>
      </c>
      <c r="BY94" s="41">
        <f t="shared" si="16"/>
        <v>-5.8095717053977959E-2</v>
      </c>
      <c r="BZ94" s="42">
        <f t="shared" si="17"/>
        <v>1.6860220415645266</v>
      </c>
      <c r="CA94" s="29" t="str">
        <f t="shared" si="64"/>
        <v/>
      </c>
      <c r="CB94" s="41" t="str">
        <f t="shared" si="65"/>
        <v/>
      </c>
      <c r="CC94" s="42" t="str">
        <f t="shared" si="66"/>
        <v/>
      </c>
      <c r="CE94" s="39">
        <f t="shared" si="67"/>
        <v>42.441329304687514</v>
      </c>
      <c r="CF94" s="42">
        <f t="shared" si="68"/>
        <v>1.7789999835448145</v>
      </c>
      <c r="CJ94" s="29">
        <v>7.3290990691156601</v>
      </c>
      <c r="CK94" s="29">
        <v>55.397370443299948</v>
      </c>
      <c r="CL94" s="29">
        <v>60.898606921875043</v>
      </c>
      <c r="CP94" s="29">
        <v>-2.8653846797417296E-2</v>
      </c>
      <c r="CQ94" s="61" t="str">
        <f t="shared" si="69"/>
        <v>plateau</v>
      </c>
      <c r="CR94" s="29" t="str">
        <f t="shared" si="70"/>
        <v/>
      </c>
      <c r="CS94" s="41" t="str">
        <f t="shared" si="71"/>
        <v/>
      </c>
      <c r="CT94" s="42" t="str">
        <f t="shared" si="18"/>
        <v/>
      </c>
      <c r="CU94" s="29">
        <f t="shared" si="72"/>
        <v>60.898606921875043</v>
      </c>
      <c r="CV94" s="41">
        <f t="shared" si="73"/>
        <v>-2.8653846797417296E-2</v>
      </c>
      <c r="CW94" s="42">
        <f t="shared" si="74"/>
        <v>55.397370443299948</v>
      </c>
      <c r="CX94" s="29" t="str">
        <f t="shared" si="75"/>
        <v/>
      </c>
      <c r="CY94" s="41" t="str">
        <f t="shared" si="76"/>
        <v/>
      </c>
      <c r="CZ94" s="42" t="str">
        <f t="shared" si="77"/>
        <v/>
      </c>
      <c r="DA94" s="70">
        <f t="shared" si="78"/>
        <v>57.031543554943532</v>
      </c>
      <c r="DB94" s="41">
        <f t="shared" si="19"/>
        <v>2.9499109769410174E-2</v>
      </c>
      <c r="DC94" s="70" t="str">
        <f t="shared" si="79"/>
        <v>plateau</v>
      </c>
      <c r="DD94" s="29" t="str">
        <f t="shared" si="20"/>
        <v/>
      </c>
      <c r="DE94" s="41" t="str">
        <f t="shared" si="21"/>
        <v/>
      </c>
      <c r="DF94" s="42" t="str">
        <f t="shared" si="22"/>
        <v/>
      </c>
      <c r="DG94" s="29">
        <f t="shared" si="23"/>
        <v>60.898606921875043</v>
      </c>
      <c r="DH94" s="41">
        <f t="shared" si="24"/>
        <v>-2.8653846797417296E-2</v>
      </c>
      <c r="DI94" s="42">
        <f t="shared" si="25"/>
        <v>55.397370443299948</v>
      </c>
      <c r="DJ94" s="29" t="str">
        <f t="shared" si="80"/>
        <v/>
      </c>
      <c r="DK94" s="41" t="str">
        <f t="shared" si="81"/>
        <v/>
      </c>
      <c r="DL94" s="42" t="str">
        <f t="shared" si="82"/>
        <v/>
      </c>
      <c r="DN94" s="39">
        <f t="shared" si="83"/>
        <v>42.441329304687514</v>
      </c>
      <c r="DO94" s="42">
        <f t="shared" si="84"/>
        <v>16.93550442359135</v>
      </c>
      <c r="DS94" s="29" t="e">
        <v>#N/A</v>
      </c>
      <c r="DZ94" s="61" t="str">
        <f t="shared" si="85"/>
        <v/>
      </c>
      <c r="EA94" s="29" t="str">
        <f t="shared" si="86"/>
        <v/>
      </c>
      <c r="EB94" s="41" t="str">
        <f t="shared" si="87"/>
        <v/>
      </c>
      <c r="EC94" s="42" t="str">
        <f t="shared" si="26"/>
        <v/>
      </c>
      <c r="ED94" s="29" t="str">
        <f t="shared" si="88"/>
        <v/>
      </c>
      <c r="EE94" s="41" t="str">
        <f t="shared" si="89"/>
        <v/>
      </c>
      <c r="EF94" s="42" t="str">
        <f t="shared" si="90"/>
        <v/>
      </c>
      <c r="EG94" s="29" t="str">
        <f t="shared" si="91"/>
        <v/>
      </c>
      <c r="EH94" s="41" t="str">
        <f t="shared" si="92"/>
        <v/>
      </c>
      <c r="EI94" s="42" t="str">
        <f t="shared" si="93"/>
        <v/>
      </c>
      <c r="EJ94" s="58" t="str">
        <f t="shared" si="94"/>
        <v/>
      </c>
      <c r="EK94" s="41" t="str">
        <f t="shared" si="27"/>
        <v/>
      </c>
      <c r="EL94" s="58" t="str">
        <f t="shared" si="95"/>
        <v/>
      </c>
      <c r="EM94" s="29" t="str">
        <f t="shared" si="28"/>
        <v/>
      </c>
      <c r="EN94" s="41" t="str">
        <f t="shared" si="29"/>
        <v/>
      </c>
      <c r="EO94" s="42" t="str">
        <f t="shared" si="30"/>
        <v/>
      </c>
      <c r="EP94" s="29" t="str">
        <f t="shared" si="31"/>
        <v/>
      </c>
      <c r="EQ94" s="41" t="str">
        <f t="shared" si="32"/>
        <v/>
      </c>
      <c r="ER94" s="42" t="str">
        <f t="shared" si="33"/>
        <v/>
      </c>
      <c r="ES94" s="29" t="str">
        <f t="shared" si="96"/>
        <v/>
      </c>
      <c r="ET94" s="41" t="str">
        <f t="shared" si="97"/>
        <v/>
      </c>
      <c r="EU94" s="42" t="str">
        <f t="shared" si="98"/>
        <v/>
      </c>
      <c r="EW94" s="39">
        <f t="shared" si="99"/>
        <v>42.441329304687514</v>
      </c>
      <c r="EX94" s="42" t="e">
        <f t="shared" si="100"/>
        <v>#N/A</v>
      </c>
      <c r="FA94" s="70">
        <f t="shared" si="34"/>
        <v>31</v>
      </c>
      <c r="FB94" s="70">
        <f t="shared" si="35"/>
        <v>1858</v>
      </c>
      <c r="FC94" s="70">
        <f t="shared" si="36"/>
        <v>61.93333333333333</v>
      </c>
      <c r="FD94" s="72">
        <f t="shared" si="37"/>
        <v>5.0904109589041093</v>
      </c>
      <c r="FE94" s="37">
        <f t="shared" si="38"/>
        <v>49595.241510873711</v>
      </c>
    </row>
    <row r="95" spans="1:161" x14ac:dyDescent="0.25">
      <c r="A95" s="82">
        <v>41214</v>
      </c>
      <c r="B95" s="37">
        <v>55572.139790000016</v>
      </c>
      <c r="C95" s="37">
        <v>43412.400974591023</v>
      </c>
      <c r="D95" s="37">
        <v>50.369513400626531</v>
      </c>
      <c r="E95" s="37">
        <v>3567.8875739644973</v>
      </c>
      <c r="F95" s="37">
        <v>4151.24</v>
      </c>
      <c r="H95" s="39">
        <v>43.415734210937515</v>
      </c>
      <c r="I95" s="39">
        <v>12.379317465410722</v>
      </c>
      <c r="J95" s="37">
        <v>1160.2563385081478</v>
      </c>
      <c r="K95" s="39">
        <v>1.4503204231351847</v>
      </c>
      <c r="L95" s="39">
        <v>7.59443520717626</v>
      </c>
      <c r="M95" s="39">
        <v>0.96361188486536675</v>
      </c>
      <c r="R95" s="29">
        <v>12.379317465410722</v>
      </c>
      <c r="S95" s="29">
        <v>10.119957068713115</v>
      </c>
      <c r="T95" s="29">
        <v>49.553199132812509</v>
      </c>
      <c r="X95" s="41">
        <v>-0.33778433264267044</v>
      </c>
      <c r="Y95" s="61" t="str">
        <f t="shared" si="39"/>
        <v>decline</v>
      </c>
      <c r="Z95" s="29" t="str">
        <f t="shared" si="40"/>
        <v/>
      </c>
      <c r="AA95" s="41" t="str">
        <f t="shared" si="41"/>
        <v/>
      </c>
      <c r="AB95" s="42" t="str">
        <f t="shared" si="0"/>
        <v/>
      </c>
      <c r="AC95" s="29" t="str">
        <f t="shared" si="42"/>
        <v/>
      </c>
      <c r="AD95" s="41" t="str">
        <f t="shared" si="43"/>
        <v/>
      </c>
      <c r="AE95" s="42" t="str">
        <f t="shared" si="44"/>
        <v/>
      </c>
      <c r="AF95" s="29">
        <f t="shared" si="45"/>
        <v>49.553199132812509</v>
      </c>
      <c r="AG95" s="41">
        <f t="shared" si="46"/>
        <v>-0.33778433264267044</v>
      </c>
      <c r="AH95" s="42">
        <f t="shared" si="47"/>
        <v>10.119957068713115</v>
      </c>
      <c r="AI95" s="39">
        <f t="shared" si="48"/>
        <v>6.9728418352747159</v>
      </c>
      <c r="AJ95" s="41">
        <f t="shared" si="1"/>
        <v>-0.31098108540084901</v>
      </c>
      <c r="AK95" s="29" t="str">
        <f t="shared" si="2"/>
        <v>decline</v>
      </c>
      <c r="AL95" s="29" t="str">
        <f t="shared" si="3"/>
        <v/>
      </c>
      <c r="AM95" s="41" t="str">
        <f t="shared" si="4"/>
        <v/>
      </c>
      <c r="AN95" s="42" t="str">
        <f t="shared" si="5"/>
        <v/>
      </c>
      <c r="AO95" s="29" t="str">
        <f t="shared" si="6"/>
        <v/>
      </c>
      <c r="AP95" s="41" t="str">
        <f t="shared" si="7"/>
        <v/>
      </c>
      <c r="AQ95" s="42" t="str">
        <f t="shared" si="8"/>
        <v/>
      </c>
      <c r="AR95" s="29">
        <f t="shared" si="49"/>
        <v>49.553199132812509</v>
      </c>
      <c r="AS95" s="41">
        <f t="shared" si="50"/>
        <v>-0.33778433264267044</v>
      </c>
      <c r="AT95" s="42">
        <f t="shared" si="51"/>
        <v>10.119957068713115</v>
      </c>
      <c r="AV95" s="39">
        <f t="shared" si="9"/>
        <v>43.415734210937515</v>
      </c>
      <c r="AW95" s="42">
        <f t="shared" si="52"/>
        <v>8.4571410016797959</v>
      </c>
      <c r="BA95" s="29">
        <v>1.4503204231351847</v>
      </c>
      <c r="BB95" s="29">
        <v>1.7900142000534336</v>
      </c>
      <c r="BC95" s="29">
        <v>45.306982390625009</v>
      </c>
      <c r="BG95" s="29">
        <v>0</v>
      </c>
      <c r="BH95" s="61" t="str">
        <f t="shared" si="53"/>
        <v>plateau</v>
      </c>
      <c r="BI95" s="29" t="str">
        <f t="shared" si="54"/>
        <v/>
      </c>
      <c r="BJ95" s="41" t="str">
        <f t="shared" si="55"/>
        <v/>
      </c>
      <c r="BK95" s="42" t="str">
        <f t="shared" si="10"/>
        <v/>
      </c>
      <c r="BL95" s="29">
        <f t="shared" si="56"/>
        <v>45.306982390625009</v>
      </c>
      <c r="BM95" s="41">
        <f t="shared" si="57"/>
        <v>0</v>
      </c>
      <c r="BN95" s="42">
        <f t="shared" si="58"/>
        <v>1.7900142000534336</v>
      </c>
      <c r="BO95" s="29" t="str">
        <f t="shared" si="59"/>
        <v/>
      </c>
      <c r="BP95" s="41" t="str">
        <f t="shared" si="60"/>
        <v/>
      </c>
      <c r="BQ95" s="42" t="str">
        <f t="shared" si="61"/>
        <v/>
      </c>
      <c r="BR95" s="61">
        <f t="shared" si="62"/>
        <v>1.7900142000534336</v>
      </c>
      <c r="BS95" s="41">
        <f t="shared" si="11"/>
        <v>0</v>
      </c>
      <c r="BT95" t="str">
        <f t="shared" si="63"/>
        <v>plateau</v>
      </c>
      <c r="BU95" s="29" t="str">
        <f t="shared" si="12"/>
        <v/>
      </c>
      <c r="BV95" s="41" t="str">
        <f t="shared" si="13"/>
        <v/>
      </c>
      <c r="BW95" s="42" t="str">
        <f t="shared" si="14"/>
        <v/>
      </c>
      <c r="BX95" s="29">
        <f t="shared" si="15"/>
        <v>45.306982390625009</v>
      </c>
      <c r="BY95" s="41">
        <f t="shared" si="16"/>
        <v>0</v>
      </c>
      <c r="BZ95" s="42">
        <f t="shared" si="17"/>
        <v>1.7900142000534336</v>
      </c>
      <c r="CA95" s="29" t="str">
        <f t="shared" si="64"/>
        <v/>
      </c>
      <c r="CB95" s="41" t="str">
        <f t="shared" si="65"/>
        <v/>
      </c>
      <c r="CC95" s="42" t="str">
        <f t="shared" si="66"/>
        <v/>
      </c>
      <c r="CE95" s="39">
        <f t="shared" si="67"/>
        <v>43.415734210937515</v>
      </c>
      <c r="CF95" s="42">
        <f t="shared" si="68"/>
        <v>1.7900417376219466</v>
      </c>
      <c r="CJ95" s="29">
        <v>7.59443520717626</v>
      </c>
      <c r="CQ95" s="61" t="str">
        <f t="shared" si="69"/>
        <v/>
      </c>
      <c r="CR95" s="29" t="str">
        <f t="shared" si="70"/>
        <v/>
      </c>
      <c r="CS95" s="41" t="str">
        <f t="shared" si="71"/>
        <v/>
      </c>
      <c r="CT95" s="42" t="str">
        <f t="shared" si="18"/>
        <v/>
      </c>
      <c r="CU95" s="29" t="str">
        <f t="shared" si="72"/>
        <v/>
      </c>
      <c r="CV95" s="41" t="str">
        <f t="shared" si="73"/>
        <v/>
      </c>
      <c r="CW95" s="42" t="str">
        <f t="shared" si="74"/>
        <v/>
      </c>
      <c r="CX95" s="29" t="str">
        <f t="shared" si="75"/>
        <v/>
      </c>
      <c r="CY95" s="41" t="str">
        <f t="shared" si="76"/>
        <v/>
      </c>
      <c r="CZ95" s="42" t="str">
        <f t="shared" si="77"/>
        <v/>
      </c>
      <c r="DA95" s="70" t="str">
        <f t="shared" si="78"/>
        <v/>
      </c>
      <c r="DB95" s="41" t="str">
        <f t="shared" si="19"/>
        <v/>
      </c>
      <c r="DC95" s="70" t="str">
        <f t="shared" si="79"/>
        <v/>
      </c>
      <c r="DD95" s="29" t="str">
        <f t="shared" si="20"/>
        <v/>
      </c>
      <c r="DE95" s="41" t="str">
        <f t="shared" si="21"/>
        <v/>
      </c>
      <c r="DF95" s="42" t="str">
        <f t="shared" si="22"/>
        <v/>
      </c>
      <c r="DG95" s="29" t="str">
        <f t="shared" si="23"/>
        <v/>
      </c>
      <c r="DH95" s="41" t="str">
        <f t="shared" si="24"/>
        <v/>
      </c>
      <c r="DI95" s="42" t="str">
        <f t="shared" si="25"/>
        <v/>
      </c>
      <c r="DJ95" s="29" t="str">
        <f t="shared" si="80"/>
        <v/>
      </c>
      <c r="DK95" s="41" t="str">
        <f t="shared" si="81"/>
        <v/>
      </c>
      <c r="DL95" s="42" t="str">
        <f t="shared" si="82"/>
        <v/>
      </c>
      <c r="DN95" s="39">
        <f t="shared" si="83"/>
        <v>43.415734210937515</v>
      </c>
      <c r="DO95" s="42">
        <f t="shared" si="84"/>
        <v>18.402661343101553</v>
      </c>
      <c r="DS95" s="29">
        <v>0.96361188486536675</v>
      </c>
      <c r="DZ95" s="61" t="str">
        <f t="shared" si="85"/>
        <v/>
      </c>
      <c r="EA95" s="29" t="str">
        <f t="shared" si="86"/>
        <v/>
      </c>
      <c r="EB95" s="41" t="str">
        <f t="shared" si="87"/>
        <v/>
      </c>
      <c r="EC95" s="42" t="str">
        <f t="shared" si="26"/>
        <v/>
      </c>
      <c r="ED95" s="29" t="str">
        <f t="shared" si="88"/>
        <v/>
      </c>
      <c r="EE95" s="41" t="str">
        <f t="shared" si="89"/>
        <v/>
      </c>
      <c r="EF95" s="42" t="str">
        <f t="shared" si="90"/>
        <v/>
      </c>
      <c r="EG95" s="29" t="str">
        <f t="shared" si="91"/>
        <v/>
      </c>
      <c r="EH95" s="41" t="str">
        <f t="shared" si="92"/>
        <v/>
      </c>
      <c r="EI95" s="42" t="str">
        <f t="shared" si="93"/>
        <v/>
      </c>
      <c r="EJ95" s="58" t="str">
        <f t="shared" si="94"/>
        <v/>
      </c>
      <c r="EK95" s="41" t="str">
        <f t="shared" si="27"/>
        <v/>
      </c>
      <c r="EL95" s="58" t="str">
        <f t="shared" si="95"/>
        <v/>
      </c>
      <c r="EM95" s="29" t="str">
        <f t="shared" si="28"/>
        <v/>
      </c>
      <c r="EN95" s="41" t="str">
        <f t="shared" si="29"/>
        <v/>
      </c>
      <c r="EO95" s="42" t="str">
        <f t="shared" si="30"/>
        <v/>
      </c>
      <c r="EP95" s="29" t="str">
        <f t="shared" si="31"/>
        <v/>
      </c>
      <c r="EQ95" s="41" t="str">
        <f t="shared" si="32"/>
        <v/>
      </c>
      <c r="ER95" s="42" t="str">
        <f t="shared" si="33"/>
        <v/>
      </c>
      <c r="ES95" s="29" t="str">
        <f t="shared" si="96"/>
        <v/>
      </c>
      <c r="ET95" s="41" t="str">
        <f t="shared" si="97"/>
        <v/>
      </c>
      <c r="EU95" s="42" t="str">
        <f t="shared" si="98"/>
        <v/>
      </c>
      <c r="EW95" s="39">
        <f t="shared" si="99"/>
        <v>43.415734210937515</v>
      </c>
      <c r="EX95" s="42">
        <f t="shared" si="100"/>
        <v>1.0629990714948931</v>
      </c>
      <c r="FA95" s="70">
        <f t="shared" si="34"/>
        <v>30</v>
      </c>
      <c r="FB95" s="70">
        <f t="shared" si="35"/>
        <v>1888</v>
      </c>
      <c r="FC95" s="70">
        <f t="shared" si="36"/>
        <v>62.93333333333333</v>
      </c>
      <c r="FD95" s="72">
        <f t="shared" si="37"/>
        <v>5.1726027397260275</v>
      </c>
      <c r="FE95" s="37">
        <f t="shared" si="38"/>
        <v>43412.400974591023</v>
      </c>
    </row>
    <row r="96" spans="1:161" x14ac:dyDescent="0.25">
      <c r="A96" s="82">
        <v>41244</v>
      </c>
      <c r="B96" s="37">
        <v>56740.843580000015</v>
      </c>
      <c r="C96" s="37">
        <v>43269.299888930022</v>
      </c>
      <c r="D96" s="37">
        <v>58.362394668641237</v>
      </c>
      <c r="E96" s="37">
        <v>12452.023694927802</v>
      </c>
      <c r="F96" s="37">
        <v>0</v>
      </c>
      <c r="H96" s="39">
        <v>44.328784046875015</v>
      </c>
      <c r="I96" s="39">
        <v>12.338511296452701</v>
      </c>
      <c r="J96" s="37">
        <v>1348.8176332516214</v>
      </c>
      <c r="K96" s="39">
        <v>1.6860220415645266</v>
      </c>
      <c r="L96" s="39">
        <v>22.346963234260087</v>
      </c>
      <c r="M96" s="39"/>
      <c r="R96" s="29">
        <v>12.338511296452701</v>
      </c>
      <c r="S96" s="29">
        <v>9.6480226893602392</v>
      </c>
      <c r="T96" s="29">
        <v>50.370241273437514</v>
      </c>
      <c r="X96" s="41">
        <v>-0.36866611779749353</v>
      </c>
      <c r="Y96" s="61" t="str">
        <f t="shared" si="39"/>
        <v>decline</v>
      </c>
      <c r="Z96" s="29" t="str">
        <f t="shared" si="40"/>
        <v/>
      </c>
      <c r="AA96" s="41" t="str">
        <f t="shared" si="41"/>
        <v/>
      </c>
      <c r="AB96" s="42" t="str">
        <f t="shared" si="0"/>
        <v/>
      </c>
      <c r="AC96" s="29" t="str">
        <f t="shared" si="42"/>
        <v/>
      </c>
      <c r="AD96" s="41" t="str">
        <f t="shared" si="43"/>
        <v/>
      </c>
      <c r="AE96" s="42" t="str">
        <f t="shared" si="44"/>
        <v/>
      </c>
      <c r="AF96" s="29">
        <f t="shared" si="45"/>
        <v>50.370241273437514</v>
      </c>
      <c r="AG96" s="41">
        <f t="shared" si="46"/>
        <v>-0.36866611779749353</v>
      </c>
      <c r="AH96" s="42">
        <f t="shared" si="47"/>
        <v>9.6480226893602392</v>
      </c>
      <c r="AI96" s="39">
        <f t="shared" si="48"/>
        <v>6.7959819289264667</v>
      </c>
      <c r="AJ96" s="41">
        <f t="shared" si="1"/>
        <v>-0.29560883636591984</v>
      </c>
      <c r="AK96" s="29" t="str">
        <f t="shared" si="2"/>
        <v>decline</v>
      </c>
      <c r="AL96" s="29" t="str">
        <f t="shared" si="3"/>
        <v/>
      </c>
      <c r="AM96" s="41" t="str">
        <f t="shared" si="4"/>
        <v/>
      </c>
      <c r="AN96" s="42" t="str">
        <f t="shared" si="5"/>
        <v/>
      </c>
      <c r="AO96" s="29" t="str">
        <f t="shared" si="6"/>
        <v/>
      </c>
      <c r="AP96" s="41" t="str">
        <f t="shared" si="7"/>
        <v/>
      </c>
      <c r="AQ96" s="42" t="str">
        <f t="shared" si="8"/>
        <v/>
      </c>
      <c r="AR96" s="29">
        <f t="shared" si="49"/>
        <v>50.370241273437514</v>
      </c>
      <c r="AS96" s="41">
        <f t="shared" si="50"/>
        <v>-0.36866611779749353</v>
      </c>
      <c r="AT96" s="42">
        <f t="shared" si="51"/>
        <v>9.6480226893602392</v>
      </c>
      <c r="AV96" s="39">
        <f t="shared" si="9"/>
        <v>44.328784046875015</v>
      </c>
      <c r="AW96" s="42">
        <f t="shared" si="52"/>
        <v>8.217787050512948</v>
      </c>
      <c r="BA96" s="29">
        <v>1.6860220415645266</v>
      </c>
      <c r="BB96" s="29">
        <v>1.7757672363001173</v>
      </c>
      <c r="BC96" s="29">
        <v>47.182969101562506</v>
      </c>
      <c r="BG96" s="29">
        <v>-7.9591344878107446E-3</v>
      </c>
      <c r="BH96" s="61" t="str">
        <f t="shared" si="53"/>
        <v>plateau</v>
      </c>
      <c r="BI96" s="29" t="str">
        <f t="shared" si="54"/>
        <v/>
      </c>
      <c r="BJ96" s="41" t="str">
        <f t="shared" si="55"/>
        <v/>
      </c>
      <c r="BK96" s="42" t="str">
        <f t="shared" si="10"/>
        <v/>
      </c>
      <c r="BL96" s="29">
        <f t="shared" si="56"/>
        <v>47.182969101562506</v>
      </c>
      <c r="BM96" s="41">
        <f t="shared" si="57"/>
        <v>-7.9591344878107446E-3</v>
      </c>
      <c r="BN96" s="42">
        <f t="shared" si="58"/>
        <v>1.7757672363001173</v>
      </c>
      <c r="BO96" s="29" t="str">
        <f t="shared" si="59"/>
        <v/>
      </c>
      <c r="BP96" s="41" t="str">
        <f t="shared" si="60"/>
        <v/>
      </c>
      <c r="BQ96" s="42" t="str">
        <f t="shared" si="61"/>
        <v/>
      </c>
      <c r="BR96" s="61">
        <f t="shared" si="62"/>
        <v>1.7900142000534336</v>
      </c>
      <c r="BS96" s="41">
        <f t="shared" si="11"/>
        <v>8.0229905485813373E-3</v>
      </c>
      <c r="BT96" t="str">
        <f t="shared" si="63"/>
        <v>plateau</v>
      </c>
      <c r="BU96" s="29" t="str">
        <f t="shared" si="12"/>
        <v/>
      </c>
      <c r="BV96" s="41" t="str">
        <f t="shared" si="13"/>
        <v/>
      </c>
      <c r="BW96" s="42" t="str">
        <f t="shared" si="14"/>
        <v/>
      </c>
      <c r="BX96" s="29">
        <f t="shared" si="15"/>
        <v>47.182969101562506</v>
      </c>
      <c r="BY96" s="41">
        <f t="shared" si="16"/>
        <v>-7.9591344878107446E-3</v>
      </c>
      <c r="BZ96" s="42">
        <f t="shared" si="17"/>
        <v>1.7757672363001173</v>
      </c>
      <c r="CA96" s="29" t="str">
        <f t="shared" si="64"/>
        <v/>
      </c>
      <c r="CB96" s="41" t="str">
        <f t="shared" si="65"/>
        <v/>
      </c>
      <c r="CC96" s="42" t="str">
        <f t="shared" si="66"/>
        <v/>
      </c>
      <c r="CE96" s="39">
        <f t="shared" si="67"/>
        <v>44.328784046875015</v>
      </c>
      <c r="CF96" s="42">
        <f t="shared" si="68"/>
        <v>1.7900142000534336</v>
      </c>
      <c r="CJ96" s="29">
        <v>22.346963234260087</v>
      </c>
      <c r="CQ96" s="61" t="str">
        <f t="shared" si="69"/>
        <v/>
      </c>
      <c r="CR96" s="29" t="str">
        <f t="shared" si="70"/>
        <v/>
      </c>
      <c r="CS96" s="41" t="str">
        <f t="shared" si="71"/>
        <v/>
      </c>
      <c r="CT96" s="42" t="str">
        <f t="shared" si="18"/>
        <v/>
      </c>
      <c r="CU96" s="29" t="str">
        <f t="shared" si="72"/>
        <v/>
      </c>
      <c r="CV96" s="41" t="str">
        <f t="shared" si="73"/>
        <v/>
      </c>
      <c r="CW96" s="42" t="str">
        <f t="shared" si="74"/>
        <v/>
      </c>
      <c r="CX96" s="29" t="str">
        <f t="shared" si="75"/>
        <v/>
      </c>
      <c r="CY96" s="41" t="str">
        <f t="shared" si="76"/>
        <v/>
      </c>
      <c r="CZ96" s="42" t="str">
        <f t="shared" si="77"/>
        <v/>
      </c>
      <c r="DA96" s="70" t="str">
        <f t="shared" si="78"/>
        <v/>
      </c>
      <c r="DB96" s="41" t="str">
        <f t="shared" si="19"/>
        <v/>
      </c>
      <c r="DC96" s="70" t="str">
        <f t="shared" si="79"/>
        <v/>
      </c>
      <c r="DD96" s="29" t="str">
        <f t="shared" si="20"/>
        <v/>
      </c>
      <c r="DE96" s="41" t="str">
        <f t="shared" si="21"/>
        <v/>
      </c>
      <c r="DF96" s="42" t="str">
        <f t="shared" si="22"/>
        <v/>
      </c>
      <c r="DG96" s="29" t="str">
        <f t="shared" si="23"/>
        <v/>
      </c>
      <c r="DH96" s="41" t="str">
        <f t="shared" si="24"/>
        <v/>
      </c>
      <c r="DI96" s="42" t="str">
        <f t="shared" si="25"/>
        <v/>
      </c>
      <c r="DJ96" s="29" t="str">
        <f t="shared" si="80"/>
        <v/>
      </c>
      <c r="DK96" s="41" t="str">
        <f t="shared" si="81"/>
        <v/>
      </c>
      <c r="DL96" s="42" t="str">
        <f t="shared" si="82"/>
        <v/>
      </c>
      <c r="DN96" s="39">
        <f t="shared" si="83"/>
        <v>44.328784046875015</v>
      </c>
      <c r="DO96" s="42">
        <f t="shared" si="84"/>
        <v>19.892581009979587</v>
      </c>
      <c r="DS96" s="29" t="e">
        <v>#N/A</v>
      </c>
      <c r="DZ96" s="61" t="str">
        <f t="shared" si="85"/>
        <v/>
      </c>
      <c r="EA96" s="29" t="str">
        <f t="shared" si="86"/>
        <v/>
      </c>
      <c r="EB96" s="41" t="str">
        <f t="shared" si="87"/>
        <v/>
      </c>
      <c r="EC96" s="42" t="str">
        <f t="shared" si="26"/>
        <v/>
      </c>
      <c r="ED96" s="29" t="str">
        <f t="shared" si="88"/>
        <v/>
      </c>
      <c r="EE96" s="41" t="str">
        <f t="shared" si="89"/>
        <v/>
      </c>
      <c r="EF96" s="42" t="str">
        <f t="shared" si="90"/>
        <v/>
      </c>
      <c r="EG96" s="29" t="str">
        <f t="shared" si="91"/>
        <v/>
      </c>
      <c r="EH96" s="41" t="str">
        <f t="shared" si="92"/>
        <v/>
      </c>
      <c r="EI96" s="42" t="str">
        <f t="shared" si="93"/>
        <v/>
      </c>
      <c r="EJ96" s="58" t="str">
        <f t="shared" si="94"/>
        <v/>
      </c>
      <c r="EK96" s="41" t="str">
        <f t="shared" si="27"/>
        <v/>
      </c>
      <c r="EL96" s="58" t="str">
        <f t="shared" si="95"/>
        <v/>
      </c>
      <c r="EM96" s="29" t="str">
        <f t="shared" si="28"/>
        <v/>
      </c>
      <c r="EN96" s="41" t="str">
        <f t="shared" si="29"/>
        <v/>
      </c>
      <c r="EO96" s="42" t="str">
        <f t="shared" si="30"/>
        <v/>
      </c>
      <c r="EP96" s="29" t="str">
        <f t="shared" si="31"/>
        <v/>
      </c>
      <c r="EQ96" s="41" t="str">
        <f t="shared" si="32"/>
        <v/>
      </c>
      <c r="ER96" s="42" t="str">
        <f t="shared" si="33"/>
        <v/>
      </c>
      <c r="ES96" s="29" t="str">
        <f t="shared" si="96"/>
        <v/>
      </c>
      <c r="ET96" s="41" t="str">
        <f t="shared" si="97"/>
        <v/>
      </c>
      <c r="EU96" s="42" t="str">
        <f t="shared" si="98"/>
        <v/>
      </c>
      <c r="EW96" s="39">
        <f t="shared" si="99"/>
        <v>44.328784046875015</v>
      </c>
      <c r="EX96" s="42" t="e">
        <f t="shared" si="100"/>
        <v>#N/A</v>
      </c>
      <c r="FA96" s="70">
        <f t="shared" si="34"/>
        <v>31</v>
      </c>
      <c r="FB96" s="70">
        <f t="shared" si="35"/>
        <v>1919</v>
      </c>
      <c r="FC96" s="70">
        <f t="shared" si="36"/>
        <v>63.966666666666669</v>
      </c>
      <c r="FD96" s="72">
        <f t="shared" si="37"/>
        <v>5.2575342465753421</v>
      </c>
      <c r="FE96" s="37">
        <f t="shared" si="38"/>
        <v>43269.299888930022</v>
      </c>
    </row>
    <row r="97" spans="1:161" x14ac:dyDescent="0.25">
      <c r="A97" s="82">
        <v>41275</v>
      </c>
      <c r="B97" s="37">
        <v>57992.937460000016</v>
      </c>
      <c r="C97" s="37">
        <v>43370.068583304463</v>
      </c>
      <c r="D97" s="37">
        <v>62.106430897125037</v>
      </c>
      <c r="E97" s="37">
        <v>10743.055767232421</v>
      </c>
      <c r="F97" s="37">
        <v>4073.9</v>
      </c>
      <c r="H97" s="39">
        <v>45.306982390625009</v>
      </c>
      <c r="I97" s="39">
        <v>12.367246119457914</v>
      </c>
      <c r="J97" s="37">
        <v>1432.0113600427469</v>
      </c>
      <c r="K97" s="39">
        <v>1.7900142000534336</v>
      </c>
      <c r="L97" s="39">
        <v>19.852957847416981</v>
      </c>
      <c r="M97" s="39">
        <v>0.94565923862581247</v>
      </c>
      <c r="R97" s="29">
        <v>12.367246119457914</v>
      </c>
      <c r="S97" s="29">
        <v>14.701579876944743</v>
      </c>
      <c r="T97" s="29">
        <v>51.308725687500008</v>
      </c>
      <c r="X97" s="41">
        <v>-3.7978475272715605E-2</v>
      </c>
      <c r="Y97" s="61" t="str">
        <f t="shared" si="39"/>
        <v>plateau</v>
      </c>
      <c r="Z97" s="29" t="str">
        <f t="shared" si="40"/>
        <v/>
      </c>
      <c r="AA97" s="41" t="str">
        <f t="shared" si="41"/>
        <v/>
      </c>
      <c r="AB97" s="42" t="str">
        <f t="shared" si="0"/>
        <v/>
      </c>
      <c r="AC97" s="29">
        <f t="shared" si="42"/>
        <v>51.308725687500008</v>
      </c>
      <c r="AD97" s="41">
        <f t="shared" si="43"/>
        <v>-3.7978475272715605E-2</v>
      </c>
      <c r="AE97" s="42">
        <f t="shared" si="44"/>
        <v>14.701579876944743</v>
      </c>
      <c r="AF97" s="29" t="str">
        <f t="shared" si="45"/>
        <v/>
      </c>
      <c r="AG97" s="41" t="str">
        <f t="shared" si="46"/>
        <v/>
      </c>
      <c r="AH97" s="42" t="str">
        <f t="shared" si="47"/>
        <v/>
      </c>
      <c r="AI97" s="39">
        <f t="shared" si="48"/>
        <v>6.5983627908215796</v>
      </c>
      <c r="AJ97" s="41">
        <f t="shared" si="1"/>
        <v>-0.55118001969507779</v>
      </c>
      <c r="AK97" s="29" t="str">
        <f t="shared" si="2"/>
        <v>decline</v>
      </c>
      <c r="AL97" s="29" t="str">
        <f t="shared" si="3"/>
        <v/>
      </c>
      <c r="AM97" s="41" t="str">
        <f t="shared" si="4"/>
        <v/>
      </c>
      <c r="AN97" s="42" t="str">
        <f t="shared" si="5"/>
        <v/>
      </c>
      <c r="AO97" s="29" t="str">
        <f t="shared" si="6"/>
        <v/>
      </c>
      <c r="AP97" s="41" t="str">
        <f t="shared" si="7"/>
        <v/>
      </c>
      <c r="AQ97" s="42" t="str">
        <f t="shared" si="8"/>
        <v/>
      </c>
      <c r="AR97" s="29">
        <f t="shared" si="49"/>
        <v>51.308725687500008</v>
      </c>
      <c r="AS97" s="41">
        <f t="shared" si="50"/>
        <v>-3.7978475272715605E-2</v>
      </c>
      <c r="AT97" s="42">
        <f t="shared" si="51"/>
        <v>14.701579876944743</v>
      </c>
      <c r="AV97" s="39">
        <f t="shared" si="9"/>
        <v>45.306982390625009</v>
      </c>
      <c r="AW97" s="42">
        <f t="shared" si="52"/>
        <v>7.9688659452306796</v>
      </c>
      <c r="BA97" s="29">
        <v>1.7900142000534336</v>
      </c>
      <c r="BB97" s="29">
        <v>1.6913219644978152</v>
      </c>
      <c r="BC97" s="29">
        <v>50.370241273437514</v>
      </c>
      <c r="BG97" s="29">
        <v>-5.5134889741473722E-2</v>
      </c>
      <c r="BH97" s="61" t="str">
        <f t="shared" si="53"/>
        <v>plateau</v>
      </c>
      <c r="BI97" s="29" t="str">
        <f t="shared" si="54"/>
        <v/>
      </c>
      <c r="BJ97" s="41" t="str">
        <f t="shared" si="55"/>
        <v/>
      </c>
      <c r="BK97" s="42" t="str">
        <f t="shared" si="10"/>
        <v/>
      </c>
      <c r="BL97" s="29">
        <f t="shared" si="56"/>
        <v>50.370241273437514</v>
      </c>
      <c r="BM97" s="41">
        <f t="shared" si="57"/>
        <v>-5.5134889741473722E-2</v>
      </c>
      <c r="BN97" s="42">
        <f t="shared" si="58"/>
        <v>1.6913219644978152</v>
      </c>
      <c r="BO97" s="29" t="str">
        <f t="shared" si="59"/>
        <v/>
      </c>
      <c r="BP97" s="41" t="str">
        <f t="shared" si="60"/>
        <v/>
      </c>
      <c r="BQ97" s="42" t="str">
        <f t="shared" si="61"/>
        <v/>
      </c>
      <c r="BR97" s="61">
        <f t="shared" si="62"/>
        <v>1.7900142000534336</v>
      </c>
      <c r="BS97" s="41">
        <f t="shared" si="11"/>
        <v>5.8352127878219744E-2</v>
      </c>
      <c r="BT97" t="str">
        <f t="shared" si="63"/>
        <v>plateau</v>
      </c>
      <c r="BU97" s="29" t="str">
        <f t="shared" si="12"/>
        <v/>
      </c>
      <c r="BV97" s="41" t="str">
        <f t="shared" si="13"/>
        <v/>
      </c>
      <c r="BW97" s="42" t="str">
        <f t="shared" si="14"/>
        <v/>
      </c>
      <c r="BX97" s="29">
        <f t="shared" si="15"/>
        <v>50.370241273437514</v>
      </c>
      <c r="BY97" s="41">
        <f t="shared" si="16"/>
        <v>-5.5134889741473722E-2</v>
      </c>
      <c r="BZ97" s="42">
        <f t="shared" si="17"/>
        <v>1.6913219644978152</v>
      </c>
      <c r="CA97" s="29" t="str">
        <f t="shared" si="64"/>
        <v/>
      </c>
      <c r="CB97" s="41" t="str">
        <f t="shared" si="65"/>
        <v/>
      </c>
      <c r="CC97" s="42" t="str">
        <f t="shared" si="66"/>
        <v/>
      </c>
      <c r="CE97" s="39">
        <f t="shared" si="67"/>
        <v>45.306982390625009</v>
      </c>
      <c r="CF97" s="42">
        <f t="shared" si="68"/>
        <v>1.7900142000534336</v>
      </c>
      <c r="CJ97" s="29">
        <v>19.852957847416981</v>
      </c>
      <c r="CQ97" s="61" t="str">
        <f t="shared" si="69"/>
        <v/>
      </c>
      <c r="CR97" s="29" t="str">
        <f t="shared" si="70"/>
        <v/>
      </c>
      <c r="CS97" s="41" t="str">
        <f t="shared" si="71"/>
        <v/>
      </c>
      <c r="CT97" s="42" t="str">
        <f t="shared" si="18"/>
        <v/>
      </c>
      <c r="CU97" s="29" t="str">
        <f t="shared" si="72"/>
        <v/>
      </c>
      <c r="CV97" s="41" t="str">
        <f t="shared" si="73"/>
        <v/>
      </c>
      <c r="CW97" s="42" t="str">
        <f t="shared" si="74"/>
        <v/>
      </c>
      <c r="CX97" s="29" t="str">
        <f t="shared" si="75"/>
        <v/>
      </c>
      <c r="CY97" s="41" t="str">
        <f t="shared" si="76"/>
        <v/>
      </c>
      <c r="CZ97" s="42" t="str">
        <f t="shared" si="77"/>
        <v/>
      </c>
      <c r="DA97" s="70" t="str">
        <f t="shared" si="78"/>
        <v/>
      </c>
      <c r="DB97" s="41" t="str">
        <f t="shared" si="19"/>
        <v/>
      </c>
      <c r="DC97" s="70" t="str">
        <f t="shared" si="79"/>
        <v/>
      </c>
      <c r="DD97" s="29" t="str">
        <f t="shared" si="20"/>
        <v/>
      </c>
      <c r="DE97" s="41" t="str">
        <f t="shared" si="21"/>
        <v/>
      </c>
      <c r="DF97" s="42" t="str">
        <f t="shared" si="22"/>
        <v/>
      </c>
      <c r="DG97" s="29" t="str">
        <f t="shared" si="23"/>
        <v/>
      </c>
      <c r="DH97" s="41" t="str">
        <f t="shared" si="24"/>
        <v/>
      </c>
      <c r="DI97" s="42" t="str">
        <f t="shared" si="25"/>
        <v/>
      </c>
      <c r="DJ97" s="29" t="str">
        <f t="shared" si="80"/>
        <v/>
      </c>
      <c r="DK97" s="41" t="str">
        <f t="shared" si="81"/>
        <v/>
      </c>
      <c r="DL97" s="42" t="str">
        <f t="shared" si="82"/>
        <v/>
      </c>
      <c r="DN97" s="39">
        <f t="shared" si="83"/>
        <v>45.306982390625009</v>
      </c>
      <c r="DO97" s="42">
        <f t="shared" si="84"/>
        <v>21.622908216803193</v>
      </c>
      <c r="DS97" s="29">
        <v>0.94565923862581247</v>
      </c>
      <c r="DZ97" s="61" t="str">
        <f t="shared" si="85"/>
        <v/>
      </c>
      <c r="EA97" s="29" t="str">
        <f t="shared" si="86"/>
        <v/>
      </c>
      <c r="EB97" s="41" t="str">
        <f t="shared" si="87"/>
        <v/>
      </c>
      <c r="EC97" s="42" t="str">
        <f t="shared" si="26"/>
        <v/>
      </c>
      <c r="ED97" s="29" t="str">
        <f t="shared" si="88"/>
        <v/>
      </c>
      <c r="EE97" s="41" t="str">
        <f t="shared" si="89"/>
        <v/>
      </c>
      <c r="EF97" s="42" t="str">
        <f t="shared" si="90"/>
        <v/>
      </c>
      <c r="EG97" s="29" t="str">
        <f t="shared" si="91"/>
        <v/>
      </c>
      <c r="EH97" s="41" t="str">
        <f t="shared" si="92"/>
        <v/>
      </c>
      <c r="EI97" s="42" t="str">
        <f t="shared" si="93"/>
        <v/>
      </c>
      <c r="EJ97" s="58" t="str">
        <f t="shared" si="94"/>
        <v/>
      </c>
      <c r="EK97" s="41" t="str">
        <f t="shared" si="27"/>
        <v/>
      </c>
      <c r="EL97" s="58" t="str">
        <f t="shared" si="95"/>
        <v/>
      </c>
      <c r="EM97" s="29" t="str">
        <f t="shared" si="28"/>
        <v/>
      </c>
      <c r="EN97" s="41" t="str">
        <f t="shared" si="29"/>
        <v/>
      </c>
      <c r="EO97" s="42" t="str">
        <f t="shared" si="30"/>
        <v/>
      </c>
      <c r="EP97" s="29" t="str">
        <f t="shared" si="31"/>
        <v/>
      </c>
      <c r="EQ97" s="41" t="str">
        <f t="shared" si="32"/>
        <v/>
      </c>
      <c r="ER97" s="42" t="str">
        <f t="shared" si="33"/>
        <v/>
      </c>
      <c r="ES97" s="29" t="str">
        <f t="shared" si="96"/>
        <v/>
      </c>
      <c r="ET97" s="41" t="str">
        <f t="shared" si="97"/>
        <v/>
      </c>
      <c r="EU97" s="42" t="str">
        <f t="shared" si="98"/>
        <v/>
      </c>
      <c r="EW97" s="39">
        <f t="shared" si="99"/>
        <v>45.306982390625009</v>
      </c>
      <c r="EX97" s="42">
        <f t="shared" si="100"/>
        <v>1.000450228495559</v>
      </c>
      <c r="FA97" s="70">
        <f t="shared" si="34"/>
        <v>31</v>
      </c>
      <c r="FB97" s="70">
        <f t="shared" si="35"/>
        <v>1950</v>
      </c>
      <c r="FC97" s="70">
        <f t="shared" si="36"/>
        <v>65</v>
      </c>
      <c r="FD97" s="72">
        <f t="shared" si="37"/>
        <v>5.3424657534246576</v>
      </c>
      <c r="FE97" s="37">
        <f t="shared" si="38"/>
        <v>43370.068583304463</v>
      </c>
    </row>
    <row r="98" spans="1:161" x14ac:dyDescent="0.25">
      <c r="A98" s="82">
        <v>41306</v>
      </c>
      <c r="B98" s="37">
        <v>59170.699620000014</v>
      </c>
      <c r="C98" s="37">
        <v>44527.869943289224</v>
      </c>
      <c r="D98" s="37">
        <v>67.306402268431</v>
      </c>
      <c r="E98" s="37">
        <v>11595.121361058602</v>
      </c>
      <c r="F98" s="37">
        <v>0</v>
      </c>
      <c r="H98" s="39">
        <v>46.227109078125011</v>
      </c>
      <c r="I98" s="39">
        <v>12.697400413516068</v>
      </c>
      <c r="J98" s="37">
        <v>1511.5567475864566</v>
      </c>
      <c r="K98" s="39">
        <v>1.8894459344830707</v>
      </c>
      <c r="L98" s="39">
        <v>20.660198417043983</v>
      </c>
      <c r="M98" s="39"/>
      <c r="R98" s="29">
        <v>12.697400413516068</v>
      </c>
      <c r="S98" s="29">
        <v>14.063440635358237</v>
      </c>
      <c r="T98" s="29">
        <v>52.064298484375016</v>
      </c>
      <c r="X98" s="41">
        <v>-7.9736142905573029E-2</v>
      </c>
      <c r="Y98" s="61" t="str">
        <f t="shared" si="39"/>
        <v>plateau</v>
      </c>
      <c r="Z98" s="29" t="str">
        <f t="shared" si="40"/>
        <v/>
      </c>
      <c r="AA98" s="41" t="str">
        <f t="shared" si="41"/>
        <v/>
      </c>
      <c r="AB98" s="42" t="str">
        <f t="shared" ref="AB98:AB161" si="101">IF(Y98="incline",S98,"")</f>
        <v/>
      </c>
      <c r="AC98" s="29">
        <f t="shared" si="42"/>
        <v>52.064298484375016</v>
      </c>
      <c r="AD98" s="41">
        <f t="shared" si="43"/>
        <v>-7.9736142905573029E-2</v>
      </c>
      <c r="AE98" s="42">
        <f t="shared" si="44"/>
        <v>14.063440635358237</v>
      </c>
      <c r="AF98" s="29" t="str">
        <f t="shared" si="45"/>
        <v/>
      </c>
      <c r="AG98" s="41" t="str">
        <f t="shared" si="46"/>
        <v/>
      </c>
      <c r="AH98" s="42" t="str">
        <f t="shared" si="47"/>
        <v/>
      </c>
      <c r="AI98" s="39">
        <f t="shared" si="48"/>
        <v>6.4434434611081652</v>
      </c>
      <c r="AJ98" s="41">
        <f t="shared" ref="AJ98:AJ161" si="102">_xlfn.IFNA(IFERROR((AI98-S98)/S98,#N/A),"")</f>
        <v>-0.5418302229037687</v>
      </c>
      <c r="AK98" s="29" t="str">
        <f t="shared" ref="AK98:AK161" si="103">IF(X98="","",IF(T98&lt;=$AA$30,"incline",IF(T98&lt;$AG$30,"plateau","decline")))</f>
        <v>decline</v>
      </c>
      <c r="AL98" s="29" t="str">
        <f t="shared" ref="AL98:AL161" si="104">IF(AK98="incline",T98,"")</f>
        <v/>
      </c>
      <c r="AM98" s="41" t="str">
        <f t="shared" ref="AM98:AM161" si="105">IF(AK98="incline",X98,"")</f>
        <v/>
      </c>
      <c r="AN98" s="42" t="str">
        <f t="shared" ref="AN98:AN161" si="106">IF(AK98="incline",S98,"")</f>
        <v/>
      </c>
      <c r="AO98" s="29" t="str">
        <f t="shared" ref="AO98:AO161" si="107">IF(AK98="plateau",T98,"")</f>
        <v/>
      </c>
      <c r="AP98" s="41" t="str">
        <f t="shared" ref="AP98:AP161" si="108">IF(AK98="plateau",X98,"")</f>
        <v/>
      </c>
      <c r="AQ98" s="42" t="str">
        <f t="shared" ref="AQ98:AQ161" si="109">IF(AK98="plateau",S98,"")</f>
        <v/>
      </c>
      <c r="AR98" s="29">
        <f t="shared" si="49"/>
        <v>52.064298484375016</v>
      </c>
      <c r="AS98" s="41">
        <f t="shared" si="50"/>
        <v>-7.9736142905573029E-2</v>
      </c>
      <c r="AT98" s="42">
        <f t="shared" si="51"/>
        <v>14.063440635358237</v>
      </c>
      <c r="AV98" s="39">
        <f t="shared" ref="AV98:AV161" si="110">IF(H98="",#N/A,H98)</f>
        <v>46.227109078125011</v>
      </c>
      <c r="AW98" s="42">
        <f t="shared" si="52"/>
        <v>7.741608245661217</v>
      </c>
      <c r="BA98" s="29" t="e">
        <v>#N/A</v>
      </c>
      <c r="BB98" s="29">
        <v>1.4900375131096717</v>
      </c>
      <c r="BC98" s="29">
        <v>51.308725687500008</v>
      </c>
      <c r="BG98" s="29">
        <v>-0.16758341187170878</v>
      </c>
      <c r="BH98" s="61" t="str">
        <f t="shared" si="53"/>
        <v>plateau</v>
      </c>
      <c r="BI98" s="29" t="str">
        <f t="shared" si="54"/>
        <v/>
      </c>
      <c r="BJ98" s="41" t="str">
        <f t="shared" si="55"/>
        <v/>
      </c>
      <c r="BK98" s="42" t="str">
        <f t="shared" ref="BK98:BK161" si="111">IF(BH98="incline",BB98,"")</f>
        <v/>
      </c>
      <c r="BL98" s="29">
        <f t="shared" si="56"/>
        <v>51.308725687500008</v>
      </c>
      <c r="BM98" s="41">
        <f t="shared" si="57"/>
        <v>-0.16758341187170878</v>
      </c>
      <c r="BN98" s="42">
        <f t="shared" si="58"/>
        <v>1.4900375131096717</v>
      </c>
      <c r="BO98" s="29" t="str">
        <f t="shared" si="59"/>
        <v/>
      </c>
      <c r="BP98" s="41" t="str">
        <f t="shared" si="60"/>
        <v/>
      </c>
      <c r="BQ98" s="42" t="str">
        <f t="shared" si="61"/>
        <v/>
      </c>
      <c r="BR98" s="61">
        <f t="shared" si="62"/>
        <v>1.7900142000534336</v>
      </c>
      <c r="BS98" s="41">
        <f t="shared" ref="BS98:BS161" si="112">_xlfn.IFNA(IFERROR((BR98-BB98)/BB98,#N/A),"")</f>
        <v>0.20132156694345091</v>
      </c>
      <c r="BT98" t="str">
        <f t="shared" si="63"/>
        <v>plateau</v>
      </c>
      <c r="BU98" s="29" t="str">
        <f t="shared" ref="BU98:BU161" si="113">IF(BT98="incline",BC98,"")</f>
        <v/>
      </c>
      <c r="BV98" s="41" t="str">
        <f t="shared" ref="BV98:BV161" si="114">IF(BT98="incline",BG98,"")</f>
        <v/>
      </c>
      <c r="BW98" s="42" t="str">
        <f t="shared" ref="BW98:BW161" si="115">IF(BT98="incline",BB98,"")</f>
        <v/>
      </c>
      <c r="BX98" s="29">
        <f t="shared" ref="BX98:BX161" si="116">IF(BT98="plateau",BC98,"")</f>
        <v>51.308725687500008</v>
      </c>
      <c r="BY98" s="41">
        <f t="shared" ref="BY98:BY161" si="117">IF(BT98="plateau",BG98,"")</f>
        <v>-0.16758341187170878</v>
      </c>
      <c r="BZ98" s="42">
        <f t="shared" ref="BZ98:BZ161" si="118">IF(BT98="plateau",BB98,"")</f>
        <v>1.4900375131096717</v>
      </c>
      <c r="CA98" s="29" t="str">
        <f t="shared" si="64"/>
        <v/>
      </c>
      <c r="CB98" s="41" t="str">
        <f t="shared" si="65"/>
        <v/>
      </c>
      <c r="CC98" s="42" t="str">
        <f t="shared" si="66"/>
        <v/>
      </c>
      <c r="CE98" s="39">
        <f t="shared" si="67"/>
        <v>46.227109078125011</v>
      </c>
      <c r="CF98" s="42" t="e">
        <f t="shared" si="68"/>
        <v>#N/A</v>
      </c>
      <c r="CJ98" s="29">
        <v>20.660198417043983</v>
      </c>
      <c r="CQ98" s="61" t="str">
        <f t="shared" si="69"/>
        <v/>
      </c>
      <c r="CR98" s="29" t="str">
        <f t="shared" si="70"/>
        <v/>
      </c>
      <c r="CS98" s="41" t="str">
        <f t="shared" si="71"/>
        <v/>
      </c>
      <c r="CT98" s="42" t="str">
        <f t="shared" ref="CT98:CT161" si="119">IF(CQ98="incline",CK98,"")</f>
        <v/>
      </c>
      <c r="CU98" s="29" t="str">
        <f t="shared" si="72"/>
        <v/>
      </c>
      <c r="CV98" s="41" t="str">
        <f t="shared" si="73"/>
        <v/>
      </c>
      <c r="CW98" s="42" t="str">
        <f t="shared" si="74"/>
        <v/>
      </c>
      <c r="CX98" s="29" t="str">
        <f t="shared" si="75"/>
        <v/>
      </c>
      <c r="CY98" s="41" t="str">
        <f t="shared" si="76"/>
        <v/>
      </c>
      <c r="CZ98" s="42" t="str">
        <f t="shared" si="77"/>
        <v/>
      </c>
      <c r="DA98" s="70" t="str">
        <f t="shared" si="78"/>
        <v/>
      </c>
      <c r="DB98" s="41" t="str">
        <f t="shared" ref="DB98:DB161" si="120">_xlfn.IFNA(IFERROR((DA98-CK98)/CK98,#N/A),"")</f>
        <v/>
      </c>
      <c r="DC98" s="70" t="str">
        <f t="shared" si="79"/>
        <v/>
      </c>
      <c r="DD98" s="29" t="str">
        <f t="shared" ref="DD98:DD161" si="121">IF(DC98="incline",CL98,"")</f>
        <v/>
      </c>
      <c r="DE98" s="41" t="str">
        <f t="shared" ref="DE98:DE161" si="122">IF(DC98="incline",CP98,"")</f>
        <v/>
      </c>
      <c r="DF98" s="42" t="str">
        <f t="shared" ref="DF98:DF161" si="123">IF(DC98="incline",CK98,"")</f>
        <v/>
      </c>
      <c r="DG98" s="29" t="str">
        <f t="shared" ref="DG98:DG161" si="124">IF(DC98="plateau",CL98,"")</f>
        <v/>
      </c>
      <c r="DH98" s="41" t="str">
        <f t="shared" ref="DH98:DH161" si="125">IF(DC98="plateau",CP98,"")</f>
        <v/>
      </c>
      <c r="DI98" s="42" t="str">
        <f t="shared" ref="DI98:DI161" si="126">IF(DC98="plateau",CK98,"")</f>
        <v/>
      </c>
      <c r="DJ98" s="29" t="str">
        <f t="shared" si="80"/>
        <v/>
      </c>
      <c r="DK98" s="41" t="str">
        <f t="shared" si="81"/>
        <v/>
      </c>
      <c r="DL98" s="42" t="str">
        <f t="shared" si="82"/>
        <v/>
      </c>
      <c r="DN98" s="39">
        <f t="shared" si="83"/>
        <v>46.227109078125011</v>
      </c>
      <c r="DO98" s="42">
        <f t="shared" si="84"/>
        <v>23.387654206367309</v>
      </c>
      <c r="DS98" s="29" t="e">
        <v>#N/A</v>
      </c>
      <c r="DZ98" s="61" t="str">
        <f t="shared" si="85"/>
        <v/>
      </c>
      <c r="EA98" s="29" t="str">
        <f t="shared" si="86"/>
        <v/>
      </c>
      <c r="EB98" s="41" t="str">
        <f t="shared" si="87"/>
        <v/>
      </c>
      <c r="EC98" s="42" t="str">
        <f t="shared" ref="EC98:EC161" si="127">IF(DZ98="incline",DT98,"")</f>
        <v/>
      </c>
      <c r="ED98" s="29" t="str">
        <f t="shared" si="88"/>
        <v/>
      </c>
      <c r="EE98" s="41" t="str">
        <f t="shared" si="89"/>
        <v/>
      </c>
      <c r="EF98" s="42" t="str">
        <f t="shared" si="90"/>
        <v/>
      </c>
      <c r="EG98" s="29" t="str">
        <f t="shared" si="91"/>
        <v/>
      </c>
      <c r="EH98" s="41" t="str">
        <f t="shared" si="92"/>
        <v/>
      </c>
      <c r="EI98" s="42" t="str">
        <f t="shared" si="93"/>
        <v/>
      </c>
      <c r="EJ98" s="58" t="str">
        <f t="shared" si="94"/>
        <v/>
      </c>
      <c r="EK98" s="41" t="str">
        <f t="shared" ref="EK98:EK161" si="128">_xlfn.IFNA(IFERROR((EJ98-DT98)/DT98,#N/A),"")</f>
        <v/>
      </c>
      <c r="EL98" s="58" t="str">
        <f t="shared" si="95"/>
        <v/>
      </c>
      <c r="EM98" s="29" t="str">
        <f t="shared" ref="EM98:EM161" si="129">IF(EL98="incline",DU98,"")</f>
        <v/>
      </c>
      <c r="EN98" s="41" t="str">
        <f t="shared" ref="EN98:EN161" si="130">IF(EL98="incline",DY98,"")</f>
        <v/>
      </c>
      <c r="EO98" s="42" t="str">
        <f t="shared" ref="EO98:EO161" si="131">IF(EL98="incline",DT98,"")</f>
        <v/>
      </c>
      <c r="EP98" s="29" t="str">
        <f t="shared" ref="EP98:EP161" si="132">IF(EL98="plateau",DU98,"")</f>
        <v/>
      </c>
      <c r="EQ98" s="41" t="str">
        <f t="shared" ref="EQ98:EQ161" si="133">IF(EL98="plateau",DY98,"")</f>
        <v/>
      </c>
      <c r="ER98" s="42" t="str">
        <f t="shared" ref="ER98:ER161" si="134">IF(EL98="plateau",DT98,"")</f>
        <v/>
      </c>
      <c r="ES98" s="29" t="str">
        <f t="shared" si="96"/>
        <v/>
      </c>
      <c r="ET98" s="41" t="str">
        <f t="shared" si="97"/>
        <v/>
      </c>
      <c r="EU98" s="42" t="str">
        <f t="shared" si="98"/>
        <v/>
      </c>
      <c r="EW98" s="39">
        <f t="shared" si="99"/>
        <v>46.227109078125011</v>
      </c>
      <c r="EX98" s="42" t="e">
        <f t="shared" si="100"/>
        <v>#N/A</v>
      </c>
      <c r="FA98" s="70">
        <f t="shared" ref="FA98:FA161" si="135">IF(A98="",#N/A,IF(_xlfn.DAYS(A99,A98)&lt;0,30,_xlfn.DAYS(A99,A98)))</f>
        <v>28</v>
      </c>
      <c r="FB98" s="70">
        <f t="shared" ref="FB98:FB161" si="136">FA98+FB97</f>
        <v>1978</v>
      </c>
      <c r="FC98" s="70">
        <f t="shared" ref="FC98:FC161" si="137">FB98/30</f>
        <v>65.933333333333337</v>
      </c>
      <c r="FD98" s="72">
        <f t="shared" ref="FD98:FD161" si="138">FB98/365</f>
        <v>5.419178082191781</v>
      </c>
      <c r="FE98" s="37">
        <f t="shared" ref="FE98:FE161" si="139">IF(A98="",#N/A,C98)</f>
        <v>44527.869943289224</v>
      </c>
    </row>
    <row r="99" spans="1:161" x14ac:dyDescent="0.25">
      <c r="A99" s="82">
        <v>41334</v>
      </c>
      <c r="B99" s="37">
        <v>60394.200450000011</v>
      </c>
      <c r="C99" s="37">
        <v>40299.763833992096</v>
      </c>
      <c r="D99" s="37">
        <v>57.250400197628458</v>
      </c>
      <c r="E99" s="37">
        <v>12215.260869565218</v>
      </c>
      <c r="F99" s="37">
        <v>4054.19</v>
      </c>
      <c r="H99" s="39">
        <v>47.182969101562506</v>
      </c>
      <c r="I99" s="39">
        <v>11.491729530786809</v>
      </c>
      <c r="J99" s="37">
        <v>1420.6137890400939</v>
      </c>
      <c r="K99" s="39">
        <v>1.7757672363001173</v>
      </c>
      <c r="L99" s="39">
        <v>23.260506756912502</v>
      </c>
      <c r="M99" s="39">
        <v>0.94108402971216343</v>
      </c>
      <c r="R99" s="29">
        <v>11.491729530786809</v>
      </c>
      <c r="S99" s="29">
        <v>11.456156246759642</v>
      </c>
      <c r="T99" s="29">
        <v>52.821032531250012</v>
      </c>
      <c r="X99" s="41">
        <v>-0.25034799033366922</v>
      </c>
      <c r="Y99" s="61" t="str">
        <f t="shared" ref="Y99:Y162" si="140">IF(X99="","",_xlfn.IFNA(IF(AND(T99&lt;$V$34,X99&lt;=$Y$30),"incline",IF(AND(T99&gt;$V$34,X99&lt;=$Y$32),"decline","plateau")),""))</f>
        <v>decline</v>
      </c>
      <c r="Z99" s="29" t="str">
        <f t="shared" ref="Z99:Z162" si="141">IF(Y99="incline",T99,"")</f>
        <v/>
      </c>
      <c r="AA99" s="41" t="str">
        <f t="shared" ref="AA99:AA162" si="142">IF(Y99="incline",X99,"")</f>
        <v/>
      </c>
      <c r="AB99" s="42" t="str">
        <f t="shared" si="101"/>
        <v/>
      </c>
      <c r="AC99" s="29" t="str">
        <f t="shared" ref="AC99:AC162" si="143">IF(Y99="plateau",T99,"")</f>
        <v/>
      </c>
      <c r="AD99" s="41" t="str">
        <f t="shared" ref="AD99:AD162" si="144">IF(Y99="plateau",X99,"")</f>
        <v/>
      </c>
      <c r="AE99" s="42" t="str">
        <f t="shared" ref="AE99:AE162" si="145">IF(Y99="plateau",S99,"")</f>
        <v/>
      </c>
      <c r="AF99" s="29">
        <f t="shared" ref="AF99:AF162" si="146">_xlfn.IFNA(IF(Y99="decline",T99,#N/A),"")</f>
        <v>52.821032531250012</v>
      </c>
      <c r="AG99" s="41">
        <f t="shared" ref="AG99:AG162" si="147">IF(Y99="decline",X99,"")</f>
        <v>-0.25034799033366922</v>
      </c>
      <c r="AH99" s="42">
        <f t="shared" ref="AH99:AH162" si="148">IF(Y99="decline",S99,"")</f>
        <v>11.456156246759642</v>
      </c>
      <c r="AI99" s="39">
        <f t="shared" ref="AI99:AI162" si="149">IF(X99="","",IF(T99&lt;=$AA$30,$AA$28*EXP($AA$29*T99),IF(T99&lt;=$AG$30,$AD$28,$AG$28*EXP($AG$29*(T99)))))</f>
        <v>6.2919316449315961</v>
      </c>
      <c r="AJ99" s="41">
        <f t="shared" si="102"/>
        <v>-0.45078161388456445</v>
      </c>
      <c r="AK99" s="29" t="str">
        <f t="shared" si="103"/>
        <v>decline</v>
      </c>
      <c r="AL99" s="29" t="str">
        <f t="shared" si="104"/>
        <v/>
      </c>
      <c r="AM99" s="41" t="str">
        <f t="shared" si="105"/>
        <v/>
      </c>
      <c r="AN99" s="42" t="str">
        <f t="shared" si="106"/>
        <v/>
      </c>
      <c r="AO99" s="29" t="str">
        <f t="shared" si="107"/>
        <v/>
      </c>
      <c r="AP99" s="41" t="str">
        <f t="shared" si="108"/>
        <v/>
      </c>
      <c r="AQ99" s="42" t="str">
        <f t="shared" si="109"/>
        <v/>
      </c>
      <c r="AR99" s="29">
        <f t="shared" ref="AR99:AR162" si="150">_xlfn.IFNA(IF(AK99="decline",T99,#N/A),"")</f>
        <v>52.821032531250012</v>
      </c>
      <c r="AS99" s="41">
        <f t="shared" ref="AS99:AS162" si="151">IF(AK99="decline",X99,"")</f>
        <v>-0.25034799033366922</v>
      </c>
      <c r="AT99" s="42">
        <f t="shared" ref="AT99:AT162" si="152">IF(AK99="decline",S99,"")</f>
        <v>11.456156246759642</v>
      </c>
      <c r="AV99" s="39">
        <f t="shared" si="110"/>
        <v>47.182969101562506</v>
      </c>
      <c r="AW99" s="42">
        <f t="shared" ref="AW99:AW162" si="153">IF(AV99="",#N/A,VLOOKUP(AV99,$T$34:$AI$500,16,FALSE))</f>
        <v>7.5123857916053156</v>
      </c>
      <c r="BA99" s="29">
        <v>1.7757672363001173</v>
      </c>
      <c r="BB99" s="29">
        <v>1.4243212087915336</v>
      </c>
      <c r="BC99" s="29">
        <v>52.064298484375016</v>
      </c>
      <c r="BG99" s="29">
        <v>-0.20429613980212211</v>
      </c>
      <c r="BH99" s="61" t="str">
        <f t="shared" ref="BH99:BH162" si="154">IF(BG99="","",_xlfn.IFNA(IF(AND(BC99&lt;$BE$34,BG99&lt;=$BH$30),"incline",IF(AND(BC99&gt;$BE$34,BG99&lt;=$BH$32),"decline","plateau")),""))</f>
        <v>plateau</v>
      </c>
      <c r="BI99" s="29" t="str">
        <f t="shared" ref="BI99:BI162" si="155">IF(BH99="incline",BC99,"")</f>
        <v/>
      </c>
      <c r="BJ99" s="41" t="str">
        <f t="shared" ref="BJ99:BJ162" si="156">IF(BH99="incline",BG99,"")</f>
        <v/>
      </c>
      <c r="BK99" s="42" t="str">
        <f t="shared" si="111"/>
        <v/>
      </c>
      <c r="BL99" s="29">
        <f t="shared" ref="BL99:BL162" si="157">IF(BH99="plateau",BC99,"")</f>
        <v>52.064298484375016</v>
      </c>
      <c r="BM99" s="41">
        <f t="shared" ref="BM99:BM162" si="158">IF(BH99="plateau",BG99,"")</f>
        <v>-0.20429613980212211</v>
      </c>
      <c r="BN99" s="42">
        <f t="shared" ref="BN99:BN162" si="159">IF(BH99="plateau",BB99,"")</f>
        <v>1.4243212087915336</v>
      </c>
      <c r="BO99" s="29" t="str">
        <f t="shared" ref="BO99:BO162" si="160">_xlfn.IFNA(IF(BH99="decline",BC99,#N/A),"")</f>
        <v/>
      </c>
      <c r="BP99" s="41" t="str">
        <f t="shared" ref="BP99:BP162" si="161">IF(BH99="decline",BG99,"")</f>
        <v/>
      </c>
      <c r="BQ99" s="42" t="str">
        <f t="shared" ref="BQ99:BQ162" si="162">IF(BH99="decline",BB99,"")</f>
        <v/>
      </c>
      <c r="BR99" s="61">
        <f t="shared" ref="BR99:BR162" si="163">IF(BG99="","",IF(BC99&lt;=$BJ$30,$BJ$28*EXP($BJ$29*BC99),IF(BC99&lt;=$BM$30,$BM$28,$BP$28*EXP($BP$29*BC99))))</f>
        <v>1.7900142000534336</v>
      </c>
      <c r="BS99" s="41">
        <f t="shared" si="112"/>
        <v>0.25674896154370441</v>
      </c>
      <c r="BT99" t="str">
        <f t="shared" ref="BT99:BT162" si="164">IF(BG99="","",IF(BC99&lt;=$BJ$30,"incline",IF(BC99&lt;=$BM$30,"plateau","decline")))</f>
        <v>plateau</v>
      </c>
      <c r="BU99" s="29" t="str">
        <f t="shared" si="113"/>
        <v/>
      </c>
      <c r="BV99" s="41" t="str">
        <f t="shared" si="114"/>
        <v/>
      </c>
      <c r="BW99" s="42" t="str">
        <f t="shared" si="115"/>
        <v/>
      </c>
      <c r="BX99" s="29">
        <f t="shared" si="116"/>
        <v>52.064298484375016</v>
      </c>
      <c r="BY99" s="41">
        <f t="shared" si="117"/>
        <v>-0.20429613980212211</v>
      </c>
      <c r="BZ99" s="42">
        <f t="shared" si="118"/>
        <v>1.4243212087915336</v>
      </c>
      <c r="CA99" s="29" t="str">
        <f t="shared" ref="CA99:CA162" si="165">_xlfn.IFNA(IF(BT99="decline",BC99,#N/A),"")</f>
        <v/>
      </c>
      <c r="CB99" s="41" t="str">
        <f t="shared" ref="CB99:CB162" si="166">IF(BT99="decline",BG99,"")</f>
        <v/>
      </c>
      <c r="CC99" s="42" t="str">
        <f t="shared" ref="CC99:CC162" si="167">IF(BT99="decline",BB99,"")</f>
        <v/>
      </c>
      <c r="CE99" s="39">
        <f t="shared" ref="CE99:CE162" si="168">IF(H99="",#N/A,H99)</f>
        <v>47.182969101562506</v>
      </c>
      <c r="CF99" s="42">
        <f t="shared" ref="CF99:CF162" si="169">IF(CE99="",#N/A,VLOOKUP(CE99,$BC$34:$BR$500,16,FALSE))</f>
        <v>1.7900142000534336</v>
      </c>
      <c r="CJ99" s="29">
        <v>23.260506756912502</v>
      </c>
      <c r="CQ99" s="61" t="str">
        <f t="shared" ref="CQ99:CQ162" si="170">IF(CP99="","",_xlfn.IFNA(IF(AND(CL99&lt;$CN$34,CP99&lt;=$CQ$30),"incline",IF(AND(CL99&gt;$CN$34,CP99&lt;=$CQ$32),"decline","plateau")),""))</f>
        <v/>
      </c>
      <c r="CR99" s="29" t="str">
        <f t="shared" ref="CR99:CR162" si="171">IF(CQ99="incline",CL99,"")</f>
        <v/>
      </c>
      <c r="CS99" s="41" t="str">
        <f t="shared" ref="CS99:CS162" si="172">IF(CQ99="incline",CP99,"")</f>
        <v/>
      </c>
      <c r="CT99" s="42" t="str">
        <f t="shared" si="119"/>
        <v/>
      </c>
      <c r="CU99" s="29" t="str">
        <f t="shared" ref="CU99:CU162" si="173">IF(CQ99="plateau",CL99,"")</f>
        <v/>
      </c>
      <c r="CV99" s="41" t="str">
        <f t="shared" ref="CV99:CV162" si="174">IF(CQ99="plateau",CP99,"")</f>
        <v/>
      </c>
      <c r="CW99" s="42" t="str">
        <f t="shared" ref="CW99:CW162" si="175">IF(CQ99="plateau",CK99,"")</f>
        <v/>
      </c>
      <c r="CX99" s="29" t="str">
        <f t="shared" ref="CX99:CX162" si="176">_xlfn.IFNA(IF(CQ99="decline",CL99,#N/A),"")</f>
        <v/>
      </c>
      <c r="CY99" s="41" t="str">
        <f t="shared" ref="CY99:CY162" si="177">IF(CQ99="decline",CP99,"")</f>
        <v/>
      </c>
      <c r="CZ99" s="42" t="str">
        <f t="shared" ref="CZ99:CZ162" si="178">IF(CQ99="decline",CK99,"")</f>
        <v/>
      </c>
      <c r="DA99" s="70" t="str">
        <f t="shared" ref="DA99:DA162" si="179">IF($CV$30&gt;$CY$30,IF(CP99="","",IF(CL99&lt;=$CS$30,$CS$28*EXP($CS$29*CL99),IF(CL99&lt;=$CV$30,$CV$28,$CY$28*EXP($CY$29*CL99)))),IF(CP99="","",IF(CL99&lt;=$CS$30,$CS$28*EXP($CS$29*CL99),IF(CL99&lt;=$CY$30,$CV$28,$CY$28*EXP($CY$29*CL99)))))</f>
        <v/>
      </c>
      <c r="DB99" s="41" t="str">
        <f t="shared" si="120"/>
        <v/>
      </c>
      <c r="DC99" s="70" t="str">
        <f t="shared" ref="DC99:DC162" si="180">IF($CV$30&gt;$CY$30,IF(CP99="","",IF(CL99&lt;=$CS$30,"incline",IF(CL99&lt;=$CV$30,"plateau","decline"))),IF(CP99="","",IF(CL99&lt;=$CS$30,"incline",IF(CL99&lt;=$CY$30,"plateau","decline"))))</f>
        <v/>
      </c>
      <c r="DD99" s="29" t="str">
        <f t="shared" si="121"/>
        <v/>
      </c>
      <c r="DE99" s="41" t="str">
        <f t="shared" si="122"/>
        <v/>
      </c>
      <c r="DF99" s="42" t="str">
        <f t="shared" si="123"/>
        <v/>
      </c>
      <c r="DG99" s="29" t="str">
        <f t="shared" si="124"/>
        <v/>
      </c>
      <c r="DH99" s="41" t="str">
        <f t="shared" si="125"/>
        <v/>
      </c>
      <c r="DI99" s="42" t="str">
        <f t="shared" si="126"/>
        <v/>
      </c>
      <c r="DJ99" s="29" t="str">
        <f t="shared" ref="DJ99:DJ162" si="181">_xlfn.IFNA(IF(DC99="decline",CL99,#N/A),"")</f>
        <v/>
      </c>
      <c r="DK99" s="41" t="str">
        <f t="shared" ref="DK99:DK162" si="182">IF(DC99="decline",CP99,"")</f>
        <v/>
      </c>
      <c r="DL99" s="42" t="str">
        <f t="shared" ref="DL99:DL162" si="183">IF(DC99="decline",CK99,"")</f>
        <v/>
      </c>
      <c r="DN99" s="39">
        <f t="shared" ref="DN99:DN162" si="184">IF(H99="",#N/A,H99)</f>
        <v>47.182969101562506</v>
      </c>
      <c r="DO99" s="42">
        <f t="shared" ref="DO99:DO162" si="185">IF(DN99="",#N/A,VLOOKUP(DN99,$CL$34:$DA$500,16,FALSE))</f>
        <v>25.373620440547317</v>
      </c>
      <c r="DS99" s="29">
        <v>0.94108402971216343</v>
      </c>
      <c r="DZ99" s="61" t="str">
        <f t="shared" ref="DZ99:DZ162" si="186">IF(DY99="","",_xlfn.IFNA(IF(AND(DU99&lt;$DW$34,DY99&lt;=$DZ$30),"incline",IF(AND(DU99&gt;$DW$34,DY99&lt;=$DZ$32),"decline","plateau")),""))</f>
        <v/>
      </c>
      <c r="EA99" s="29" t="str">
        <f t="shared" ref="EA99:EA162" si="187">IF(DZ99="incline",DU99,"")</f>
        <v/>
      </c>
      <c r="EB99" s="41" t="str">
        <f t="shared" ref="EB99:EB162" si="188">IF(DZ99="incline",DY99,"")</f>
        <v/>
      </c>
      <c r="EC99" s="42" t="str">
        <f t="shared" si="127"/>
        <v/>
      </c>
      <c r="ED99" s="29" t="str">
        <f t="shared" ref="ED99:ED162" si="189">IF(DZ99="plateau",DU99,"")</f>
        <v/>
      </c>
      <c r="EE99" s="41" t="str">
        <f t="shared" ref="EE99:EE162" si="190">IF(DZ99="plateau",DY99,"")</f>
        <v/>
      </c>
      <c r="EF99" s="42" t="str">
        <f t="shared" ref="EF99:EF162" si="191">IF(DZ99="plateau",DT99,"")</f>
        <v/>
      </c>
      <c r="EG99" s="29" t="str">
        <f t="shared" ref="EG99:EG162" si="192">_xlfn.IFNA(IF(DZ99="decline",DU99,#N/A),"")</f>
        <v/>
      </c>
      <c r="EH99" s="41" t="str">
        <f t="shared" ref="EH99:EH162" si="193">IF(DZ99="decline",DY99,"")</f>
        <v/>
      </c>
      <c r="EI99" s="42" t="str">
        <f t="shared" ref="EI99:EI162" si="194">IF(DZ99="decline",DT99,"")</f>
        <v/>
      </c>
      <c r="EJ99" s="58" t="str">
        <f t="shared" ref="EJ99:EJ162" si="195">IF($EE$30&gt;$EH$30,IF(DY99="","",IF(DU99&lt;=$EB$30,$EB$28*EXP($EB$29*DU99),IF(DU99&lt;=$EE$30,$EE$28,$EH$28*EXP($EH$29*DU99)))),IF(DY99="","",IF(DU99&lt;=$EB$30,$EB$28*EXP($EB$29*DU99),IF(DU99&lt;=$EH$30,$EE$28,$EH$28*EXP($EH$29*DU99)))))</f>
        <v/>
      </c>
      <c r="EK99" s="41" t="str">
        <f t="shared" si="128"/>
        <v/>
      </c>
      <c r="EL99" s="58" t="str">
        <f t="shared" ref="EL99:EL162" si="196">IF($EE$30&gt;$EH$30,IF(DY99="","",IF(DU99&lt;=$EB$30,"incline",IF(DU99&lt;=$EE$30,"plateau","decline"))),IF(DY99="","",IF(DU99&lt;=$EB$30,"incline",IF(DU99&lt;$EH$30,"plateau","decline"))))</f>
        <v/>
      </c>
      <c r="EM99" s="29" t="str">
        <f t="shared" si="129"/>
        <v/>
      </c>
      <c r="EN99" s="41" t="str">
        <f t="shared" si="130"/>
        <v/>
      </c>
      <c r="EO99" s="42" t="str">
        <f t="shared" si="131"/>
        <v/>
      </c>
      <c r="EP99" s="29" t="str">
        <f t="shared" si="132"/>
        <v/>
      </c>
      <c r="EQ99" s="41" t="str">
        <f t="shared" si="133"/>
        <v/>
      </c>
      <c r="ER99" s="42" t="str">
        <f t="shared" si="134"/>
        <v/>
      </c>
      <c r="ES99" s="29" t="str">
        <f t="shared" ref="ES99:ES162" si="197">_xlfn.IFNA(IF(EL99="decline",DU99,#N/A),"")</f>
        <v/>
      </c>
      <c r="ET99" s="41" t="str">
        <f t="shared" ref="ET99:ET162" si="198">IF(EL99="decline",DY99,"")</f>
        <v/>
      </c>
      <c r="EU99" s="42" t="str">
        <f t="shared" ref="EU99:EU162" si="199">IF(EL99="decline",DT99,"")</f>
        <v/>
      </c>
      <c r="EW99" s="39">
        <f t="shared" ref="EW99:EW162" si="200">IF(H99="",#N/A,H99)</f>
        <v>47.182969101562506</v>
      </c>
      <c r="EX99" s="42">
        <f t="shared" ref="EX99:EX162" si="201">IF(EW99="",#N/A,VLOOKUP(EW99,$DU$34:$EJ$500,16,FALSE))</f>
        <v>0.94204276942506393</v>
      </c>
      <c r="FA99" s="70">
        <f t="shared" si="135"/>
        <v>31</v>
      </c>
      <c r="FB99" s="70">
        <f t="shared" si="136"/>
        <v>2009</v>
      </c>
      <c r="FC99" s="70">
        <f t="shared" si="137"/>
        <v>66.966666666666669</v>
      </c>
      <c r="FD99" s="72">
        <f t="shared" si="138"/>
        <v>5.5041095890410956</v>
      </c>
      <c r="FE99" s="37">
        <f t="shared" si="139"/>
        <v>40299.763833992096</v>
      </c>
    </row>
    <row r="100" spans="1:161" x14ac:dyDescent="0.25">
      <c r="A100" s="82">
        <v>41365</v>
      </c>
      <c r="B100" s="37">
        <v>61449.451620000014</v>
      </c>
      <c r="C100" s="37">
        <v>39199.523402674589</v>
      </c>
      <c r="D100" s="37">
        <v>60.810383358098065</v>
      </c>
      <c r="E100" s="37">
        <v>13156.751857355126</v>
      </c>
      <c r="F100" s="37">
        <v>0</v>
      </c>
      <c r="H100" s="39">
        <v>48.007384078125014</v>
      </c>
      <c r="I100" s="39">
        <v>11.177989095293926</v>
      </c>
      <c r="J100" s="37">
        <v>1551.3041506506929</v>
      </c>
      <c r="K100" s="39">
        <v>1.9391301883133663</v>
      </c>
      <c r="L100" s="39">
        <v>25.129273982940052</v>
      </c>
      <c r="M100" s="39"/>
      <c r="R100" s="29">
        <v>11.177989095293926</v>
      </c>
      <c r="S100" s="29">
        <v>8.4616285080536606</v>
      </c>
      <c r="T100" s="29">
        <v>53.466898203125012</v>
      </c>
      <c r="X100" s="41">
        <v>-0.44629972920397887</v>
      </c>
      <c r="Y100" s="61" t="str">
        <f t="shared" si="140"/>
        <v>decline</v>
      </c>
      <c r="Z100" s="39" t="str">
        <f t="shared" si="141"/>
        <v/>
      </c>
      <c r="AA100" s="41" t="str">
        <f t="shared" si="142"/>
        <v/>
      </c>
      <c r="AB100" s="42" t="str">
        <f t="shared" si="101"/>
        <v/>
      </c>
      <c r="AC100" s="29" t="str">
        <f t="shared" si="143"/>
        <v/>
      </c>
      <c r="AD100" s="41" t="str">
        <f t="shared" si="144"/>
        <v/>
      </c>
      <c r="AE100" s="42" t="str">
        <f t="shared" si="145"/>
        <v/>
      </c>
      <c r="AF100" s="29">
        <f t="shared" si="146"/>
        <v>53.466898203125012</v>
      </c>
      <c r="AG100" s="41">
        <f t="shared" si="147"/>
        <v>-0.44629972920397887</v>
      </c>
      <c r="AH100" s="42">
        <f t="shared" si="148"/>
        <v>8.4616285080536606</v>
      </c>
      <c r="AI100" s="39">
        <f t="shared" si="149"/>
        <v>6.1654388939516922</v>
      </c>
      <c r="AJ100" s="41">
        <f t="shared" si="102"/>
        <v>-0.27136497565645751</v>
      </c>
      <c r="AK100" s="29" t="str">
        <f t="shared" si="103"/>
        <v>decline</v>
      </c>
      <c r="AL100" s="29" t="str">
        <f t="shared" si="104"/>
        <v/>
      </c>
      <c r="AM100" s="41" t="str">
        <f t="shared" si="105"/>
        <v/>
      </c>
      <c r="AN100" s="42" t="str">
        <f t="shared" si="106"/>
        <v/>
      </c>
      <c r="AO100" s="29" t="str">
        <f t="shared" si="107"/>
        <v/>
      </c>
      <c r="AP100" s="41" t="str">
        <f t="shared" si="108"/>
        <v/>
      </c>
      <c r="AQ100" s="42" t="str">
        <f t="shared" si="109"/>
        <v/>
      </c>
      <c r="AR100" s="29">
        <f t="shared" si="150"/>
        <v>53.466898203125012</v>
      </c>
      <c r="AS100" s="41">
        <f t="shared" si="151"/>
        <v>-0.44629972920397887</v>
      </c>
      <c r="AT100" s="42">
        <f t="shared" si="152"/>
        <v>8.4616285080536606</v>
      </c>
      <c r="AV100" s="39">
        <f t="shared" si="110"/>
        <v>48.007384078125014</v>
      </c>
      <c r="AW100" s="42">
        <f t="shared" si="153"/>
        <v>7.3201435820008705</v>
      </c>
      <c r="BA100" s="29" t="e">
        <v>#N/A</v>
      </c>
      <c r="BB100" s="29">
        <v>1.5955884868649881</v>
      </c>
      <c r="BC100" s="29">
        <v>52.821032531250012</v>
      </c>
      <c r="BG100" s="29">
        <v>-0.10861685520854622</v>
      </c>
      <c r="BH100" s="61" t="str">
        <f t="shared" si="154"/>
        <v>plateau</v>
      </c>
      <c r="BI100" s="39" t="str">
        <f t="shared" si="155"/>
        <v/>
      </c>
      <c r="BJ100" s="41" t="str">
        <f t="shared" si="156"/>
        <v/>
      </c>
      <c r="BK100" s="42" t="str">
        <f t="shared" si="111"/>
        <v/>
      </c>
      <c r="BL100" s="29">
        <f t="shared" si="157"/>
        <v>52.821032531250012</v>
      </c>
      <c r="BM100" s="41">
        <f t="shared" si="158"/>
        <v>-0.10861685520854622</v>
      </c>
      <c r="BN100" s="42">
        <f t="shared" si="159"/>
        <v>1.5955884868649881</v>
      </c>
      <c r="BO100" s="29" t="str">
        <f t="shared" si="160"/>
        <v/>
      </c>
      <c r="BP100" s="41" t="str">
        <f t="shared" si="161"/>
        <v/>
      </c>
      <c r="BQ100" s="42" t="str">
        <f t="shared" si="162"/>
        <v/>
      </c>
      <c r="BR100" s="61">
        <f t="shared" si="163"/>
        <v>1.7900142000534336</v>
      </c>
      <c r="BS100" s="41">
        <f t="shared" si="112"/>
        <v>0.12185204066648354</v>
      </c>
      <c r="BT100" t="str">
        <f t="shared" si="164"/>
        <v>plateau</v>
      </c>
      <c r="BU100" s="29" t="str">
        <f t="shared" si="113"/>
        <v/>
      </c>
      <c r="BV100" s="41" t="str">
        <f t="shared" si="114"/>
        <v/>
      </c>
      <c r="BW100" s="42" t="str">
        <f t="shared" si="115"/>
        <v/>
      </c>
      <c r="BX100" s="29">
        <f t="shared" si="116"/>
        <v>52.821032531250012</v>
      </c>
      <c r="BY100" s="41">
        <f t="shared" si="117"/>
        <v>-0.10861685520854622</v>
      </c>
      <c r="BZ100" s="42">
        <f t="shared" si="118"/>
        <v>1.5955884868649881</v>
      </c>
      <c r="CA100" s="29" t="str">
        <f t="shared" si="165"/>
        <v/>
      </c>
      <c r="CB100" s="41" t="str">
        <f t="shared" si="166"/>
        <v/>
      </c>
      <c r="CC100" s="42" t="str">
        <f t="shared" si="167"/>
        <v/>
      </c>
      <c r="CE100" s="39">
        <f t="shared" si="168"/>
        <v>48.007384078125014</v>
      </c>
      <c r="CF100" s="42" t="e">
        <f t="shared" si="169"/>
        <v>#N/A</v>
      </c>
      <c r="CJ100" s="29">
        <v>25.129273982940052</v>
      </c>
      <c r="CQ100" s="61" t="str">
        <f t="shared" si="170"/>
        <v/>
      </c>
      <c r="CR100" s="39" t="str">
        <f t="shared" si="171"/>
        <v/>
      </c>
      <c r="CS100" s="41" t="str">
        <f t="shared" si="172"/>
        <v/>
      </c>
      <c r="CT100" s="42" t="str">
        <f t="shared" si="119"/>
        <v/>
      </c>
      <c r="CU100" s="29" t="str">
        <f t="shared" si="173"/>
        <v/>
      </c>
      <c r="CV100" s="41" t="str">
        <f t="shared" si="174"/>
        <v/>
      </c>
      <c r="CW100" s="42" t="str">
        <f t="shared" si="175"/>
        <v/>
      </c>
      <c r="CX100" s="29" t="str">
        <f t="shared" si="176"/>
        <v/>
      </c>
      <c r="CY100" s="41" t="str">
        <f t="shared" si="177"/>
        <v/>
      </c>
      <c r="CZ100" s="42" t="str">
        <f t="shared" si="178"/>
        <v/>
      </c>
      <c r="DA100" s="70" t="str">
        <f t="shared" si="179"/>
        <v/>
      </c>
      <c r="DB100" s="41" t="str">
        <f t="shared" si="120"/>
        <v/>
      </c>
      <c r="DC100" s="70" t="str">
        <f t="shared" si="180"/>
        <v/>
      </c>
      <c r="DD100" s="29" t="str">
        <f t="shared" si="121"/>
        <v/>
      </c>
      <c r="DE100" s="41" t="str">
        <f t="shared" si="122"/>
        <v/>
      </c>
      <c r="DF100" s="42" t="str">
        <f t="shared" si="123"/>
        <v/>
      </c>
      <c r="DG100" s="29" t="str">
        <f t="shared" si="124"/>
        <v/>
      </c>
      <c r="DH100" s="41" t="str">
        <f t="shared" si="125"/>
        <v/>
      </c>
      <c r="DI100" s="42" t="str">
        <f t="shared" si="126"/>
        <v/>
      </c>
      <c r="DJ100" s="29" t="str">
        <f t="shared" si="181"/>
        <v/>
      </c>
      <c r="DK100" s="41" t="str">
        <f t="shared" si="182"/>
        <v/>
      </c>
      <c r="DL100" s="42" t="str">
        <f t="shared" si="183"/>
        <v/>
      </c>
      <c r="DN100" s="39">
        <f t="shared" si="184"/>
        <v>48.007384078125014</v>
      </c>
      <c r="DO100" s="42">
        <f t="shared" si="185"/>
        <v>27.221419332422396</v>
      </c>
      <c r="DS100" s="29" t="e">
        <v>#N/A</v>
      </c>
      <c r="DZ100" s="61" t="str">
        <f t="shared" si="186"/>
        <v/>
      </c>
      <c r="EA100" s="39" t="str">
        <f t="shared" si="187"/>
        <v/>
      </c>
      <c r="EB100" s="41" t="str">
        <f t="shared" si="188"/>
        <v/>
      </c>
      <c r="EC100" s="42" t="str">
        <f t="shared" si="127"/>
        <v/>
      </c>
      <c r="ED100" s="29" t="str">
        <f t="shared" si="189"/>
        <v/>
      </c>
      <c r="EE100" s="41" t="str">
        <f t="shared" si="190"/>
        <v/>
      </c>
      <c r="EF100" s="42" t="str">
        <f t="shared" si="191"/>
        <v/>
      </c>
      <c r="EG100" s="29" t="str">
        <f t="shared" si="192"/>
        <v/>
      </c>
      <c r="EH100" s="41" t="str">
        <f t="shared" si="193"/>
        <v/>
      </c>
      <c r="EI100" s="42" t="str">
        <f t="shared" si="194"/>
        <v/>
      </c>
      <c r="EJ100" s="58" t="str">
        <f t="shared" si="195"/>
        <v/>
      </c>
      <c r="EK100" s="41" t="str">
        <f t="shared" si="128"/>
        <v/>
      </c>
      <c r="EL100" s="58" t="str">
        <f t="shared" si="196"/>
        <v/>
      </c>
      <c r="EM100" s="29" t="str">
        <f t="shared" si="129"/>
        <v/>
      </c>
      <c r="EN100" s="41" t="str">
        <f t="shared" si="130"/>
        <v/>
      </c>
      <c r="EO100" s="42" t="str">
        <f t="shared" si="131"/>
        <v/>
      </c>
      <c r="EP100" s="29" t="str">
        <f t="shared" si="132"/>
        <v/>
      </c>
      <c r="EQ100" s="41" t="str">
        <f t="shared" si="133"/>
        <v/>
      </c>
      <c r="ER100" s="42" t="str">
        <f t="shared" si="134"/>
        <v/>
      </c>
      <c r="ES100" s="29" t="str">
        <f t="shared" si="197"/>
        <v/>
      </c>
      <c r="ET100" s="41" t="str">
        <f t="shared" si="198"/>
        <v/>
      </c>
      <c r="EU100" s="42" t="str">
        <f t="shared" si="199"/>
        <v/>
      </c>
      <c r="EW100" s="39">
        <f t="shared" si="200"/>
        <v>48.007384078125014</v>
      </c>
      <c r="EX100" s="42" t="e">
        <f t="shared" si="201"/>
        <v>#N/A</v>
      </c>
      <c r="FA100" s="70">
        <f t="shared" si="135"/>
        <v>30</v>
      </c>
      <c r="FB100" s="70">
        <f t="shared" si="136"/>
        <v>2039</v>
      </c>
      <c r="FC100" s="70">
        <f t="shared" si="137"/>
        <v>67.966666666666669</v>
      </c>
      <c r="FD100" s="72">
        <f t="shared" si="138"/>
        <v>5.5863013698630137</v>
      </c>
      <c r="FE100" s="37">
        <f t="shared" si="139"/>
        <v>39199.523402674589</v>
      </c>
    </row>
    <row r="101" spans="1:161" x14ac:dyDescent="0.25">
      <c r="A101" s="82">
        <v>41395</v>
      </c>
      <c r="B101" s="37">
        <v>62465.983640000013</v>
      </c>
      <c r="C101" s="37">
        <v>34215.147088522383</v>
      </c>
      <c r="D101" s="37">
        <v>53.558678895994611</v>
      </c>
      <c r="E101" s="37">
        <v>13289.765735442612</v>
      </c>
      <c r="F101" s="37">
        <v>8001.74</v>
      </c>
      <c r="H101" s="39">
        <v>48.80154971875001</v>
      </c>
      <c r="I101" s="39">
        <v>9.7566630369614611</v>
      </c>
      <c r="J101" s="37">
        <v>1565.3499532656137</v>
      </c>
      <c r="K101" s="39">
        <v>1.9566874415820172</v>
      </c>
      <c r="L101" s="39">
        <v>27.975560727138667</v>
      </c>
      <c r="M101" s="39">
        <v>1.857414113277623</v>
      </c>
      <c r="Q101" s="40"/>
      <c r="R101" s="40">
        <v>9.7566630369614611</v>
      </c>
      <c r="S101" s="40">
        <v>8.5182663423940461</v>
      </c>
      <c r="T101" s="40">
        <v>54.160728500000019</v>
      </c>
      <c r="U101" s="40"/>
      <c r="V101" s="40"/>
      <c r="W101" s="40"/>
      <c r="X101" s="43">
        <v>-0.4425935414197098</v>
      </c>
      <c r="Y101" s="61" t="str">
        <f t="shared" si="140"/>
        <v>decline</v>
      </c>
      <c r="Z101" s="39" t="str">
        <f t="shared" si="141"/>
        <v/>
      </c>
      <c r="AA101" s="41" t="str">
        <f t="shared" si="142"/>
        <v/>
      </c>
      <c r="AB101" s="42" t="str">
        <f t="shared" si="101"/>
        <v/>
      </c>
      <c r="AC101" s="29" t="str">
        <f t="shared" si="143"/>
        <v/>
      </c>
      <c r="AD101" s="41" t="str">
        <f t="shared" si="144"/>
        <v/>
      </c>
      <c r="AE101" s="42" t="str">
        <f t="shared" si="145"/>
        <v/>
      </c>
      <c r="AF101" s="29">
        <f t="shared" si="146"/>
        <v>54.160728500000019</v>
      </c>
      <c r="AG101" s="41">
        <f t="shared" si="147"/>
        <v>-0.4425935414197098</v>
      </c>
      <c r="AH101" s="42">
        <f t="shared" si="148"/>
        <v>8.5182663423940461</v>
      </c>
      <c r="AI101" s="39">
        <f t="shared" si="149"/>
        <v>6.0323841564285265</v>
      </c>
      <c r="AJ101" s="41">
        <f t="shared" si="102"/>
        <v>-0.29182959137984243</v>
      </c>
      <c r="AK101" s="29" t="str">
        <f t="shared" si="103"/>
        <v>decline</v>
      </c>
      <c r="AL101" s="29" t="str">
        <f t="shared" si="104"/>
        <v/>
      </c>
      <c r="AM101" s="41" t="str">
        <f t="shared" si="105"/>
        <v/>
      </c>
      <c r="AN101" s="42" t="str">
        <f t="shared" si="106"/>
        <v/>
      </c>
      <c r="AO101" s="29" t="str">
        <f t="shared" si="107"/>
        <v/>
      </c>
      <c r="AP101" s="41" t="str">
        <f t="shared" si="108"/>
        <v/>
      </c>
      <c r="AQ101" s="42" t="str">
        <f t="shared" si="109"/>
        <v/>
      </c>
      <c r="AR101" s="29">
        <f t="shared" si="150"/>
        <v>54.160728500000019</v>
      </c>
      <c r="AS101" s="41">
        <f t="shared" si="151"/>
        <v>-0.4425935414197098</v>
      </c>
      <c r="AT101" s="42">
        <f t="shared" si="152"/>
        <v>8.5182663423940461</v>
      </c>
      <c r="AV101" s="39">
        <f t="shared" si="110"/>
        <v>48.80154971875001</v>
      </c>
      <c r="AW101" s="42">
        <f t="shared" si="153"/>
        <v>7.1396086049158241</v>
      </c>
      <c r="BA101" s="29" t="e">
        <v>#N/A</v>
      </c>
      <c r="BB101" s="29">
        <v>1.6292450475201607</v>
      </c>
      <c r="BC101" s="29">
        <v>53.466898203125012</v>
      </c>
      <c r="BG101" s="29">
        <v>-8.9814456515749277E-2</v>
      </c>
      <c r="BH101" s="61" t="str">
        <f t="shared" si="154"/>
        <v>plateau</v>
      </c>
      <c r="BI101" s="39" t="str">
        <f t="shared" si="155"/>
        <v/>
      </c>
      <c r="BJ101" s="41" t="str">
        <f t="shared" si="156"/>
        <v/>
      </c>
      <c r="BK101" s="42" t="str">
        <f t="shared" si="111"/>
        <v/>
      </c>
      <c r="BL101" s="29">
        <f t="shared" si="157"/>
        <v>53.466898203125012</v>
      </c>
      <c r="BM101" s="41">
        <f t="shared" si="158"/>
        <v>-8.9814456515749277E-2</v>
      </c>
      <c r="BN101" s="42">
        <f t="shared" si="159"/>
        <v>1.6292450475201607</v>
      </c>
      <c r="BO101" s="29" t="str">
        <f t="shared" si="160"/>
        <v/>
      </c>
      <c r="BP101" s="41" t="str">
        <f t="shared" si="161"/>
        <v/>
      </c>
      <c r="BQ101" s="42" t="str">
        <f t="shared" si="162"/>
        <v/>
      </c>
      <c r="BR101" s="61">
        <f t="shared" si="163"/>
        <v>1.7900142000534336</v>
      </c>
      <c r="BS101" s="41">
        <f t="shared" si="112"/>
        <v>9.8677085302776371E-2</v>
      </c>
      <c r="BT101" t="str">
        <f t="shared" si="164"/>
        <v>plateau</v>
      </c>
      <c r="BU101" s="29" t="str">
        <f t="shared" si="113"/>
        <v/>
      </c>
      <c r="BV101" s="41" t="str">
        <f t="shared" si="114"/>
        <v/>
      </c>
      <c r="BW101" s="42" t="str">
        <f t="shared" si="115"/>
        <v/>
      </c>
      <c r="BX101" s="29">
        <f t="shared" si="116"/>
        <v>53.466898203125012</v>
      </c>
      <c r="BY101" s="41">
        <f t="shared" si="117"/>
        <v>-8.9814456515749277E-2</v>
      </c>
      <c r="BZ101" s="42">
        <f t="shared" si="118"/>
        <v>1.6292450475201607</v>
      </c>
      <c r="CA101" s="29" t="str">
        <f t="shared" si="165"/>
        <v/>
      </c>
      <c r="CB101" s="41" t="str">
        <f t="shared" si="166"/>
        <v/>
      </c>
      <c r="CC101" s="42" t="str">
        <f t="shared" si="167"/>
        <v/>
      </c>
      <c r="CE101" s="39">
        <f t="shared" si="168"/>
        <v>48.80154971875001</v>
      </c>
      <c r="CF101" s="42" t="e">
        <f t="shared" si="169"/>
        <v>#N/A</v>
      </c>
      <c r="CJ101" s="29">
        <v>27.975560727138667</v>
      </c>
      <c r="CQ101" s="61" t="str">
        <f t="shared" si="170"/>
        <v/>
      </c>
      <c r="CR101" s="39" t="str">
        <f t="shared" si="171"/>
        <v/>
      </c>
      <c r="CS101" s="41" t="str">
        <f t="shared" si="172"/>
        <v/>
      </c>
      <c r="CT101" s="42" t="str">
        <f t="shared" si="119"/>
        <v/>
      </c>
      <c r="CU101" s="29" t="str">
        <f t="shared" si="173"/>
        <v/>
      </c>
      <c r="CV101" s="41" t="str">
        <f t="shared" si="174"/>
        <v/>
      </c>
      <c r="CW101" s="42" t="str">
        <f t="shared" si="175"/>
        <v/>
      </c>
      <c r="CX101" s="29" t="str">
        <f t="shared" si="176"/>
        <v/>
      </c>
      <c r="CY101" s="41" t="str">
        <f t="shared" si="177"/>
        <v/>
      </c>
      <c r="CZ101" s="42" t="str">
        <f t="shared" si="178"/>
        <v/>
      </c>
      <c r="DA101" s="70" t="str">
        <f t="shared" si="179"/>
        <v/>
      </c>
      <c r="DB101" s="41" t="str">
        <f t="shared" si="120"/>
        <v/>
      </c>
      <c r="DC101" s="70" t="str">
        <f t="shared" si="180"/>
        <v/>
      </c>
      <c r="DD101" s="29" t="str">
        <f t="shared" si="121"/>
        <v/>
      </c>
      <c r="DE101" s="41" t="str">
        <f t="shared" si="122"/>
        <v/>
      </c>
      <c r="DF101" s="42" t="str">
        <f t="shared" si="123"/>
        <v/>
      </c>
      <c r="DG101" s="29" t="str">
        <f t="shared" si="124"/>
        <v/>
      </c>
      <c r="DH101" s="41" t="str">
        <f t="shared" si="125"/>
        <v/>
      </c>
      <c r="DI101" s="42" t="str">
        <f t="shared" si="126"/>
        <v/>
      </c>
      <c r="DJ101" s="29" t="str">
        <f t="shared" si="181"/>
        <v/>
      </c>
      <c r="DK101" s="41" t="str">
        <f t="shared" si="182"/>
        <v/>
      </c>
      <c r="DL101" s="42" t="str">
        <f t="shared" si="183"/>
        <v/>
      </c>
      <c r="DN101" s="39">
        <f t="shared" si="184"/>
        <v>48.80154971875001</v>
      </c>
      <c r="DO101" s="42">
        <f t="shared" si="185"/>
        <v>29.128555657449784</v>
      </c>
      <c r="DS101" s="29" t="e">
        <v>#N/A</v>
      </c>
      <c r="DZ101" s="61" t="str">
        <f t="shared" si="186"/>
        <v/>
      </c>
      <c r="EA101" s="39" t="str">
        <f t="shared" si="187"/>
        <v/>
      </c>
      <c r="EB101" s="41" t="str">
        <f t="shared" si="188"/>
        <v/>
      </c>
      <c r="EC101" s="42" t="str">
        <f t="shared" si="127"/>
        <v/>
      </c>
      <c r="ED101" s="29" t="str">
        <f t="shared" si="189"/>
        <v/>
      </c>
      <c r="EE101" s="41" t="str">
        <f t="shared" si="190"/>
        <v/>
      </c>
      <c r="EF101" s="42" t="str">
        <f t="shared" si="191"/>
        <v/>
      </c>
      <c r="EG101" s="29" t="str">
        <f t="shared" si="192"/>
        <v/>
      </c>
      <c r="EH101" s="41" t="str">
        <f t="shared" si="193"/>
        <v/>
      </c>
      <c r="EI101" s="42" t="str">
        <f t="shared" si="194"/>
        <v/>
      </c>
      <c r="EJ101" s="58" t="str">
        <f t="shared" si="195"/>
        <v/>
      </c>
      <c r="EK101" s="41" t="str">
        <f t="shared" si="128"/>
        <v/>
      </c>
      <c r="EL101" s="58" t="str">
        <f t="shared" si="196"/>
        <v/>
      </c>
      <c r="EM101" s="29" t="str">
        <f t="shared" si="129"/>
        <v/>
      </c>
      <c r="EN101" s="41" t="str">
        <f t="shared" si="130"/>
        <v/>
      </c>
      <c r="EO101" s="42" t="str">
        <f t="shared" si="131"/>
        <v/>
      </c>
      <c r="EP101" s="29" t="str">
        <f t="shared" si="132"/>
        <v/>
      </c>
      <c r="EQ101" s="41" t="str">
        <f t="shared" si="133"/>
        <v/>
      </c>
      <c r="ER101" s="42" t="str">
        <f t="shared" si="134"/>
        <v/>
      </c>
      <c r="ES101" s="29" t="str">
        <f t="shared" si="197"/>
        <v/>
      </c>
      <c r="ET101" s="41" t="str">
        <f t="shared" si="198"/>
        <v/>
      </c>
      <c r="EU101" s="42" t="str">
        <f t="shared" si="199"/>
        <v/>
      </c>
      <c r="EW101" s="39">
        <f t="shared" si="200"/>
        <v>48.80154971875001</v>
      </c>
      <c r="EX101" s="42" t="e">
        <f t="shared" si="201"/>
        <v>#N/A</v>
      </c>
      <c r="FA101" s="70">
        <f t="shared" si="135"/>
        <v>31</v>
      </c>
      <c r="FB101" s="70">
        <f t="shared" si="136"/>
        <v>2070</v>
      </c>
      <c r="FC101" s="70">
        <f t="shared" si="137"/>
        <v>69</v>
      </c>
      <c r="FD101" s="72">
        <f t="shared" si="138"/>
        <v>5.6712328767123283</v>
      </c>
      <c r="FE101" s="37">
        <f t="shared" si="139"/>
        <v>34215.147088522383</v>
      </c>
    </row>
    <row r="102" spans="1:161" x14ac:dyDescent="0.25">
      <c r="A102" s="82">
        <v>41426</v>
      </c>
      <c r="B102" s="37">
        <v>63428.094890000015</v>
      </c>
      <c r="C102" s="37">
        <v>35489.164514939141</v>
      </c>
      <c r="D102" s="37">
        <v>56.305741423828842</v>
      </c>
      <c r="E102" s="37">
        <v>15931.751383253413</v>
      </c>
      <c r="F102" s="37">
        <v>0</v>
      </c>
      <c r="H102" s="39">
        <v>49.553199132812509</v>
      </c>
      <c r="I102" s="39">
        <v>10.119957068713115</v>
      </c>
      <c r="J102" s="37">
        <v>1586.5614813255741</v>
      </c>
      <c r="K102" s="39">
        <v>1.9832018516569676</v>
      </c>
      <c r="L102" s="39">
        <v>30.983017523057022</v>
      </c>
      <c r="M102" s="39"/>
      <c r="Q102" s="40"/>
      <c r="R102" s="40">
        <v>10.119957068713115</v>
      </c>
      <c r="S102" s="40">
        <v>8.7717895097645791</v>
      </c>
      <c r="T102" s="40">
        <v>54.609892187500023</v>
      </c>
      <c r="U102" s="40"/>
      <c r="V102" s="40"/>
      <c r="W102" s="40"/>
      <c r="X102" s="43">
        <v>-0.42600384520549744</v>
      </c>
      <c r="Y102" s="61" t="str">
        <f t="shared" si="140"/>
        <v>decline</v>
      </c>
      <c r="Z102" s="39" t="str">
        <f t="shared" si="141"/>
        <v/>
      </c>
      <c r="AA102" s="41" t="str">
        <f t="shared" si="142"/>
        <v/>
      </c>
      <c r="AB102" s="42" t="str">
        <f t="shared" si="101"/>
        <v/>
      </c>
      <c r="AC102" s="29" t="str">
        <f t="shared" si="143"/>
        <v/>
      </c>
      <c r="AD102" s="41" t="str">
        <f t="shared" si="144"/>
        <v/>
      </c>
      <c r="AE102" s="42" t="str">
        <f t="shared" si="145"/>
        <v/>
      </c>
      <c r="AF102" s="29">
        <f t="shared" si="146"/>
        <v>54.609892187500023</v>
      </c>
      <c r="AG102" s="41">
        <f t="shared" si="147"/>
        <v>-0.42600384520549744</v>
      </c>
      <c r="AH102" s="42">
        <f t="shared" si="148"/>
        <v>8.7717895097645791</v>
      </c>
      <c r="AI102" s="39">
        <f t="shared" si="149"/>
        <v>5.9477837781445952</v>
      </c>
      <c r="AJ102" s="41">
        <f t="shared" si="102"/>
        <v>-0.32194180314932974</v>
      </c>
      <c r="AK102" s="29" t="str">
        <f t="shared" si="103"/>
        <v>decline</v>
      </c>
      <c r="AL102" s="29" t="str">
        <f t="shared" si="104"/>
        <v/>
      </c>
      <c r="AM102" s="41" t="str">
        <f t="shared" si="105"/>
        <v/>
      </c>
      <c r="AN102" s="42" t="str">
        <f t="shared" si="106"/>
        <v/>
      </c>
      <c r="AO102" s="29" t="str">
        <f t="shared" si="107"/>
        <v/>
      </c>
      <c r="AP102" s="41" t="str">
        <f t="shared" si="108"/>
        <v/>
      </c>
      <c r="AQ102" s="42" t="str">
        <f t="shared" si="109"/>
        <v/>
      </c>
      <c r="AR102" s="29">
        <f t="shared" si="150"/>
        <v>54.609892187500023</v>
      </c>
      <c r="AS102" s="41">
        <f t="shared" si="151"/>
        <v>-0.42600384520549744</v>
      </c>
      <c r="AT102" s="42">
        <f t="shared" si="152"/>
        <v>8.7717895097645791</v>
      </c>
      <c r="AV102" s="39">
        <f t="shared" si="110"/>
        <v>49.553199132812509</v>
      </c>
      <c r="AW102" s="42">
        <f t="shared" si="153"/>
        <v>6.9728418352747159</v>
      </c>
      <c r="BA102" s="29" t="e">
        <v>#N/A</v>
      </c>
      <c r="BB102" s="29">
        <v>1.5334462611410808</v>
      </c>
      <c r="BC102" s="29">
        <v>54.160728500000019</v>
      </c>
      <c r="BG102" s="29">
        <v>-0.14333290702648838</v>
      </c>
      <c r="BH102" s="61" t="str">
        <f t="shared" si="154"/>
        <v>plateau</v>
      </c>
      <c r="BI102" s="39" t="str">
        <f t="shared" si="155"/>
        <v/>
      </c>
      <c r="BJ102" s="41" t="str">
        <f t="shared" si="156"/>
        <v/>
      </c>
      <c r="BK102" s="42" t="str">
        <f t="shared" si="111"/>
        <v/>
      </c>
      <c r="BL102" s="29">
        <f t="shared" si="157"/>
        <v>54.160728500000019</v>
      </c>
      <c r="BM102" s="41">
        <f t="shared" si="158"/>
        <v>-0.14333290702648838</v>
      </c>
      <c r="BN102" s="42">
        <f t="shared" si="159"/>
        <v>1.5334462611410808</v>
      </c>
      <c r="BO102" s="29" t="str">
        <f t="shared" si="160"/>
        <v/>
      </c>
      <c r="BP102" s="41" t="str">
        <f t="shared" si="161"/>
        <v/>
      </c>
      <c r="BQ102" s="42" t="str">
        <f t="shared" si="162"/>
        <v/>
      </c>
      <c r="BR102" s="61">
        <f t="shared" si="163"/>
        <v>1.7900142000534336</v>
      </c>
      <c r="BS102" s="41">
        <f t="shared" si="112"/>
        <v>0.16731459420132092</v>
      </c>
      <c r="BT102" t="str">
        <f t="shared" si="164"/>
        <v>plateau</v>
      </c>
      <c r="BU102" s="29" t="str">
        <f t="shared" si="113"/>
        <v/>
      </c>
      <c r="BV102" s="41" t="str">
        <f t="shared" si="114"/>
        <v/>
      </c>
      <c r="BW102" s="42" t="str">
        <f t="shared" si="115"/>
        <v/>
      </c>
      <c r="BX102" s="29">
        <f t="shared" si="116"/>
        <v>54.160728500000019</v>
      </c>
      <c r="BY102" s="41">
        <f t="shared" si="117"/>
        <v>-0.14333290702648838</v>
      </c>
      <c r="BZ102" s="42">
        <f t="shared" si="118"/>
        <v>1.5334462611410808</v>
      </c>
      <c r="CA102" s="29" t="str">
        <f t="shared" si="165"/>
        <v/>
      </c>
      <c r="CB102" s="41" t="str">
        <f t="shared" si="166"/>
        <v/>
      </c>
      <c r="CC102" s="42" t="str">
        <f t="shared" si="167"/>
        <v/>
      </c>
      <c r="CE102" s="39">
        <f t="shared" si="168"/>
        <v>49.553199132812509</v>
      </c>
      <c r="CF102" s="42" t="e">
        <f t="shared" si="169"/>
        <v>#N/A</v>
      </c>
      <c r="CJ102" s="29">
        <v>30.983017523057022</v>
      </c>
      <c r="CQ102" s="61" t="str">
        <f t="shared" si="170"/>
        <v/>
      </c>
      <c r="CR102" s="39" t="str">
        <f t="shared" si="171"/>
        <v/>
      </c>
      <c r="CS102" s="41" t="str">
        <f t="shared" si="172"/>
        <v/>
      </c>
      <c r="CT102" s="42" t="str">
        <f t="shared" si="119"/>
        <v/>
      </c>
      <c r="CU102" s="29" t="str">
        <f t="shared" si="173"/>
        <v/>
      </c>
      <c r="CV102" s="41" t="str">
        <f t="shared" si="174"/>
        <v/>
      </c>
      <c r="CW102" s="42" t="str">
        <f t="shared" si="175"/>
        <v/>
      </c>
      <c r="CX102" s="29" t="str">
        <f t="shared" si="176"/>
        <v/>
      </c>
      <c r="CY102" s="41" t="str">
        <f t="shared" si="177"/>
        <v/>
      </c>
      <c r="CZ102" s="42" t="str">
        <f t="shared" si="178"/>
        <v/>
      </c>
      <c r="DA102" s="70" t="str">
        <f t="shared" si="179"/>
        <v/>
      </c>
      <c r="DB102" s="41" t="str">
        <f t="shared" si="120"/>
        <v/>
      </c>
      <c r="DC102" s="70" t="str">
        <f t="shared" si="180"/>
        <v/>
      </c>
      <c r="DD102" s="29" t="str">
        <f t="shared" si="121"/>
        <v/>
      </c>
      <c r="DE102" s="41" t="str">
        <f t="shared" si="122"/>
        <v/>
      </c>
      <c r="DF102" s="42" t="str">
        <f t="shared" si="123"/>
        <v/>
      </c>
      <c r="DG102" s="29" t="str">
        <f t="shared" si="124"/>
        <v/>
      </c>
      <c r="DH102" s="41" t="str">
        <f t="shared" si="125"/>
        <v/>
      </c>
      <c r="DI102" s="42" t="str">
        <f t="shared" si="126"/>
        <v/>
      </c>
      <c r="DJ102" s="29" t="str">
        <f t="shared" si="181"/>
        <v/>
      </c>
      <c r="DK102" s="41" t="str">
        <f t="shared" si="182"/>
        <v/>
      </c>
      <c r="DL102" s="42" t="str">
        <f t="shared" si="183"/>
        <v/>
      </c>
      <c r="DN102" s="39">
        <f t="shared" si="184"/>
        <v>49.553199132812509</v>
      </c>
      <c r="DO102" s="42">
        <f t="shared" si="185"/>
        <v>31.056516961940282</v>
      </c>
      <c r="DS102" s="29" t="e">
        <v>#N/A</v>
      </c>
      <c r="DZ102" s="61" t="str">
        <f t="shared" si="186"/>
        <v/>
      </c>
      <c r="EA102" s="39" t="str">
        <f t="shared" si="187"/>
        <v/>
      </c>
      <c r="EB102" s="41" t="str">
        <f t="shared" si="188"/>
        <v/>
      </c>
      <c r="EC102" s="42" t="str">
        <f t="shared" si="127"/>
        <v/>
      </c>
      <c r="ED102" s="29" t="str">
        <f t="shared" si="189"/>
        <v/>
      </c>
      <c r="EE102" s="41" t="str">
        <f t="shared" si="190"/>
        <v/>
      </c>
      <c r="EF102" s="42" t="str">
        <f t="shared" si="191"/>
        <v/>
      </c>
      <c r="EG102" s="29" t="str">
        <f t="shared" si="192"/>
        <v/>
      </c>
      <c r="EH102" s="41" t="str">
        <f t="shared" si="193"/>
        <v/>
      </c>
      <c r="EI102" s="42" t="str">
        <f t="shared" si="194"/>
        <v/>
      </c>
      <c r="EJ102" s="58" t="str">
        <f t="shared" si="195"/>
        <v/>
      </c>
      <c r="EK102" s="41" t="str">
        <f t="shared" si="128"/>
        <v/>
      </c>
      <c r="EL102" s="58" t="str">
        <f t="shared" si="196"/>
        <v/>
      </c>
      <c r="EM102" s="29" t="str">
        <f t="shared" si="129"/>
        <v/>
      </c>
      <c r="EN102" s="41" t="str">
        <f t="shared" si="130"/>
        <v/>
      </c>
      <c r="EO102" s="42" t="str">
        <f t="shared" si="131"/>
        <v/>
      </c>
      <c r="EP102" s="29" t="str">
        <f t="shared" si="132"/>
        <v/>
      </c>
      <c r="EQ102" s="41" t="str">
        <f t="shared" si="133"/>
        <v/>
      </c>
      <c r="ER102" s="42" t="str">
        <f t="shared" si="134"/>
        <v/>
      </c>
      <c r="ES102" s="29" t="str">
        <f t="shared" si="197"/>
        <v/>
      </c>
      <c r="ET102" s="41" t="str">
        <f t="shared" si="198"/>
        <v/>
      </c>
      <c r="EU102" s="42" t="str">
        <f t="shared" si="199"/>
        <v/>
      </c>
      <c r="EW102" s="39">
        <f t="shared" si="200"/>
        <v>49.553199132812509</v>
      </c>
      <c r="EX102" s="42" t="e">
        <f t="shared" si="201"/>
        <v>#N/A</v>
      </c>
      <c r="FA102" s="70">
        <f t="shared" si="135"/>
        <v>30</v>
      </c>
      <c r="FB102" s="70">
        <f t="shared" si="136"/>
        <v>2100</v>
      </c>
      <c r="FC102" s="70">
        <f t="shared" si="137"/>
        <v>70</v>
      </c>
      <c r="FD102" s="72">
        <f t="shared" si="138"/>
        <v>5.7534246575342465</v>
      </c>
      <c r="FE102" s="37">
        <f t="shared" si="139"/>
        <v>35489.164514939141</v>
      </c>
    </row>
    <row r="103" spans="1:161" x14ac:dyDescent="0.25">
      <c r="A103" s="82">
        <v>41456</v>
      </c>
      <c r="B103" s="37">
        <v>64473.908830000015</v>
      </c>
      <c r="C103" s="37">
        <v>33834.161759948234</v>
      </c>
      <c r="D103" s="37">
        <v>45.779568747978004</v>
      </c>
      <c r="E103" s="37">
        <v>15373.782271109672</v>
      </c>
      <c r="F103" s="37">
        <v>0</v>
      </c>
      <c r="H103" s="39">
        <v>50.370241273437514</v>
      </c>
      <c r="I103" s="39">
        <v>9.6480226893602392</v>
      </c>
      <c r="J103" s="37">
        <v>1353.0575715982523</v>
      </c>
      <c r="K103" s="39">
        <v>1.6913219644978152</v>
      </c>
      <c r="L103" s="39">
        <v>31.242480403990079</v>
      </c>
      <c r="M103" s="39"/>
      <c r="Q103" s="40"/>
      <c r="R103" s="40">
        <v>9.6480226893602392</v>
      </c>
      <c r="S103" s="40">
        <v>7.611770359258105</v>
      </c>
      <c r="T103" s="40">
        <v>54.944393000000026</v>
      </c>
      <c r="U103" s="40"/>
      <c r="V103" s="40"/>
      <c r="W103" s="40"/>
      <c r="X103" s="43">
        <v>-0.50191156405095017</v>
      </c>
      <c r="Y103" s="61" t="str">
        <f t="shared" si="140"/>
        <v>decline</v>
      </c>
      <c r="Z103" s="44" t="str">
        <f t="shared" si="141"/>
        <v/>
      </c>
      <c r="AA103" s="43" t="str">
        <f t="shared" si="142"/>
        <v/>
      </c>
      <c r="AB103" s="45" t="str">
        <f t="shared" si="101"/>
        <v/>
      </c>
      <c r="AC103" s="40" t="str">
        <f t="shared" si="143"/>
        <v/>
      </c>
      <c r="AD103" s="43" t="str">
        <f t="shared" si="144"/>
        <v/>
      </c>
      <c r="AE103" s="45" t="str">
        <f t="shared" si="145"/>
        <v/>
      </c>
      <c r="AF103" s="40">
        <f t="shared" si="146"/>
        <v>54.944393000000026</v>
      </c>
      <c r="AG103" s="43">
        <f t="shared" si="147"/>
        <v>-0.50191156405095017</v>
      </c>
      <c r="AH103" s="45">
        <f t="shared" si="148"/>
        <v>7.611770359258105</v>
      </c>
      <c r="AI103" s="39">
        <f t="shared" si="149"/>
        <v>5.885551981375956</v>
      </c>
      <c r="AJ103" s="43">
        <f t="shared" si="102"/>
        <v>-0.22678277147215434</v>
      </c>
      <c r="AK103" s="29" t="str">
        <f t="shared" si="103"/>
        <v>decline</v>
      </c>
      <c r="AL103" s="29" t="str">
        <f t="shared" si="104"/>
        <v/>
      </c>
      <c r="AM103" s="41" t="str">
        <f t="shared" si="105"/>
        <v/>
      </c>
      <c r="AN103" s="42" t="str">
        <f t="shared" si="106"/>
        <v/>
      </c>
      <c r="AO103" s="29" t="str">
        <f t="shared" si="107"/>
        <v/>
      </c>
      <c r="AP103" s="41" t="str">
        <f t="shared" si="108"/>
        <v/>
      </c>
      <c r="AQ103" s="42" t="str">
        <f t="shared" si="109"/>
        <v/>
      </c>
      <c r="AR103" s="29">
        <f t="shared" si="150"/>
        <v>54.944393000000026</v>
      </c>
      <c r="AS103" s="41">
        <f t="shared" si="151"/>
        <v>-0.50191156405095017</v>
      </c>
      <c r="AT103" s="42">
        <f t="shared" si="152"/>
        <v>7.611770359258105</v>
      </c>
      <c r="AV103" s="39">
        <f t="shared" si="110"/>
        <v>50.370241273437514</v>
      </c>
      <c r="AW103" s="42">
        <f t="shared" si="153"/>
        <v>6.7959819289264667</v>
      </c>
      <c r="BA103" s="29">
        <v>1.6913219644978152</v>
      </c>
      <c r="BB103" s="29">
        <v>1.590321518888089</v>
      </c>
      <c r="BC103" s="29">
        <v>54.609892187500023</v>
      </c>
      <c r="BG103" s="29">
        <v>-0.11155927207693858</v>
      </c>
      <c r="BH103" s="61" t="str">
        <f t="shared" si="154"/>
        <v>plateau</v>
      </c>
      <c r="BI103" s="44" t="str">
        <f t="shared" si="155"/>
        <v/>
      </c>
      <c r="BJ103" s="43" t="str">
        <f t="shared" si="156"/>
        <v/>
      </c>
      <c r="BK103" s="45" t="str">
        <f t="shared" si="111"/>
        <v/>
      </c>
      <c r="BL103" s="40">
        <f t="shared" si="157"/>
        <v>54.609892187500023</v>
      </c>
      <c r="BM103" s="43">
        <f t="shared" si="158"/>
        <v>-0.11155927207693858</v>
      </c>
      <c r="BN103" s="45">
        <f t="shared" si="159"/>
        <v>1.590321518888089</v>
      </c>
      <c r="BO103" s="40" t="str">
        <f t="shared" si="160"/>
        <v/>
      </c>
      <c r="BP103" s="43" t="str">
        <f t="shared" si="161"/>
        <v/>
      </c>
      <c r="BQ103" s="45" t="str">
        <f t="shared" si="162"/>
        <v/>
      </c>
      <c r="BR103" s="61">
        <f t="shared" si="163"/>
        <v>1.7900142000534336</v>
      </c>
      <c r="BS103" s="43">
        <f t="shared" si="112"/>
        <v>0.12556748984001953</v>
      </c>
      <c r="BT103" t="str">
        <f t="shared" si="164"/>
        <v>plateau</v>
      </c>
      <c r="BU103" s="29" t="str">
        <f t="shared" si="113"/>
        <v/>
      </c>
      <c r="BV103" s="41" t="str">
        <f t="shared" si="114"/>
        <v/>
      </c>
      <c r="BW103" s="42" t="str">
        <f t="shared" si="115"/>
        <v/>
      </c>
      <c r="BX103" s="29">
        <f t="shared" si="116"/>
        <v>54.609892187500023</v>
      </c>
      <c r="BY103" s="41">
        <f t="shared" si="117"/>
        <v>-0.11155927207693858</v>
      </c>
      <c r="BZ103" s="42">
        <f t="shared" si="118"/>
        <v>1.590321518888089</v>
      </c>
      <c r="CA103" s="29" t="str">
        <f t="shared" si="165"/>
        <v/>
      </c>
      <c r="CB103" s="41" t="str">
        <f t="shared" si="166"/>
        <v/>
      </c>
      <c r="CC103" s="42" t="str">
        <f t="shared" si="167"/>
        <v/>
      </c>
      <c r="CE103" s="39">
        <f t="shared" si="168"/>
        <v>50.370241273437514</v>
      </c>
      <c r="CF103" s="42">
        <f t="shared" si="169"/>
        <v>1.7900142000534336</v>
      </c>
      <c r="CJ103" s="29">
        <v>31.242480403990079</v>
      </c>
      <c r="CQ103" s="61" t="str">
        <f t="shared" si="170"/>
        <v/>
      </c>
      <c r="CR103" s="44" t="str">
        <f t="shared" si="171"/>
        <v/>
      </c>
      <c r="CS103" s="43" t="str">
        <f t="shared" si="172"/>
        <v/>
      </c>
      <c r="CT103" s="45" t="str">
        <f t="shared" si="119"/>
        <v/>
      </c>
      <c r="CU103" s="40" t="str">
        <f t="shared" si="173"/>
        <v/>
      </c>
      <c r="CV103" s="43" t="str">
        <f t="shared" si="174"/>
        <v/>
      </c>
      <c r="CW103" s="45" t="str">
        <f t="shared" si="175"/>
        <v/>
      </c>
      <c r="CX103" s="40" t="str">
        <f t="shared" si="176"/>
        <v/>
      </c>
      <c r="CY103" s="43" t="str">
        <f t="shared" si="177"/>
        <v/>
      </c>
      <c r="CZ103" s="45" t="str">
        <f t="shared" si="178"/>
        <v/>
      </c>
      <c r="DA103" s="70" t="str">
        <f t="shared" si="179"/>
        <v/>
      </c>
      <c r="DB103" s="43" t="str">
        <f t="shared" si="120"/>
        <v/>
      </c>
      <c r="DC103" s="70" t="str">
        <f t="shared" si="180"/>
        <v/>
      </c>
      <c r="DD103" s="29" t="str">
        <f t="shared" si="121"/>
        <v/>
      </c>
      <c r="DE103" s="41" t="str">
        <f t="shared" si="122"/>
        <v/>
      </c>
      <c r="DF103" s="42" t="str">
        <f t="shared" si="123"/>
        <v/>
      </c>
      <c r="DG103" s="29" t="str">
        <f t="shared" si="124"/>
        <v/>
      </c>
      <c r="DH103" s="41" t="str">
        <f t="shared" si="125"/>
        <v/>
      </c>
      <c r="DI103" s="42" t="str">
        <f t="shared" si="126"/>
        <v/>
      </c>
      <c r="DJ103" s="29" t="str">
        <f t="shared" si="181"/>
        <v/>
      </c>
      <c r="DK103" s="41" t="str">
        <f t="shared" si="182"/>
        <v/>
      </c>
      <c r="DL103" s="42" t="str">
        <f t="shared" si="183"/>
        <v/>
      </c>
      <c r="DN103" s="39">
        <f t="shared" si="184"/>
        <v>50.370241273437514</v>
      </c>
      <c r="DO103" s="42">
        <f t="shared" si="185"/>
        <v>33.29722614218354</v>
      </c>
      <c r="DS103" s="29" t="e">
        <v>#N/A</v>
      </c>
      <c r="DZ103" s="61" t="str">
        <f t="shared" si="186"/>
        <v/>
      </c>
      <c r="EA103" s="44" t="str">
        <f t="shared" si="187"/>
        <v/>
      </c>
      <c r="EB103" s="43" t="str">
        <f t="shared" si="188"/>
        <v/>
      </c>
      <c r="EC103" s="45" t="str">
        <f t="shared" si="127"/>
        <v/>
      </c>
      <c r="ED103" s="40" t="str">
        <f t="shared" si="189"/>
        <v/>
      </c>
      <c r="EE103" s="43" t="str">
        <f t="shared" si="190"/>
        <v/>
      </c>
      <c r="EF103" s="45" t="str">
        <f t="shared" si="191"/>
        <v/>
      </c>
      <c r="EG103" s="40" t="str">
        <f t="shared" si="192"/>
        <v/>
      </c>
      <c r="EH103" s="43" t="str">
        <f t="shared" si="193"/>
        <v/>
      </c>
      <c r="EI103" s="45" t="str">
        <f t="shared" si="194"/>
        <v/>
      </c>
      <c r="EJ103" s="58" t="str">
        <f t="shared" si="195"/>
        <v/>
      </c>
      <c r="EK103" s="43" t="str">
        <f t="shared" si="128"/>
        <v/>
      </c>
      <c r="EL103" s="58" t="str">
        <f t="shared" si="196"/>
        <v/>
      </c>
      <c r="EM103" s="29" t="str">
        <f t="shared" si="129"/>
        <v/>
      </c>
      <c r="EN103" s="41" t="str">
        <f t="shared" si="130"/>
        <v/>
      </c>
      <c r="EO103" s="42" t="str">
        <f t="shared" si="131"/>
        <v/>
      </c>
      <c r="EP103" s="29" t="str">
        <f t="shared" si="132"/>
        <v/>
      </c>
      <c r="EQ103" s="41" t="str">
        <f t="shared" si="133"/>
        <v/>
      </c>
      <c r="ER103" s="42" t="str">
        <f t="shared" si="134"/>
        <v/>
      </c>
      <c r="ES103" s="29" t="str">
        <f t="shared" si="197"/>
        <v/>
      </c>
      <c r="ET103" s="41" t="str">
        <f t="shared" si="198"/>
        <v/>
      </c>
      <c r="EU103" s="42" t="str">
        <f t="shared" si="199"/>
        <v/>
      </c>
      <c r="EW103" s="39">
        <f t="shared" si="200"/>
        <v>50.370241273437514</v>
      </c>
      <c r="EX103" s="42" t="e">
        <f t="shared" si="201"/>
        <v>#N/A</v>
      </c>
      <c r="FA103" s="70">
        <f t="shared" si="135"/>
        <v>31</v>
      </c>
      <c r="FB103" s="70">
        <f t="shared" si="136"/>
        <v>2131</v>
      </c>
      <c r="FC103" s="70">
        <f t="shared" si="137"/>
        <v>71.033333333333331</v>
      </c>
      <c r="FD103" s="72">
        <f t="shared" si="138"/>
        <v>5.838356164383562</v>
      </c>
      <c r="FE103" s="37">
        <f t="shared" si="139"/>
        <v>33834.161759948234</v>
      </c>
    </row>
    <row r="104" spans="1:161" x14ac:dyDescent="0.25">
      <c r="A104" s="82">
        <v>41487</v>
      </c>
      <c r="B104" s="37">
        <v>65675.168880000012</v>
      </c>
      <c r="C104" s="37">
        <v>51556.225321888414</v>
      </c>
      <c r="D104" s="37">
        <v>61.456567811158799</v>
      </c>
      <c r="E104" s="37">
        <v>20548.489699570815</v>
      </c>
      <c r="F104" s="37">
        <v>0</v>
      </c>
      <c r="H104" s="39">
        <v>51.308725687500008</v>
      </c>
      <c r="I104" s="39">
        <v>14.701579876944743</v>
      </c>
      <c r="J104" s="37">
        <v>1192.0300104877374</v>
      </c>
      <c r="K104" s="39">
        <v>1.4900375131096717</v>
      </c>
      <c r="L104" s="39">
        <v>28.498122062413447</v>
      </c>
      <c r="M104" s="39"/>
      <c r="Q104" s="40"/>
      <c r="R104" s="40">
        <v>14.701579876944743</v>
      </c>
      <c r="S104" s="40">
        <v>7.7671331837415893</v>
      </c>
      <c r="T104" s="40">
        <v>55.450427046875028</v>
      </c>
      <c r="U104" s="40"/>
      <c r="V104" s="40"/>
      <c r="W104" s="40"/>
      <c r="X104" s="43">
        <v>-0.49174514775103073</v>
      </c>
      <c r="Y104" s="61" t="str">
        <f t="shared" si="140"/>
        <v>decline</v>
      </c>
      <c r="Z104" s="44" t="str">
        <f t="shared" si="141"/>
        <v/>
      </c>
      <c r="AA104" s="43" t="str">
        <f t="shared" si="142"/>
        <v/>
      </c>
      <c r="AB104" s="45" t="str">
        <f t="shared" si="101"/>
        <v/>
      </c>
      <c r="AC104" s="40" t="str">
        <f t="shared" si="143"/>
        <v/>
      </c>
      <c r="AD104" s="43" t="str">
        <f t="shared" si="144"/>
        <v/>
      </c>
      <c r="AE104" s="45" t="str">
        <f t="shared" si="145"/>
        <v/>
      </c>
      <c r="AF104" s="40">
        <f t="shared" si="146"/>
        <v>55.450427046875028</v>
      </c>
      <c r="AG104" s="43">
        <f t="shared" si="147"/>
        <v>-0.49174514775103073</v>
      </c>
      <c r="AH104" s="45">
        <f t="shared" si="148"/>
        <v>7.7671331837415893</v>
      </c>
      <c r="AI104" s="39">
        <f t="shared" si="149"/>
        <v>5.7926428773326757</v>
      </c>
      <c r="AJ104" s="43">
        <f t="shared" si="102"/>
        <v>-0.25421095012790301</v>
      </c>
      <c r="AK104" s="29" t="str">
        <f t="shared" si="103"/>
        <v>decline</v>
      </c>
      <c r="AL104" s="29" t="str">
        <f t="shared" si="104"/>
        <v/>
      </c>
      <c r="AM104" s="41" t="str">
        <f t="shared" si="105"/>
        <v/>
      </c>
      <c r="AN104" s="42" t="str">
        <f t="shared" si="106"/>
        <v/>
      </c>
      <c r="AO104" s="29" t="str">
        <f t="shared" si="107"/>
        <v/>
      </c>
      <c r="AP104" s="41" t="str">
        <f t="shared" si="108"/>
        <v/>
      </c>
      <c r="AQ104" s="42" t="str">
        <f t="shared" si="109"/>
        <v/>
      </c>
      <c r="AR104" s="29">
        <f t="shared" si="150"/>
        <v>55.450427046875028</v>
      </c>
      <c r="AS104" s="41">
        <f t="shared" si="151"/>
        <v>-0.49174514775103073</v>
      </c>
      <c r="AT104" s="42">
        <f t="shared" si="152"/>
        <v>7.7671331837415893</v>
      </c>
      <c r="AV104" s="39">
        <f t="shared" si="110"/>
        <v>51.308725687500008</v>
      </c>
      <c r="AW104" s="42">
        <f t="shared" si="153"/>
        <v>6.5983627908215796</v>
      </c>
      <c r="BA104" s="29">
        <v>1.4900375131096717</v>
      </c>
      <c r="BB104" s="29">
        <v>1.3367522299553456</v>
      </c>
      <c r="BC104" s="29">
        <v>54.944393000000026</v>
      </c>
      <c r="BG104" s="29">
        <v>-0.25321696894055795</v>
      </c>
      <c r="BH104" s="61" t="str">
        <f t="shared" si="154"/>
        <v>plateau</v>
      </c>
      <c r="BI104" s="44" t="str">
        <f t="shared" si="155"/>
        <v/>
      </c>
      <c r="BJ104" s="43" t="str">
        <f t="shared" si="156"/>
        <v/>
      </c>
      <c r="BK104" s="45" t="str">
        <f t="shared" si="111"/>
        <v/>
      </c>
      <c r="BL104" s="40">
        <f t="shared" si="157"/>
        <v>54.944393000000026</v>
      </c>
      <c r="BM104" s="43">
        <f t="shared" si="158"/>
        <v>-0.25321696894055795</v>
      </c>
      <c r="BN104" s="45">
        <f t="shared" si="159"/>
        <v>1.3367522299553456</v>
      </c>
      <c r="BO104" s="40" t="str">
        <f t="shared" si="160"/>
        <v/>
      </c>
      <c r="BP104" s="43" t="str">
        <f t="shared" si="161"/>
        <v/>
      </c>
      <c r="BQ104" s="45" t="str">
        <f t="shared" si="162"/>
        <v/>
      </c>
      <c r="BR104" s="61">
        <f t="shared" si="163"/>
        <v>1.7900142000534336</v>
      </c>
      <c r="BS104" s="43">
        <f t="shared" si="112"/>
        <v>0.33907702560049535</v>
      </c>
      <c r="BT104" t="str">
        <f t="shared" si="164"/>
        <v>plateau</v>
      </c>
      <c r="BU104" s="29" t="str">
        <f t="shared" si="113"/>
        <v/>
      </c>
      <c r="BV104" s="41" t="str">
        <f t="shared" si="114"/>
        <v/>
      </c>
      <c r="BW104" s="42" t="str">
        <f t="shared" si="115"/>
        <v/>
      </c>
      <c r="BX104" s="29">
        <f t="shared" si="116"/>
        <v>54.944393000000026</v>
      </c>
      <c r="BY104" s="41">
        <f t="shared" si="117"/>
        <v>-0.25321696894055795</v>
      </c>
      <c r="BZ104" s="42">
        <f t="shared" si="118"/>
        <v>1.3367522299553456</v>
      </c>
      <c r="CA104" s="29" t="str">
        <f t="shared" si="165"/>
        <v/>
      </c>
      <c r="CB104" s="41" t="str">
        <f t="shared" si="166"/>
        <v/>
      </c>
      <c r="CC104" s="42" t="str">
        <f t="shared" si="167"/>
        <v/>
      </c>
      <c r="CE104" s="39">
        <f t="shared" si="168"/>
        <v>51.308725687500008</v>
      </c>
      <c r="CF104" s="42">
        <f t="shared" si="169"/>
        <v>1.7900142000534336</v>
      </c>
      <c r="CJ104" s="29">
        <v>28.498122062413447</v>
      </c>
      <c r="CQ104" s="61" t="str">
        <f t="shared" si="170"/>
        <v/>
      </c>
      <c r="CR104" s="44" t="str">
        <f t="shared" si="171"/>
        <v/>
      </c>
      <c r="CS104" s="43" t="str">
        <f t="shared" si="172"/>
        <v/>
      </c>
      <c r="CT104" s="45" t="str">
        <f t="shared" si="119"/>
        <v/>
      </c>
      <c r="CU104" s="40" t="str">
        <f t="shared" si="173"/>
        <v/>
      </c>
      <c r="CV104" s="43" t="str">
        <f t="shared" si="174"/>
        <v/>
      </c>
      <c r="CW104" s="45" t="str">
        <f t="shared" si="175"/>
        <v/>
      </c>
      <c r="CX104" s="40" t="str">
        <f t="shared" si="176"/>
        <v/>
      </c>
      <c r="CY104" s="43" t="str">
        <f t="shared" si="177"/>
        <v/>
      </c>
      <c r="CZ104" s="45" t="str">
        <f t="shared" si="178"/>
        <v/>
      </c>
      <c r="DA104" s="70" t="str">
        <f t="shared" si="179"/>
        <v/>
      </c>
      <c r="DB104" s="43" t="str">
        <f t="shared" si="120"/>
        <v/>
      </c>
      <c r="DC104" s="70" t="str">
        <f t="shared" si="180"/>
        <v/>
      </c>
      <c r="DD104" s="29" t="str">
        <f t="shared" si="121"/>
        <v/>
      </c>
      <c r="DE104" s="41" t="str">
        <f t="shared" si="122"/>
        <v/>
      </c>
      <c r="DF104" s="42" t="str">
        <f t="shared" si="123"/>
        <v/>
      </c>
      <c r="DG104" s="29" t="str">
        <f t="shared" si="124"/>
        <v/>
      </c>
      <c r="DH104" s="41" t="str">
        <f t="shared" si="125"/>
        <v/>
      </c>
      <c r="DI104" s="42" t="str">
        <f t="shared" si="126"/>
        <v/>
      </c>
      <c r="DJ104" s="29" t="str">
        <f t="shared" si="181"/>
        <v/>
      </c>
      <c r="DK104" s="41" t="str">
        <f t="shared" si="182"/>
        <v/>
      </c>
      <c r="DL104" s="42" t="str">
        <f t="shared" si="183"/>
        <v/>
      </c>
      <c r="DN104" s="39">
        <f t="shared" si="184"/>
        <v>51.308725687500008</v>
      </c>
      <c r="DO104" s="42">
        <f t="shared" si="185"/>
        <v>36.071184747185221</v>
      </c>
      <c r="DS104" s="29" t="e">
        <v>#N/A</v>
      </c>
      <c r="DZ104" s="61" t="str">
        <f t="shared" si="186"/>
        <v/>
      </c>
      <c r="EA104" s="44" t="str">
        <f t="shared" si="187"/>
        <v/>
      </c>
      <c r="EB104" s="43" t="str">
        <f t="shared" si="188"/>
        <v/>
      </c>
      <c r="EC104" s="45" t="str">
        <f t="shared" si="127"/>
        <v/>
      </c>
      <c r="ED104" s="40" t="str">
        <f t="shared" si="189"/>
        <v/>
      </c>
      <c r="EE104" s="43" t="str">
        <f t="shared" si="190"/>
        <v/>
      </c>
      <c r="EF104" s="45" t="str">
        <f t="shared" si="191"/>
        <v/>
      </c>
      <c r="EG104" s="40" t="str">
        <f t="shared" si="192"/>
        <v/>
      </c>
      <c r="EH104" s="43" t="str">
        <f t="shared" si="193"/>
        <v/>
      </c>
      <c r="EI104" s="45" t="str">
        <f t="shared" si="194"/>
        <v/>
      </c>
      <c r="EJ104" s="58" t="str">
        <f t="shared" si="195"/>
        <v/>
      </c>
      <c r="EK104" s="43" t="str">
        <f t="shared" si="128"/>
        <v/>
      </c>
      <c r="EL104" s="58" t="str">
        <f t="shared" si="196"/>
        <v/>
      </c>
      <c r="EM104" s="29" t="str">
        <f t="shared" si="129"/>
        <v/>
      </c>
      <c r="EN104" s="41" t="str">
        <f t="shared" si="130"/>
        <v/>
      </c>
      <c r="EO104" s="42" t="str">
        <f t="shared" si="131"/>
        <v/>
      </c>
      <c r="EP104" s="29" t="str">
        <f t="shared" si="132"/>
        <v/>
      </c>
      <c r="EQ104" s="41" t="str">
        <f t="shared" si="133"/>
        <v/>
      </c>
      <c r="ER104" s="42" t="str">
        <f t="shared" si="134"/>
        <v/>
      </c>
      <c r="ES104" s="29" t="str">
        <f t="shared" si="197"/>
        <v/>
      </c>
      <c r="ET104" s="41" t="str">
        <f t="shared" si="198"/>
        <v/>
      </c>
      <c r="EU104" s="42" t="str">
        <f t="shared" si="199"/>
        <v/>
      </c>
      <c r="EW104" s="39">
        <f t="shared" si="200"/>
        <v>51.308725687500008</v>
      </c>
      <c r="EX104" s="42" t="e">
        <f t="shared" si="201"/>
        <v>#N/A</v>
      </c>
      <c r="FA104" s="70">
        <f t="shared" si="135"/>
        <v>31</v>
      </c>
      <c r="FB104" s="70">
        <f t="shared" si="136"/>
        <v>2162</v>
      </c>
      <c r="FC104" s="70">
        <f t="shared" si="137"/>
        <v>72.066666666666663</v>
      </c>
      <c r="FD104" s="72">
        <f t="shared" si="138"/>
        <v>5.9232876712328766</v>
      </c>
      <c r="FE104" s="37">
        <f t="shared" si="139"/>
        <v>51556.225321888414</v>
      </c>
    </row>
    <row r="105" spans="1:161" x14ac:dyDescent="0.25">
      <c r="A105" s="82">
        <v>41518</v>
      </c>
      <c r="B105" s="37">
        <v>66642.302060000016</v>
      </c>
      <c r="C105" s="37">
        <v>49318.367159612448</v>
      </c>
      <c r="D105" s="37">
        <v>56.196157062723096</v>
      </c>
      <c r="E105" s="37">
        <v>23551.438041815403</v>
      </c>
      <c r="F105" s="37">
        <v>0</v>
      </c>
      <c r="H105" s="39">
        <v>52.064298484375016</v>
      </c>
      <c r="I105" s="39">
        <v>14.063440635358237</v>
      </c>
      <c r="J105" s="37">
        <v>1139.4569670332269</v>
      </c>
      <c r="K105" s="39">
        <v>1.4243212087915336</v>
      </c>
      <c r="L105" s="39">
        <v>32.319886099206869</v>
      </c>
      <c r="M105" s="39"/>
      <c r="Q105" s="40"/>
      <c r="R105" s="40">
        <v>14.063440635358237</v>
      </c>
      <c r="S105" s="40">
        <v>6.6551259769843414</v>
      </c>
      <c r="T105" s="40">
        <v>55.872526132812524</v>
      </c>
      <c r="U105" s="40"/>
      <c r="V105" s="40"/>
      <c r="W105" s="40"/>
      <c r="X105" s="43">
        <v>-0.5645111278366115</v>
      </c>
      <c r="Y105" s="61" t="str">
        <f t="shared" si="140"/>
        <v>decline</v>
      </c>
      <c r="Z105" s="44" t="str">
        <f t="shared" si="141"/>
        <v/>
      </c>
      <c r="AA105" s="43" t="str">
        <f t="shared" si="142"/>
        <v/>
      </c>
      <c r="AB105" s="45" t="str">
        <f t="shared" si="101"/>
        <v/>
      </c>
      <c r="AC105" s="40" t="str">
        <f t="shared" si="143"/>
        <v/>
      </c>
      <c r="AD105" s="43" t="str">
        <f t="shared" si="144"/>
        <v/>
      </c>
      <c r="AE105" s="45" t="str">
        <f t="shared" si="145"/>
        <v/>
      </c>
      <c r="AF105" s="40">
        <f t="shared" si="146"/>
        <v>55.872526132812524</v>
      </c>
      <c r="AG105" s="43">
        <f t="shared" si="147"/>
        <v>-0.5645111278366115</v>
      </c>
      <c r="AH105" s="45">
        <f t="shared" si="148"/>
        <v>6.6551259769843414</v>
      </c>
      <c r="AI105" s="39">
        <f t="shared" si="149"/>
        <v>5.716267350606743</v>
      </c>
      <c r="AJ105" s="43">
        <f t="shared" si="102"/>
        <v>-0.14107300592422842</v>
      </c>
      <c r="AK105" s="29" t="str">
        <f t="shared" si="103"/>
        <v>decline</v>
      </c>
      <c r="AL105" s="29" t="str">
        <f t="shared" si="104"/>
        <v/>
      </c>
      <c r="AM105" s="41" t="str">
        <f t="shared" si="105"/>
        <v/>
      </c>
      <c r="AN105" s="42" t="str">
        <f t="shared" si="106"/>
        <v/>
      </c>
      <c r="AO105" s="29" t="str">
        <f t="shared" si="107"/>
        <v/>
      </c>
      <c r="AP105" s="41" t="str">
        <f t="shared" si="108"/>
        <v/>
      </c>
      <c r="AQ105" s="42" t="str">
        <f t="shared" si="109"/>
        <v/>
      </c>
      <c r="AR105" s="29">
        <f t="shared" si="150"/>
        <v>55.872526132812524</v>
      </c>
      <c r="AS105" s="41">
        <f t="shared" si="151"/>
        <v>-0.5645111278366115</v>
      </c>
      <c r="AT105" s="42">
        <f t="shared" si="152"/>
        <v>6.6551259769843414</v>
      </c>
      <c r="AV105" s="39">
        <f t="shared" si="110"/>
        <v>52.064298484375016</v>
      </c>
      <c r="AW105" s="42">
        <f t="shared" si="153"/>
        <v>6.4434434611081652</v>
      </c>
      <c r="BA105" s="29">
        <v>1.4243212087915336</v>
      </c>
      <c r="BB105" s="29">
        <v>1.6176322274696249</v>
      </c>
      <c r="BC105" s="29">
        <v>55.450427046875028</v>
      </c>
      <c r="BG105" s="29">
        <v>-9.6302014016795487E-2</v>
      </c>
      <c r="BH105" s="61" t="str">
        <f t="shared" si="154"/>
        <v>plateau</v>
      </c>
      <c r="BI105" s="44" t="str">
        <f t="shared" si="155"/>
        <v/>
      </c>
      <c r="BJ105" s="43" t="str">
        <f t="shared" si="156"/>
        <v/>
      </c>
      <c r="BK105" s="45" t="str">
        <f t="shared" si="111"/>
        <v/>
      </c>
      <c r="BL105" s="40">
        <f t="shared" si="157"/>
        <v>55.450427046875028</v>
      </c>
      <c r="BM105" s="43">
        <f t="shared" si="158"/>
        <v>-9.6302014016795487E-2</v>
      </c>
      <c r="BN105" s="45">
        <f t="shared" si="159"/>
        <v>1.6176322274696249</v>
      </c>
      <c r="BO105" s="40" t="str">
        <f t="shared" si="160"/>
        <v/>
      </c>
      <c r="BP105" s="43" t="str">
        <f t="shared" si="161"/>
        <v/>
      </c>
      <c r="BQ105" s="45" t="str">
        <f t="shared" si="162"/>
        <v/>
      </c>
      <c r="BR105" s="61">
        <f t="shared" si="163"/>
        <v>1.7900142000534336</v>
      </c>
      <c r="BS105" s="43">
        <f t="shared" si="112"/>
        <v>0.10656437826628651</v>
      </c>
      <c r="BT105" t="str">
        <f t="shared" si="164"/>
        <v>plateau</v>
      </c>
      <c r="BU105" s="29" t="str">
        <f t="shared" si="113"/>
        <v/>
      </c>
      <c r="BV105" s="41" t="str">
        <f t="shared" si="114"/>
        <v/>
      </c>
      <c r="BW105" s="42" t="str">
        <f t="shared" si="115"/>
        <v/>
      </c>
      <c r="BX105" s="29">
        <f t="shared" si="116"/>
        <v>55.450427046875028</v>
      </c>
      <c r="BY105" s="41">
        <f t="shared" si="117"/>
        <v>-9.6302014016795487E-2</v>
      </c>
      <c r="BZ105" s="42">
        <f t="shared" si="118"/>
        <v>1.6176322274696249</v>
      </c>
      <c r="CA105" s="29" t="str">
        <f t="shared" si="165"/>
        <v/>
      </c>
      <c r="CB105" s="41" t="str">
        <f t="shared" si="166"/>
        <v/>
      </c>
      <c r="CC105" s="42" t="str">
        <f t="shared" si="167"/>
        <v/>
      </c>
      <c r="CE105" s="39">
        <f t="shared" si="168"/>
        <v>52.064298484375016</v>
      </c>
      <c r="CF105" s="42">
        <f t="shared" si="169"/>
        <v>1.7900142000534336</v>
      </c>
      <c r="CJ105" s="29">
        <v>32.319886099206869</v>
      </c>
      <c r="CQ105" s="61" t="str">
        <f t="shared" si="170"/>
        <v/>
      </c>
      <c r="CR105" s="44" t="str">
        <f t="shared" si="171"/>
        <v/>
      </c>
      <c r="CS105" s="43" t="str">
        <f t="shared" si="172"/>
        <v/>
      </c>
      <c r="CT105" s="45" t="str">
        <f t="shared" si="119"/>
        <v/>
      </c>
      <c r="CU105" s="40" t="str">
        <f t="shared" si="173"/>
        <v/>
      </c>
      <c r="CV105" s="43" t="str">
        <f t="shared" si="174"/>
        <v/>
      </c>
      <c r="CW105" s="45" t="str">
        <f t="shared" si="175"/>
        <v/>
      </c>
      <c r="CX105" s="40" t="str">
        <f t="shared" si="176"/>
        <v/>
      </c>
      <c r="CY105" s="43" t="str">
        <f t="shared" si="177"/>
        <v/>
      </c>
      <c r="CZ105" s="45" t="str">
        <f t="shared" si="178"/>
        <v/>
      </c>
      <c r="DA105" s="70" t="str">
        <f t="shared" si="179"/>
        <v/>
      </c>
      <c r="DB105" s="43" t="str">
        <f t="shared" si="120"/>
        <v/>
      </c>
      <c r="DC105" s="70" t="str">
        <f t="shared" si="180"/>
        <v/>
      </c>
      <c r="DD105" s="29" t="str">
        <f t="shared" si="121"/>
        <v/>
      </c>
      <c r="DE105" s="41" t="str">
        <f t="shared" si="122"/>
        <v/>
      </c>
      <c r="DF105" s="42" t="str">
        <f t="shared" si="123"/>
        <v/>
      </c>
      <c r="DG105" s="29" t="str">
        <f t="shared" si="124"/>
        <v/>
      </c>
      <c r="DH105" s="41" t="str">
        <f t="shared" si="125"/>
        <v/>
      </c>
      <c r="DI105" s="42" t="str">
        <f t="shared" si="126"/>
        <v/>
      </c>
      <c r="DJ105" s="29" t="str">
        <f t="shared" si="181"/>
        <v/>
      </c>
      <c r="DK105" s="41" t="str">
        <f t="shared" si="182"/>
        <v/>
      </c>
      <c r="DL105" s="42" t="str">
        <f t="shared" si="183"/>
        <v/>
      </c>
      <c r="DN105" s="39">
        <f t="shared" si="184"/>
        <v>52.064298484375016</v>
      </c>
      <c r="DO105" s="42">
        <f t="shared" si="185"/>
        <v>38.471532578994356</v>
      </c>
      <c r="DS105" s="29" t="e">
        <v>#N/A</v>
      </c>
      <c r="DZ105" s="61" t="str">
        <f t="shared" si="186"/>
        <v/>
      </c>
      <c r="EA105" s="44" t="str">
        <f t="shared" si="187"/>
        <v/>
      </c>
      <c r="EB105" s="43" t="str">
        <f t="shared" si="188"/>
        <v/>
      </c>
      <c r="EC105" s="45" t="str">
        <f t="shared" si="127"/>
        <v/>
      </c>
      <c r="ED105" s="40" t="str">
        <f t="shared" si="189"/>
        <v/>
      </c>
      <c r="EE105" s="43" t="str">
        <f t="shared" si="190"/>
        <v/>
      </c>
      <c r="EF105" s="45" t="str">
        <f t="shared" si="191"/>
        <v/>
      </c>
      <c r="EG105" s="40" t="str">
        <f t="shared" si="192"/>
        <v/>
      </c>
      <c r="EH105" s="43" t="str">
        <f t="shared" si="193"/>
        <v/>
      </c>
      <c r="EI105" s="45" t="str">
        <f t="shared" si="194"/>
        <v/>
      </c>
      <c r="EJ105" s="58" t="str">
        <f t="shared" si="195"/>
        <v/>
      </c>
      <c r="EK105" s="43" t="str">
        <f t="shared" si="128"/>
        <v/>
      </c>
      <c r="EL105" s="58" t="str">
        <f t="shared" si="196"/>
        <v/>
      </c>
      <c r="EM105" s="29" t="str">
        <f t="shared" si="129"/>
        <v/>
      </c>
      <c r="EN105" s="41" t="str">
        <f t="shared" si="130"/>
        <v/>
      </c>
      <c r="EO105" s="42" t="str">
        <f t="shared" si="131"/>
        <v/>
      </c>
      <c r="EP105" s="29" t="str">
        <f t="shared" si="132"/>
        <v/>
      </c>
      <c r="EQ105" s="41" t="str">
        <f t="shared" si="133"/>
        <v/>
      </c>
      <c r="ER105" s="42" t="str">
        <f t="shared" si="134"/>
        <v/>
      </c>
      <c r="ES105" s="29" t="str">
        <f t="shared" si="197"/>
        <v/>
      </c>
      <c r="ET105" s="41" t="str">
        <f t="shared" si="198"/>
        <v/>
      </c>
      <c r="EU105" s="42" t="str">
        <f t="shared" si="199"/>
        <v/>
      </c>
      <c r="EW105" s="39">
        <f t="shared" si="200"/>
        <v>52.064298484375016</v>
      </c>
      <c r="EX105" s="42" t="e">
        <f t="shared" si="201"/>
        <v>#N/A</v>
      </c>
      <c r="FA105" s="70">
        <f t="shared" si="135"/>
        <v>30</v>
      </c>
      <c r="FB105" s="70">
        <f t="shared" si="136"/>
        <v>2192</v>
      </c>
      <c r="FC105" s="70">
        <f t="shared" si="137"/>
        <v>73.066666666666663</v>
      </c>
      <c r="FD105" s="72">
        <f t="shared" si="138"/>
        <v>6.0054794520547947</v>
      </c>
      <c r="FE105" s="37">
        <f t="shared" si="139"/>
        <v>49318.367159612448</v>
      </c>
    </row>
    <row r="106" spans="1:161" x14ac:dyDescent="0.25">
      <c r="A106" s="82">
        <v>41548</v>
      </c>
      <c r="B106" s="37">
        <v>67610.921640000015</v>
      </c>
      <c r="C106" s="37">
        <v>40175.013687266692</v>
      </c>
      <c r="D106" s="37">
        <v>51.282231439236838</v>
      </c>
      <c r="E106" s="37">
        <v>26463.366238075487</v>
      </c>
      <c r="F106" s="37">
        <v>0</v>
      </c>
      <c r="H106" s="39">
        <v>52.821032531250012</v>
      </c>
      <c r="I106" s="39">
        <v>11.456156246759642</v>
      </c>
      <c r="J106" s="37">
        <v>1276.4707894919904</v>
      </c>
      <c r="K106" s="39">
        <v>1.5955884868649881</v>
      </c>
      <c r="L106" s="39">
        <v>39.711899160399042</v>
      </c>
      <c r="M106" s="39"/>
      <c r="Q106" s="40"/>
      <c r="R106" s="40">
        <v>11.456156246759642</v>
      </c>
      <c r="S106" s="40">
        <v>5.3800948153409083</v>
      </c>
      <c r="T106" s="40">
        <v>56.300575320312532</v>
      </c>
      <c r="U106" s="40"/>
      <c r="V106" s="40"/>
      <c r="W106" s="40"/>
      <c r="X106" s="43">
        <v>-0.64794484261189234</v>
      </c>
      <c r="Y106" s="61" t="str">
        <f t="shared" si="140"/>
        <v>decline</v>
      </c>
      <c r="Z106" s="44" t="str">
        <f t="shared" si="141"/>
        <v/>
      </c>
      <c r="AA106" s="43" t="str">
        <f t="shared" si="142"/>
        <v/>
      </c>
      <c r="AB106" s="45" t="str">
        <f t="shared" si="101"/>
        <v/>
      </c>
      <c r="AC106" s="40" t="str">
        <f t="shared" si="143"/>
        <v/>
      </c>
      <c r="AD106" s="43" t="str">
        <f t="shared" si="144"/>
        <v/>
      </c>
      <c r="AE106" s="45" t="str">
        <f t="shared" si="145"/>
        <v/>
      </c>
      <c r="AF106" s="40">
        <f t="shared" si="146"/>
        <v>56.300575320312532</v>
      </c>
      <c r="AG106" s="43">
        <f t="shared" si="147"/>
        <v>-0.64794484261189234</v>
      </c>
      <c r="AH106" s="45">
        <f t="shared" si="148"/>
        <v>5.3800948153409083</v>
      </c>
      <c r="AI106" s="39">
        <f t="shared" si="149"/>
        <v>5.6398435336265331</v>
      </c>
      <c r="AJ106" s="43">
        <f t="shared" si="102"/>
        <v>4.8279580044755389E-2</v>
      </c>
      <c r="AK106" s="29" t="str">
        <f t="shared" si="103"/>
        <v>decline</v>
      </c>
      <c r="AL106" s="29" t="str">
        <f t="shared" si="104"/>
        <v/>
      </c>
      <c r="AM106" s="41" t="str">
        <f t="shared" si="105"/>
        <v/>
      </c>
      <c r="AN106" s="42" t="str">
        <f t="shared" si="106"/>
        <v/>
      </c>
      <c r="AO106" s="29" t="str">
        <f t="shared" si="107"/>
        <v/>
      </c>
      <c r="AP106" s="41" t="str">
        <f t="shared" si="108"/>
        <v/>
      </c>
      <c r="AQ106" s="42" t="str">
        <f t="shared" si="109"/>
        <v/>
      </c>
      <c r="AR106" s="29">
        <f t="shared" si="150"/>
        <v>56.300575320312532</v>
      </c>
      <c r="AS106" s="41">
        <f t="shared" si="151"/>
        <v>-0.64794484261189234</v>
      </c>
      <c r="AT106" s="42">
        <f t="shared" si="152"/>
        <v>5.3800948153409083</v>
      </c>
      <c r="AV106" s="39">
        <f t="shared" si="110"/>
        <v>52.821032531250012</v>
      </c>
      <c r="AW106" s="42">
        <f t="shared" si="153"/>
        <v>6.2919316449315961</v>
      </c>
      <c r="BA106" s="29">
        <v>1.5955884868649881</v>
      </c>
      <c r="BB106" s="29">
        <v>1.7015322907278716</v>
      </c>
      <c r="BC106" s="29">
        <v>55.872526132812524</v>
      </c>
      <c r="BG106" s="29">
        <v>-4.9430842125677395E-2</v>
      </c>
      <c r="BH106" s="61" t="str">
        <f t="shared" si="154"/>
        <v>plateau</v>
      </c>
      <c r="BI106" s="44" t="str">
        <f t="shared" si="155"/>
        <v/>
      </c>
      <c r="BJ106" s="43" t="str">
        <f t="shared" si="156"/>
        <v/>
      </c>
      <c r="BK106" s="45" t="str">
        <f t="shared" si="111"/>
        <v/>
      </c>
      <c r="BL106" s="40">
        <f t="shared" si="157"/>
        <v>55.872526132812524</v>
      </c>
      <c r="BM106" s="43">
        <f t="shared" si="158"/>
        <v>-4.9430842125677395E-2</v>
      </c>
      <c r="BN106" s="45">
        <f t="shared" si="159"/>
        <v>1.7015322907278716</v>
      </c>
      <c r="BO106" s="40" t="str">
        <f t="shared" si="160"/>
        <v/>
      </c>
      <c r="BP106" s="43" t="str">
        <f t="shared" si="161"/>
        <v/>
      </c>
      <c r="BQ106" s="45" t="str">
        <f t="shared" si="162"/>
        <v/>
      </c>
      <c r="BR106" s="61">
        <f t="shared" si="163"/>
        <v>1.7900142000534336</v>
      </c>
      <c r="BS106" s="43">
        <f t="shared" si="112"/>
        <v>5.2001310705488704E-2</v>
      </c>
      <c r="BT106" t="str">
        <f t="shared" si="164"/>
        <v>plateau</v>
      </c>
      <c r="BU106" s="29" t="str">
        <f t="shared" si="113"/>
        <v/>
      </c>
      <c r="BV106" s="41" t="str">
        <f t="shared" si="114"/>
        <v/>
      </c>
      <c r="BW106" s="42" t="str">
        <f t="shared" si="115"/>
        <v/>
      </c>
      <c r="BX106" s="29">
        <f t="shared" si="116"/>
        <v>55.872526132812524</v>
      </c>
      <c r="BY106" s="41">
        <f t="shared" si="117"/>
        <v>-4.9430842125677395E-2</v>
      </c>
      <c r="BZ106" s="42">
        <f t="shared" si="118"/>
        <v>1.7015322907278716</v>
      </c>
      <c r="CA106" s="29" t="str">
        <f t="shared" si="165"/>
        <v/>
      </c>
      <c r="CB106" s="41" t="str">
        <f t="shared" si="166"/>
        <v/>
      </c>
      <c r="CC106" s="42" t="str">
        <f t="shared" si="167"/>
        <v/>
      </c>
      <c r="CE106" s="39">
        <f t="shared" si="168"/>
        <v>52.821032531250012</v>
      </c>
      <c r="CF106" s="42">
        <f t="shared" si="169"/>
        <v>1.7900142000534336</v>
      </c>
      <c r="CJ106" s="29">
        <v>39.711899160399042</v>
      </c>
      <c r="CQ106" s="61" t="str">
        <f t="shared" si="170"/>
        <v/>
      </c>
      <c r="CR106" s="44" t="str">
        <f t="shared" si="171"/>
        <v/>
      </c>
      <c r="CS106" s="43" t="str">
        <f t="shared" si="172"/>
        <v/>
      </c>
      <c r="CT106" s="45" t="str">
        <f t="shared" si="119"/>
        <v/>
      </c>
      <c r="CU106" s="40" t="str">
        <f t="shared" si="173"/>
        <v/>
      </c>
      <c r="CV106" s="43" t="str">
        <f t="shared" si="174"/>
        <v/>
      </c>
      <c r="CW106" s="45" t="str">
        <f t="shared" si="175"/>
        <v/>
      </c>
      <c r="CX106" s="40" t="str">
        <f t="shared" si="176"/>
        <v/>
      </c>
      <c r="CY106" s="43" t="str">
        <f t="shared" si="177"/>
        <v/>
      </c>
      <c r="CZ106" s="45" t="str">
        <f t="shared" si="178"/>
        <v/>
      </c>
      <c r="DA106" s="70" t="str">
        <f t="shared" si="179"/>
        <v/>
      </c>
      <c r="DB106" s="43" t="str">
        <f t="shared" si="120"/>
        <v/>
      </c>
      <c r="DC106" s="70" t="str">
        <f t="shared" si="180"/>
        <v/>
      </c>
      <c r="DD106" s="29" t="str">
        <f t="shared" si="121"/>
        <v/>
      </c>
      <c r="DE106" s="41" t="str">
        <f t="shared" si="122"/>
        <v/>
      </c>
      <c r="DF106" s="42" t="str">
        <f t="shared" si="123"/>
        <v/>
      </c>
      <c r="DG106" s="29" t="str">
        <f t="shared" si="124"/>
        <v/>
      </c>
      <c r="DH106" s="41" t="str">
        <f t="shared" si="125"/>
        <v/>
      </c>
      <c r="DI106" s="42" t="str">
        <f t="shared" si="126"/>
        <v/>
      </c>
      <c r="DJ106" s="29" t="str">
        <f t="shared" si="181"/>
        <v/>
      </c>
      <c r="DK106" s="41" t="str">
        <f t="shared" si="182"/>
        <v/>
      </c>
      <c r="DL106" s="42" t="str">
        <f t="shared" si="183"/>
        <v/>
      </c>
      <c r="DN106" s="39">
        <f t="shared" si="184"/>
        <v>52.821032531250012</v>
      </c>
      <c r="DO106" s="42">
        <f t="shared" si="185"/>
        <v>41.035673871098133</v>
      </c>
      <c r="DS106" s="29" t="e">
        <v>#N/A</v>
      </c>
      <c r="DZ106" s="61" t="str">
        <f t="shared" si="186"/>
        <v/>
      </c>
      <c r="EA106" s="44" t="str">
        <f t="shared" si="187"/>
        <v/>
      </c>
      <c r="EB106" s="43" t="str">
        <f t="shared" si="188"/>
        <v/>
      </c>
      <c r="EC106" s="45" t="str">
        <f t="shared" si="127"/>
        <v/>
      </c>
      <c r="ED106" s="40" t="str">
        <f t="shared" si="189"/>
        <v/>
      </c>
      <c r="EE106" s="43" t="str">
        <f t="shared" si="190"/>
        <v/>
      </c>
      <c r="EF106" s="45" t="str">
        <f t="shared" si="191"/>
        <v/>
      </c>
      <c r="EG106" s="40" t="str">
        <f t="shared" si="192"/>
        <v/>
      </c>
      <c r="EH106" s="43" t="str">
        <f t="shared" si="193"/>
        <v/>
      </c>
      <c r="EI106" s="45" t="str">
        <f t="shared" si="194"/>
        <v/>
      </c>
      <c r="EJ106" s="58" t="str">
        <f t="shared" si="195"/>
        <v/>
      </c>
      <c r="EK106" s="43" t="str">
        <f t="shared" si="128"/>
        <v/>
      </c>
      <c r="EL106" s="58" t="str">
        <f t="shared" si="196"/>
        <v/>
      </c>
      <c r="EM106" s="29" t="str">
        <f t="shared" si="129"/>
        <v/>
      </c>
      <c r="EN106" s="41" t="str">
        <f t="shared" si="130"/>
        <v/>
      </c>
      <c r="EO106" s="42" t="str">
        <f t="shared" si="131"/>
        <v/>
      </c>
      <c r="EP106" s="29" t="str">
        <f t="shared" si="132"/>
        <v/>
      </c>
      <c r="EQ106" s="41" t="str">
        <f t="shared" si="133"/>
        <v/>
      </c>
      <c r="ER106" s="42" t="str">
        <f t="shared" si="134"/>
        <v/>
      </c>
      <c r="ES106" s="29" t="str">
        <f t="shared" si="197"/>
        <v/>
      </c>
      <c r="ET106" s="41" t="str">
        <f t="shared" si="198"/>
        <v/>
      </c>
      <c r="EU106" s="42" t="str">
        <f t="shared" si="199"/>
        <v/>
      </c>
      <c r="EW106" s="39">
        <f t="shared" si="200"/>
        <v>52.821032531250012</v>
      </c>
      <c r="EX106" s="42" t="e">
        <f t="shared" si="201"/>
        <v>#N/A</v>
      </c>
      <c r="FA106" s="70">
        <f t="shared" si="135"/>
        <v>31</v>
      </c>
      <c r="FB106" s="70">
        <f t="shared" si="136"/>
        <v>2223</v>
      </c>
      <c r="FC106" s="70">
        <f t="shared" si="137"/>
        <v>74.099999999999994</v>
      </c>
      <c r="FD106" s="72">
        <f t="shared" si="138"/>
        <v>6.0904109589041093</v>
      </c>
      <c r="FE106" s="37">
        <f t="shared" si="139"/>
        <v>40175.013687266692</v>
      </c>
    </row>
    <row r="107" spans="1:161" x14ac:dyDescent="0.25">
      <c r="A107" s="82">
        <v>41579</v>
      </c>
      <c r="B107" s="37">
        <v>68437.62970000002</v>
      </c>
      <c r="C107" s="37">
        <v>29673.656137832018</v>
      </c>
      <c r="D107" s="37">
        <v>38.676525843503228</v>
      </c>
      <c r="E107" s="37">
        <v>20137.415649676957</v>
      </c>
      <c r="F107" s="37">
        <v>0</v>
      </c>
      <c r="H107" s="39">
        <v>53.466898203125012</v>
      </c>
      <c r="I107" s="39">
        <v>8.4616285080536606</v>
      </c>
      <c r="J107" s="37">
        <v>1303.3960380161286</v>
      </c>
      <c r="K107" s="39">
        <v>1.6292450475201607</v>
      </c>
      <c r="L107" s="39">
        <v>40.427589543910955</v>
      </c>
      <c r="M107" s="39"/>
      <c r="R107" s="29">
        <v>8.4616285080536606</v>
      </c>
      <c r="S107" s="29">
        <v>4.6344431158854169</v>
      </c>
      <c r="T107" s="29">
        <v>56.681488453125027</v>
      </c>
      <c r="X107" s="41">
        <v>-0.6967377608444828</v>
      </c>
      <c r="Y107" s="61" t="str">
        <f t="shared" si="140"/>
        <v>decline</v>
      </c>
      <c r="Z107" s="44" t="str">
        <f t="shared" si="141"/>
        <v/>
      </c>
      <c r="AA107" s="43" t="str">
        <f t="shared" si="142"/>
        <v/>
      </c>
      <c r="AB107" s="45" t="str">
        <f t="shared" si="101"/>
        <v/>
      </c>
      <c r="AC107" s="40" t="str">
        <f t="shared" si="143"/>
        <v/>
      </c>
      <c r="AD107" s="43" t="str">
        <f t="shared" si="144"/>
        <v/>
      </c>
      <c r="AE107" s="45" t="str">
        <f t="shared" si="145"/>
        <v/>
      </c>
      <c r="AF107" s="40">
        <f t="shared" si="146"/>
        <v>56.681488453125027</v>
      </c>
      <c r="AG107" s="43">
        <f t="shared" si="147"/>
        <v>-0.6967377608444828</v>
      </c>
      <c r="AH107" s="45">
        <f t="shared" si="148"/>
        <v>4.6344431158854169</v>
      </c>
      <c r="AI107" s="39">
        <f t="shared" si="149"/>
        <v>5.572694977049685</v>
      </c>
      <c r="AJ107" s="43">
        <f t="shared" si="102"/>
        <v>0.20245191012232625</v>
      </c>
      <c r="AK107" s="29" t="str">
        <f t="shared" si="103"/>
        <v>decline</v>
      </c>
      <c r="AL107" s="29" t="str">
        <f t="shared" si="104"/>
        <v/>
      </c>
      <c r="AM107" s="41" t="str">
        <f t="shared" si="105"/>
        <v/>
      </c>
      <c r="AN107" s="42" t="str">
        <f t="shared" si="106"/>
        <v/>
      </c>
      <c r="AO107" s="29" t="str">
        <f t="shared" si="107"/>
        <v/>
      </c>
      <c r="AP107" s="41" t="str">
        <f t="shared" si="108"/>
        <v/>
      </c>
      <c r="AQ107" s="42" t="str">
        <f t="shared" si="109"/>
        <v/>
      </c>
      <c r="AR107" s="29">
        <f t="shared" si="150"/>
        <v>56.681488453125027</v>
      </c>
      <c r="AS107" s="41">
        <f t="shared" si="151"/>
        <v>-0.6967377608444828</v>
      </c>
      <c r="AT107" s="42">
        <f t="shared" si="152"/>
        <v>4.6344431158854169</v>
      </c>
      <c r="AV107" s="39">
        <f t="shared" si="110"/>
        <v>53.466898203125012</v>
      </c>
      <c r="AW107" s="42">
        <f t="shared" si="153"/>
        <v>6.1654388939516922</v>
      </c>
      <c r="BA107" s="29">
        <v>1.6292450475201607</v>
      </c>
      <c r="BB107" s="29">
        <v>1.7780002730775539</v>
      </c>
      <c r="BC107" s="29">
        <v>56.300575320312532</v>
      </c>
      <c r="BG107" s="29">
        <v>-6.7116378046168778E-3</v>
      </c>
      <c r="BH107" s="61" t="str">
        <f t="shared" si="154"/>
        <v>plateau</v>
      </c>
      <c r="BI107" s="44" t="str">
        <f t="shared" si="155"/>
        <v/>
      </c>
      <c r="BJ107" s="43" t="str">
        <f t="shared" si="156"/>
        <v/>
      </c>
      <c r="BK107" s="45" t="str">
        <f t="shared" si="111"/>
        <v/>
      </c>
      <c r="BL107" s="40">
        <f t="shared" si="157"/>
        <v>56.300575320312532</v>
      </c>
      <c r="BM107" s="43">
        <f t="shared" si="158"/>
        <v>-6.7116378046168778E-3</v>
      </c>
      <c r="BN107" s="45">
        <f t="shared" si="159"/>
        <v>1.7780002730775539</v>
      </c>
      <c r="BO107" s="40" t="str">
        <f t="shared" si="160"/>
        <v/>
      </c>
      <c r="BP107" s="43" t="str">
        <f t="shared" si="161"/>
        <v/>
      </c>
      <c r="BQ107" s="45" t="str">
        <f t="shared" si="162"/>
        <v/>
      </c>
      <c r="BR107" s="61">
        <f t="shared" si="163"/>
        <v>1.7900142000534336</v>
      </c>
      <c r="BS107" s="43">
        <f t="shared" si="112"/>
        <v>6.7569882624847226E-3</v>
      </c>
      <c r="BT107" t="str">
        <f t="shared" si="164"/>
        <v>plateau</v>
      </c>
      <c r="BU107" s="29" t="str">
        <f t="shared" si="113"/>
        <v/>
      </c>
      <c r="BV107" s="41" t="str">
        <f t="shared" si="114"/>
        <v/>
      </c>
      <c r="BW107" s="42" t="str">
        <f t="shared" si="115"/>
        <v/>
      </c>
      <c r="BX107" s="29">
        <f t="shared" si="116"/>
        <v>56.300575320312532</v>
      </c>
      <c r="BY107" s="41">
        <f t="shared" si="117"/>
        <v>-6.7116378046168778E-3</v>
      </c>
      <c r="BZ107" s="42">
        <f t="shared" si="118"/>
        <v>1.7780002730775539</v>
      </c>
      <c r="CA107" s="29" t="str">
        <f t="shared" si="165"/>
        <v/>
      </c>
      <c r="CB107" s="41" t="str">
        <f t="shared" si="166"/>
        <v/>
      </c>
      <c r="CC107" s="42" t="str">
        <f t="shared" si="167"/>
        <v/>
      </c>
      <c r="CE107" s="39">
        <f t="shared" si="168"/>
        <v>53.466898203125012</v>
      </c>
      <c r="CF107" s="42">
        <f t="shared" si="169"/>
        <v>1.7900142000534336</v>
      </c>
      <c r="CJ107" s="29">
        <v>40.427589543910955</v>
      </c>
      <c r="CQ107" s="61" t="str">
        <f t="shared" si="170"/>
        <v/>
      </c>
      <c r="CR107" s="44" t="str">
        <f t="shared" si="171"/>
        <v/>
      </c>
      <c r="CS107" s="43" t="str">
        <f t="shared" si="172"/>
        <v/>
      </c>
      <c r="CT107" s="45" t="str">
        <f t="shared" si="119"/>
        <v/>
      </c>
      <c r="CU107" s="40" t="str">
        <f t="shared" si="173"/>
        <v/>
      </c>
      <c r="CV107" s="43" t="str">
        <f t="shared" si="174"/>
        <v/>
      </c>
      <c r="CW107" s="45" t="str">
        <f t="shared" si="175"/>
        <v/>
      </c>
      <c r="CX107" s="40" t="str">
        <f t="shared" si="176"/>
        <v/>
      </c>
      <c r="CY107" s="43" t="str">
        <f t="shared" si="177"/>
        <v/>
      </c>
      <c r="CZ107" s="45" t="str">
        <f t="shared" si="178"/>
        <v/>
      </c>
      <c r="DA107" s="70" t="str">
        <f t="shared" si="179"/>
        <v/>
      </c>
      <c r="DB107" s="43" t="str">
        <f t="shared" si="120"/>
        <v/>
      </c>
      <c r="DC107" s="70" t="str">
        <f t="shared" si="180"/>
        <v/>
      </c>
      <c r="DD107" s="29" t="str">
        <f t="shared" si="121"/>
        <v/>
      </c>
      <c r="DE107" s="41" t="str">
        <f t="shared" si="122"/>
        <v/>
      </c>
      <c r="DF107" s="42" t="str">
        <f t="shared" si="123"/>
        <v/>
      </c>
      <c r="DG107" s="29" t="str">
        <f t="shared" si="124"/>
        <v/>
      </c>
      <c r="DH107" s="41" t="str">
        <f t="shared" si="125"/>
        <v/>
      </c>
      <c r="DI107" s="42" t="str">
        <f t="shared" si="126"/>
        <v/>
      </c>
      <c r="DJ107" s="29" t="str">
        <f t="shared" si="181"/>
        <v/>
      </c>
      <c r="DK107" s="41" t="str">
        <f t="shared" si="182"/>
        <v/>
      </c>
      <c r="DL107" s="42" t="str">
        <f t="shared" si="183"/>
        <v/>
      </c>
      <c r="DN107" s="39">
        <f t="shared" si="184"/>
        <v>53.466898203125012</v>
      </c>
      <c r="DO107" s="42">
        <f t="shared" si="185"/>
        <v>43.358890790485056</v>
      </c>
      <c r="DS107" s="29" t="e">
        <v>#N/A</v>
      </c>
      <c r="DZ107" s="61" t="str">
        <f t="shared" si="186"/>
        <v/>
      </c>
      <c r="EA107" s="44" t="str">
        <f t="shared" si="187"/>
        <v/>
      </c>
      <c r="EB107" s="43" t="str">
        <f t="shared" si="188"/>
        <v/>
      </c>
      <c r="EC107" s="45" t="str">
        <f t="shared" si="127"/>
        <v/>
      </c>
      <c r="ED107" s="40" t="str">
        <f t="shared" si="189"/>
        <v/>
      </c>
      <c r="EE107" s="43" t="str">
        <f t="shared" si="190"/>
        <v/>
      </c>
      <c r="EF107" s="45" t="str">
        <f t="shared" si="191"/>
        <v/>
      </c>
      <c r="EG107" s="40" t="str">
        <f t="shared" si="192"/>
        <v/>
      </c>
      <c r="EH107" s="43" t="str">
        <f t="shared" si="193"/>
        <v/>
      </c>
      <c r="EI107" s="45" t="str">
        <f t="shared" si="194"/>
        <v/>
      </c>
      <c r="EJ107" s="58" t="str">
        <f t="shared" si="195"/>
        <v/>
      </c>
      <c r="EK107" s="43" t="str">
        <f t="shared" si="128"/>
        <v/>
      </c>
      <c r="EL107" s="58" t="str">
        <f t="shared" si="196"/>
        <v/>
      </c>
      <c r="EM107" s="29" t="str">
        <f t="shared" si="129"/>
        <v/>
      </c>
      <c r="EN107" s="41" t="str">
        <f t="shared" si="130"/>
        <v/>
      </c>
      <c r="EO107" s="42" t="str">
        <f t="shared" si="131"/>
        <v/>
      </c>
      <c r="EP107" s="29" t="str">
        <f t="shared" si="132"/>
        <v/>
      </c>
      <c r="EQ107" s="41" t="str">
        <f t="shared" si="133"/>
        <v/>
      </c>
      <c r="ER107" s="42" t="str">
        <f t="shared" si="134"/>
        <v/>
      </c>
      <c r="ES107" s="29" t="str">
        <f t="shared" si="197"/>
        <v/>
      </c>
      <c r="ET107" s="41" t="str">
        <f t="shared" si="198"/>
        <v/>
      </c>
      <c r="EU107" s="42" t="str">
        <f t="shared" si="199"/>
        <v/>
      </c>
      <c r="EW107" s="39">
        <f t="shared" si="200"/>
        <v>53.466898203125012</v>
      </c>
      <c r="EX107" s="42" t="e">
        <f t="shared" si="201"/>
        <v>#N/A</v>
      </c>
      <c r="FA107" s="70">
        <f t="shared" si="135"/>
        <v>30</v>
      </c>
      <c r="FB107" s="70">
        <f t="shared" si="136"/>
        <v>2253</v>
      </c>
      <c r="FC107" s="70">
        <f t="shared" si="137"/>
        <v>75.099999999999994</v>
      </c>
      <c r="FD107" s="72">
        <f t="shared" si="138"/>
        <v>6.1726027397260275</v>
      </c>
      <c r="FE107" s="37">
        <f t="shared" si="139"/>
        <v>29673.656137832018</v>
      </c>
    </row>
    <row r="108" spans="1:161" x14ac:dyDescent="0.25">
      <c r="A108" s="82">
        <v>41609</v>
      </c>
      <c r="B108" s="37">
        <v>69325.732480000021</v>
      </c>
      <c r="C108" s="37">
        <v>29872.276488395561</v>
      </c>
      <c r="D108" s="37">
        <v>36.646024554322231</v>
      </c>
      <c r="E108" s="37">
        <v>23940.016818028926</v>
      </c>
      <c r="F108" s="37">
        <v>0</v>
      </c>
      <c r="H108" s="39">
        <v>54.160728500000019</v>
      </c>
      <c r="I108" s="39">
        <v>8.5182663423940461</v>
      </c>
      <c r="J108" s="37">
        <v>1226.7570089128646</v>
      </c>
      <c r="K108" s="39">
        <v>1.5334462611410808</v>
      </c>
      <c r="L108" s="39">
        <v>44.488007009303203</v>
      </c>
      <c r="M108" s="39"/>
      <c r="R108" s="29">
        <v>8.5182663423940461</v>
      </c>
      <c r="S108" s="29">
        <v>4.6370875099641289</v>
      </c>
      <c r="T108" s="29">
        <v>57.00024057812503</v>
      </c>
      <c r="X108" s="41">
        <v>-0.69656472066479624</v>
      </c>
      <c r="Y108" s="61" t="str">
        <f t="shared" si="140"/>
        <v>decline</v>
      </c>
      <c r="Z108" s="44" t="str">
        <f t="shared" si="141"/>
        <v/>
      </c>
      <c r="AA108" s="43" t="str">
        <f t="shared" si="142"/>
        <v/>
      </c>
      <c r="AB108" s="45" t="str">
        <f t="shared" si="101"/>
        <v/>
      </c>
      <c r="AC108" s="40" t="str">
        <f t="shared" si="143"/>
        <v/>
      </c>
      <c r="AD108" s="43" t="str">
        <f t="shared" si="144"/>
        <v/>
      </c>
      <c r="AE108" s="45" t="str">
        <f t="shared" si="145"/>
        <v/>
      </c>
      <c r="AF108" s="40">
        <f t="shared" si="146"/>
        <v>57.00024057812503</v>
      </c>
      <c r="AG108" s="43">
        <f t="shared" si="147"/>
        <v>-0.69656472066479624</v>
      </c>
      <c r="AH108" s="45">
        <f t="shared" si="148"/>
        <v>4.6370875099641289</v>
      </c>
      <c r="AI108" s="39">
        <f t="shared" si="149"/>
        <v>5.5171191798638848</v>
      </c>
      <c r="AJ108" s="43">
        <f t="shared" si="102"/>
        <v>0.18978112188065296</v>
      </c>
      <c r="AK108" s="29" t="str">
        <f t="shared" si="103"/>
        <v>decline</v>
      </c>
      <c r="AL108" s="29" t="str">
        <f t="shared" si="104"/>
        <v/>
      </c>
      <c r="AM108" s="41" t="str">
        <f t="shared" si="105"/>
        <v/>
      </c>
      <c r="AN108" s="42" t="str">
        <f t="shared" si="106"/>
        <v/>
      </c>
      <c r="AO108" s="29" t="str">
        <f t="shared" si="107"/>
        <v/>
      </c>
      <c r="AP108" s="41" t="str">
        <f t="shared" si="108"/>
        <v/>
      </c>
      <c r="AQ108" s="42" t="str">
        <f t="shared" si="109"/>
        <v/>
      </c>
      <c r="AR108" s="29">
        <f t="shared" si="150"/>
        <v>57.00024057812503</v>
      </c>
      <c r="AS108" s="41">
        <f t="shared" si="151"/>
        <v>-0.69656472066479624</v>
      </c>
      <c r="AT108" s="42">
        <f t="shared" si="152"/>
        <v>4.6370875099641289</v>
      </c>
      <c r="AV108" s="39">
        <f t="shared" si="110"/>
        <v>54.160728500000019</v>
      </c>
      <c r="AW108" s="42">
        <f t="shared" si="153"/>
        <v>6.0323841564285265</v>
      </c>
      <c r="BA108" s="29">
        <v>1.5334462611410808</v>
      </c>
      <c r="BB108" s="29">
        <v>1.7712108941332552</v>
      </c>
      <c r="BC108" s="29">
        <v>57.00024057812503</v>
      </c>
      <c r="BG108" s="29">
        <v>-1.0504556846318387E-2</v>
      </c>
      <c r="BH108" s="61" t="str">
        <f t="shared" si="154"/>
        <v>plateau</v>
      </c>
      <c r="BI108" s="44" t="str">
        <f t="shared" si="155"/>
        <v/>
      </c>
      <c r="BJ108" s="43" t="str">
        <f t="shared" si="156"/>
        <v/>
      </c>
      <c r="BK108" s="45" t="str">
        <f t="shared" si="111"/>
        <v/>
      </c>
      <c r="BL108" s="40">
        <f t="shared" si="157"/>
        <v>57.00024057812503</v>
      </c>
      <c r="BM108" s="43">
        <f t="shared" si="158"/>
        <v>-1.0504556846318387E-2</v>
      </c>
      <c r="BN108" s="45">
        <f t="shared" si="159"/>
        <v>1.7712108941332552</v>
      </c>
      <c r="BO108" s="40" t="str">
        <f t="shared" si="160"/>
        <v/>
      </c>
      <c r="BP108" s="43" t="str">
        <f t="shared" si="161"/>
        <v/>
      </c>
      <c r="BQ108" s="45" t="str">
        <f t="shared" si="162"/>
        <v/>
      </c>
      <c r="BR108" s="61">
        <f t="shared" si="163"/>
        <v>1.7900142000534336</v>
      </c>
      <c r="BS108" s="43">
        <f t="shared" si="112"/>
        <v>1.0616073999126938E-2</v>
      </c>
      <c r="BT108" t="str">
        <f t="shared" si="164"/>
        <v>plateau</v>
      </c>
      <c r="BU108" s="29" t="str">
        <f t="shared" si="113"/>
        <v/>
      </c>
      <c r="BV108" s="41" t="str">
        <f t="shared" si="114"/>
        <v/>
      </c>
      <c r="BW108" s="42" t="str">
        <f t="shared" si="115"/>
        <v/>
      </c>
      <c r="BX108" s="29">
        <f t="shared" si="116"/>
        <v>57.00024057812503</v>
      </c>
      <c r="BY108" s="41">
        <f t="shared" si="117"/>
        <v>-1.0504556846318387E-2</v>
      </c>
      <c r="BZ108" s="42">
        <f t="shared" si="118"/>
        <v>1.7712108941332552</v>
      </c>
      <c r="CA108" s="29" t="str">
        <f t="shared" si="165"/>
        <v/>
      </c>
      <c r="CB108" s="41" t="str">
        <f t="shared" si="166"/>
        <v/>
      </c>
      <c r="CC108" s="42" t="str">
        <f t="shared" si="167"/>
        <v/>
      </c>
      <c r="CE108" s="39">
        <f t="shared" si="168"/>
        <v>54.160728500000019</v>
      </c>
      <c r="CF108" s="42">
        <f t="shared" si="169"/>
        <v>1.7900142000534336</v>
      </c>
      <c r="CJ108" s="29">
        <v>44.488007009303203</v>
      </c>
      <c r="CQ108" s="61" t="str">
        <f t="shared" si="170"/>
        <v/>
      </c>
      <c r="CR108" s="44" t="str">
        <f t="shared" si="171"/>
        <v/>
      </c>
      <c r="CS108" s="43" t="str">
        <f t="shared" si="172"/>
        <v/>
      </c>
      <c r="CT108" s="45" t="str">
        <f t="shared" si="119"/>
        <v/>
      </c>
      <c r="CU108" s="40" t="str">
        <f t="shared" si="173"/>
        <v/>
      </c>
      <c r="CV108" s="43" t="str">
        <f t="shared" si="174"/>
        <v/>
      </c>
      <c r="CW108" s="45" t="str">
        <f t="shared" si="175"/>
        <v/>
      </c>
      <c r="CX108" s="40" t="str">
        <f t="shared" si="176"/>
        <v/>
      </c>
      <c r="CY108" s="43" t="str">
        <f t="shared" si="177"/>
        <v/>
      </c>
      <c r="CZ108" s="45" t="str">
        <f t="shared" si="178"/>
        <v/>
      </c>
      <c r="DA108" s="70" t="str">
        <f t="shared" si="179"/>
        <v/>
      </c>
      <c r="DB108" s="43" t="str">
        <f t="shared" si="120"/>
        <v/>
      </c>
      <c r="DC108" s="70" t="str">
        <f t="shared" si="180"/>
        <v/>
      </c>
      <c r="DD108" s="29" t="str">
        <f t="shared" si="121"/>
        <v/>
      </c>
      <c r="DE108" s="41" t="str">
        <f t="shared" si="122"/>
        <v/>
      </c>
      <c r="DF108" s="42" t="str">
        <f t="shared" si="123"/>
        <v/>
      </c>
      <c r="DG108" s="29" t="str">
        <f t="shared" si="124"/>
        <v/>
      </c>
      <c r="DH108" s="41" t="str">
        <f t="shared" si="125"/>
        <v/>
      </c>
      <c r="DI108" s="42" t="str">
        <f t="shared" si="126"/>
        <v/>
      </c>
      <c r="DJ108" s="29" t="str">
        <f t="shared" si="181"/>
        <v/>
      </c>
      <c r="DK108" s="41" t="str">
        <f t="shared" si="182"/>
        <v/>
      </c>
      <c r="DL108" s="42" t="str">
        <f t="shared" si="183"/>
        <v/>
      </c>
      <c r="DN108" s="39">
        <f t="shared" si="184"/>
        <v>54.160728500000019</v>
      </c>
      <c r="DO108" s="42">
        <f t="shared" si="185"/>
        <v>46.001384357643033</v>
      </c>
      <c r="DS108" s="29" t="e">
        <v>#N/A</v>
      </c>
      <c r="DZ108" s="61" t="str">
        <f t="shared" si="186"/>
        <v/>
      </c>
      <c r="EA108" s="44" t="str">
        <f t="shared" si="187"/>
        <v/>
      </c>
      <c r="EB108" s="43" t="str">
        <f t="shared" si="188"/>
        <v/>
      </c>
      <c r="EC108" s="45" t="str">
        <f t="shared" si="127"/>
        <v/>
      </c>
      <c r="ED108" s="40" t="str">
        <f t="shared" si="189"/>
        <v/>
      </c>
      <c r="EE108" s="43" t="str">
        <f t="shared" si="190"/>
        <v/>
      </c>
      <c r="EF108" s="45" t="str">
        <f t="shared" si="191"/>
        <v/>
      </c>
      <c r="EG108" s="40" t="str">
        <f t="shared" si="192"/>
        <v/>
      </c>
      <c r="EH108" s="43" t="str">
        <f t="shared" si="193"/>
        <v/>
      </c>
      <c r="EI108" s="45" t="str">
        <f t="shared" si="194"/>
        <v/>
      </c>
      <c r="EJ108" s="58" t="str">
        <f t="shared" si="195"/>
        <v/>
      </c>
      <c r="EK108" s="43" t="str">
        <f t="shared" si="128"/>
        <v/>
      </c>
      <c r="EL108" s="58" t="str">
        <f t="shared" si="196"/>
        <v/>
      </c>
      <c r="EM108" s="29" t="str">
        <f t="shared" si="129"/>
        <v/>
      </c>
      <c r="EN108" s="41" t="str">
        <f t="shared" si="130"/>
        <v/>
      </c>
      <c r="EO108" s="42" t="str">
        <f t="shared" si="131"/>
        <v/>
      </c>
      <c r="EP108" s="29" t="str">
        <f t="shared" si="132"/>
        <v/>
      </c>
      <c r="EQ108" s="41" t="str">
        <f t="shared" si="133"/>
        <v/>
      </c>
      <c r="ER108" s="42" t="str">
        <f t="shared" si="134"/>
        <v/>
      </c>
      <c r="ES108" s="29" t="str">
        <f t="shared" si="197"/>
        <v/>
      </c>
      <c r="ET108" s="41" t="str">
        <f t="shared" si="198"/>
        <v/>
      </c>
      <c r="EU108" s="42" t="str">
        <f t="shared" si="199"/>
        <v/>
      </c>
      <c r="EW108" s="39">
        <f t="shared" si="200"/>
        <v>54.160728500000019</v>
      </c>
      <c r="EX108" s="42" t="e">
        <f t="shared" si="201"/>
        <v>#N/A</v>
      </c>
      <c r="FA108" s="70">
        <f t="shared" si="135"/>
        <v>31</v>
      </c>
      <c r="FB108" s="70">
        <f t="shared" si="136"/>
        <v>2284</v>
      </c>
      <c r="FC108" s="70">
        <f t="shared" si="137"/>
        <v>76.13333333333334</v>
      </c>
      <c r="FD108" s="72">
        <f t="shared" si="138"/>
        <v>6.2575342465753421</v>
      </c>
      <c r="FE108" s="37">
        <f t="shared" si="139"/>
        <v>29872.276488395561</v>
      </c>
    </row>
    <row r="109" spans="1:161" x14ac:dyDescent="0.25">
      <c r="A109" s="82">
        <v>41640</v>
      </c>
      <c r="B109" s="37">
        <v>69900.662000000026</v>
      </c>
      <c r="C109" s="37">
        <v>30761.344034242909</v>
      </c>
      <c r="D109" s="37">
        <v>39.13634189406099</v>
      </c>
      <c r="E109" s="37">
        <v>23277.078116639914</v>
      </c>
      <c r="F109" s="37">
        <v>0</v>
      </c>
      <c r="H109" s="39">
        <v>54.609892187500023</v>
      </c>
      <c r="I109" s="39">
        <v>8.7717895097645791</v>
      </c>
      <c r="J109" s="37">
        <v>1272.2572151104712</v>
      </c>
      <c r="K109" s="39">
        <v>1.590321518888089</v>
      </c>
      <c r="L109" s="39">
        <v>43.075051398886259</v>
      </c>
      <c r="M109" s="39"/>
      <c r="R109" s="29">
        <v>8.7717895097645791</v>
      </c>
      <c r="S109" s="29">
        <v>6.2812445596590907</v>
      </c>
      <c r="T109" s="29">
        <v>57.37883614062504</v>
      </c>
      <c r="X109" s="41">
        <v>-0.58897665971638546</v>
      </c>
      <c r="Y109" s="61" t="str">
        <f t="shared" si="140"/>
        <v>decline</v>
      </c>
      <c r="Z109" s="44" t="str">
        <f t="shared" si="141"/>
        <v/>
      </c>
      <c r="AA109" s="43" t="str">
        <f t="shared" si="142"/>
        <v/>
      </c>
      <c r="AB109" s="45" t="str">
        <f t="shared" si="101"/>
        <v/>
      </c>
      <c r="AC109" s="40" t="str">
        <f t="shared" si="143"/>
        <v/>
      </c>
      <c r="AD109" s="43" t="str">
        <f t="shared" si="144"/>
        <v/>
      </c>
      <c r="AE109" s="45" t="str">
        <f t="shared" si="145"/>
        <v/>
      </c>
      <c r="AF109" s="40">
        <f t="shared" si="146"/>
        <v>57.37883614062504</v>
      </c>
      <c r="AG109" s="43">
        <f t="shared" si="147"/>
        <v>-0.58897665971638546</v>
      </c>
      <c r="AH109" s="45">
        <f t="shared" si="148"/>
        <v>6.2812445596590907</v>
      </c>
      <c r="AI109" s="39">
        <f t="shared" si="149"/>
        <v>5.4518290762595836</v>
      </c>
      <c r="AJ109" s="43">
        <f t="shared" si="102"/>
        <v>-0.13204636048186649</v>
      </c>
      <c r="AK109" s="29" t="str">
        <f t="shared" si="103"/>
        <v>decline</v>
      </c>
      <c r="AL109" s="29" t="str">
        <f t="shared" si="104"/>
        <v/>
      </c>
      <c r="AM109" s="41" t="str">
        <f t="shared" si="105"/>
        <v/>
      </c>
      <c r="AN109" s="42" t="str">
        <f t="shared" si="106"/>
        <v/>
      </c>
      <c r="AO109" s="29" t="str">
        <f t="shared" si="107"/>
        <v/>
      </c>
      <c r="AP109" s="41" t="str">
        <f t="shared" si="108"/>
        <v/>
      </c>
      <c r="AQ109" s="42" t="str">
        <f t="shared" si="109"/>
        <v/>
      </c>
      <c r="AR109" s="29">
        <f t="shared" si="150"/>
        <v>57.37883614062504</v>
      </c>
      <c r="AS109" s="41">
        <f t="shared" si="151"/>
        <v>-0.58897665971638546</v>
      </c>
      <c r="AT109" s="42">
        <f t="shared" si="152"/>
        <v>6.2812445596590907</v>
      </c>
      <c r="AV109" s="39">
        <f t="shared" si="110"/>
        <v>54.609892187500023</v>
      </c>
      <c r="AW109" s="42">
        <f t="shared" si="153"/>
        <v>5.9477837781445952</v>
      </c>
      <c r="BA109" s="29">
        <v>1.590321518888089</v>
      </c>
      <c r="BB109" s="29">
        <v>1.6214809134632291</v>
      </c>
      <c r="BC109" s="29">
        <v>57.37883614062504</v>
      </c>
      <c r="BG109" s="29">
        <v>-9.4151927166373106E-2</v>
      </c>
      <c r="BH109" s="61" t="str">
        <f t="shared" si="154"/>
        <v>plateau</v>
      </c>
      <c r="BI109" s="44" t="str">
        <f t="shared" si="155"/>
        <v/>
      </c>
      <c r="BJ109" s="43" t="str">
        <f t="shared" si="156"/>
        <v/>
      </c>
      <c r="BK109" s="45" t="str">
        <f t="shared" si="111"/>
        <v/>
      </c>
      <c r="BL109" s="40">
        <f t="shared" si="157"/>
        <v>57.37883614062504</v>
      </c>
      <c r="BM109" s="43">
        <f t="shared" si="158"/>
        <v>-9.4151927166373106E-2</v>
      </c>
      <c r="BN109" s="45">
        <f t="shared" si="159"/>
        <v>1.6214809134632291</v>
      </c>
      <c r="BO109" s="40" t="str">
        <f t="shared" si="160"/>
        <v/>
      </c>
      <c r="BP109" s="43" t="str">
        <f t="shared" si="161"/>
        <v/>
      </c>
      <c r="BQ109" s="45" t="str">
        <f t="shared" si="162"/>
        <v/>
      </c>
      <c r="BR109" s="61">
        <f t="shared" si="163"/>
        <v>1.7900142000534336</v>
      </c>
      <c r="BS109" s="43">
        <f t="shared" si="112"/>
        <v>0.10393787875692216</v>
      </c>
      <c r="BT109" t="str">
        <f t="shared" si="164"/>
        <v>plateau</v>
      </c>
      <c r="BU109" s="29" t="str">
        <f t="shared" si="113"/>
        <v/>
      </c>
      <c r="BV109" s="41" t="str">
        <f t="shared" si="114"/>
        <v/>
      </c>
      <c r="BW109" s="42" t="str">
        <f t="shared" si="115"/>
        <v/>
      </c>
      <c r="BX109" s="29">
        <f t="shared" si="116"/>
        <v>57.37883614062504</v>
      </c>
      <c r="BY109" s="41">
        <f t="shared" si="117"/>
        <v>-9.4151927166373106E-2</v>
      </c>
      <c r="BZ109" s="42">
        <f t="shared" si="118"/>
        <v>1.6214809134632291</v>
      </c>
      <c r="CA109" s="29" t="str">
        <f t="shared" si="165"/>
        <v/>
      </c>
      <c r="CB109" s="41" t="str">
        <f t="shared" si="166"/>
        <v/>
      </c>
      <c r="CC109" s="42" t="str">
        <f t="shared" si="167"/>
        <v/>
      </c>
      <c r="CE109" s="39">
        <f t="shared" si="168"/>
        <v>54.609892187500023</v>
      </c>
      <c r="CF109" s="42">
        <f t="shared" si="169"/>
        <v>1.7900142000534336</v>
      </c>
      <c r="CJ109" s="29">
        <v>43.075051398886259</v>
      </c>
      <c r="CQ109" s="61" t="str">
        <f t="shared" si="170"/>
        <v/>
      </c>
      <c r="CR109" s="44" t="str">
        <f t="shared" si="171"/>
        <v/>
      </c>
      <c r="CS109" s="43" t="str">
        <f t="shared" si="172"/>
        <v/>
      </c>
      <c r="CT109" s="45" t="str">
        <f t="shared" si="119"/>
        <v/>
      </c>
      <c r="CU109" s="40" t="str">
        <f t="shared" si="173"/>
        <v/>
      </c>
      <c r="CV109" s="43" t="str">
        <f t="shared" si="174"/>
        <v/>
      </c>
      <c r="CW109" s="45" t="str">
        <f t="shared" si="175"/>
        <v/>
      </c>
      <c r="CX109" s="40" t="str">
        <f t="shared" si="176"/>
        <v/>
      </c>
      <c r="CY109" s="43" t="str">
        <f t="shared" si="177"/>
        <v/>
      </c>
      <c r="CZ109" s="45" t="str">
        <f t="shared" si="178"/>
        <v/>
      </c>
      <c r="DA109" s="70" t="str">
        <f t="shared" si="179"/>
        <v/>
      </c>
      <c r="DB109" s="43" t="str">
        <f t="shared" si="120"/>
        <v/>
      </c>
      <c r="DC109" s="70" t="str">
        <f t="shared" si="180"/>
        <v/>
      </c>
      <c r="DD109" s="29" t="str">
        <f t="shared" si="121"/>
        <v/>
      </c>
      <c r="DE109" s="41" t="str">
        <f t="shared" si="122"/>
        <v/>
      </c>
      <c r="DF109" s="42" t="str">
        <f t="shared" si="123"/>
        <v/>
      </c>
      <c r="DG109" s="29" t="str">
        <f t="shared" si="124"/>
        <v/>
      </c>
      <c r="DH109" s="41" t="str">
        <f t="shared" si="125"/>
        <v/>
      </c>
      <c r="DI109" s="42" t="str">
        <f t="shared" si="126"/>
        <v/>
      </c>
      <c r="DJ109" s="29" t="str">
        <f t="shared" si="181"/>
        <v/>
      </c>
      <c r="DK109" s="41" t="str">
        <f t="shared" si="182"/>
        <v/>
      </c>
      <c r="DL109" s="42" t="str">
        <f t="shared" si="183"/>
        <v/>
      </c>
      <c r="DN109" s="39">
        <f t="shared" si="184"/>
        <v>54.609892187500023</v>
      </c>
      <c r="DO109" s="42">
        <f t="shared" si="185"/>
        <v>47.797321897254555</v>
      </c>
      <c r="DS109" s="29" t="e">
        <v>#N/A</v>
      </c>
      <c r="DZ109" s="61" t="str">
        <f t="shared" si="186"/>
        <v/>
      </c>
      <c r="EA109" s="44" t="str">
        <f t="shared" si="187"/>
        <v/>
      </c>
      <c r="EB109" s="43" t="str">
        <f t="shared" si="188"/>
        <v/>
      </c>
      <c r="EC109" s="45" t="str">
        <f t="shared" si="127"/>
        <v/>
      </c>
      <c r="ED109" s="40" t="str">
        <f t="shared" si="189"/>
        <v/>
      </c>
      <c r="EE109" s="43" t="str">
        <f t="shared" si="190"/>
        <v/>
      </c>
      <c r="EF109" s="45" t="str">
        <f t="shared" si="191"/>
        <v/>
      </c>
      <c r="EG109" s="40" t="str">
        <f t="shared" si="192"/>
        <v/>
      </c>
      <c r="EH109" s="43" t="str">
        <f t="shared" si="193"/>
        <v/>
      </c>
      <c r="EI109" s="45" t="str">
        <f t="shared" si="194"/>
        <v/>
      </c>
      <c r="EJ109" s="58" t="str">
        <f t="shared" si="195"/>
        <v/>
      </c>
      <c r="EK109" s="43" t="str">
        <f t="shared" si="128"/>
        <v/>
      </c>
      <c r="EL109" s="58" t="str">
        <f t="shared" si="196"/>
        <v/>
      </c>
      <c r="EM109" s="29" t="str">
        <f t="shared" si="129"/>
        <v/>
      </c>
      <c r="EN109" s="41" t="str">
        <f t="shared" si="130"/>
        <v/>
      </c>
      <c r="EO109" s="42" t="str">
        <f t="shared" si="131"/>
        <v/>
      </c>
      <c r="EP109" s="29" t="str">
        <f t="shared" si="132"/>
        <v/>
      </c>
      <c r="EQ109" s="41" t="str">
        <f t="shared" si="133"/>
        <v/>
      </c>
      <c r="ER109" s="42" t="str">
        <f t="shared" si="134"/>
        <v/>
      </c>
      <c r="ES109" s="29" t="str">
        <f t="shared" si="197"/>
        <v/>
      </c>
      <c r="ET109" s="41" t="str">
        <f t="shared" si="198"/>
        <v/>
      </c>
      <c r="EU109" s="42" t="str">
        <f t="shared" si="199"/>
        <v/>
      </c>
      <c r="EW109" s="39">
        <f t="shared" si="200"/>
        <v>54.609892187500023</v>
      </c>
      <c r="EX109" s="42" t="e">
        <f t="shared" si="201"/>
        <v>#N/A</v>
      </c>
      <c r="FA109" s="70">
        <f t="shared" si="135"/>
        <v>31</v>
      </c>
      <c r="FB109" s="70">
        <f t="shared" si="136"/>
        <v>2315</v>
      </c>
      <c r="FC109" s="70">
        <f t="shared" si="137"/>
        <v>77.166666666666671</v>
      </c>
      <c r="FD109" s="72">
        <f t="shared" si="138"/>
        <v>6.3424657534246576</v>
      </c>
      <c r="FE109" s="37">
        <f t="shared" si="139"/>
        <v>30761.344034242909</v>
      </c>
    </row>
    <row r="110" spans="1:161" x14ac:dyDescent="0.25">
      <c r="A110" s="82">
        <v>41671</v>
      </c>
      <c r="B110" s="37">
        <v>70328.823040000032</v>
      </c>
      <c r="C110" s="37">
        <v>26693.331670822943</v>
      </c>
      <c r="D110" s="37">
        <v>28.54589650872818</v>
      </c>
      <c r="E110" s="37">
        <v>25356.382793017459</v>
      </c>
      <c r="F110" s="37">
        <v>0</v>
      </c>
      <c r="H110" s="39">
        <v>54.944393000000026</v>
      </c>
      <c r="I110" s="39">
        <v>7.611770359258105</v>
      </c>
      <c r="J110" s="37">
        <v>1069.4017839642765</v>
      </c>
      <c r="K110" s="39">
        <v>1.3367522299553456</v>
      </c>
      <c r="L110" s="39">
        <v>48.715700084450724</v>
      </c>
      <c r="M110" s="39"/>
      <c r="R110" s="29">
        <v>7.611770359258105</v>
      </c>
      <c r="S110" s="29">
        <v>4.3947287407841822</v>
      </c>
      <c r="T110" s="29">
        <v>57.738120265625035</v>
      </c>
      <c r="X110" s="41">
        <v>-0.71242385652700091</v>
      </c>
      <c r="Y110" s="61" t="str">
        <f t="shared" si="140"/>
        <v>decline</v>
      </c>
      <c r="Z110" s="44" t="str">
        <f t="shared" si="141"/>
        <v/>
      </c>
      <c r="AA110" s="43" t="str">
        <f t="shared" si="142"/>
        <v/>
      </c>
      <c r="AB110" s="45" t="str">
        <f t="shared" si="101"/>
        <v/>
      </c>
      <c r="AC110" s="40" t="str">
        <f t="shared" si="143"/>
        <v/>
      </c>
      <c r="AD110" s="43" t="str">
        <f t="shared" si="144"/>
        <v/>
      </c>
      <c r="AE110" s="45" t="str">
        <f t="shared" si="145"/>
        <v/>
      </c>
      <c r="AF110" s="40">
        <f t="shared" si="146"/>
        <v>57.738120265625035</v>
      </c>
      <c r="AG110" s="43">
        <f t="shared" si="147"/>
        <v>-0.71242385652700091</v>
      </c>
      <c r="AH110" s="45">
        <f t="shared" si="148"/>
        <v>4.3947287407841822</v>
      </c>
      <c r="AI110" s="39">
        <f t="shared" si="149"/>
        <v>5.3905839778173466</v>
      </c>
      <c r="AJ110" s="43">
        <f t="shared" si="102"/>
        <v>0.2266022081844048</v>
      </c>
      <c r="AK110" s="29" t="str">
        <f t="shared" si="103"/>
        <v>decline</v>
      </c>
      <c r="AL110" s="29" t="str">
        <f t="shared" si="104"/>
        <v/>
      </c>
      <c r="AM110" s="41" t="str">
        <f t="shared" si="105"/>
        <v/>
      </c>
      <c r="AN110" s="42" t="str">
        <f t="shared" si="106"/>
        <v/>
      </c>
      <c r="AO110" s="29" t="str">
        <f t="shared" si="107"/>
        <v/>
      </c>
      <c r="AP110" s="41" t="str">
        <f t="shared" si="108"/>
        <v/>
      </c>
      <c r="AQ110" s="42" t="str">
        <f t="shared" si="109"/>
        <v/>
      </c>
      <c r="AR110" s="29">
        <f t="shared" si="150"/>
        <v>57.738120265625035</v>
      </c>
      <c r="AS110" s="41">
        <f t="shared" si="151"/>
        <v>-0.71242385652700091</v>
      </c>
      <c r="AT110" s="42">
        <f t="shared" si="152"/>
        <v>4.3947287407841822</v>
      </c>
      <c r="AV110" s="39">
        <f t="shared" si="110"/>
        <v>54.944393000000026</v>
      </c>
      <c r="AW110" s="42">
        <f t="shared" si="153"/>
        <v>5.885551981375956</v>
      </c>
      <c r="BA110" s="29">
        <v>1.3367522299553456</v>
      </c>
      <c r="BB110" s="29">
        <v>1.7303565218926666</v>
      </c>
      <c r="BC110" s="29">
        <v>57.738120265625035</v>
      </c>
      <c r="BG110" s="29">
        <v>-3.3328047430565694E-2</v>
      </c>
      <c r="BH110" s="61" t="str">
        <f t="shared" si="154"/>
        <v>plateau</v>
      </c>
      <c r="BI110" s="44" t="str">
        <f t="shared" si="155"/>
        <v/>
      </c>
      <c r="BJ110" s="43" t="str">
        <f t="shared" si="156"/>
        <v/>
      </c>
      <c r="BK110" s="45" t="str">
        <f t="shared" si="111"/>
        <v/>
      </c>
      <c r="BL110" s="40">
        <f t="shared" si="157"/>
        <v>57.738120265625035</v>
      </c>
      <c r="BM110" s="43">
        <f t="shared" si="158"/>
        <v>-3.3328047430565694E-2</v>
      </c>
      <c r="BN110" s="45">
        <f t="shared" si="159"/>
        <v>1.7303565218926666</v>
      </c>
      <c r="BO110" s="40" t="str">
        <f t="shared" si="160"/>
        <v/>
      </c>
      <c r="BP110" s="43" t="str">
        <f t="shared" si="161"/>
        <v/>
      </c>
      <c r="BQ110" s="45" t="str">
        <f t="shared" si="162"/>
        <v/>
      </c>
      <c r="BR110" s="61">
        <f t="shared" si="163"/>
        <v>1.7900142000534336</v>
      </c>
      <c r="BS110" s="43">
        <f t="shared" si="112"/>
        <v>3.4477101918576461E-2</v>
      </c>
      <c r="BT110" t="str">
        <f t="shared" si="164"/>
        <v>plateau</v>
      </c>
      <c r="BU110" s="29" t="str">
        <f t="shared" si="113"/>
        <v/>
      </c>
      <c r="BV110" s="41" t="str">
        <f t="shared" si="114"/>
        <v/>
      </c>
      <c r="BW110" s="42" t="str">
        <f t="shared" si="115"/>
        <v/>
      </c>
      <c r="BX110" s="29">
        <f t="shared" si="116"/>
        <v>57.738120265625035</v>
      </c>
      <c r="BY110" s="41">
        <f t="shared" si="117"/>
        <v>-3.3328047430565694E-2</v>
      </c>
      <c r="BZ110" s="42">
        <f t="shared" si="118"/>
        <v>1.7303565218926666</v>
      </c>
      <c r="CA110" s="29" t="str">
        <f t="shared" si="165"/>
        <v/>
      </c>
      <c r="CB110" s="41" t="str">
        <f t="shared" si="166"/>
        <v/>
      </c>
      <c r="CC110" s="42" t="str">
        <f t="shared" si="167"/>
        <v/>
      </c>
      <c r="CE110" s="39">
        <f t="shared" si="168"/>
        <v>54.944393000000026</v>
      </c>
      <c r="CF110" s="42">
        <f t="shared" si="169"/>
        <v>1.7900142000534336</v>
      </c>
      <c r="CJ110" s="29">
        <v>48.715700084450724</v>
      </c>
      <c r="CQ110" s="61" t="str">
        <f t="shared" si="170"/>
        <v/>
      </c>
      <c r="CR110" s="44" t="str">
        <f t="shared" si="171"/>
        <v/>
      </c>
      <c r="CS110" s="43" t="str">
        <f t="shared" si="172"/>
        <v/>
      </c>
      <c r="CT110" s="45" t="str">
        <f t="shared" si="119"/>
        <v/>
      </c>
      <c r="CU110" s="40" t="str">
        <f t="shared" si="173"/>
        <v/>
      </c>
      <c r="CV110" s="43" t="str">
        <f t="shared" si="174"/>
        <v/>
      </c>
      <c r="CW110" s="45" t="str">
        <f t="shared" si="175"/>
        <v/>
      </c>
      <c r="CX110" s="40" t="str">
        <f t="shared" si="176"/>
        <v/>
      </c>
      <c r="CY110" s="43" t="str">
        <f t="shared" si="177"/>
        <v/>
      </c>
      <c r="CZ110" s="45" t="str">
        <f t="shared" si="178"/>
        <v/>
      </c>
      <c r="DA110" s="70" t="str">
        <f t="shared" si="179"/>
        <v/>
      </c>
      <c r="DB110" s="43" t="str">
        <f t="shared" si="120"/>
        <v/>
      </c>
      <c r="DC110" s="70" t="str">
        <f t="shared" si="180"/>
        <v/>
      </c>
      <c r="DD110" s="29" t="str">
        <f t="shared" si="121"/>
        <v/>
      </c>
      <c r="DE110" s="41" t="str">
        <f t="shared" si="122"/>
        <v/>
      </c>
      <c r="DF110" s="42" t="str">
        <f t="shared" si="123"/>
        <v/>
      </c>
      <c r="DG110" s="29" t="str">
        <f t="shared" si="124"/>
        <v/>
      </c>
      <c r="DH110" s="41" t="str">
        <f t="shared" si="125"/>
        <v/>
      </c>
      <c r="DI110" s="42" t="str">
        <f t="shared" si="126"/>
        <v/>
      </c>
      <c r="DJ110" s="29" t="str">
        <f t="shared" si="181"/>
        <v/>
      </c>
      <c r="DK110" s="41" t="str">
        <f t="shared" si="182"/>
        <v/>
      </c>
      <c r="DL110" s="42" t="str">
        <f t="shared" si="183"/>
        <v/>
      </c>
      <c r="DN110" s="39">
        <f t="shared" si="184"/>
        <v>54.944393000000026</v>
      </c>
      <c r="DO110" s="42">
        <f t="shared" si="185"/>
        <v>49.18019270195839</v>
      </c>
      <c r="DS110" s="29" t="e">
        <v>#N/A</v>
      </c>
      <c r="DZ110" s="61" t="str">
        <f t="shared" si="186"/>
        <v/>
      </c>
      <c r="EA110" s="44" t="str">
        <f t="shared" si="187"/>
        <v/>
      </c>
      <c r="EB110" s="43" t="str">
        <f t="shared" si="188"/>
        <v/>
      </c>
      <c r="EC110" s="45" t="str">
        <f t="shared" si="127"/>
        <v/>
      </c>
      <c r="ED110" s="40" t="str">
        <f t="shared" si="189"/>
        <v/>
      </c>
      <c r="EE110" s="43" t="str">
        <f t="shared" si="190"/>
        <v/>
      </c>
      <c r="EF110" s="45" t="str">
        <f t="shared" si="191"/>
        <v/>
      </c>
      <c r="EG110" s="40" t="str">
        <f t="shared" si="192"/>
        <v/>
      </c>
      <c r="EH110" s="43" t="str">
        <f t="shared" si="193"/>
        <v/>
      </c>
      <c r="EI110" s="45" t="str">
        <f t="shared" si="194"/>
        <v/>
      </c>
      <c r="EJ110" s="58" t="str">
        <f t="shared" si="195"/>
        <v/>
      </c>
      <c r="EK110" s="43" t="str">
        <f t="shared" si="128"/>
        <v/>
      </c>
      <c r="EL110" s="58" t="str">
        <f t="shared" si="196"/>
        <v/>
      </c>
      <c r="EM110" s="29" t="str">
        <f t="shared" si="129"/>
        <v/>
      </c>
      <c r="EN110" s="41" t="str">
        <f t="shared" si="130"/>
        <v/>
      </c>
      <c r="EO110" s="42" t="str">
        <f t="shared" si="131"/>
        <v/>
      </c>
      <c r="EP110" s="29" t="str">
        <f t="shared" si="132"/>
        <v/>
      </c>
      <c r="EQ110" s="41" t="str">
        <f t="shared" si="133"/>
        <v/>
      </c>
      <c r="ER110" s="42" t="str">
        <f t="shared" si="134"/>
        <v/>
      </c>
      <c r="ES110" s="29" t="str">
        <f t="shared" si="197"/>
        <v/>
      </c>
      <c r="ET110" s="41" t="str">
        <f t="shared" si="198"/>
        <v/>
      </c>
      <c r="EU110" s="42" t="str">
        <f t="shared" si="199"/>
        <v/>
      </c>
      <c r="EW110" s="39">
        <f t="shared" si="200"/>
        <v>54.944393000000026</v>
      </c>
      <c r="EX110" s="42" t="e">
        <f t="shared" si="201"/>
        <v>#N/A</v>
      </c>
      <c r="FA110" s="70">
        <f t="shared" si="135"/>
        <v>28</v>
      </c>
      <c r="FB110" s="70">
        <f t="shared" si="136"/>
        <v>2343</v>
      </c>
      <c r="FC110" s="70">
        <f t="shared" si="137"/>
        <v>78.099999999999994</v>
      </c>
      <c r="FD110" s="72">
        <f t="shared" si="138"/>
        <v>6.419178082191781</v>
      </c>
      <c r="FE110" s="37">
        <f t="shared" si="139"/>
        <v>26693.331670822943</v>
      </c>
    </row>
    <row r="111" spans="1:161" x14ac:dyDescent="0.25">
      <c r="A111" s="82">
        <v>41699</v>
      </c>
      <c r="B111" s="37">
        <v>70976.546620000037</v>
      </c>
      <c r="C111" s="37">
        <v>27238.165685449956</v>
      </c>
      <c r="D111" s="37">
        <v>35.249067703952896</v>
      </c>
      <c r="E111" s="37">
        <v>26099.901177460051</v>
      </c>
      <c r="F111" s="37">
        <v>0</v>
      </c>
      <c r="H111" s="39">
        <v>55.450427046875028</v>
      </c>
      <c r="I111" s="39">
        <v>7.7671331837415893</v>
      </c>
      <c r="J111" s="37">
        <v>1294.1057819757</v>
      </c>
      <c r="K111" s="39">
        <v>1.6176322274696249</v>
      </c>
      <c r="L111" s="39">
        <v>48.93297172644494</v>
      </c>
      <c r="M111" s="39"/>
      <c r="R111" s="29">
        <v>7.7671331837415893</v>
      </c>
      <c r="S111" s="29">
        <v>4.2290317504606012</v>
      </c>
      <c r="T111" s="29">
        <v>58.044696101562536</v>
      </c>
      <c r="X111" s="41">
        <v>-0.72326650558975869</v>
      </c>
      <c r="Y111" s="61" t="str">
        <f t="shared" si="140"/>
        <v>decline</v>
      </c>
      <c r="Z111" s="44" t="str">
        <f t="shared" si="141"/>
        <v/>
      </c>
      <c r="AA111" s="43" t="str">
        <f t="shared" si="142"/>
        <v/>
      </c>
      <c r="AB111" s="45" t="str">
        <f t="shared" si="101"/>
        <v/>
      </c>
      <c r="AC111" s="40" t="str">
        <f t="shared" si="143"/>
        <v/>
      </c>
      <c r="AD111" s="43" t="str">
        <f t="shared" si="144"/>
        <v/>
      </c>
      <c r="AE111" s="45" t="str">
        <f t="shared" si="145"/>
        <v/>
      </c>
      <c r="AF111" s="40">
        <f t="shared" si="146"/>
        <v>58.044696101562536</v>
      </c>
      <c r="AG111" s="43">
        <f t="shared" si="147"/>
        <v>-0.72326650558975869</v>
      </c>
      <c r="AH111" s="45">
        <f t="shared" si="148"/>
        <v>4.2290317504606012</v>
      </c>
      <c r="AI111" s="39">
        <f t="shared" si="149"/>
        <v>5.3388680785292948</v>
      </c>
      <c r="AJ111" s="43">
        <f t="shared" si="102"/>
        <v>0.26243272539815216</v>
      </c>
      <c r="AK111" s="29" t="str">
        <f t="shared" si="103"/>
        <v>decline</v>
      </c>
      <c r="AL111" s="29" t="str">
        <f t="shared" si="104"/>
        <v/>
      </c>
      <c r="AM111" s="41" t="str">
        <f t="shared" si="105"/>
        <v/>
      </c>
      <c r="AN111" s="42" t="str">
        <f t="shared" si="106"/>
        <v/>
      </c>
      <c r="AO111" s="29" t="str">
        <f t="shared" si="107"/>
        <v/>
      </c>
      <c r="AP111" s="41" t="str">
        <f t="shared" si="108"/>
        <v/>
      </c>
      <c r="AQ111" s="42" t="str">
        <f t="shared" si="109"/>
        <v/>
      </c>
      <c r="AR111" s="29">
        <f t="shared" si="150"/>
        <v>58.044696101562536</v>
      </c>
      <c r="AS111" s="41">
        <f t="shared" si="151"/>
        <v>-0.72326650558975869</v>
      </c>
      <c r="AT111" s="42">
        <f t="shared" si="152"/>
        <v>4.2290317504606012</v>
      </c>
      <c r="AV111" s="39">
        <f t="shared" si="110"/>
        <v>55.450427046875028</v>
      </c>
      <c r="AW111" s="42">
        <f t="shared" si="153"/>
        <v>5.7926428773326757</v>
      </c>
      <c r="BA111" s="29">
        <v>1.6176322274696249</v>
      </c>
      <c r="BB111" s="29">
        <v>1.7322047680108994</v>
      </c>
      <c r="BC111" s="29">
        <v>59.413712039062546</v>
      </c>
      <c r="BG111" s="29">
        <v>-3.2295515890772557E-2</v>
      </c>
      <c r="BH111" s="61" t="str">
        <f t="shared" si="154"/>
        <v>plateau</v>
      </c>
      <c r="BI111" s="44" t="str">
        <f t="shared" si="155"/>
        <v/>
      </c>
      <c r="BJ111" s="43" t="str">
        <f t="shared" si="156"/>
        <v/>
      </c>
      <c r="BK111" s="45" t="str">
        <f t="shared" si="111"/>
        <v/>
      </c>
      <c r="BL111" s="40">
        <f t="shared" si="157"/>
        <v>59.413712039062546</v>
      </c>
      <c r="BM111" s="43">
        <f t="shared" si="158"/>
        <v>-3.2295515890772557E-2</v>
      </c>
      <c r="BN111" s="45">
        <f t="shared" si="159"/>
        <v>1.7322047680108994</v>
      </c>
      <c r="BO111" s="40" t="str">
        <f t="shared" si="160"/>
        <v/>
      </c>
      <c r="BP111" s="43" t="str">
        <f t="shared" si="161"/>
        <v/>
      </c>
      <c r="BQ111" s="45" t="str">
        <f t="shared" si="162"/>
        <v/>
      </c>
      <c r="BR111" s="61">
        <f t="shared" si="163"/>
        <v>1.7900142000534336</v>
      </c>
      <c r="BS111" s="43">
        <f t="shared" si="112"/>
        <v>3.3373324626578126E-2</v>
      </c>
      <c r="BT111" t="str">
        <f t="shared" si="164"/>
        <v>plateau</v>
      </c>
      <c r="BU111" s="29" t="str">
        <f t="shared" si="113"/>
        <v/>
      </c>
      <c r="BV111" s="41" t="str">
        <f t="shared" si="114"/>
        <v/>
      </c>
      <c r="BW111" s="42" t="str">
        <f t="shared" si="115"/>
        <v/>
      </c>
      <c r="BX111" s="29">
        <f t="shared" si="116"/>
        <v>59.413712039062546</v>
      </c>
      <c r="BY111" s="41">
        <f t="shared" si="117"/>
        <v>-3.2295515890772557E-2</v>
      </c>
      <c r="BZ111" s="42">
        <f t="shared" si="118"/>
        <v>1.7322047680108994</v>
      </c>
      <c r="CA111" s="29" t="str">
        <f t="shared" si="165"/>
        <v/>
      </c>
      <c r="CB111" s="41" t="str">
        <f t="shared" si="166"/>
        <v/>
      </c>
      <c r="CC111" s="42" t="str">
        <f t="shared" si="167"/>
        <v/>
      </c>
      <c r="CE111" s="39">
        <f t="shared" si="168"/>
        <v>55.450427046875028</v>
      </c>
      <c r="CF111" s="42">
        <f t="shared" si="169"/>
        <v>1.7900142000534336</v>
      </c>
      <c r="CJ111" s="29">
        <v>48.93297172644494</v>
      </c>
      <c r="CQ111" s="61" t="str">
        <f t="shared" si="170"/>
        <v/>
      </c>
      <c r="CR111" s="44" t="str">
        <f t="shared" si="171"/>
        <v/>
      </c>
      <c r="CS111" s="43" t="str">
        <f t="shared" si="172"/>
        <v/>
      </c>
      <c r="CT111" s="45" t="str">
        <f t="shared" si="119"/>
        <v/>
      </c>
      <c r="CU111" s="40" t="str">
        <f t="shared" si="173"/>
        <v/>
      </c>
      <c r="CV111" s="43" t="str">
        <f t="shared" si="174"/>
        <v/>
      </c>
      <c r="CW111" s="45" t="str">
        <f t="shared" si="175"/>
        <v/>
      </c>
      <c r="CX111" s="40" t="str">
        <f t="shared" si="176"/>
        <v/>
      </c>
      <c r="CY111" s="43" t="str">
        <f t="shared" si="177"/>
        <v/>
      </c>
      <c r="CZ111" s="45" t="str">
        <f t="shared" si="178"/>
        <v/>
      </c>
      <c r="DA111" s="70" t="str">
        <f t="shared" si="179"/>
        <v/>
      </c>
      <c r="DB111" s="43" t="str">
        <f t="shared" si="120"/>
        <v/>
      </c>
      <c r="DC111" s="70" t="str">
        <f t="shared" si="180"/>
        <v/>
      </c>
      <c r="DD111" s="29" t="str">
        <f t="shared" si="121"/>
        <v/>
      </c>
      <c r="DE111" s="41" t="str">
        <f t="shared" si="122"/>
        <v/>
      </c>
      <c r="DF111" s="42" t="str">
        <f t="shared" si="123"/>
        <v/>
      </c>
      <c r="DG111" s="29" t="str">
        <f t="shared" si="124"/>
        <v/>
      </c>
      <c r="DH111" s="41" t="str">
        <f t="shared" si="125"/>
        <v/>
      </c>
      <c r="DI111" s="42" t="str">
        <f t="shared" si="126"/>
        <v/>
      </c>
      <c r="DJ111" s="29" t="str">
        <f t="shared" si="181"/>
        <v/>
      </c>
      <c r="DK111" s="41" t="str">
        <f t="shared" si="182"/>
        <v/>
      </c>
      <c r="DL111" s="42" t="str">
        <f t="shared" si="183"/>
        <v/>
      </c>
      <c r="DN111" s="39">
        <f t="shared" si="184"/>
        <v>55.450427046875028</v>
      </c>
      <c r="DO111" s="42">
        <f t="shared" si="185"/>
        <v>51.34862447270617</v>
      </c>
      <c r="DS111" s="29" t="e">
        <v>#N/A</v>
      </c>
      <c r="DZ111" s="61" t="str">
        <f t="shared" si="186"/>
        <v/>
      </c>
      <c r="EA111" s="44" t="str">
        <f t="shared" si="187"/>
        <v/>
      </c>
      <c r="EB111" s="43" t="str">
        <f t="shared" si="188"/>
        <v/>
      </c>
      <c r="EC111" s="45" t="str">
        <f t="shared" si="127"/>
        <v/>
      </c>
      <c r="ED111" s="40" t="str">
        <f t="shared" si="189"/>
        <v/>
      </c>
      <c r="EE111" s="43" t="str">
        <f t="shared" si="190"/>
        <v/>
      </c>
      <c r="EF111" s="45" t="str">
        <f t="shared" si="191"/>
        <v/>
      </c>
      <c r="EG111" s="40" t="str">
        <f t="shared" si="192"/>
        <v/>
      </c>
      <c r="EH111" s="43" t="str">
        <f t="shared" si="193"/>
        <v/>
      </c>
      <c r="EI111" s="45" t="str">
        <f t="shared" si="194"/>
        <v/>
      </c>
      <c r="EJ111" s="58" t="str">
        <f t="shared" si="195"/>
        <v/>
      </c>
      <c r="EK111" s="43" t="str">
        <f t="shared" si="128"/>
        <v/>
      </c>
      <c r="EL111" s="58" t="str">
        <f t="shared" si="196"/>
        <v/>
      </c>
      <c r="EM111" s="29" t="str">
        <f t="shared" si="129"/>
        <v/>
      </c>
      <c r="EN111" s="41" t="str">
        <f t="shared" si="130"/>
        <v/>
      </c>
      <c r="EO111" s="42" t="str">
        <f t="shared" si="131"/>
        <v/>
      </c>
      <c r="EP111" s="29" t="str">
        <f t="shared" si="132"/>
        <v/>
      </c>
      <c r="EQ111" s="41" t="str">
        <f t="shared" si="133"/>
        <v/>
      </c>
      <c r="ER111" s="42" t="str">
        <f t="shared" si="134"/>
        <v/>
      </c>
      <c r="ES111" s="29" t="str">
        <f t="shared" si="197"/>
        <v/>
      </c>
      <c r="ET111" s="41" t="str">
        <f t="shared" si="198"/>
        <v/>
      </c>
      <c r="EU111" s="42" t="str">
        <f t="shared" si="199"/>
        <v/>
      </c>
      <c r="EW111" s="39">
        <f t="shared" si="200"/>
        <v>55.450427046875028</v>
      </c>
      <c r="EX111" s="42" t="e">
        <f t="shared" si="201"/>
        <v>#N/A</v>
      </c>
      <c r="FA111" s="70">
        <f t="shared" si="135"/>
        <v>31</v>
      </c>
      <c r="FB111" s="70">
        <f t="shared" si="136"/>
        <v>2374</v>
      </c>
      <c r="FC111" s="70">
        <f t="shared" si="137"/>
        <v>79.13333333333334</v>
      </c>
      <c r="FD111" s="72">
        <f t="shared" si="138"/>
        <v>6.5041095890410956</v>
      </c>
      <c r="FE111" s="37">
        <f t="shared" si="139"/>
        <v>27238.165685449956</v>
      </c>
    </row>
    <row r="112" spans="1:161" x14ac:dyDescent="0.25">
      <c r="A112" s="82">
        <v>41730</v>
      </c>
      <c r="B112" s="37">
        <v>71516.833450000035</v>
      </c>
      <c r="C112" s="37">
        <v>23338.523974082073</v>
      </c>
      <c r="D112" s="37">
        <v>31.769001727861774</v>
      </c>
      <c r="E112" s="37">
        <v>24365.021598272138</v>
      </c>
      <c r="F112" s="37">
        <v>0</v>
      </c>
      <c r="H112" s="39">
        <v>55.872526132812524</v>
      </c>
      <c r="I112" s="39">
        <v>6.6551259769843414</v>
      </c>
      <c r="J112" s="37">
        <v>1361.2258325822972</v>
      </c>
      <c r="K112" s="39">
        <v>1.7015322907278716</v>
      </c>
      <c r="L112" s="39">
        <v>51.075913343415039</v>
      </c>
      <c r="M112" s="39"/>
      <c r="R112" s="29">
        <v>6.6551259769843414</v>
      </c>
      <c r="S112" s="29">
        <v>4.492873522944044</v>
      </c>
      <c r="T112" s="29">
        <v>58.335071132812537</v>
      </c>
      <c r="X112" s="41">
        <v>-0.70600159485391878</v>
      </c>
      <c r="Y112" s="61" t="str">
        <f t="shared" si="140"/>
        <v>decline</v>
      </c>
      <c r="Z112" s="44" t="str">
        <f t="shared" si="141"/>
        <v/>
      </c>
      <c r="AA112" s="43" t="str">
        <f t="shared" si="142"/>
        <v/>
      </c>
      <c r="AB112" s="45" t="str">
        <f t="shared" si="101"/>
        <v/>
      </c>
      <c r="AC112" s="40" t="str">
        <f t="shared" si="143"/>
        <v/>
      </c>
      <c r="AD112" s="43" t="str">
        <f t="shared" si="144"/>
        <v/>
      </c>
      <c r="AE112" s="45" t="str">
        <f t="shared" si="145"/>
        <v/>
      </c>
      <c r="AF112" s="40">
        <f t="shared" si="146"/>
        <v>58.335071132812537</v>
      </c>
      <c r="AG112" s="43">
        <f t="shared" si="147"/>
        <v>-0.70600159485391878</v>
      </c>
      <c r="AH112" s="45">
        <f t="shared" si="148"/>
        <v>4.492873522944044</v>
      </c>
      <c r="AI112" s="39">
        <f t="shared" si="149"/>
        <v>5.2903426644714537</v>
      </c>
      <c r="AJ112" s="43">
        <f t="shared" si="102"/>
        <v>0.17749645910460715</v>
      </c>
      <c r="AK112" s="29" t="str">
        <f t="shared" si="103"/>
        <v>decline</v>
      </c>
      <c r="AL112" s="29" t="str">
        <f t="shared" si="104"/>
        <v/>
      </c>
      <c r="AM112" s="41" t="str">
        <f t="shared" si="105"/>
        <v/>
      </c>
      <c r="AN112" s="42" t="str">
        <f t="shared" si="106"/>
        <v/>
      </c>
      <c r="AO112" s="29" t="str">
        <f t="shared" si="107"/>
        <v/>
      </c>
      <c r="AP112" s="41" t="str">
        <f t="shared" si="108"/>
        <v/>
      </c>
      <c r="AQ112" s="42" t="str">
        <f t="shared" si="109"/>
        <v/>
      </c>
      <c r="AR112" s="29">
        <f t="shared" si="150"/>
        <v>58.335071132812537</v>
      </c>
      <c r="AS112" s="41">
        <f t="shared" si="151"/>
        <v>-0.70600159485391878</v>
      </c>
      <c r="AT112" s="42">
        <f t="shared" si="152"/>
        <v>4.492873522944044</v>
      </c>
      <c r="AV112" s="39">
        <f t="shared" si="110"/>
        <v>55.872526132812524</v>
      </c>
      <c r="AW112" s="42">
        <f t="shared" si="153"/>
        <v>5.716267350606743</v>
      </c>
      <c r="BA112" s="29">
        <v>1.7015322907278716</v>
      </c>
      <c r="BB112" s="29">
        <v>1.7757196076640331</v>
      </c>
      <c r="BC112" s="29">
        <v>60.898606921875043</v>
      </c>
      <c r="BG112" s="29">
        <v>-7.9857424533133561E-3</v>
      </c>
      <c r="BH112" s="61" t="str">
        <f t="shared" si="154"/>
        <v>plateau</v>
      </c>
      <c r="BI112" s="44" t="str">
        <f t="shared" si="155"/>
        <v/>
      </c>
      <c r="BJ112" s="43" t="str">
        <f t="shared" si="156"/>
        <v/>
      </c>
      <c r="BK112" s="45" t="str">
        <f t="shared" si="111"/>
        <v/>
      </c>
      <c r="BL112" s="40">
        <f t="shared" si="157"/>
        <v>60.898606921875043</v>
      </c>
      <c r="BM112" s="43">
        <f t="shared" si="158"/>
        <v>-7.9857424533133561E-3</v>
      </c>
      <c r="BN112" s="45">
        <f t="shared" si="159"/>
        <v>1.7757196076640331</v>
      </c>
      <c r="BO112" s="40" t="str">
        <f t="shared" si="160"/>
        <v/>
      </c>
      <c r="BP112" s="43" t="str">
        <f t="shared" si="161"/>
        <v/>
      </c>
      <c r="BQ112" s="45" t="str">
        <f t="shared" si="162"/>
        <v/>
      </c>
      <c r="BR112" s="61">
        <f t="shared" si="163"/>
        <v>1.7900142000534336</v>
      </c>
      <c r="BS112" s="43">
        <f t="shared" si="112"/>
        <v>8.050027902887804E-3</v>
      </c>
      <c r="BT112" t="str">
        <f t="shared" si="164"/>
        <v>plateau</v>
      </c>
      <c r="BU112" s="29" t="str">
        <f t="shared" si="113"/>
        <v/>
      </c>
      <c r="BV112" s="41" t="str">
        <f t="shared" si="114"/>
        <v/>
      </c>
      <c r="BW112" s="42" t="str">
        <f t="shared" si="115"/>
        <v/>
      </c>
      <c r="BX112" s="29">
        <f t="shared" si="116"/>
        <v>60.898606921875043</v>
      </c>
      <c r="BY112" s="41">
        <f t="shared" si="117"/>
        <v>-7.9857424533133561E-3</v>
      </c>
      <c r="BZ112" s="42">
        <f t="shared" si="118"/>
        <v>1.7757196076640331</v>
      </c>
      <c r="CA112" s="29" t="str">
        <f t="shared" si="165"/>
        <v/>
      </c>
      <c r="CB112" s="41" t="str">
        <f t="shared" si="166"/>
        <v/>
      </c>
      <c r="CC112" s="42" t="str">
        <f t="shared" si="167"/>
        <v/>
      </c>
      <c r="CE112" s="39">
        <f t="shared" si="168"/>
        <v>55.872526132812524</v>
      </c>
      <c r="CF112" s="42">
        <f t="shared" si="169"/>
        <v>1.7900142000534336</v>
      </c>
      <c r="CJ112" s="29">
        <v>51.075913343415039</v>
      </c>
      <c r="CQ112" s="61" t="str">
        <f t="shared" si="170"/>
        <v/>
      </c>
      <c r="CR112" s="44" t="str">
        <f t="shared" si="171"/>
        <v/>
      </c>
      <c r="CS112" s="43" t="str">
        <f t="shared" si="172"/>
        <v/>
      </c>
      <c r="CT112" s="45" t="str">
        <f t="shared" si="119"/>
        <v/>
      </c>
      <c r="CU112" s="40" t="str">
        <f t="shared" si="173"/>
        <v/>
      </c>
      <c r="CV112" s="43" t="str">
        <f t="shared" si="174"/>
        <v/>
      </c>
      <c r="CW112" s="45" t="str">
        <f t="shared" si="175"/>
        <v/>
      </c>
      <c r="CX112" s="40" t="str">
        <f t="shared" si="176"/>
        <v/>
      </c>
      <c r="CY112" s="43" t="str">
        <f t="shared" si="177"/>
        <v/>
      </c>
      <c r="CZ112" s="45" t="str">
        <f t="shared" si="178"/>
        <v/>
      </c>
      <c r="DA112" s="70" t="str">
        <f t="shared" si="179"/>
        <v/>
      </c>
      <c r="DB112" s="43" t="str">
        <f t="shared" si="120"/>
        <v/>
      </c>
      <c r="DC112" s="70" t="str">
        <f t="shared" si="180"/>
        <v/>
      </c>
      <c r="DD112" s="29" t="str">
        <f t="shared" si="121"/>
        <v/>
      </c>
      <c r="DE112" s="41" t="str">
        <f t="shared" si="122"/>
        <v/>
      </c>
      <c r="DF112" s="42" t="str">
        <f t="shared" si="123"/>
        <v/>
      </c>
      <c r="DG112" s="29" t="str">
        <f t="shared" si="124"/>
        <v/>
      </c>
      <c r="DH112" s="41" t="str">
        <f t="shared" si="125"/>
        <v/>
      </c>
      <c r="DI112" s="42" t="str">
        <f t="shared" si="126"/>
        <v/>
      </c>
      <c r="DJ112" s="29" t="str">
        <f t="shared" si="181"/>
        <v/>
      </c>
      <c r="DK112" s="41" t="str">
        <f t="shared" si="182"/>
        <v/>
      </c>
      <c r="DL112" s="42" t="str">
        <f t="shared" si="183"/>
        <v/>
      </c>
      <c r="DN112" s="39">
        <f t="shared" si="184"/>
        <v>55.872526132812524</v>
      </c>
      <c r="DO112" s="42">
        <f t="shared" si="185"/>
        <v>53.23034319966456</v>
      </c>
      <c r="DS112" s="29" t="e">
        <v>#N/A</v>
      </c>
      <c r="DZ112" s="61" t="str">
        <f t="shared" si="186"/>
        <v/>
      </c>
      <c r="EA112" s="44" t="str">
        <f t="shared" si="187"/>
        <v/>
      </c>
      <c r="EB112" s="43" t="str">
        <f t="shared" si="188"/>
        <v/>
      </c>
      <c r="EC112" s="45" t="str">
        <f t="shared" si="127"/>
        <v/>
      </c>
      <c r="ED112" s="40" t="str">
        <f t="shared" si="189"/>
        <v/>
      </c>
      <c r="EE112" s="43" t="str">
        <f t="shared" si="190"/>
        <v/>
      </c>
      <c r="EF112" s="45" t="str">
        <f t="shared" si="191"/>
        <v/>
      </c>
      <c r="EG112" s="40" t="str">
        <f t="shared" si="192"/>
        <v/>
      </c>
      <c r="EH112" s="43" t="str">
        <f t="shared" si="193"/>
        <v/>
      </c>
      <c r="EI112" s="45" t="str">
        <f t="shared" si="194"/>
        <v/>
      </c>
      <c r="EJ112" s="58" t="str">
        <f t="shared" si="195"/>
        <v/>
      </c>
      <c r="EK112" s="43" t="str">
        <f t="shared" si="128"/>
        <v/>
      </c>
      <c r="EL112" s="58" t="str">
        <f t="shared" si="196"/>
        <v/>
      </c>
      <c r="EM112" s="29" t="str">
        <f t="shared" si="129"/>
        <v/>
      </c>
      <c r="EN112" s="41" t="str">
        <f t="shared" si="130"/>
        <v/>
      </c>
      <c r="EO112" s="42" t="str">
        <f t="shared" si="131"/>
        <v/>
      </c>
      <c r="EP112" s="29" t="str">
        <f t="shared" si="132"/>
        <v/>
      </c>
      <c r="EQ112" s="41" t="str">
        <f t="shared" si="133"/>
        <v/>
      </c>
      <c r="ER112" s="42" t="str">
        <f t="shared" si="134"/>
        <v/>
      </c>
      <c r="ES112" s="29" t="str">
        <f t="shared" si="197"/>
        <v/>
      </c>
      <c r="ET112" s="41" t="str">
        <f t="shared" si="198"/>
        <v/>
      </c>
      <c r="EU112" s="42" t="str">
        <f t="shared" si="199"/>
        <v/>
      </c>
      <c r="EW112" s="39">
        <f t="shared" si="200"/>
        <v>55.872526132812524</v>
      </c>
      <c r="EX112" s="42" t="e">
        <f t="shared" si="201"/>
        <v>#N/A</v>
      </c>
      <c r="FA112" s="70">
        <f t="shared" si="135"/>
        <v>30</v>
      </c>
      <c r="FB112" s="70">
        <f t="shared" si="136"/>
        <v>2404</v>
      </c>
      <c r="FC112" s="70">
        <f t="shared" si="137"/>
        <v>80.13333333333334</v>
      </c>
      <c r="FD112" s="72">
        <f t="shared" si="138"/>
        <v>6.5863013698630137</v>
      </c>
      <c r="FE112" s="37">
        <f t="shared" si="139"/>
        <v>23338.523974082073</v>
      </c>
    </row>
    <row r="113" spans="1:161" x14ac:dyDescent="0.25">
      <c r="A113" s="82">
        <v>41760</v>
      </c>
      <c r="B113" s="37">
        <v>72064.736410000041</v>
      </c>
      <c r="C113" s="37">
        <v>18867.181818181816</v>
      </c>
      <c r="D113" s="37">
        <v>26.836683539944904</v>
      </c>
      <c r="E113" s="37">
        <v>20100.678374655647</v>
      </c>
      <c r="F113" s="37">
        <v>0</v>
      </c>
      <c r="H113" s="39">
        <v>56.300575320312532</v>
      </c>
      <c r="I113" s="39">
        <v>5.3800948153409083</v>
      </c>
      <c r="J113" s="37">
        <v>1422.4002184620431</v>
      </c>
      <c r="K113" s="39">
        <v>1.7780002730775539</v>
      </c>
      <c r="L113" s="39">
        <v>51.582710149299594</v>
      </c>
      <c r="M113" s="39"/>
      <c r="R113" s="29">
        <v>5.3800948153409083</v>
      </c>
      <c r="S113" s="29">
        <v>5.1334612830159712</v>
      </c>
      <c r="T113" s="29">
        <v>58.735762398437544</v>
      </c>
      <c r="X113" s="41">
        <v>-0.66408370447586096</v>
      </c>
      <c r="Y113" s="61" t="str">
        <f t="shared" si="140"/>
        <v>decline</v>
      </c>
      <c r="Z113" s="44" t="str">
        <f t="shared" si="141"/>
        <v/>
      </c>
      <c r="AA113" s="43" t="str">
        <f t="shared" si="142"/>
        <v/>
      </c>
      <c r="AB113" s="45" t="str">
        <f t="shared" si="101"/>
        <v/>
      </c>
      <c r="AC113" s="40" t="str">
        <f t="shared" si="143"/>
        <v/>
      </c>
      <c r="AD113" s="43" t="str">
        <f t="shared" si="144"/>
        <v/>
      </c>
      <c r="AE113" s="45" t="str">
        <f t="shared" si="145"/>
        <v/>
      </c>
      <c r="AF113" s="40">
        <f t="shared" si="146"/>
        <v>58.735762398437544</v>
      </c>
      <c r="AG113" s="43">
        <f t="shared" si="147"/>
        <v>-0.66408370447586096</v>
      </c>
      <c r="AH113" s="45">
        <f t="shared" si="148"/>
        <v>5.1334612830159712</v>
      </c>
      <c r="AI113" s="39">
        <f t="shared" si="149"/>
        <v>5.2241053693685089</v>
      </c>
      <c r="AJ113" s="43">
        <f t="shared" si="102"/>
        <v>1.7657498782046571E-2</v>
      </c>
      <c r="AK113" s="29" t="str">
        <f t="shared" si="103"/>
        <v>decline</v>
      </c>
      <c r="AL113" s="29" t="str">
        <f t="shared" si="104"/>
        <v/>
      </c>
      <c r="AM113" s="41" t="str">
        <f t="shared" si="105"/>
        <v/>
      </c>
      <c r="AN113" s="42" t="str">
        <f t="shared" si="106"/>
        <v/>
      </c>
      <c r="AO113" s="29" t="str">
        <f t="shared" si="107"/>
        <v/>
      </c>
      <c r="AP113" s="41" t="str">
        <f t="shared" si="108"/>
        <v/>
      </c>
      <c r="AQ113" s="42" t="str">
        <f t="shared" si="109"/>
        <v/>
      </c>
      <c r="AR113" s="29">
        <f t="shared" si="150"/>
        <v>58.735762398437544</v>
      </c>
      <c r="AS113" s="41">
        <f t="shared" si="151"/>
        <v>-0.66408370447586096</v>
      </c>
      <c r="AT113" s="42">
        <f t="shared" si="152"/>
        <v>5.1334612830159712</v>
      </c>
      <c r="AV113" s="39">
        <f t="shared" si="110"/>
        <v>56.300575320312532</v>
      </c>
      <c r="AW113" s="42">
        <f t="shared" si="153"/>
        <v>5.6398435336265331</v>
      </c>
      <c r="BA113" s="29">
        <v>1.7780002730775539</v>
      </c>
      <c r="BH113" s="61" t="str">
        <f t="shared" si="154"/>
        <v/>
      </c>
      <c r="BI113" s="44" t="str">
        <f t="shared" si="155"/>
        <v/>
      </c>
      <c r="BJ113" s="43" t="str">
        <f t="shared" si="156"/>
        <v/>
      </c>
      <c r="BK113" s="45" t="str">
        <f t="shared" si="111"/>
        <v/>
      </c>
      <c r="BL113" s="40" t="str">
        <f t="shared" si="157"/>
        <v/>
      </c>
      <c r="BM113" s="43" t="str">
        <f t="shared" si="158"/>
        <v/>
      </c>
      <c r="BN113" s="45" t="str">
        <f t="shared" si="159"/>
        <v/>
      </c>
      <c r="BO113" s="40" t="str">
        <f t="shared" si="160"/>
        <v/>
      </c>
      <c r="BP113" s="43" t="str">
        <f t="shared" si="161"/>
        <v/>
      </c>
      <c r="BQ113" s="45" t="str">
        <f t="shared" si="162"/>
        <v/>
      </c>
      <c r="BR113" s="61" t="str">
        <f t="shared" si="163"/>
        <v/>
      </c>
      <c r="BS113" s="43" t="str">
        <f t="shared" si="112"/>
        <v/>
      </c>
      <c r="BT113" t="str">
        <f t="shared" si="164"/>
        <v/>
      </c>
      <c r="BU113" s="29" t="str">
        <f t="shared" si="113"/>
        <v/>
      </c>
      <c r="BV113" s="41" t="str">
        <f t="shared" si="114"/>
        <v/>
      </c>
      <c r="BW113" s="42" t="str">
        <f t="shared" si="115"/>
        <v/>
      </c>
      <c r="BX113" s="29" t="str">
        <f t="shared" si="116"/>
        <v/>
      </c>
      <c r="BY113" s="41" t="str">
        <f t="shared" si="117"/>
        <v/>
      </c>
      <c r="BZ113" s="42" t="str">
        <f t="shared" si="118"/>
        <v/>
      </c>
      <c r="CA113" s="29" t="str">
        <f t="shared" si="165"/>
        <v/>
      </c>
      <c r="CB113" s="41" t="str">
        <f t="shared" si="166"/>
        <v/>
      </c>
      <c r="CC113" s="42" t="str">
        <f t="shared" si="167"/>
        <v/>
      </c>
      <c r="CE113" s="39">
        <f t="shared" si="168"/>
        <v>56.300575320312532</v>
      </c>
      <c r="CF113" s="42">
        <f t="shared" si="169"/>
        <v>1.7900142000534336</v>
      </c>
      <c r="CJ113" s="29">
        <v>51.582710149299594</v>
      </c>
      <c r="CQ113" s="61" t="str">
        <f t="shared" si="170"/>
        <v/>
      </c>
      <c r="CR113" s="44" t="str">
        <f t="shared" si="171"/>
        <v/>
      </c>
      <c r="CS113" s="43" t="str">
        <f t="shared" si="172"/>
        <v/>
      </c>
      <c r="CT113" s="45" t="str">
        <f t="shared" si="119"/>
        <v/>
      </c>
      <c r="CU113" s="40" t="str">
        <f t="shared" si="173"/>
        <v/>
      </c>
      <c r="CV113" s="43" t="str">
        <f t="shared" si="174"/>
        <v/>
      </c>
      <c r="CW113" s="45" t="str">
        <f t="shared" si="175"/>
        <v/>
      </c>
      <c r="CX113" s="40" t="str">
        <f t="shared" si="176"/>
        <v/>
      </c>
      <c r="CY113" s="43" t="str">
        <f t="shared" si="177"/>
        <v/>
      </c>
      <c r="CZ113" s="45" t="str">
        <f t="shared" si="178"/>
        <v/>
      </c>
      <c r="DA113" s="70" t="str">
        <f t="shared" si="179"/>
        <v/>
      </c>
      <c r="DB113" s="43" t="str">
        <f t="shared" si="120"/>
        <v/>
      </c>
      <c r="DC113" s="70" t="str">
        <f t="shared" si="180"/>
        <v/>
      </c>
      <c r="DD113" s="29" t="str">
        <f t="shared" si="121"/>
        <v/>
      </c>
      <c r="DE113" s="41" t="str">
        <f t="shared" si="122"/>
        <v/>
      </c>
      <c r="DF113" s="42" t="str">
        <f t="shared" si="123"/>
        <v/>
      </c>
      <c r="DG113" s="29" t="str">
        <f t="shared" si="124"/>
        <v/>
      </c>
      <c r="DH113" s="41" t="str">
        <f t="shared" si="125"/>
        <v/>
      </c>
      <c r="DI113" s="42" t="str">
        <f t="shared" si="126"/>
        <v/>
      </c>
      <c r="DJ113" s="29" t="str">
        <f t="shared" si="181"/>
        <v/>
      </c>
      <c r="DK113" s="41" t="str">
        <f t="shared" si="182"/>
        <v/>
      </c>
      <c r="DL113" s="42" t="str">
        <f t="shared" si="183"/>
        <v/>
      </c>
      <c r="DN113" s="39">
        <f t="shared" si="184"/>
        <v>56.300575320312532</v>
      </c>
      <c r="DO113" s="42">
        <f t="shared" si="185"/>
        <v>55.209021800394872</v>
      </c>
      <c r="DS113" s="29" t="e">
        <v>#N/A</v>
      </c>
      <c r="DZ113" s="61" t="str">
        <f t="shared" si="186"/>
        <v/>
      </c>
      <c r="EA113" s="44" t="str">
        <f t="shared" si="187"/>
        <v/>
      </c>
      <c r="EB113" s="43" t="str">
        <f t="shared" si="188"/>
        <v/>
      </c>
      <c r="EC113" s="45" t="str">
        <f t="shared" si="127"/>
        <v/>
      </c>
      <c r="ED113" s="40" t="str">
        <f t="shared" si="189"/>
        <v/>
      </c>
      <c r="EE113" s="43" t="str">
        <f t="shared" si="190"/>
        <v/>
      </c>
      <c r="EF113" s="45" t="str">
        <f t="shared" si="191"/>
        <v/>
      </c>
      <c r="EG113" s="40" t="str">
        <f t="shared" si="192"/>
        <v/>
      </c>
      <c r="EH113" s="43" t="str">
        <f t="shared" si="193"/>
        <v/>
      </c>
      <c r="EI113" s="45" t="str">
        <f t="shared" si="194"/>
        <v/>
      </c>
      <c r="EJ113" s="58" t="str">
        <f t="shared" si="195"/>
        <v/>
      </c>
      <c r="EK113" s="43" t="str">
        <f t="shared" si="128"/>
        <v/>
      </c>
      <c r="EL113" s="58" t="str">
        <f t="shared" si="196"/>
        <v/>
      </c>
      <c r="EM113" s="29" t="str">
        <f t="shared" si="129"/>
        <v/>
      </c>
      <c r="EN113" s="41" t="str">
        <f t="shared" si="130"/>
        <v/>
      </c>
      <c r="EO113" s="42" t="str">
        <f t="shared" si="131"/>
        <v/>
      </c>
      <c r="EP113" s="29" t="str">
        <f t="shared" si="132"/>
        <v/>
      </c>
      <c r="EQ113" s="41" t="str">
        <f t="shared" si="133"/>
        <v/>
      </c>
      <c r="ER113" s="42" t="str">
        <f t="shared" si="134"/>
        <v/>
      </c>
      <c r="ES113" s="29" t="str">
        <f t="shared" si="197"/>
        <v/>
      </c>
      <c r="ET113" s="41" t="str">
        <f t="shared" si="198"/>
        <v/>
      </c>
      <c r="EU113" s="42" t="str">
        <f t="shared" si="199"/>
        <v/>
      </c>
      <c r="EW113" s="39">
        <f t="shared" si="200"/>
        <v>56.300575320312532</v>
      </c>
      <c r="EX113" s="42" t="e">
        <f t="shared" si="201"/>
        <v>#N/A</v>
      </c>
      <c r="FA113" s="70">
        <f t="shared" si="135"/>
        <v>31</v>
      </c>
      <c r="FB113" s="70">
        <f t="shared" si="136"/>
        <v>2435</v>
      </c>
      <c r="FC113" s="70">
        <f t="shared" si="137"/>
        <v>81.166666666666671</v>
      </c>
      <c r="FD113" s="72">
        <f t="shared" si="138"/>
        <v>6.6712328767123283</v>
      </c>
      <c r="FE113" s="37">
        <f t="shared" si="139"/>
        <v>18867.181818181816</v>
      </c>
    </row>
    <row r="114" spans="1:161" x14ac:dyDescent="0.25">
      <c r="A114" s="82">
        <v>41791</v>
      </c>
      <c r="B114" s="37">
        <v>72552.305220000038</v>
      </c>
      <c r="C114" s="37">
        <v>16252.293666666666</v>
      </c>
      <c r="D114" s="37">
        <v>24.773306999999996</v>
      </c>
      <c r="E114" s="37">
        <v>16111.862333333333</v>
      </c>
      <c r="F114" s="37">
        <v>0</v>
      </c>
      <c r="H114" s="39">
        <v>56.681488453125027</v>
      </c>
      <c r="I114" s="39">
        <v>4.6344431158854169</v>
      </c>
      <c r="J114" s="37">
        <v>1524.2960475671114</v>
      </c>
      <c r="K114" s="39">
        <v>1.9053700594588892</v>
      </c>
      <c r="L114" s="39">
        <v>49.78304496286983</v>
      </c>
      <c r="M114" s="39"/>
      <c r="R114" s="29">
        <v>4.6344431158854169</v>
      </c>
      <c r="S114" s="29">
        <v>4.6276306356161907</v>
      </c>
      <c r="T114" s="29">
        <v>59.08657483593754</v>
      </c>
      <c r="X114" s="41">
        <v>-0.69718354644784186</v>
      </c>
      <c r="Y114" s="61" t="str">
        <f t="shared" si="140"/>
        <v>decline</v>
      </c>
      <c r="Z114" s="44" t="str">
        <f t="shared" si="141"/>
        <v/>
      </c>
      <c r="AA114" s="43" t="str">
        <f t="shared" si="142"/>
        <v/>
      </c>
      <c r="AB114" s="45" t="str">
        <f t="shared" si="101"/>
        <v/>
      </c>
      <c r="AC114" s="40" t="str">
        <f t="shared" si="143"/>
        <v/>
      </c>
      <c r="AD114" s="43" t="str">
        <f t="shared" si="144"/>
        <v/>
      </c>
      <c r="AE114" s="45" t="str">
        <f t="shared" si="145"/>
        <v/>
      </c>
      <c r="AF114" s="40">
        <f t="shared" si="146"/>
        <v>59.08657483593754</v>
      </c>
      <c r="AG114" s="43">
        <f t="shared" si="147"/>
        <v>-0.69718354644784186</v>
      </c>
      <c r="AH114" s="45">
        <f t="shared" si="148"/>
        <v>4.6276306356161907</v>
      </c>
      <c r="AI114" s="39">
        <f t="shared" si="149"/>
        <v>5.1667946678091656</v>
      </c>
      <c r="AJ114" s="43">
        <f t="shared" si="102"/>
        <v>0.11650973784366926</v>
      </c>
      <c r="AK114" s="29" t="str">
        <f t="shared" si="103"/>
        <v>decline</v>
      </c>
      <c r="AL114" s="29" t="str">
        <f t="shared" si="104"/>
        <v/>
      </c>
      <c r="AM114" s="41" t="str">
        <f t="shared" si="105"/>
        <v/>
      </c>
      <c r="AN114" s="42" t="str">
        <f t="shared" si="106"/>
        <v/>
      </c>
      <c r="AO114" s="29" t="str">
        <f t="shared" si="107"/>
        <v/>
      </c>
      <c r="AP114" s="41" t="str">
        <f t="shared" si="108"/>
        <v/>
      </c>
      <c r="AQ114" s="42" t="str">
        <f t="shared" si="109"/>
        <v/>
      </c>
      <c r="AR114" s="29">
        <f t="shared" si="150"/>
        <v>59.08657483593754</v>
      </c>
      <c r="AS114" s="41">
        <f t="shared" si="151"/>
        <v>-0.69718354644784186</v>
      </c>
      <c r="AT114" s="42">
        <f t="shared" si="152"/>
        <v>4.6276306356161907</v>
      </c>
      <c r="AV114" s="39">
        <f t="shared" si="110"/>
        <v>56.681488453125027</v>
      </c>
      <c r="AW114" s="42">
        <f t="shared" si="153"/>
        <v>5.572694977049685</v>
      </c>
      <c r="BA114" s="29" t="e">
        <v>#N/A</v>
      </c>
      <c r="BH114" s="61" t="str">
        <f t="shared" si="154"/>
        <v/>
      </c>
      <c r="BI114" s="44" t="str">
        <f t="shared" si="155"/>
        <v/>
      </c>
      <c r="BJ114" s="43" t="str">
        <f t="shared" si="156"/>
        <v/>
      </c>
      <c r="BK114" s="45" t="str">
        <f t="shared" si="111"/>
        <v/>
      </c>
      <c r="BL114" s="40" t="str">
        <f t="shared" si="157"/>
        <v/>
      </c>
      <c r="BM114" s="43" t="str">
        <f t="shared" si="158"/>
        <v/>
      </c>
      <c r="BN114" s="45" t="str">
        <f t="shared" si="159"/>
        <v/>
      </c>
      <c r="BO114" s="40" t="str">
        <f t="shared" si="160"/>
        <v/>
      </c>
      <c r="BP114" s="43" t="str">
        <f t="shared" si="161"/>
        <v/>
      </c>
      <c r="BQ114" s="45" t="str">
        <f t="shared" si="162"/>
        <v/>
      </c>
      <c r="BR114" s="61" t="str">
        <f t="shared" si="163"/>
        <v/>
      </c>
      <c r="BS114" s="43" t="str">
        <f t="shared" si="112"/>
        <v/>
      </c>
      <c r="BT114" t="str">
        <f t="shared" si="164"/>
        <v/>
      </c>
      <c r="BU114" s="29" t="str">
        <f t="shared" si="113"/>
        <v/>
      </c>
      <c r="BV114" s="41" t="str">
        <f t="shared" si="114"/>
        <v/>
      </c>
      <c r="BW114" s="42" t="str">
        <f t="shared" si="115"/>
        <v/>
      </c>
      <c r="BX114" s="29" t="str">
        <f t="shared" si="116"/>
        <v/>
      </c>
      <c r="BY114" s="41" t="str">
        <f t="shared" si="117"/>
        <v/>
      </c>
      <c r="BZ114" s="42" t="str">
        <f t="shared" si="118"/>
        <v/>
      </c>
      <c r="CA114" s="29" t="str">
        <f t="shared" si="165"/>
        <v/>
      </c>
      <c r="CB114" s="41" t="str">
        <f t="shared" si="166"/>
        <v/>
      </c>
      <c r="CC114" s="42" t="str">
        <f t="shared" si="167"/>
        <v/>
      </c>
      <c r="CE114" s="39">
        <f t="shared" si="168"/>
        <v>56.681488453125027</v>
      </c>
      <c r="CF114" s="42" t="e">
        <f t="shared" si="169"/>
        <v>#N/A</v>
      </c>
      <c r="CJ114" s="29">
        <v>49.78304496286983</v>
      </c>
      <c r="CQ114" s="61" t="str">
        <f t="shared" si="170"/>
        <v/>
      </c>
      <c r="CR114" s="44" t="str">
        <f t="shared" si="171"/>
        <v/>
      </c>
      <c r="CS114" s="43" t="str">
        <f t="shared" si="172"/>
        <v/>
      </c>
      <c r="CT114" s="45" t="str">
        <f t="shared" si="119"/>
        <v/>
      </c>
      <c r="CU114" s="40" t="str">
        <f t="shared" si="173"/>
        <v/>
      </c>
      <c r="CV114" s="43" t="str">
        <f t="shared" si="174"/>
        <v/>
      </c>
      <c r="CW114" s="45" t="str">
        <f t="shared" si="175"/>
        <v/>
      </c>
      <c r="CX114" s="40" t="str">
        <f t="shared" si="176"/>
        <v/>
      </c>
      <c r="CY114" s="43" t="str">
        <f t="shared" si="177"/>
        <v/>
      </c>
      <c r="CZ114" s="45" t="str">
        <f t="shared" si="178"/>
        <v/>
      </c>
      <c r="DA114" s="70" t="str">
        <f t="shared" si="179"/>
        <v/>
      </c>
      <c r="DB114" s="43" t="str">
        <f t="shared" si="120"/>
        <v/>
      </c>
      <c r="DC114" s="70" t="str">
        <f t="shared" si="180"/>
        <v/>
      </c>
      <c r="DD114" s="29" t="str">
        <f t="shared" si="121"/>
        <v/>
      </c>
      <c r="DE114" s="41" t="str">
        <f t="shared" si="122"/>
        <v/>
      </c>
      <c r="DF114" s="42" t="str">
        <f t="shared" si="123"/>
        <v/>
      </c>
      <c r="DG114" s="29" t="str">
        <f t="shared" si="124"/>
        <v/>
      </c>
      <c r="DH114" s="41" t="str">
        <f t="shared" si="125"/>
        <v/>
      </c>
      <c r="DI114" s="42" t="str">
        <f t="shared" si="126"/>
        <v/>
      </c>
      <c r="DJ114" s="29" t="str">
        <f t="shared" si="181"/>
        <v/>
      </c>
      <c r="DK114" s="41" t="str">
        <f t="shared" si="182"/>
        <v/>
      </c>
      <c r="DL114" s="42" t="str">
        <f t="shared" si="183"/>
        <v/>
      </c>
      <c r="DN114" s="39">
        <f t="shared" si="184"/>
        <v>56.681488453125027</v>
      </c>
      <c r="DO114" s="42">
        <f t="shared" si="185"/>
        <v>57.031576472000197</v>
      </c>
      <c r="DS114" s="29" t="e">
        <v>#N/A</v>
      </c>
      <c r="DZ114" s="61" t="str">
        <f t="shared" si="186"/>
        <v/>
      </c>
      <c r="EA114" s="44" t="str">
        <f t="shared" si="187"/>
        <v/>
      </c>
      <c r="EB114" s="43" t="str">
        <f t="shared" si="188"/>
        <v/>
      </c>
      <c r="EC114" s="45" t="str">
        <f t="shared" si="127"/>
        <v/>
      </c>
      <c r="ED114" s="40" t="str">
        <f t="shared" si="189"/>
        <v/>
      </c>
      <c r="EE114" s="43" t="str">
        <f t="shared" si="190"/>
        <v/>
      </c>
      <c r="EF114" s="45" t="str">
        <f t="shared" si="191"/>
        <v/>
      </c>
      <c r="EG114" s="40" t="str">
        <f t="shared" si="192"/>
        <v/>
      </c>
      <c r="EH114" s="43" t="str">
        <f t="shared" si="193"/>
        <v/>
      </c>
      <c r="EI114" s="45" t="str">
        <f t="shared" si="194"/>
        <v/>
      </c>
      <c r="EJ114" s="58" t="str">
        <f t="shared" si="195"/>
        <v/>
      </c>
      <c r="EK114" s="43" t="str">
        <f t="shared" si="128"/>
        <v/>
      </c>
      <c r="EL114" s="58" t="str">
        <f t="shared" si="196"/>
        <v/>
      </c>
      <c r="EM114" s="29" t="str">
        <f t="shared" si="129"/>
        <v/>
      </c>
      <c r="EN114" s="41" t="str">
        <f t="shared" si="130"/>
        <v/>
      </c>
      <c r="EO114" s="42" t="str">
        <f t="shared" si="131"/>
        <v/>
      </c>
      <c r="EP114" s="29" t="str">
        <f t="shared" si="132"/>
        <v/>
      </c>
      <c r="EQ114" s="41" t="str">
        <f t="shared" si="133"/>
        <v/>
      </c>
      <c r="ER114" s="42" t="str">
        <f t="shared" si="134"/>
        <v/>
      </c>
      <c r="ES114" s="29" t="str">
        <f t="shared" si="197"/>
        <v/>
      </c>
      <c r="ET114" s="41" t="str">
        <f t="shared" si="198"/>
        <v/>
      </c>
      <c r="EU114" s="42" t="str">
        <f t="shared" si="199"/>
        <v/>
      </c>
      <c r="EW114" s="39">
        <f t="shared" si="200"/>
        <v>56.681488453125027</v>
      </c>
      <c r="EX114" s="42" t="e">
        <f t="shared" si="201"/>
        <v>#N/A</v>
      </c>
      <c r="FA114" s="70">
        <f t="shared" si="135"/>
        <v>30</v>
      </c>
      <c r="FB114" s="70">
        <f t="shared" si="136"/>
        <v>2465</v>
      </c>
      <c r="FC114" s="70">
        <f t="shared" si="137"/>
        <v>82.166666666666671</v>
      </c>
      <c r="FD114" s="72">
        <f t="shared" si="138"/>
        <v>6.7534246575342465</v>
      </c>
      <c r="FE114" s="37">
        <f t="shared" si="139"/>
        <v>16252.293666666666</v>
      </c>
    </row>
    <row r="115" spans="1:161" x14ac:dyDescent="0.25">
      <c r="A115" s="82">
        <v>41821</v>
      </c>
      <c r="B115" s="37">
        <v>72960.307940000042</v>
      </c>
      <c r="C115" s="37">
        <v>16261.567158230369</v>
      </c>
      <c r="D115" s="37">
        <v>23.04213192506975</v>
      </c>
      <c r="E115" s="37">
        <v>21583.793144679155</v>
      </c>
      <c r="F115" s="37">
        <v>0</v>
      </c>
      <c r="H115" s="39">
        <v>57.00024057812503</v>
      </c>
      <c r="I115" s="39">
        <v>4.6370875099641289</v>
      </c>
      <c r="J115" s="37">
        <v>1416.9687153066041</v>
      </c>
      <c r="K115" s="39">
        <v>1.7712108941332552</v>
      </c>
      <c r="L115" s="39">
        <v>57.031543554943532</v>
      </c>
      <c r="M115" s="39"/>
      <c r="R115" s="29">
        <v>4.6370875099641289</v>
      </c>
      <c r="S115" s="29">
        <v>5.7461539528693448</v>
      </c>
      <c r="T115" s="29">
        <v>59.413712039062546</v>
      </c>
      <c r="X115" s="41">
        <v>-0.62399117419168948</v>
      </c>
      <c r="Y115" s="61" t="str">
        <f t="shared" si="140"/>
        <v>decline</v>
      </c>
      <c r="Z115" s="44" t="str">
        <f t="shared" si="141"/>
        <v/>
      </c>
      <c r="AA115" s="43" t="str">
        <f t="shared" si="142"/>
        <v/>
      </c>
      <c r="AB115" s="45" t="str">
        <f t="shared" si="101"/>
        <v/>
      </c>
      <c r="AC115" s="40" t="str">
        <f t="shared" si="143"/>
        <v/>
      </c>
      <c r="AD115" s="43" t="str">
        <f t="shared" si="144"/>
        <v/>
      </c>
      <c r="AE115" s="45" t="str">
        <f t="shared" si="145"/>
        <v/>
      </c>
      <c r="AF115" s="40">
        <f t="shared" si="146"/>
        <v>59.413712039062546</v>
      </c>
      <c r="AG115" s="43">
        <f t="shared" si="147"/>
        <v>-0.62399117419168948</v>
      </c>
      <c r="AH115" s="45">
        <f t="shared" si="148"/>
        <v>5.7461539528693448</v>
      </c>
      <c r="AI115" s="39">
        <f t="shared" si="149"/>
        <v>5.1139183356541205</v>
      </c>
      <c r="AJ115" s="43">
        <f t="shared" si="102"/>
        <v>-0.11002761541039414</v>
      </c>
      <c r="AK115" s="29" t="str">
        <f t="shared" si="103"/>
        <v>decline</v>
      </c>
      <c r="AL115" s="29" t="str">
        <f t="shared" si="104"/>
        <v/>
      </c>
      <c r="AM115" s="41" t="str">
        <f t="shared" si="105"/>
        <v/>
      </c>
      <c r="AN115" s="42" t="str">
        <f t="shared" si="106"/>
        <v/>
      </c>
      <c r="AO115" s="29" t="str">
        <f t="shared" si="107"/>
        <v/>
      </c>
      <c r="AP115" s="41" t="str">
        <f t="shared" si="108"/>
        <v/>
      </c>
      <c r="AQ115" s="42" t="str">
        <f t="shared" si="109"/>
        <v/>
      </c>
      <c r="AR115" s="29">
        <f t="shared" si="150"/>
        <v>59.413712039062546</v>
      </c>
      <c r="AS115" s="41">
        <f t="shared" si="151"/>
        <v>-0.62399117419168948</v>
      </c>
      <c r="AT115" s="42">
        <f t="shared" si="152"/>
        <v>5.7461539528693448</v>
      </c>
      <c r="AV115" s="39">
        <f t="shared" si="110"/>
        <v>57.00024057812503</v>
      </c>
      <c r="AW115" s="42">
        <f t="shared" si="153"/>
        <v>5.5171191798638848</v>
      </c>
      <c r="BA115" s="29">
        <v>1.7712108941332552</v>
      </c>
      <c r="BH115" s="61" t="str">
        <f t="shared" si="154"/>
        <v/>
      </c>
      <c r="BI115" s="44" t="str">
        <f t="shared" si="155"/>
        <v/>
      </c>
      <c r="BJ115" s="43" t="str">
        <f t="shared" si="156"/>
        <v/>
      </c>
      <c r="BK115" s="45" t="str">
        <f t="shared" si="111"/>
        <v/>
      </c>
      <c r="BL115" s="40" t="str">
        <f t="shared" si="157"/>
        <v/>
      </c>
      <c r="BM115" s="43" t="str">
        <f t="shared" si="158"/>
        <v/>
      </c>
      <c r="BN115" s="45" t="str">
        <f t="shared" si="159"/>
        <v/>
      </c>
      <c r="BO115" s="40" t="str">
        <f t="shared" si="160"/>
        <v/>
      </c>
      <c r="BP115" s="43" t="str">
        <f t="shared" si="161"/>
        <v/>
      </c>
      <c r="BQ115" s="45" t="str">
        <f t="shared" si="162"/>
        <v/>
      </c>
      <c r="BR115" s="61" t="str">
        <f t="shared" si="163"/>
        <v/>
      </c>
      <c r="BS115" s="43" t="str">
        <f t="shared" si="112"/>
        <v/>
      </c>
      <c r="BT115" t="str">
        <f t="shared" si="164"/>
        <v/>
      </c>
      <c r="BU115" s="29" t="str">
        <f t="shared" si="113"/>
        <v/>
      </c>
      <c r="BV115" s="41" t="str">
        <f t="shared" si="114"/>
        <v/>
      </c>
      <c r="BW115" s="42" t="str">
        <f t="shared" si="115"/>
        <v/>
      </c>
      <c r="BX115" s="29" t="str">
        <f t="shared" si="116"/>
        <v/>
      </c>
      <c r="BY115" s="41" t="str">
        <f t="shared" si="117"/>
        <v/>
      </c>
      <c r="BZ115" s="42" t="str">
        <f t="shared" si="118"/>
        <v/>
      </c>
      <c r="CA115" s="29" t="str">
        <f t="shared" si="165"/>
        <v/>
      </c>
      <c r="CB115" s="41" t="str">
        <f t="shared" si="166"/>
        <v/>
      </c>
      <c r="CC115" s="42" t="str">
        <f t="shared" si="167"/>
        <v/>
      </c>
      <c r="CE115" s="39">
        <f t="shared" si="168"/>
        <v>57.00024057812503</v>
      </c>
      <c r="CF115" s="42">
        <f t="shared" si="169"/>
        <v>1.7900142000534336</v>
      </c>
      <c r="CJ115" s="29">
        <v>57.031543554943532</v>
      </c>
      <c r="CQ115" s="61" t="str">
        <f t="shared" si="170"/>
        <v/>
      </c>
      <c r="CR115" s="44" t="str">
        <f t="shared" si="171"/>
        <v/>
      </c>
      <c r="CS115" s="43" t="str">
        <f t="shared" si="172"/>
        <v/>
      </c>
      <c r="CT115" s="45" t="str">
        <f t="shared" si="119"/>
        <v/>
      </c>
      <c r="CU115" s="40" t="str">
        <f t="shared" si="173"/>
        <v/>
      </c>
      <c r="CV115" s="43" t="str">
        <f t="shared" si="174"/>
        <v/>
      </c>
      <c r="CW115" s="45" t="str">
        <f t="shared" si="175"/>
        <v/>
      </c>
      <c r="CX115" s="40" t="str">
        <f t="shared" si="176"/>
        <v/>
      </c>
      <c r="CY115" s="43" t="str">
        <f t="shared" si="177"/>
        <v/>
      </c>
      <c r="CZ115" s="45" t="str">
        <f t="shared" si="178"/>
        <v/>
      </c>
      <c r="DA115" s="70" t="str">
        <f t="shared" si="179"/>
        <v/>
      </c>
      <c r="DB115" s="43" t="str">
        <f t="shared" si="120"/>
        <v/>
      </c>
      <c r="DC115" s="70" t="str">
        <f t="shared" si="180"/>
        <v/>
      </c>
      <c r="DD115" s="29" t="str">
        <f t="shared" si="121"/>
        <v/>
      </c>
      <c r="DE115" s="41" t="str">
        <f t="shared" si="122"/>
        <v/>
      </c>
      <c r="DF115" s="42" t="str">
        <f t="shared" si="123"/>
        <v/>
      </c>
      <c r="DG115" s="29" t="str">
        <f t="shared" si="124"/>
        <v/>
      </c>
      <c r="DH115" s="41" t="str">
        <f t="shared" si="125"/>
        <v/>
      </c>
      <c r="DI115" s="42" t="str">
        <f t="shared" si="126"/>
        <v/>
      </c>
      <c r="DJ115" s="29" t="str">
        <f t="shared" si="181"/>
        <v/>
      </c>
      <c r="DK115" s="41" t="str">
        <f t="shared" si="182"/>
        <v/>
      </c>
      <c r="DL115" s="42" t="str">
        <f t="shared" si="183"/>
        <v/>
      </c>
      <c r="DN115" s="39">
        <f t="shared" si="184"/>
        <v>57.00024057812503</v>
      </c>
      <c r="DO115" s="42">
        <f t="shared" si="185"/>
        <v>57.031543554943532</v>
      </c>
      <c r="DS115" s="29" t="e">
        <v>#N/A</v>
      </c>
      <c r="DZ115" s="61" t="str">
        <f t="shared" si="186"/>
        <v/>
      </c>
      <c r="EA115" s="44" t="str">
        <f t="shared" si="187"/>
        <v/>
      </c>
      <c r="EB115" s="43" t="str">
        <f t="shared" si="188"/>
        <v/>
      </c>
      <c r="EC115" s="45" t="str">
        <f t="shared" si="127"/>
        <v/>
      </c>
      <c r="ED115" s="40" t="str">
        <f t="shared" si="189"/>
        <v/>
      </c>
      <c r="EE115" s="43" t="str">
        <f t="shared" si="190"/>
        <v/>
      </c>
      <c r="EF115" s="45" t="str">
        <f t="shared" si="191"/>
        <v/>
      </c>
      <c r="EG115" s="40" t="str">
        <f t="shared" si="192"/>
        <v/>
      </c>
      <c r="EH115" s="43" t="str">
        <f t="shared" si="193"/>
        <v/>
      </c>
      <c r="EI115" s="45" t="str">
        <f t="shared" si="194"/>
        <v/>
      </c>
      <c r="EJ115" s="58" t="str">
        <f t="shared" si="195"/>
        <v/>
      </c>
      <c r="EK115" s="43" t="str">
        <f t="shared" si="128"/>
        <v/>
      </c>
      <c r="EL115" s="58" t="str">
        <f t="shared" si="196"/>
        <v/>
      </c>
      <c r="EM115" s="29" t="str">
        <f t="shared" si="129"/>
        <v/>
      </c>
      <c r="EN115" s="41" t="str">
        <f t="shared" si="130"/>
        <v/>
      </c>
      <c r="EO115" s="42" t="str">
        <f t="shared" si="131"/>
        <v/>
      </c>
      <c r="EP115" s="29" t="str">
        <f t="shared" si="132"/>
        <v/>
      </c>
      <c r="EQ115" s="41" t="str">
        <f t="shared" si="133"/>
        <v/>
      </c>
      <c r="ER115" s="42" t="str">
        <f t="shared" si="134"/>
        <v/>
      </c>
      <c r="ES115" s="29" t="str">
        <f t="shared" si="197"/>
        <v/>
      </c>
      <c r="ET115" s="41" t="str">
        <f t="shared" si="198"/>
        <v/>
      </c>
      <c r="EU115" s="42" t="str">
        <f t="shared" si="199"/>
        <v/>
      </c>
      <c r="EW115" s="39">
        <f t="shared" si="200"/>
        <v>57.00024057812503</v>
      </c>
      <c r="EX115" s="42" t="e">
        <f t="shared" si="201"/>
        <v>#N/A</v>
      </c>
      <c r="FA115" s="70">
        <f t="shared" si="135"/>
        <v>31</v>
      </c>
      <c r="FB115" s="70">
        <f t="shared" si="136"/>
        <v>2496</v>
      </c>
      <c r="FC115" s="70">
        <f t="shared" si="137"/>
        <v>83.2</v>
      </c>
      <c r="FD115" s="72">
        <f t="shared" si="138"/>
        <v>6.838356164383562</v>
      </c>
      <c r="FE115" s="37">
        <f t="shared" si="139"/>
        <v>16261.567158230369</v>
      </c>
    </row>
    <row r="116" spans="1:161" x14ac:dyDescent="0.25">
      <c r="A116" s="82">
        <v>41852</v>
      </c>
      <c r="B116" s="37">
        <v>73444.910260000048</v>
      </c>
      <c r="C116" s="37">
        <v>22027.378181818181</v>
      </c>
      <c r="D116" s="37">
        <v>28.573578636363635</v>
      </c>
      <c r="E116" s="37">
        <v>23239.142272727273</v>
      </c>
      <c r="F116" s="37">
        <v>0</v>
      </c>
      <c r="H116" s="39">
        <v>57.37883614062504</v>
      </c>
      <c r="I116" s="39">
        <v>6.2812445596590907</v>
      </c>
      <c r="J116" s="37">
        <v>1297.1847307705832</v>
      </c>
      <c r="K116" s="39">
        <v>1.6214809134632291</v>
      </c>
      <c r="L116" s="39">
        <v>51.338477177769704</v>
      </c>
      <c r="M116" s="39"/>
      <c r="R116" s="29">
        <v>6.2812445596590907</v>
      </c>
      <c r="S116" s="29">
        <v>4.9707075977952382</v>
      </c>
      <c r="T116" s="29">
        <v>59.815590343750046</v>
      </c>
      <c r="X116" s="41">
        <v>-0.67473375363531041</v>
      </c>
      <c r="Y116" s="61" t="str">
        <f t="shared" si="140"/>
        <v>decline</v>
      </c>
      <c r="Z116" s="44" t="str">
        <f t="shared" si="141"/>
        <v/>
      </c>
      <c r="AA116" s="43" t="str">
        <f t="shared" si="142"/>
        <v/>
      </c>
      <c r="AB116" s="45" t="str">
        <f t="shared" si="101"/>
        <v/>
      </c>
      <c r="AC116" s="40" t="str">
        <f t="shared" si="143"/>
        <v/>
      </c>
      <c r="AD116" s="43" t="str">
        <f t="shared" si="144"/>
        <v/>
      </c>
      <c r="AE116" s="45" t="str">
        <f t="shared" si="145"/>
        <v/>
      </c>
      <c r="AF116" s="40">
        <f t="shared" si="146"/>
        <v>59.815590343750046</v>
      </c>
      <c r="AG116" s="43">
        <f t="shared" si="147"/>
        <v>-0.67473375363531041</v>
      </c>
      <c r="AH116" s="45">
        <f t="shared" si="148"/>
        <v>4.9707075977952382</v>
      </c>
      <c r="AI116" s="39">
        <f t="shared" si="149"/>
        <v>5.049701459942991</v>
      </c>
      <c r="AJ116" s="43">
        <f t="shared" si="102"/>
        <v>1.5891874666454055E-2</v>
      </c>
      <c r="AK116" s="29" t="str">
        <f t="shared" si="103"/>
        <v>decline</v>
      </c>
      <c r="AL116" s="29" t="str">
        <f t="shared" si="104"/>
        <v/>
      </c>
      <c r="AM116" s="41" t="str">
        <f t="shared" si="105"/>
        <v/>
      </c>
      <c r="AN116" s="42" t="str">
        <f t="shared" si="106"/>
        <v/>
      </c>
      <c r="AO116" s="29" t="str">
        <f t="shared" si="107"/>
        <v/>
      </c>
      <c r="AP116" s="41" t="str">
        <f t="shared" si="108"/>
        <v/>
      </c>
      <c r="AQ116" s="42" t="str">
        <f t="shared" si="109"/>
        <v/>
      </c>
      <c r="AR116" s="29">
        <f t="shared" si="150"/>
        <v>59.815590343750046</v>
      </c>
      <c r="AS116" s="41">
        <f t="shared" si="151"/>
        <v>-0.67473375363531041</v>
      </c>
      <c r="AT116" s="42">
        <f t="shared" si="152"/>
        <v>4.9707075977952382</v>
      </c>
      <c r="AV116" s="39">
        <f t="shared" si="110"/>
        <v>57.37883614062504</v>
      </c>
      <c r="AW116" s="42">
        <f t="shared" si="153"/>
        <v>5.4518290762595836</v>
      </c>
      <c r="BA116" s="29">
        <v>1.6214809134632291</v>
      </c>
      <c r="BH116" s="61" t="str">
        <f t="shared" si="154"/>
        <v/>
      </c>
      <c r="BI116" s="44" t="str">
        <f t="shared" si="155"/>
        <v/>
      </c>
      <c r="BJ116" s="43" t="str">
        <f t="shared" si="156"/>
        <v/>
      </c>
      <c r="BK116" s="45" t="str">
        <f t="shared" si="111"/>
        <v/>
      </c>
      <c r="BL116" s="40" t="str">
        <f t="shared" si="157"/>
        <v/>
      </c>
      <c r="BM116" s="43" t="str">
        <f t="shared" si="158"/>
        <v/>
      </c>
      <c r="BN116" s="45" t="str">
        <f t="shared" si="159"/>
        <v/>
      </c>
      <c r="BO116" s="40" t="str">
        <f t="shared" si="160"/>
        <v/>
      </c>
      <c r="BP116" s="43" t="str">
        <f t="shared" si="161"/>
        <v/>
      </c>
      <c r="BQ116" s="45" t="str">
        <f t="shared" si="162"/>
        <v/>
      </c>
      <c r="BR116" s="61" t="str">
        <f t="shared" si="163"/>
        <v/>
      </c>
      <c r="BS116" s="43" t="str">
        <f t="shared" si="112"/>
        <v/>
      </c>
      <c r="BT116" t="str">
        <f t="shared" si="164"/>
        <v/>
      </c>
      <c r="BU116" s="29" t="str">
        <f t="shared" si="113"/>
        <v/>
      </c>
      <c r="BV116" s="41" t="str">
        <f t="shared" si="114"/>
        <v/>
      </c>
      <c r="BW116" s="42" t="str">
        <f t="shared" si="115"/>
        <v/>
      </c>
      <c r="BX116" s="29" t="str">
        <f t="shared" si="116"/>
        <v/>
      </c>
      <c r="BY116" s="41" t="str">
        <f t="shared" si="117"/>
        <v/>
      </c>
      <c r="BZ116" s="42" t="str">
        <f t="shared" si="118"/>
        <v/>
      </c>
      <c r="CA116" s="29" t="str">
        <f t="shared" si="165"/>
        <v/>
      </c>
      <c r="CB116" s="41" t="str">
        <f t="shared" si="166"/>
        <v/>
      </c>
      <c r="CC116" s="42" t="str">
        <f t="shared" si="167"/>
        <v/>
      </c>
      <c r="CE116" s="39">
        <f t="shared" si="168"/>
        <v>57.37883614062504</v>
      </c>
      <c r="CF116" s="42">
        <f t="shared" si="169"/>
        <v>1.7900142000534336</v>
      </c>
      <c r="CJ116" s="29">
        <v>51.338477177769704</v>
      </c>
      <c r="CQ116" s="61" t="str">
        <f t="shared" si="170"/>
        <v/>
      </c>
      <c r="CR116" s="44" t="str">
        <f t="shared" si="171"/>
        <v/>
      </c>
      <c r="CS116" s="43" t="str">
        <f t="shared" si="172"/>
        <v/>
      </c>
      <c r="CT116" s="45" t="str">
        <f t="shared" si="119"/>
        <v/>
      </c>
      <c r="CU116" s="40" t="str">
        <f t="shared" si="173"/>
        <v/>
      </c>
      <c r="CV116" s="43" t="str">
        <f t="shared" si="174"/>
        <v/>
      </c>
      <c r="CW116" s="45" t="str">
        <f t="shared" si="175"/>
        <v/>
      </c>
      <c r="CX116" s="40" t="str">
        <f t="shared" si="176"/>
        <v/>
      </c>
      <c r="CY116" s="43" t="str">
        <f t="shared" si="177"/>
        <v/>
      </c>
      <c r="CZ116" s="45" t="str">
        <f t="shared" si="178"/>
        <v/>
      </c>
      <c r="DA116" s="70" t="str">
        <f t="shared" si="179"/>
        <v/>
      </c>
      <c r="DB116" s="43" t="str">
        <f t="shared" si="120"/>
        <v/>
      </c>
      <c r="DC116" s="70" t="str">
        <f t="shared" si="180"/>
        <v/>
      </c>
      <c r="DD116" s="29" t="str">
        <f t="shared" si="121"/>
        <v/>
      </c>
      <c r="DE116" s="41" t="str">
        <f t="shared" si="122"/>
        <v/>
      </c>
      <c r="DF116" s="42" t="str">
        <f t="shared" si="123"/>
        <v/>
      </c>
      <c r="DG116" s="29" t="str">
        <f t="shared" si="124"/>
        <v/>
      </c>
      <c r="DH116" s="41" t="str">
        <f t="shared" si="125"/>
        <v/>
      </c>
      <c r="DI116" s="42" t="str">
        <f t="shared" si="126"/>
        <v/>
      </c>
      <c r="DJ116" s="29" t="str">
        <f t="shared" si="181"/>
        <v/>
      </c>
      <c r="DK116" s="41" t="str">
        <f t="shared" si="182"/>
        <v/>
      </c>
      <c r="DL116" s="42" t="str">
        <f t="shared" si="183"/>
        <v/>
      </c>
      <c r="DN116" s="39">
        <f t="shared" si="184"/>
        <v>57.37883614062504</v>
      </c>
      <c r="DO116" s="42">
        <f t="shared" si="185"/>
        <v>57.031543554943532</v>
      </c>
      <c r="DS116" s="29" t="e">
        <v>#N/A</v>
      </c>
      <c r="DZ116" s="61" t="str">
        <f t="shared" si="186"/>
        <v/>
      </c>
      <c r="EA116" s="44" t="str">
        <f t="shared" si="187"/>
        <v/>
      </c>
      <c r="EB116" s="43" t="str">
        <f t="shared" si="188"/>
        <v/>
      </c>
      <c r="EC116" s="45" t="str">
        <f t="shared" si="127"/>
        <v/>
      </c>
      <c r="ED116" s="40" t="str">
        <f t="shared" si="189"/>
        <v/>
      </c>
      <c r="EE116" s="43" t="str">
        <f t="shared" si="190"/>
        <v/>
      </c>
      <c r="EF116" s="45" t="str">
        <f t="shared" si="191"/>
        <v/>
      </c>
      <c r="EG116" s="40" t="str">
        <f t="shared" si="192"/>
        <v/>
      </c>
      <c r="EH116" s="43" t="str">
        <f t="shared" si="193"/>
        <v/>
      </c>
      <c r="EI116" s="45" t="str">
        <f t="shared" si="194"/>
        <v/>
      </c>
      <c r="EJ116" s="58" t="str">
        <f t="shared" si="195"/>
        <v/>
      </c>
      <c r="EK116" s="43" t="str">
        <f t="shared" si="128"/>
        <v/>
      </c>
      <c r="EL116" s="58" t="str">
        <f t="shared" si="196"/>
        <v/>
      </c>
      <c r="EM116" s="29" t="str">
        <f t="shared" si="129"/>
        <v/>
      </c>
      <c r="EN116" s="41" t="str">
        <f t="shared" si="130"/>
        <v/>
      </c>
      <c r="EO116" s="42" t="str">
        <f t="shared" si="131"/>
        <v/>
      </c>
      <c r="EP116" s="29" t="str">
        <f t="shared" si="132"/>
        <v/>
      </c>
      <c r="EQ116" s="41" t="str">
        <f t="shared" si="133"/>
        <v/>
      </c>
      <c r="ER116" s="42" t="str">
        <f t="shared" si="134"/>
        <v/>
      </c>
      <c r="ES116" s="29" t="str">
        <f t="shared" si="197"/>
        <v/>
      </c>
      <c r="ET116" s="41" t="str">
        <f t="shared" si="198"/>
        <v/>
      </c>
      <c r="EU116" s="42" t="str">
        <f t="shared" si="199"/>
        <v/>
      </c>
      <c r="EW116" s="39">
        <f t="shared" si="200"/>
        <v>57.37883614062504</v>
      </c>
      <c r="EX116" s="42" t="e">
        <f t="shared" si="201"/>
        <v>#N/A</v>
      </c>
      <c r="FA116" s="70">
        <f t="shared" si="135"/>
        <v>31</v>
      </c>
      <c r="FB116" s="70">
        <f t="shared" si="136"/>
        <v>2527</v>
      </c>
      <c r="FC116" s="70">
        <f t="shared" si="137"/>
        <v>84.233333333333334</v>
      </c>
      <c r="FD116" s="72">
        <f t="shared" si="138"/>
        <v>6.9232876712328766</v>
      </c>
      <c r="FE116" s="37">
        <f t="shared" si="139"/>
        <v>22027.378181818181</v>
      </c>
    </row>
    <row r="117" spans="1:161" x14ac:dyDescent="0.25">
      <c r="A117" s="82">
        <v>41883</v>
      </c>
      <c r="B117" s="37">
        <v>73904.793940000047</v>
      </c>
      <c r="C117" s="37">
        <v>15411.65147453083</v>
      </c>
      <c r="D117" s="37">
        <v>21.334121313672924</v>
      </c>
      <c r="E117" s="37">
        <v>14197.206099195711</v>
      </c>
      <c r="F117" s="37">
        <v>0</v>
      </c>
      <c r="H117" s="39">
        <v>57.738120265625035</v>
      </c>
      <c r="I117" s="39">
        <v>4.3947287407841822</v>
      </c>
      <c r="J117" s="37">
        <v>1384.2852175141334</v>
      </c>
      <c r="K117" s="39">
        <v>1.7303565218926666</v>
      </c>
      <c r="L117" s="39">
        <v>47.949185691627697</v>
      </c>
      <c r="M117" s="39"/>
      <c r="R117" s="29">
        <v>4.3947287407841822</v>
      </c>
      <c r="S117" s="29">
        <v>4.5710246550864362</v>
      </c>
      <c r="T117" s="29">
        <v>60.168748960937549</v>
      </c>
      <c r="X117" s="41">
        <v>-0.70088764982677987</v>
      </c>
      <c r="Y117" s="61" t="str">
        <f t="shared" si="140"/>
        <v>decline</v>
      </c>
      <c r="Z117" s="44" t="str">
        <f t="shared" si="141"/>
        <v/>
      </c>
      <c r="AA117" s="43" t="str">
        <f t="shared" si="142"/>
        <v/>
      </c>
      <c r="AB117" s="45" t="str">
        <f t="shared" si="101"/>
        <v/>
      </c>
      <c r="AC117" s="40" t="str">
        <f t="shared" si="143"/>
        <v/>
      </c>
      <c r="AD117" s="43" t="str">
        <f t="shared" si="144"/>
        <v/>
      </c>
      <c r="AE117" s="45" t="str">
        <f t="shared" si="145"/>
        <v/>
      </c>
      <c r="AF117" s="40">
        <f t="shared" si="146"/>
        <v>60.168748960937549</v>
      </c>
      <c r="AG117" s="43">
        <f t="shared" si="147"/>
        <v>-0.70088764982677987</v>
      </c>
      <c r="AH117" s="45">
        <f t="shared" si="148"/>
        <v>4.5710246550864362</v>
      </c>
      <c r="AI117" s="39">
        <f t="shared" si="149"/>
        <v>4.9939356087844322</v>
      </c>
      <c r="AJ117" s="43">
        <f t="shared" si="102"/>
        <v>9.2519945878524024E-2</v>
      </c>
      <c r="AK117" s="29" t="str">
        <f t="shared" si="103"/>
        <v>decline</v>
      </c>
      <c r="AL117" s="29" t="str">
        <f t="shared" si="104"/>
        <v/>
      </c>
      <c r="AM117" s="41" t="str">
        <f t="shared" si="105"/>
        <v/>
      </c>
      <c r="AN117" s="42" t="str">
        <f t="shared" si="106"/>
        <v/>
      </c>
      <c r="AO117" s="29" t="str">
        <f t="shared" si="107"/>
        <v/>
      </c>
      <c r="AP117" s="41" t="str">
        <f t="shared" si="108"/>
        <v/>
      </c>
      <c r="AQ117" s="42" t="str">
        <f t="shared" si="109"/>
        <v/>
      </c>
      <c r="AR117" s="29">
        <f t="shared" si="150"/>
        <v>60.168748960937549</v>
      </c>
      <c r="AS117" s="41">
        <f t="shared" si="151"/>
        <v>-0.70088764982677987</v>
      </c>
      <c r="AT117" s="42">
        <f t="shared" si="152"/>
        <v>4.5710246550864362</v>
      </c>
      <c r="AV117" s="39">
        <f t="shared" si="110"/>
        <v>57.738120265625035</v>
      </c>
      <c r="AW117" s="42">
        <f t="shared" si="153"/>
        <v>5.3905839778173466</v>
      </c>
      <c r="BA117" s="29">
        <v>1.7303565218926666</v>
      </c>
      <c r="BH117" s="61" t="str">
        <f t="shared" si="154"/>
        <v/>
      </c>
      <c r="BI117" s="44" t="str">
        <f t="shared" si="155"/>
        <v/>
      </c>
      <c r="BJ117" s="43" t="str">
        <f t="shared" si="156"/>
        <v/>
      </c>
      <c r="BK117" s="45" t="str">
        <f t="shared" si="111"/>
        <v/>
      </c>
      <c r="BL117" s="40" t="str">
        <f t="shared" si="157"/>
        <v/>
      </c>
      <c r="BM117" s="43" t="str">
        <f t="shared" si="158"/>
        <v/>
      </c>
      <c r="BN117" s="45" t="str">
        <f t="shared" si="159"/>
        <v/>
      </c>
      <c r="BO117" s="40" t="str">
        <f t="shared" si="160"/>
        <v/>
      </c>
      <c r="BP117" s="43" t="str">
        <f t="shared" si="161"/>
        <v/>
      </c>
      <c r="BQ117" s="45" t="str">
        <f t="shared" si="162"/>
        <v/>
      </c>
      <c r="BR117" s="61" t="str">
        <f t="shared" si="163"/>
        <v/>
      </c>
      <c r="BS117" s="43" t="str">
        <f t="shared" si="112"/>
        <v/>
      </c>
      <c r="BT117" t="str">
        <f t="shared" si="164"/>
        <v/>
      </c>
      <c r="BU117" s="29" t="str">
        <f t="shared" si="113"/>
        <v/>
      </c>
      <c r="BV117" s="41" t="str">
        <f t="shared" si="114"/>
        <v/>
      </c>
      <c r="BW117" s="42" t="str">
        <f t="shared" si="115"/>
        <v/>
      </c>
      <c r="BX117" s="29" t="str">
        <f t="shared" si="116"/>
        <v/>
      </c>
      <c r="BY117" s="41" t="str">
        <f t="shared" si="117"/>
        <v/>
      </c>
      <c r="BZ117" s="42" t="str">
        <f t="shared" si="118"/>
        <v/>
      </c>
      <c r="CA117" s="29" t="str">
        <f t="shared" si="165"/>
        <v/>
      </c>
      <c r="CB117" s="41" t="str">
        <f t="shared" si="166"/>
        <v/>
      </c>
      <c r="CC117" s="42" t="str">
        <f t="shared" si="167"/>
        <v/>
      </c>
      <c r="CE117" s="39">
        <f t="shared" si="168"/>
        <v>57.738120265625035</v>
      </c>
      <c r="CF117" s="42">
        <f t="shared" si="169"/>
        <v>1.7900142000534336</v>
      </c>
      <c r="CJ117" s="29">
        <v>47.949185691627697</v>
      </c>
      <c r="CQ117" s="61" t="str">
        <f t="shared" si="170"/>
        <v/>
      </c>
      <c r="CR117" s="44" t="str">
        <f t="shared" si="171"/>
        <v/>
      </c>
      <c r="CS117" s="43" t="str">
        <f t="shared" si="172"/>
        <v/>
      </c>
      <c r="CT117" s="45" t="str">
        <f t="shared" si="119"/>
        <v/>
      </c>
      <c r="CU117" s="40" t="str">
        <f t="shared" si="173"/>
        <v/>
      </c>
      <c r="CV117" s="43" t="str">
        <f t="shared" si="174"/>
        <v/>
      </c>
      <c r="CW117" s="45" t="str">
        <f t="shared" si="175"/>
        <v/>
      </c>
      <c r="CX117" s="40" t="str">
        <f t="shared" si="176"/>
        <v/>
      </c>
      <c r="CY117" s="43" t="str">
        <f t="shared" si="177"/>
        <v/>
      </c>
      <c r="CZ117" s="45" t="str">
        <f t="shared" si="178"/>
        <v/>
      </c>
      <c r="DA117" s="70" t="str">
        <f t="shared" si="179"/>
        <v/>
      </c>
      <c r="DB117" s="43" t="str">
        <f t="shared" si="120"/>
        <v/>
      </c>
      <c r="DC117" s="70" t="str">
        <f t="shared" si="180"/>
        <v/>
      </c>
      <c r="DD117" s="29" t="str">
        <f t="shared" si="121"/>
        <v/>
      </c>
      <c r="DE117" s="41" t="str">
        <f t="shared" si="122"/>
        <v/>
      </c>
      <c r="DF117" s="42" t="str">
        <f t="shared" si="123"/>
        <v/>
      </c>
      <c r="DG117" s="29" t="str">
        <f t="shared" si="124"/>
        <v/>
      </c>
      <c r="DH117" s="41" t="str">
        <f t="shared" si="125"/>
        <v/>
      </c>
      <c r="DI117" s="42" t="str">
        <f t="shared" si="126"/>
        <v/>
      </c>
      <c r="DJ117" s="29" t="str">
        <f t="shared" si="181"/>
        <v/>
      </c>
      <c r="DK117" s="41" t="str">
        <f t="shared" si="182"/>
        <v/>
      </c>
      <c r="DL117" s="42" t="str">
        <f t="shared" si="183"/>
        <v/>
      </c>
      <c r="DN117" s="39">
        <f t="shared" si="184"/>
        <v>57.738120265625035</v>
      </c>
      <c r="DO117" s="42">
        <f t="shared" si="185"/>
        <v>57.031543554943532</v>
      </c>
      <c r="DS117" s="29" t="e">
        <v>#N/A</v>
      </c>
      <c r="DZ117" s="61" t="str">
        <f t="shared" si="186"/>
        <v/>
      </c>
      <c r="EA117" s="44" t="str">
        <f t="shared" si="187"/>
        <v/>
      </c>
      <c r="EB117" s="43" t="str">
        <f t="shared" si="188"/>
        <v/>
      </c>
      <c r="EC117" s="45" t="str">
        <f t="shared" si="127"/>
        <v/>
      </c>
      <c r="ED117" s="40" t="str">
        <f t="shared" si="189"/>
        <v/>
      </c>
      <c r="EE117" s="43" t="str">
        <f t="shared" si="190"/>
        <v/>
      </c>
      <c r="EF117" s="45" t="str">
        <f t="shared" si="191"/>
        <v/>
      </c>
      <c r="EG117" s="40" t="str">
        <f t="shared" si="192"/>
        <v/>
      </c>
      <c r="EH117" s="43" t="str">
        <f t="shared" si="193"/>
        <v/>
      </c>
      <c r="EI117" s="45" t="str">
        <f t="shared" si="194"/>
        <v/>
      </c>
      <c r="EJ117" s="58" t="str">
        <f t="shared" si="195"/>
        <v/>
      </c>
      <c r="EK117" s="43" t="str">
        <f t="shared" si="128"/>
        <v/>
      </c>
      <c r="EL117" s="58" t="str">
        <f t="shared" si="196"/>
        <v/>
      </c>
      <c r="EM117" s="29" t="str">
        <f t="shared" si="129"/>
        <v/>
      </c>
      <c r="EN117" s="41" t="str">
        <f t="shared" si="130"/>
        <v/>
      </c>
      <c r="EO117" s="42" t="str">
        <f t="shared" si="131"/>
        <v/>
      </c>
      <c r="EP117" s="29" t="str">
        <f t="shared" si="132"/>
        <v/>
      </c>
      <c r="EQ117" s="41" t="str">
        <f t="shared" si="133"/>
        <v/>
      </c>
      <c r="ER117" s="42" t="str">
        <f t="shared" si="134"/>
        <v/>
      </c>
      <c r="ES117" s="29" t="str">
        <f t="shared" si="197"/>
        <v/>
      </c>
      <c r="ET117" s="41" t="str">
        <f t="shared" si="198"/>
        <v/>
      </c>
      <c r="EU117" s="42" t="str">
        <f t="shared" si="199"/>
        <v/>
      </c>
      <c r="EW117" s="39">
        <f t="shared" si="200"/>
        <v>57.738120265625035</v>
      </c>
      <c r="EX117" s="42" t="e">
        <f t="shared" si="201"/>
        <v>#N/A</v>
      </c>
      <c r="FA117" s="70">
        <f t="shared" si="135"/>
        <v>30</v>
      </c>
      <c r="FB117" s="70">
        <f t="shared" si="136"/>
        <v>2557</v>
      </c>
      <c r="FC117" s="70">
        <f t="shared" si="137"/>
        <v>85.233333333333334</v>
      </c>
      <c r="FD117" s="72">
        <f t="shared" si="138"/>
        <v>7.0054794520547947</v>
      </c>
      <c r="FE117" s="37">
        <f t="shared" si="139"/>
        <v>15411.65147453083</v>
      </c>
    </row>
    <row r="118" spans="1:161" x14ac:dyDescent="0.25">
      <c r="A118" s="82">
        <v>41913</v>
      </c>
      <c r="B118" s="37">
        <v>74297.211010000043</v>
      </c>
      <c r="C118" s="37">
        <v>14830.577097505669</v>
      </c>
      <c r="D118" s="37">
        <v>21.92401625094482</v>
      </c>
      <c r="E118" s="37">
        <v>15471.938397581254</v>
      </c>
      <c r="F118" s="37">
        <v>0</v>
      </c>
      <c r="H118" s="39">
        <v>58.044696101562536</v>
      </c>
      <c r="I118" s="39">
        <v>4.2290317504606012</v>
      </c>
      <c r="J118" s="37">
        <v>1478.2982554759913</v>
      </c>
      <c r="K118" s="39">
        <v>1.8478728193449891</v>
      </c>
      <c r="L118" s="39">
        <v>51.058264123616354</v>
      </c>
      <c r="M118" s="39"/>
      <c r="R118" s="29">
        <v>4.2290317504606012</v>
      </c>
      <c r="S118" s="29">
        <v>5.02740197610294</v>
      </c>
      <c r="T118" s="29">
        <v>60.531686062500043</v>
      </c>
      <c r="X118" s="41">
        <v>-0.6710238658055967</v>
      </c>
      <c r="Y118" s="61" t="str">
        <f t="shared" si="140"/>
        <v>decline</v>
      </c>
      <c r="Z118" s="44" t="str">
        <f t="shared" si="141"/>
        <v/>
      </c>
      <c r="AA118" s="43" t="str">
        <f t="shared" si="142"/>
        <v/>
      </c>
      <c r="AB118" s="45" t="str">
        <f t="shared" si="101"/>
        <v/>
      </c>
      <c r="AC118" s="40" t="str">
        <f t="shared" si="143"/>
        <v/>
      </c>
      <c r="AD118" s="43" t="str">
        <f t="shared" si="144"/>
        <v/>
      </c>
      <c r="AE118" s="45" t="str">
        <f t="shared" si="145"/>
        <v/>
      </c>
      <c r="AF118" s="40">
        <f t="shared" si="146"/>
        <v>60.531686062500043</v>
      </c>
      <c r="AG118" s="43">
        <f t="shared" si="147"/>
        <v>-0.6710238658055967</v>
      </c>
      <c r="AH118" s="45">
        <f t="shared" si="148"/>
        <v>5.02740197610294</v>
      </c>
      <c r="AI118" s="39">
        <f t="shared" si="149"/>
        <v>4.9372672693429021</v>
      </c>
      <c r="AJ118" s="43">
        <f t="shared" si="102"/>
        <v>-1.7928685072027429E-2</v>
      </c>
      <c r="AK118" s="29" t="str">
        <f t="shared" si="103"/>
        <v>decline</v>
      </c>
      <c r="AL118" s="29" t="str">
        <f t="shared" si="104"/>
        <v/>
      </c>
      <c r="AM118" s="41" t="str">
        <f t="shared" si="105"/>
        <v/>
      </c>
      <c r="AN118" s="42" t="str">
        <f t="shared" si="106"/>
        <v/>
      </c>
      <c r="AO118" s="29" t="str">
        <f t="shared" si="107"/>
        <v/>
      </c>
      <c r="AP118" s="41" t="str">
        <f t="shared" si="108"/>
        <v/>
      </c>
      <c r="AQ118" s="42" t="str">
        <f t="shared" si="109"/>
        <v/>
      </c>
      <c r="AR118" s="29">
        <f t="shared" si="150"/>
        <v>60.531686062500043</v>
      </c>
      <c r="AS118" s="41">
        <f t="shared" si="151"/>
        <v>-0.6710238658055967</v>
      </c>
      <c r="AT118" s="42">
        <f t="shared" si="152"/>
        <v>5.02740197610294</v>
      </c>
      <c r="AV118" s="39">
        <f t="shared" si="110"/>
        <v>58.044696101562536</v>
      </c>
      <c r="AW118" s="42">
        <f t="shared" si="153"/>
        <v>5.3388680785292948</v>
      </c>
      <c r="BA118" s="29" t="e">
        <v>#N/A</v>
      </c>
      <c r="BH118" s="61" t="str">
        <f t="shared" si="154"/>
        <v/>
      </c>
      <c r="BI118" s="44" t="str">
        <f t="shared" si="155"/>
        <v/>
      </c>
      <c r="BJ118" s="43" t="str">
        <f t="shared" si="156"/>
        <v/>
      </c>
      <c r="BK118" s="45" t="str">
        <f t="shared" si="111"/>
        <v/>
      </c>
      <c r="BL118" s="40" t="str">
        <f t="shared" si="157"/>
        <v/>
      </c>
      <c r="BM118" s="43" t="str">
        <f t="shared" si="158"/>
        <v/>
      </c>
      <c r="BN118" s="45" t="str">
        <f t="shared" si="159"/>
        <v/>
      </c>
      <c r="BO118" s="40" t="str">
        <f t="shared" si="160"/>
        <v/>
      </c>
      <c r="BP118" s="43" t="str">
        <f t="shared" si="161"/>
        <v/>
      </c>
      <c r="BQ118" s="45" t="str">
        <f t="shared" si="162"/>
        <v/>
      </c>
      <c r="BR118" s="61" t="str">
        <f t="shared" si="163"/>
        <v/>
      </c>
      <c r="BS118" s="43" t="str">
        <f t="shared" si="112"/>
        <v/>
      </c>
      <c r="BT118" t="str">
        <f t="shared" si="164"/>
        <v/>
      </c>
      <c r="BU118" s="29" t="str">
        <f t="shared" si="113"/>
        <v/>
      </c>
      <c r="BV118" s="41" t="str">
        <f t="shared" si="114"/>
        <v/>
      </c>
      <c r="BW118" s="42" t="str">
        <f t="shared" si="115"/>
        <v/>
      </c>
      <c r="BX118" s="29" t="str">
        <f t="shared" si="116"/>
        <v/>
      </c>
      <c r="BY118" s="41" t="str">
        <f t="shared" si="117"/>
        <v/>
      </c>
      <c r="BZ118" s="42" t="str">
        <f t="shared" si="118"/>
        <v/>
      </c>
      <c r="CA118" s="29" t="str">
        <f t="shared" si="165"/>
        <v/>
      </c>
      <c r="CB118" s="41" t="str">
        <f t="shared" si="166"/>
        <v/>
      </c>
      <c r="CC118" s="42" t="str">
        <f t="shared" si="167"/>
        <v/>
      </c>
      <c r="CE118" s="39">
        <f t="shared" si="168"/>
        <v>58.044696101562536</v>
      </c>
      <c r="CF118" s="42" t="e">
        <f t="shared" si="169"/>
        <v>#N/A</v>
      </c>
      <c r="CJ118" s="29">
        <v>51.058264123616354</v>
      </c>
      <c r="CQ118" s="61" t="str">
        <f t="shared" si="170"/>
        <v/>
      </c>
      <c r="CR118" s="44" t="str">
        <f t="shared" si="171"/>
        <v/>
      </c>
      <c r="CS118" s="43" t="str">
        <f t="shared" si="172"/>
        <v/>
      </c>
      <c r="CT118" s="45" t="str">
        <f t="shared" si="119"/>
        <v/>
      </c>
      <c r="CU118" s="40" t="str">
        <f t="shared" si="173"/>
        <v/>
      </c>
      <c r="CV118" s="43" t="str">
        <f t="shared" si="174"/>
        <v/>
      </c>
      <c r="CW118" s="45" t="str">
        <f t="shared" si="175"/>
        <v/>
      </c>
      <c r="CX118" s="40" t="str">
        <f t="shared" si="176"/>
        <v/>
      </c>
      <c r="CY118" s="43" t="str">
        <f t="shared" si="177"/>
        <v/>
      </c>
      <c r="CZ118" s="45" t="str">
        <f t="shared" si="178"/>
        <v/>
      </c>
      <c r="DA118" s="70" t="str">
        <f t="shared" si="179"/>
        <v/>
      </c>
      <c r="DB118" s="43" t="str">
        <f t="shared" si="120"/>
        <v/>
      </c>
      <c r="DC118" s="70" t="str">
        <f t="shared" si="180"/>
        <v/>
      </c>
      <c r="DD118" s="29" t="str">
        <f t="shared" si="121"/>
        <v/>
      </c>
      <c r="DE118" s="41" t="str">
        <f t="shared" si="122"/>
        <v/>
      </c>
      <c r="DF118" s="42" t="str">
        <f t="shared" si="123"/>
        <v/>
      </c>
      <c r="DG118" s="29" t="str">
        <f t="shared" si="124"/>
        <v/>
      </c>
      <c r="DH118" s="41" t="str">
        <f t="shared" si="125"/>
        <v/>
      </c>
      <c r="DI118" s="42" t="str">
        <f t="shared" si="126"/>
        <v/>
      </c>
      <c r="DJ118" s="29" t="str">
        <f t="shared" si="181"/>
        <v/>
      </c>
      <c r="DK118" s="41" t="str">
        <f t="shared" si="182"/>
        <v/>
      </c>
      <c r="DL118" s="42" t="str">
        <f t="shared" si="183"/>
        <v/>
      </c>
      <c r="DN118" s="39">
        <f t="shared" si="184"/>
        <v>58.044696101562536</v>
      </c>
      <c r="DO118" s="42">
        <f t="shared" si="185"/>
        <v>57.031543554943532</v>
      </c>
      <c r="DS118" s="29" t="e">
        <v>#N/A</v>
      </c>
      <c r="DZ118" s="61" t="str">
        <f t="shared" si="186"/>
        <v/>
      </c>
      <c r="EA118" s="44" t="str">
        <f t="shared" si="187"/>
        <v/>
      </c>
      <c r="EB118" s="43" t="str">
        <f t="shared" si="188"/>
        <v/>
      </c>
      <c r="EC118" s="45" t="str">
        <f t="shared" si="127"/>
        <v/>
      </c>
      <c r="ED118" s="40" t="str">
        <f t="shared" si="189"/>
        <v/>
      </c>
      <c r="EE118" s="43" t="str">
        <f t="shared" si="190"/>
        <v/>
      </c>
      <c r="EF118" s="45" t="str">
        <f t="shared" si="191"/>
        <v/>
      </c>
      <c r="EG118" s="40" t="str">
        <f t="shared" si="192"/>
        <v/>
      </c>
      <c r="EH118" s="43" t="str">
        <f t="shared" si="193"/>
        <v/>
      </c>
      <c r="EI118" s="45" t="str">
        <f t="shared" si="194"/>
        <v/>
      </c>
      <c r="EJ118" s="58" t="str">
        <f t="shared" si="195"/>
        <v/>
      </c>
      <c r="EK118" s="43" t="str">
        <f t="shared" si="128"/>
        <v/>
      </c>
      <c r="EL118" s="58" t="str">
        <f t="shared" si="196"/>
        <v/>
      </c>
      <c r="EM118" s="29" t="str">
        <f t="shared" si="129"/>
        <v/>
      </c>
      <c r="EN118" s="41" t="str">
        <f t="shared" si="130"/>
        <v/>
      </c>
      <c r="EO118" s="42" t="str">
        <f t="shared" si="131"/>
        <v/>
      </c>
      <c r="EP118" s="29" t="str">
        <f t="shared" si="132"/>
        <v/>
      </c>
      <c r="EQ118" s="41" t="str">
        <f t="shared" si="133"/>
        <v/>
      </c>
      <c r="ER118" s="42" t="str">
        <f t="shared" si="134"/>
        <v/>
      </c>
      <c r="ES118" s="29" t="str">
        <f t="shared" si="197"/>
        <v/>
      </c>
      <c r="ET118" s="41" t="str">
        <f t="shared" si="198"/>
        <v/>
      </c>
      <c r="EU118" s="42" t="str">
        <f t="shared" si="199"/>
        <v/>
      </c>
      <c r="EW118" s="39">
        <f t="shared" si="200"/>
        <v>58.044696101562536</v>
      </c>
      <c r="EX118" s="42" t="e">
        <f t="shared" si="201"/>
        <v>#N/A</v>
      </c>
      <c r="FA118" s="70">
        <f t="shared" si="135"/>
        <v>31</v>
      </c>
      <c r="FB118" s="70">
        <f t="shared" si="136"/>
        <v>2588</v>
      </c>
      <c r="FC118" s="70">
        <f t="shared" si="137"/>
        <v>86.266666666666666</v>
      </c>
      <c r="FD118" s="72">
        <f t="shared" si="138"/>
        <v>7.0904109589041093</v>
      </c>
      <c r="FE118" s="37">
        <f t="shared" si="139"/>
        <v>14830.577097505669</v>
      </c>
    </row>
    <row r="119" spans="1:161" x14ac:dyDescent="0.25">
      <c r="A119" s="82">
        <v>41944</v>
      </c>
      <c r="B119" s="37">
        <v>74668.891050000049</v>
      </c>
      <c r="C119" s="37">
        <v>15755.830436625689</v>
      </c>
      <c r="D119" s="37">
        <v>24.6025082662145</v>
      </c>
      <c r="E119" s="37">
        <v>15499.732513777024</v>
      </c>
      <c r="F119" s="37">
        <v>0</v>
      </c>
      <c r="H119" s="39">
        <v>58.335071132812537</v>
      </c>
      <c r="I119" s="39">
        <v>4.492873522944044</v>
      </c>
      <c r="J119" s="37">
        <v>1561.4859759485605</v>
      </c>
      <c r="K119" s="39">
        <v>1.9518574699357005</v>
      </c>
      <c r="L119" s="39">
        <v>49.590316253053821</v>
      </c>
      <c r="M119" s="39"/>
      <c r="R119" s="29">
        <v>4.492873522944044</v>
      </c>
      <c r="S119" s="29">
        <v>4.880689273756377</v>
      </c>
      <c r="T119" s="29">
        <v>60.898606921875043</v>
      </c>
      <c r="X119" s="41">
        <v>-0.68062424745094896</v>
      </c>
      <c r="Y119" s="61" t="str">
        <f t="shared" si="140"/>
        <v>decline</v>
      </c>
      <c r="Z119" s="44" t="str">
        <f t="shared" si="141"/>
        <v/>
      </c>
      <c r="AA119" s="43" t="str">
        <f t="shared" si="142"/>
        <v/>
      </c>
      <c r="AB119" s="45" t="str">
        <f t="shared" si="101"/>
        <v/>
      </c>
      <c r="AC119" s="40" t="str">
        <f t="shared" si="143"/>
        <v/>
      </c>
      <c r="AD119" s="43" t="str">
        <f t="shared" si="144"/>
        <v/>
      </c>
      <c r="AE119" s="45" t="str">
        <f t="shared" si="145"/>
        <v/>
      </c>
      <c r="AF119" s="40">
        <f t="shared" si="146"/>
        <v>60.898606921875043</v>
      </c>
      <c r="AG119" s="43">
        <f t="shared" si="147"/>
        <v>-0.68062424745094896</v>
      </c>
      <c r="AH119" s="45">
        <f t="shared" si="148"/>
        <v>4.880689273756377</v>
      </c>
      <c r="AI119" s="39">
        <f t="shared" si="149"/>
        <v>4.8806305522242379</v>
      </c>
      <c r="AJ119" s="43">
        <f t="shared" si="102"/>
        <v>-1.2031401477407385E-5</v>
      </c>
      <c r="AK119" s="29" t="str">
        <f t="shared" si="103"/>
        <v>decline</v>
      </c>
      <c r="AL119" s="29" t="str">
        <f t="shared" si="104"/>
        <v/>
      </c>
      <c r="AM119" s="41" t="str">
        <f t="shared" si="105"/>
        <v/>
      </c>
      <c r="AN119" s="42" t="str">
        <f t="shared" si="106"/>
        <v/>
      </c>
      <c r="AO119" s="29" t="str">
        <f t="shared" si="107"/>
        <v/>
      </c>
      <c r="AP119" s="41" t="str">
        <f t="shared" si="108"/>
        <v/>
      </c>
      <c r="AQ119" s="42" t="str">
        <f t="shared" si="109"/>
        <v/>
      </c>
      <c r="AR119" s="29">
        <f t="shared" si="150"/>
        <v>60.898606921875043</v>
      </c>
      <c r="AS119" s="41">
        <f t="shared" si="151"/>
        <v>-0.68062424745094896</v>
      </c>
      <c r="AT119" s="42">
        <f t="shared" si="152"/>
        <v>4.880689273756377</v>
      </c>
      <c r="AV119" s="39">
        <f t="shared" si="110"/>
        <v>58.335071132812537</v>
      </c>
      <c r="AW119" s="42">
        <f t="shared" si="153"/>
        <v>5.2903426644714537</v>
      </c>
      <c r="BA119" s="29" t="e">
        <v>#N/A</v>
      </c>
      <c r="BH119" s="61" t="str">
        <f t="shared" si="154"/>
        <v/>
      </c>
      <c r="BI119" s="44" t="str">
        <f t="shared" si="155"/>
        <v/>
      </c>
      <c r="BJ119" s="43" t="str">
        <f t="shared" si="156"/>
        <v/>
      </c>
      <c r="BK119" s="45" t="str">
        <f t="shared" si="111"/>
        <v/>
      </c>
      <c r="BL119" s="40" t="str">
        <f t="shared" si="157"/>
        <v/>
      </c>
      <c r="BM119" s="43" t="str">
        <f t="shared" si="158"/>
        <v/>
      </c>
      <c r="BN119" s="45" t="str">
        <f t="shared" si="159"/>
        <v/>
      </c>
      <c r="BO119" s="40" t="str">
        <f t="shared" si="160"/>
        <v/>
      </c>
      <c r="BP119" s="43" t="str">
        <f t="shared" si="161"/>
        <v/>
      </c>
      <c r="BQ119" s="45" t="str">
        <f t="shared" si="162"/>
        <v/>
      </c>
      <c r="BR119" s="61" t="str">
        <f t="shared" si="163"/>
        <v/>
      </c>
      <c r="BS119" s="43" t="str">
        <f t="shared" si="112"/>
        <v/>
      </c>
      <c r="BT119" t="str">
        <f t="shared" si="164"/>
        <v/>
      </c>
      <c r="BU119" s="29" t="str">
        <f t="shared" si="113"/>
        <v/>
      </c>
      <c r="BV119" s="41" t="str">
        <f t="shared" si="114"/>
        <v/>
      </c>
      <c r="BW119" s="42" t="str">
        <f t="shared" si="115"/>
        <v/>
      </c>
      <c r="BX119" s="29" t="str">
        <f t="shared" si="116"/>
        <v/>
      </c>
      <c r="BY119" s="41" t="str">
        <f t="shared" si="117"/>
        <v/>
      </c>
      <c r="BZ119" s="42" t="str">
        <f t="shared" si="118"/>
        <v/>
      </c>
      <c r="CA119" s="29" t="str">
        <f t="shared" si="165"/>
        <v/>
      </c>
      <c r="CB119" s="41" t="str">
        <f t="shared" si="166"/>
        <v/>
      </c>
      <c r="CC119" s="42" t="str">
        <f t="shared" si="167"/>
        <v/>
      </c>
      <c r="CE119" s="39">
        <f t="shared" si="168"/>
        <v>58.335071132812537</v>
      </c>
      <c r="CF119" s="42" t="e">
        <f t="shared" si="169"/>
        <v>#N/A</v>
      </c>
      <c r="CJ119" s="29">
        <v>49.590316253053821</v>
      </c>
      <c r="CQ119" s="61" t="str">
        <f t="shared" si="170"/>
        <v/>
      </c>
      <c r="CR119" s="44" t="str">
        <f t="shared" si="171"/>
        <v/>
      </c>
      <c r="CS119" s="43" t="str">
        <f t="shared" si="172"/>
        <v/>
      </c>
      <c r="CT119" s="45" t="str">
        <f t="shared" si="119"/>
        <v/>
      </c>
      <c r="CU119" s="40" t="str">
        <f t="shared" si="173"/>
        <v/>
      </c>
      <c r="CV119" s="43" t="str">
        <f t="shared" si="174"/>
        <v/>
      </c>
      <c r="CW119" s="45" t="str">
        <f t="shared" si="175"/>
        <v/>
      </c>
      <c r="CX119" s="40" t="str">
        <f t="shared" si="176"/>
        <v/>
      </c>
      <c r="CY119" s="43" t="str">
        <f t="shared" si="177"/>
        <v/>
      </c>
      <c r="CZ119" s="45" t="str">
        <f t="shared" si="178"/>
        <v/>
      </c>
      <c r="DA119" s="70" t="str">
        <f t="shared" si="179"/>
        <v/>
      </c>
      <c r="DB119" s="43" t="str">
        <f t="shared" si="120"/>
        <v/>
      </c>
      <c r="DC119" s="70" t="str">
        <f t="shared" si="180"/>
        <v/>
      </c>
      <c r="DD119" s="29" t="str">
        <f t="shared" si="121"/>
        <v/>
      </c>
      <c r="DE119" s="41" t="str">
        <f t="shared" si="122"/>
        <v/>
      </c>
      <c r="DF119" s="42" t="str">
        <f t="shared" si="123"/>
        <v/>
      </c>
      <c r="DG119" s="29" t="str">
        <f t="shared" si="124"/>
        <v/>
      </c>
      <c r="DH119" s="41" t="str">
        <f t="shared" si="125"/>
        <v/>
      </c>
      <c r="DI119" s="42" t="str">
        <f t="shared" si="126"/>
        <v/>
      </c>
      <c r="DJ119" s="29" t="str">
        <f t="shared" si="181"/>
        <v/>
      </c>
      <c r="DK119" s="41" t="str">
        <f t="shared" si="182"/>
        <v/>
      </c>
      <c r="DL119" s="42" t="str">
        <f t="shared" si="183"/>
        <v/>
      </c>
      <c r="DN119" s="39">
        <f t="shared" si="184"/>
        <v>58.335071132812537</v>
      </c>
      <c r="DO119" s="42">
        <f t="shared" si="185"/>
        <v>57.031543554943532</v>
      </c>
      <c r="DS119" s="29" t="e">
        <v>#N/A</v>
      </c>
      <c r="DZ119" s="61" t="str">
        <f t="shared" si="186"/>
        <v/>
      </c>
      <c r="EA119" s="44" t="str">
        <f t="shared" si="187"/>
        <v/>
      </c>
      <c r="EB119" s="43" t="str">
        <f t="shared" si="188"/>
        <v/>
      </c>
      <c r="EC119" s="45" t="str">
        <f t="shared" si="127"/>
        <v/>
      </c>
      <c r="ED119" s="40" t="str">
        <f t="shared" si="189"/>
        <v/>
      </c>
      <c r="EE119" s="43" t="str">
        <f t="shared" si="190"/>
        <v/>
      </c>
      <c r="EF119" s="45" t="str">
        <f t="shared" si="191"/>
        <v/>
      </c>
      <c r="EG119" s="40" t="str">
        <f t="shared" si="192"/>
        <v/>
      </c>
      <c r="EH119" s="43" t="str">
        <f t="shared" si="193"/>
        <v/>
      </c>
      <c r="EI119" s="45" t="str">
        <f t="shared" si="194"/>
        <v/>
      </c>
      <c r="EJ119" s="58" t="str">
        <f t="shared" si="195"/>
        <v/>
      </c>
      <c r="EK119" s="43" t="str">
        <f t="shared" si="128"/>
        <v/>
      </c>
      <c r="EL119" s="58" t="str">
        <f t="shared" si="196"/>
        <v/>
      </c>
      <c r="EM119" s="29" t="str">
        <f t="shared" si="129"/>
        <v/>
      </c>
      <c r="EN119" s="41" t="str">
        <f t="shared" si="130"/>
        <v/>
      </c>
      <c r="EO119" s="42" t="str">
        <f t="shared" si="131"/>
        <v/>
      </c>
      <c r="EP119" s="29" t="str">
        <f t="shared" si="132"/>
        <v/>
      </c>
      <c r="EQ119" s="41" t="str">
        <f t="shared" si="133"/>
        <v/>
      </c>
      <c r="ER119" s="42" t="str">
        <f t="shared" si="134"/>
        <v/>
      </c>
      <c r="ES119" s="29" t="str">
        <f t="shared" si="197"/>
        <v/>
      </c>
      <c r="ET119" s="41" t="str">
        <f t="shared" si="198"/>
        <v/>
      </c>
      <c r="EU119" s="42" t="str">
        <f t="shared" si="199"/>
        <v/>
      </c>
      <c r="EW119" s="39">
        <f t="shared" si="200"/>
        <v>58.335071132812537</v>
      </c>
      <c r="EX119" s="42" t="e">
        <f t="shared" si="201"/>
        <v>#N/A</v>
      </c>
      <c r="FA119" s="70">
        <f t="shared" si="135"/>
        <v>30</v>
      </c>
      <c r="FB119" s="70">
        <f t="shared" si="136"/>
        <v>2618</v>
      </c>
      <c r="FC119" s="70">
        <f t="shared" si="137"/>
        <v>87.266666666666666</v>
      </c>
      <c r="FD119" s="72">
        <f t="shared" si="138"/>
        <v>7.1726027397260275</v>
      </c>
      <c r="FE119" s="37">
        <f t="shared" si="139"/>
        <v>15755.830436625689</v>
      </c>
    </row>
    <row r="120" spans="1:161" x14ac:dyDescent="0.25">
      <c r="A120" s="82">
        <v>41974</v>
      </c>
      <c r="B120" s="37">
        <v>75181.775870000056</v>
      </c>
      <c r="C120" s="37">
        <v>18002.275184275186</v>
      </c>
      <c r="D120" s="37">
        <v>27.020150930150933</v>
      </c>
      <c r="E120" s="37">
        <v>16085.074061074063</v>
      </c>
      <c r="F120" s="37">
        <v>0</v>
      </c>
      <c r="H120" s="39">
        <v>58.735762398437544</v>
      </c>
      <c r="I120" s="39">
        <v>5.1334612830159712</v>
      </c>
      <c r="J120" s="37">
        <v>1500.9297799065296</v>
      </c>
      <c r="K120" s="39">
        <v>1.876162224883162</v>
      </c>
      <c r="L120" s="39">
        <v>47.187811364559686</v>
      </c>
      <c r="M120" s="39"/>
      <c r="R120" s="29">
        <v>5.1334612830159712</v>
      </c>
      <c r="X120" s="41"/>
      <c r="Y120" s="61" t="str">
        <f t="shared" si="140"/>
        <v/>
      </c>
      <c r="Z120" s="44" t="str">
        <f t="shared" si="141"/>
        <v/>
      </c>
      <c r="AA120" s="43" t="str">
        <f t="shared" si="142"/>
        <v/>
      </c>
      <c r="AB120" s="45" t="str">
        <f t="shared" si="101"/>
        <v/>
      </c>
      <c r="AC120" s="40" t="str">
        <f t="shared" si="143"/>
        <v/>
      </c>
      <c r="AD120" s="43" t="str">
        <f t="shared" si="144"/>
        <v/>
      </c>
      <c r="AE120" s="45" t="str">
        <f t="shared" si="145"/>
        <v/>
      </c>
      <c r="AF120" s="40" t="str">
        <f t="shared" si="146"/>
        <v/>
      </c>
      <c r="AG120" s="43" t="str">
        <f t="shared" si="147"/>
        <v/>
      </c>
      <c r="AH120" s="45" t="str">
        <f t="shared" si="148"/>
        <v/>
      </c>
      <c r="AI120" s="39" t="str">
        <f t="shared" si="149"/>
        <v/>
      </c>
      <c r="AJ120" s="43" t="str">
        <f t="shared" si="102"/>
        <v/>
      </c>
      <c r="AK120" s="29" t="str">
        <f t="shared" si="103"/>
        <v/>
      </c>
      <c r="AL120" s="29" t="str">
        <f t="shared" si="104"/>
        <v/>
      </c>
      <c r="AM120" s="41" t="str">
        <f t="shared" si="105"/>
        <v/>
      </c>
      <c r="AN120" s="42" t="str">
        <f t="shared" si="106"/>
        <v/>
      </c>
      <c r="AO120" s="29" t="str">
        <f t="shared" si="107"/>
        <v/>
      </c>
      <c r="AP120" s="41" t="str">
        <f t="shared" si="108"/>
        <v/>
      </c>
      <c r="AQ120" s="42" t="str">
        <f t="shared" si="109"/>
        <v/>
      </c>
      <c r="AR120" s="29" t="str">
        <f t="shared" si="150"/>
        <v/>
      </c>
      <c r="AS120" s="41" t="str">
        <f t="shared" si="151"/>
        <v/>
      </c>
      <c r="AT120" s="42" t="str">
        <f t="shared" si="152"/>
        <v/>
      </c>
      <c r="AV120" s="39">
        <f t="shared" si="110"/>
        <v>58.735762398437544</v>
      </c>
      <c r="AW120" s="42">
        <f t="shared" si="153"/>
        <v>5.2241053693685089</v>
      </c>
      <c r="BA120" s="29" t="e">
        <v>#N/A</v>
      </c>
      <c r="BH120" s="61" t="str">
        <f t="shared" si="154"/>
        <v/>
      </c>
      <c r="BI120" s="44" t="str">
        <f t="shared" si="155"/>
        <v/>
      </c>
      <c r="BJ120" s="43" t="str">
        <f t="shared" si="156"/>
        <v/>
      </c>
      <c r="BK120" s="45" t="str">
        <f t="shared" si="111"/>
        <v/>
      </c>
      <c r="BL120" s="40" t="str">
        <f t="shared" si="157"/>
        <v/>
      </c>
      <c r="BM120" s="43" t="str">
        <f t="shared" si="158"/>
        <v/>
      </c>
      <c r="BN120" s="45" t="str">
        <f t="shared" si="159"/>
        <v/>
      </c>
      <c r="BO120" s="40" t="str">
        <f t="shared" si="160"/>
        <v/>
      </c>
      <c r="BP120" s="43" t="str">
        <f t="shared" si="161"/>
        <v/>
      </c>
      <c r="BQ120" s="45" t="str">
        <f t="shared" si="162"/>
        <v/>
      </c>
      <c r="BR120" s="61" t="str">
        <f t="shared" si="163"/>
        <v/>
      </c>
      <c r="BS120" s="43" t="str">
        <f t="shared" si="112"/>
        <v/>
      </c>
      <c r="BT120" t="str">
        <f t="shared" si="164"/>
        <v/>
      </c>
      <c r="BU120" s="29" t="str">
        <f t="shared" si="113"/>
        <v/>
      </c>
      <c r="BV120" s="41" t="str">
        <f t="shared" si="114"/>
        <v/>
      </c>
      <c r="BW120" s="42" t="str">
        <f t="shared" si="115"/>
        <v/>
      </c>
      <c r="BX120" s="29" t="str">
        <f t="shared" si="116"/>
        <v/>
      </c>
      <c r="BY120" s="41" t="str">
        <f t="shared" si="117"/>
        <v/>
      </c>
      <c r="BZ120" s="42" t="str">
        <f t="shared" si="118"/>
        <v/>
      </c>
      <c r="CA120" s="29" t="str">
        <f t="shared" si="165"/>
        <v/>
      </c>
      <c r="CB120" s="41" t="str">
        <f t="shared" si="166"/>
        <v/>
      </c>
      <c r="CC120" s="42" t="str">
        <f t="shared" si="167"/>
        <v/>
      </c>
      <c r="CE120" s="39">
        <f t="shared" si="168"/>
        <v>58.735762398437544</v>
      </c>
      <c r="CF120" s="42" t="e">
        <f t="shared" si="169"/>
        <v>#N/A</v>
      </c>
      <c r="CJ120" s="29">
        <v>47.187811364559686</v>
      </c>
      <c r="CQ120" s="61" t="str">
        <f t="shared" si="170"/>
        <v/>
      </c>
      <c r="CR120" s="44" t="str">
        <f t="shared" si="171"/>
        <v/>
      </c>
      <c r="CS120" s="43" t="str">
        <f t="shared" si="172"/>
        <v/>
      </c>
      <c r="CT120" s="45" t="str">
        <f t="shared" si="119"/>
        <v/>
      </c>
      <c r="CU120" s="40" t="str">
        <f t="shared" si="173"/>
        <v/>
      </c>
      <c r="CV120" s="43" t="str">
        <f t="shared" si="174"/>
        <v/>
      </c>
      <c r="CW120" s="45" t="str">
        <f t="shared" si="175"/>
        <v/>
      </c>
      <c r="CX120" s="40" t="str">
        <f t="shared" si="176"/>
        <v/>
      </c>
      <c r="CY120" s="43" t="str">
        <f t="shared" si="177"/>
        <v/>
      </c>
      <c r="CZ120" s="45" t="str">
        <f t="shared" si="178"/>
        <v/>
      </c>
      <c r="DA120" s="70" t="str">
        <f t="shared" si="179"/>
        <v/>
      </c>
      <c r="DB120" s="43" t="str">
        <f t="shared" si="120"/>
        <v/>
      </c>
      <c r="DC120" s="70" t="str">
        <f t="shared" si="180"/>
        <v/>
      </c>
      <c r="DD120" s="29" t="str">
        <f t="shared" si="121"/>
        <v/>
      </c>
      <c r="DE120" s="41" t="str">
        <f t="shared" si="122"/>
        <v/>
      </c>
      <c r="DF120" s="42" t="str">
        <f t="shared" si="123"/>
        <v/>
      </c>
      <c r="DG120" s="29" t="str">
        <f t="shared" si="124"/>
        <v/>
      </c>
      <c r="DH120" s="41" t="str">
        <f t="shared" si="125"/>
        <v/>
      </c>
      <c r="DI120" s="42" t="str">
        <f t="shared" si="126"/>
        <v/>
      </c>
      <c r="DJ120" s="29" t="str">
        <f t="shared" si="181"/>
        <v/>
      </c>
      <c r="DK120" s="41" t="str">
        <f t="shared" si="182"/>
        <v/>
      </c>
      <c r="DL120" s="42" t="str">
        <f t="shared" si="183"/>
        <v/>
      </c>
      <c r="DN120" s="39">
        <f t="shared" si="184"/>
        <v>58.735762398437544</v>
      </c>
      <c r="DO120" s="42">
        <f t="shared" si="185"/>
        <v>57.031543554943532</v>
      </c>
      <c r="DS120" s="29" t="e">
        <v>#N/A</v>
      </c>
      <c r="DZ120" s="61" t="str">
        <f t="shared" si="186"/>
        <v/>
      </c>
      <c r="EA120" s="44" t="str">
        <f t="shared" si="187"/>
        <v/>
      </c>
      <c r="EB120" s="43" t="str">
        <f t="shared" si="188"/>
        <v/>
      </c>
      <c r="EC120" s="45" t="str">
        <f t="shared" si="127"/>
        <v/>
      </c>
      <c r="ED120" s="40" t="str">
        <f t="shared" si="189"/>
        <v/>
      </c>
      <c r="EE120" s="43" t="str">
        <f t="shared" si="190"/>
        <v/>
      </c>
      <c r="EF120" s="45" t="str">
        <f t="shared" si="191"/>
        <v/>
      </c>
      <c r="EG120" s="40" t="str">
        <f t="shared" si="192"/>
        <v/>
      </c>
      <c r="EH120" s="43" t="str">
        <f t="shared" si="193"/>
        <v/>
      </c>
      <c r="EI120" s="45" t="str">
        <f t="shared" si="194"/>
        <v/>
      </c>
      <c r="EJ120" s="58" t="str">
        <f t="shared" si="195"/>
        <v/>
      </c>
      <c r="EK120" s="43" t="str">
        <f t="shared" si="128"/>
        <v/>
      </c>
      <c r="EL120" s="58" t="str">
        <f t="shared" si="196"/>
        <v/>
      </c>
      <c r="EM120" s="29" t="str">
        <f t="shared" si="129"/>
        <v/>
      </c>
      <c r="EN120" s="41" t="str">
        <f t="shared" si="130"/>
        <v/>
      </c>
      <c r="EO120" s="42" t="str">
        <f t="shared" si="131"/>
        <v/>
      </c>
      <c r="EP120" s="29" t="str">
        <f t="shared" si="132"/>
        <v/>
      </c>
      <c r="EQ120" s="41" t="str">
        <f t="shared" si="133"/>
        <v/>
      </c>
      <c r="ER120" s="42" t="str">
        <f t="shared" si="134"/>
        <v/>
      </c>
      <c r="ES120" s="29" t="str">
        <f t="shared" si="197"/>
        <v/>
      </c>
      <c r="ET120" s="41" t="str">
        <f t="shared" si="198"/>
        <v/>
      </c>
      <c r="EU120" s="42" t="str">
        <f t="shared" si="199"/>
        <v/>
      </c>
      <c r="EW120" s="39">
        <f t="shared" si="200"/>
        <v>58.735762398437544</v>
      </c>
      <c r="EX120" s="42" t="e">
        <f t="shared" si="201"/>
        <v>#N/A</v>
      </c>
      <c r="FA120" s="70">
        <f t="shared" si="135"/>
        <v>31</v>
      </c>
      <c r="FB120" s="70">
        <f t="shared" si="136"/>
        <v>2649</v>
      </c>
      <c r="FC120" s="70">
        <f t="shared" si="137"/>
        <v>88.3</v>
      </c>
      <c r="FD120" s="72">
        <f t="shared" si="138"/>
        <v>7.2575342465753421</v>
      </c>
      <c r="FE120" s="37">
        <f t="shared" si="139"/>
        <v>18002.275184275186</v>
      </c>
    </row>
    <row r="121" spans="1:161" x14ac:dyDescent="0.25">
      <c r="A121" s="82">
        <v>42005</v>
      </c>
      <c r="B121" s="37">
        <v>75630.815790000051</v>
      </c>
      <c r="C121" s="37">
        <v>16228.403324900613</v>
      </c>
      <c r="D121" s="37">
        <v>26.126544271774485</v>
      </c>
      <c r="E121" s="37">
        <v>14429.894109143475</v>
      </c>
      <c r="F121" s="37">
        <v>0</v>
      </c>
      <c r="H121" s="39">
        <v>59.08657483593754</v>
      </c>
      <c r="I121" s="39">
        <v>4.6276306356161907</v>
      </c>
      <c r="J121" s="37">
        <v>1609.9269748667336</v>
      </c>
      <c r="K121" s="39">
        <v>2.012408718583417</v>
      </c>
      <c r="L121" s="39">
        <v>47.066847531852815</v>
      </c>
      <c r="M121" s="39"/>
      <c r="R121" s="29">
        <v>4.6276306356161907</v>
      </c>
      <c r="X121" s="41"/>
      <c r="Y121" s="61" t="str">
        <f t="shared" si="140"/>
        <v/>
      </c>
      <c r="Z121" s="44" t="str">
        <f t="shared" si="141"/>
        <v/>
      </c>
      <c r="AA121" s="43" t="str">
        <f t="shared" si="142"/>
        <v/>
      </c>
      <c r="AB121" s="45" t="str">
        <f t="shared" si="101"/>
        <v/>
      </c>
      <c r="AC121" s="40" t="str">
        <f t="shared" si="143"/>
        <v/>
      </c>
      <c r="AD121" s="43" t="str">
        <f t="shared" si="144"/>
        <v/>
      </c>
      <c r="AE121" s="45" t="str">
        <f t="shared" si="145"/>
        <v/>
      </c>
      <c r="AF121" s="40" t="str">
        <f t="shared" si="146"/>
        <v/>
      </c>
      <c r="AG121" s="43" t="str">
        <f t="shared" si="147"/>
        <v/>
      </c>
      <c r="AH121" s="45" t="str">
        <f t="shared" si="148"/>
        <v/>
      </c>
      <c r="AI121" s="39" t="str">
        <f t="shared" si="149"/>
        <v/>
      </c>
      <c r="AJ121" s="43" t="str">
        <f t="shared" si="102"/>
        <v/>
      </c>
      <c r="AK121" s="29" t="str">
        <f t="shared" si="103"/>
        <v/>
      </c>
      <c r="AL121" s="29" t="str">
        <f t="shared" si="104"/>
        <v/>
      </c>
      <c r="AM121" s="41" t="str">
        <f t="shared" si="105"/>
        <v/>
      </c>
      <c r="AN121" s="42" t="str">
        <f t="shared" si="106"/>
        <v/>
      </c>
      <c r="AO121" s="29" t="str">
        <f t="shared" si="107"/>
        <v/>
      </c>
      <c r="AP121" s="41" t="str">
        <f t="shared" si="108"/>
        <v/>
      </c>
      <c r="AQ121" s="42" t="str">
        <f t="shared" si="109"/>
        <v/>
      </c>
      <c r="AR121" s="29" t="str">
        <f t="shared" si="150"/>
        <v/>
      </c>
      <c r="AS121" s="41" t="str">
        <f t="shared" si="151"/>
        <v/>
      </c>
      <c r="AT121" s="42" t="str">
        <f t="shared" si="152"/>
        <v/>
      </c>
      <c r="AV121" s="39">
        <f t="shared" si="110"/>
        <v>59.08657483593754</v>
      </c>
      <c r="AW121" s="42">
        <f t="shared" si="153"/>
        <v>5.1667946678091656</v>
      </c>
      <c r="BA121" s="29" t="e">
        <v>#N/A</v>
      </c>
      <c r="BH121" s="61" t="str">
        <f t="shared" si="154"/>
        <v/>
      </c>
      <c r="BI121" s="44" t="str">
        <f t="shared" si="155"/>
        <v/>
      </c>
      <c r="BJ121" s="43" t="str">
        <f t="shared" si="156"/>
        <v/>
      </c>
      <c r="BK121" s="45" t="str">
        <f t="shared" si="111"/>
        <v/>
      </c>
      <c r="BL121" s="40" t="str">
        <f t="shared" si="157"/>
        <v/>
      </c>
      <c r="BM121" s="43" t="str">
        <f t="shared" si="158"/>
        <v/>
      </c>
      <c r="BN121" s="45" t="str">
        <f t="shared" si="159"/>
        <v/>
      </c>
      <c r="BO121" s="40" t="str">
        <f t="shared" si="160"/>
        <v/>
      </c>
      <c r="BP121" s="43" t="str">
        <f t="shared" si="161"/>
        <v/>
      </c>
      <c r="BQ121" s="45" t="str">
        <f t="shared" si="162"/>
        <v/>
      </c>
      <c r="BR121" s="61" t="str">
        <f t="shared" si="163"/>
        <v/>
      </c>
      <c r="BS121" s="43" t="str">
        <f t="shared" si="112"/>
        <v/>
      </c>
      <c r="BT121" t="str">
        <f t="shared" si="164"/>
        <v/>
      </c>
      <c r="BU121" s="29" t="str">
        <f t="shared" si="113"/>
        <v/>
      </c>
      <c r="BV121" s="41" t="str">
        <f t="shared" si="114"/>
        <v/>
      </c>
      <c r="BW121" s="42" t="str">
        <f t="shared" si="115"/>
        <v/>
      </c>
      <c r="BX121" s="29" t="str">
        <f t="shared" si="116"/>
        <v/>
      </c>
      <c r="BY121" s="41" t="str">
        <f t="shared" si="117"/>
        <v/>
      </c>
      <c r="BZ121" s="42" t="str">
        <f t="shared" si="118"/>
        <v/>
      </c>
      <c r="CA121" s="29" t="str">
        <f t="shared" si="165"/>
        <v/>
      </c>
      <c r="CB121" s="41" t="str">
        <f t="shared" si="166"/>
        <v/>
      </c>
      <c r="CC121" s="42" t="str">
        <f t="shared" si="167"/>
        <v/>
      </c>
      <c r="CE121" s="39">
        <f t="shared" si="168"/>
        <v>59.08657483593754</v>
      </c>
      <c r="CF121" s="42" t="e">
        <f t="shared" si="169"/>
        <v>#N/A</v>
      </c>
      <c r="CJ121" s="29">
        <v>47.066847531852815</v>
      </c>
      <c r="CQ121" s="61" t="str">
        <f t="shared" si="170"/>
        <v/>
      </c>
      <c r="CR121" s="44" t="str">
        <f t="shared" si="171"/>
        <v/>
      </c>
      <c r="CS121" s="43" t="str">
        <f t="shared" si="172"/>
        <v/>
      </c>
      <c r="CT121" s="45" t="str">
        <f t="shared" si="119"/>
        <v/>
      </c>
      <c r="CU121" s="40" t="str">
        <f t="shared" si="173"/>
        <v/>
      </c>
      <c r="CV121" s="43" t="str">
        <f t="shared" si="174"/>
        <v/>
      </c>
      <c r="CW121" s="45" t="str">
        <f t="shared" si="175"/>
        <v/>
      </c>
      <c r="CX121" s="40" t="str">
        <f t="shared" si="176"/>
        <v/>
      </c>
      <c r="CY121" s="43" t="str">
        <f t="shared" si="177"/>
        <v/>
      </c>
      <c r="CZ121" s="45" t="str">
        <f t="shared" si="178"/>
        <v/>
      </c>
      <c r="DA121" s="70" t="str">
        <f t="shared" si="179"/>
        <v/>
      </c>
      <c r="DB121" s="43" t="str">
        <f t="shared" si="120"/>
        <v/>
      </c>
      <c r="DC121" s="70" t="str">
        <f t="shared" si="180"/>
        <v/>
      </c>
      <c r="DD121" s="29" t="str">
        <f t="shared" si="121"/>
        <v/>
      </c>
      <c r="DE121" s="41" t="str">
        <f t="shared" si="122"/>
        <v/>
      </c>
      <c r="DF121" s="42" t="str">
        <f t="shared" si="123"/>
        <v/>
      </c>
      <c r="DG121" s="29" t="str">
        <f t="shared" si="124"/>
        <v/>
      </c>
      <c r="DH121" s="41" t="str">
        <f t="shared" si="125"/>
        <v/>
      </c>
      <c r="DI121" s="42" t="str">
        <f t="shared" si="126"/>
        <v/>
      </c>
      <c r="DJ121" s="29" t="str">
        <f t="shared" si="181"/>
        <v/>
      </c>
      <c r="DK121" s="41" t="str">
        <f t="shared" si="182"/>
        <v/>
      </c>
      <c r="DL121" s="42" t="str">
        <f t="shared" si="183"/>
        <v/>
      </c>
      <c r="DN121" s="39">
        <f t="shared" si="184"/>
        <v>59.08657483593754</v>
      </c>
      <c r="DO121" s="42">
        <f t="shared" si="185"/>
        <v>57.031543554943532</v>
      </c>
      <c r="DS121" s="29" t="e">
        <v>#N/A</v>
      </c>
      <c r="DZ121" s="61" t="str">
        <f t="shared" si="186"/>
        <v/>
      </c>
      <c r="EA121" s="44" t="str">
        <f t="shared" si="187"/>
        <v/>
      </c>
      <c r="EB121" s="43" t="str">
        <f t="shared" si="188"/>
        <v/>
      </c>
      <c r="EC121" s="45" t="str">
        <f t="shared" si="127"/>
        <v/>
      </c>
      <c r="ED121" s="40" t="str">
        <f t="shared" si="189"/>
        <v/>
      </c>
      <c r="EE121" s="43" t="str">
        <f t="shared" si="190"/>
        <v/>
      </c>
      <c r="EF121" s="45" t="str">
        <f t="shared" si="191"/>
        <v/>
      </c>
      <c r="EG121" s="40" t="str">
        <f t="shared" si="192"/>
        <v/>
      </c>
      <c r="EH121" s="43" t="str">
        <f t="shared" si="193"/>
        <v/>
      </c>
      <c r="EI121" s="45" t="str">
        <f t="shared" si="194"/>
        <v/>
      </c>
      <c r="EJ121" s="58" t="str">
        <f t="shared" si="195"/>
        <v/>
      </c>
      <c r="EK121" s="43" t="str">
        <f t="shared" si="128"/>
        <v/>
      </c>
      <c r="EL121" s="58" t="str">
        <f t="shared" si="196"/>
        <v/>
      </c>
      <c r="EM121" s="29" t="str">
        <f t="shared" si="129"/>
        <v/>
      </c>
      <c r="EN121" s="41" t="str">
        <f t="shared" si="130"/>
        <v/>
      </c>
      <c r="EO121" s="42" t="str">
        <f t="shared" si="131"/>
        <v/>
      </c>
      <c r="EP121" s="29" t="str">
        <f t="shared" si="132"/>
        <v/>
      </c>
      <c r="EQ121" s="41" t="str">
        <f t="shared" si="133"/>
        <v/>
      </c>
      <c r="ER121" s="42" t="str">
        <f t="shared" si="134"/>
        <v/>
      </c>
      <c r="ES121" s="29" t="str">
        <f t="shared" si="197"/>
        <v/>
      </c>
      <c r="ET121" s="41" t="str">
        <f t="shared" si="198"/>
        <v/>
      </c>
      <c r="EU121" s="42" t="str">
        <f t="shared" si="199"/>
        <v/>
      </c>
      <c r="EW121" s="39">
        <f t="shared" si="200"/>
        <v>59.08657483593754</v>
      </c>
      <c r="EX121" s="42" t="e">
        <f t="shared" si="201"/>
        <v>#N/A</v>
      </c>
      <c r="FA121" s="70">
        <f t="shared" si="135"/>
        <v>31</v>
      </c>
      <c r="FB121" s="70">
        <f t="shared" si="136"/>
        <v>2680</v>
      </c>
      <c r="FC121" s="70">
        <f t="shared" si="137"/>
        <v>89.333333333333329</v>
      </c>
      <c r="FD121" s="72">
        <f t="shared" si="138"/>
        <v>7.3424657534246576</v>
      </c>
      <c r="FE121" s="37">
        <f t="shared" si="139"/>
        <v>16228.403324900613</v>
      </c>
    </row>
    <row r="122" spans="1:161" x14ac:dyDescent="0.25">
      <c r="A122" s="82">
        <v>42036</v>
      </c>
      <c r="B122" s="37">
        <v>76049.551410000058</v>
      </c>
      <c r="C122" s="37">
        <v>20150.896053897977</v>
      </c>
      <c r="D122" s="37">
        <v>27.924382579403275</v>
      </c>
      <c r="E122" s="37">
        <v>15155.070741097208</v>
      </c>
      <c r="F122" s="37">
        <v>0</v>
      </c>
      <c r="H122" s="39">
        <v>59.413712039062546</v>
      </c>
      <c r="I122" s="39">
        <v>5.7461539528693448</v>
      </c>
      <c r="J122" s="37">
        <v>1385.7638144087196</v>
      </c>
      <c r="K122" s="39">
        <v>1.7322047680108994</v>
      </c>
      <c r="L122" s="39">
        <v>42.92495608205671</v>
      </c>
      <c r="M122" s="39"/>
      <c r="R122" s="29">
        <v>5.7461539528693448</v>
      </c>
      <c r="X122" s="41"/>
      <c r="Y122" s="61" t="str">
        <f t="shared" si="140"/>
        <v/>
      </c>
      <c r="Z122" s="44" t="str">
        <f t="shared" si="141"/>
        <v/>
      </c>
      <c r="AA122" s="43" t="str">
        <f t="shared" si="142"/>
        <v/>
      </c>
      <c r="AB122" s="45" t="str">
        <f t="shared" si="101"/>
        <v/>
      </c>
      <c r="AC122" s="40" t="str">
        <f t="shared" si="143"/>
        <v/>
      </c>
      <c r="AD122" s="43" t="str">
        <f t="shared" si="144"/>
        <v/>
      </c>
      <c r="AE122" s="45" t="str">
        <f t="shared" si="145"/>
        <v/>
      </c>
      <c r="AF122" s="40" t="str">
        <f t="shared" si="146"/>
        <v/>
      </c>
      <c r="AG122" s="43" t="str">
        <f t="shared" si="147"/>
        <v/>
      </c>
      <c r="AH122" s="45" t="str">
        <f t="shared" si="148"/>
        <v/>
      </c>
      <c r="AI122" s="39" t="str">
        <f t="shared" si="149"/>
        <v/>
      </c>
      <c r="AJ122" s="43" t="str">
        <f t="shared" si="102"/>
        <v/>
      </c>
      <c r="AK122" s="29" t="str">
        <f t="shared" si="103"/>
        <v/>
      </c>
      <c r="AL122" s="29" t="str">
        <f t="shared" si="104"/>
        <v/>
      </c>
      <c r="AM122" s="41" t="str">
        <f t="shared" si="105"/>
        <v/>
      </c>
      <c r="AN122" s="42" t="str">
        <f t="shared" si="106"/>
        <v/>
      </c>
      <c r="AO122" s="29" t="str">
        <f t="shared" si="107"/>
        <v/>
      </c>
      <c r="AP122" s="41" t="str">
        <f t="shared" si="108"/>
        <v/>
      </c>
      <c r="AQ122" s="42" t="str">
        <f t="shared" si="109"/>
        <v/>
      </c>
      <c r="AR122" s="29" t="str">
        <f t="shared" si="150"/>
        <v/>
      </c>
      <c r="AS122" s="41" t="str">
        <f t="shared" si="151"/>
        <v/>
      </c>
      <c r="AT122" s="42" t="str">
        <f t="shared" si="152"/>
        <v/>
      </c>
      <c r="AV122" s="39">
        <f t="shared" si="110"/>
        <v>59.413712039062546</v>
      </c>
      <c r="AW122" s="42">
        <f t="shared" si="153"/>
        <v>5.1139183356541205</v>
      </c>
      <c r="BA122" s="29">
        <v>1.7322047680108994</v>
      </c>
      <c r="BH122" s="61" t="str">
        <f t="shared" si="154"/>
        <v/>
      </c>
      <c r="BI122" s="44" t="str">
        <f t="shared" si="155"/>
        <v/>
      </c>
      <c r="BJ122" s="43" t="str">
        <f t="shared" si="156"/>
        <v/>
      </c>
      <c r="BK122" s="45" t="str">
        <f t="shared" si="111"/>
        <v/>
      </c>
      <c r="BL122" s="40" t="str">
        <f t="shared" si="157"/>
        <v/>
      </c>
      <c r="BM122" s="43" t="str">
        <f t="shared" si="158"/>
        <v/>
      </c>
      <c r="BN122" s="45" t="str">
        <f t="shared" si="159"/>
        <v/>
      </c>
      <c r="BO122" s="40" t="str">
        <f t="shared" si="160"/>
        <v/>
      </c>
      <c r="BP122" s="43" t="str">
        <f t="shared" si="161"/>
        <v/>
      </c>
      <c r="BQ122" s="45" t="str">
        <f t="shared" si="162"/>
        <v/>
      </c>
      <c r="BR122" s="61" t="str">
        <f t="shared" si="163"/>
        <v/>
      </c>
      <c r="BS122" s="43" t="str">
        <f t="shared" si="112"/>
        <v/>
      </c>
      <c r="BT122" t="str">
        <f t="shared" si="164"/>
        <v/>
      </c>
      <c r="BU122" s="29" t="str">
        <f t="shared" si="113"/>
        <v/>
      </c>
      <c r="BV122" s="41" t="str">
        <f t="shared" si="114"/>
        <v/>
      </c>
      <c r="BW122" s="42" t="str">
        <f t="shared" si="115"/>
        <v/>
      </c>
      <c r="BX122" s="29" t="str">
        <f t="shared" si="116"/>
        <v/>
      </c>
      <c r="BY122" s="41" t="str">
        <f t="shared" si="117"/>
        <v/>
      </c>
      <c r="BZ122" s="42" t="str">
        <f t="shared" si="118"/>
        <v/>
      </c>
      <c r="CA122" s="29" t="str">
        <f t="shared" si="165"/>
        <v/>
      </c>
      <c r="CB122" s="41" t="str">
        <f t="shared" si="166"/>
        <v/>
      </c>
      <c r="CC122" s="42" t="str">
        <f t="shared" si="167"/>
        <v/>
      </c>
      <c r="CE122" s="39">
        <f t="shared" si="168"/>
        <v>59.413712039062546</v>
      </c>
      <c r="CF122" s="42">
        <f t="shared" si="169"/>
        <v>1.7900142000534336</v>
      </c>
      <c r="CJ122" s="29">
        <v>42.92495608205671</v>
      </c>
      <c r="CQ122" s="61" t="str">
        <f t="shared" si="170"/>
        <v/>
      </c>
      <c r="CR122" s="44" t="str">
        <f t="shared" si="171"/>
        <v/>
      </c>
      <c r="CS122" s="43" t="str">
        <f t="shared" si="172"/>
        <v/>
      </c>
      <c r="CT122" s="45" t="str">
        <f t="shared" si="119"/>
        <v/>
      </c>
      <c r="CU122" s="40" t="str">
        <f t="shared" si="173"/>
        <v/>
      </c>
      <c r="CV122" s="43" t="str">
        <f t="shared" si="174"/>
        <v/>
      </c>
      <c r="CW122" s="45" t="str">
        <f t="shared" si="175"/>
        <v/>
      </c>
      <c r="CX122" s="40" t="str">
        <f t="shared" si="176"/>
        <v/>
      </c>
      <c r="CY122" s="43" t="str">
        <f t="shared" si="177"/>
        <v/>
      </c>
      <c r="CZ122" s="45" t="str">
        <f t="shared" si="178"/>
        <v/>
      </c>
      <c r="DA122" s="70" t="str">
        <f t="shared" si="179"/>
        <v/>
      </c>
      <c r="DB122" s="43" t="str">
        <f t="shared" si="120"/>
        <v/>
      </c>
      <c r="DC122" s="70" t="str">
        <f t="shared" si="180"/>
        <v/>
      </c>
      <c r="DD122" s="29" t="str">
        <f t="shared" si="121"/>
        <v/>
      </c>
      <c r="DE122" s="41" t="str">
        <f t="shared" si="122"/>
        <v/>
      </c>
      <c r="DF122" s="42" t="str">
        <f t="shared" si="123"/>
        <v/>
      </c>
      <c r="DG122" s="29" t="str">
        <f t="shared" si="124"/>
        <v/>
      </c>
      <c r="DH122" s="41" t="str">
        <f t="shared" si="125"/>
        <v/>
      </c>
      <c r="DI122" s="42" t="str">
        <f t="shared" si="126"/>
        <v/>
      </c>
      <c r="DJ122" s="29" t="str">
        <f t="shared" si="181"/>
        <v/>
      </c>
      <c r="DK122" s="41" t="str">
        <f t="shared" si="182"/>
        <v/>
      </c>
      <c r="DL122" s="42" t="str">
        <f t="shared" si="183"/>
        <v/>
      </c>
      <c r="DN122" s="39">
        <f t="shared" si="184"/>
        <v>59.413712039062546</v>
      </c>
      <c r="DO122" s="42">
        <f t="shared" si="185"/>
        <v>57.031543554943532</v>
      </c>
      <c r="DS122" s="29" t="e">
        <v>#N/A</v>
      </c>
      <c r="DZ122" s="61" t="str">
        <f t="shared" si="186"/>
        <v/>
      </c>
      <c r="EA122" s="44" t="str">
        <f t="shared" si="187"/>
        <v/>
      </c>
      <c r="EB122" s="43" t="str">
        <f t="shared" si="188"/>
        <v/>
      </c>
      <c r="EC122" s="45" t="str">
        <f t="shared" si="127"/>
        <v/>
      </c>
      <c r="ED122" s="40" t="str">
        <f t="shared" si="189"/>
        <v/>
      </c>
      <c r="EE122" s="43" t="str">
        <f t="shared" si="190"/>
        <v/>
      </c>
      <c r="EF122" s="45" t="str">
        <f t="shared" si="191"/>
        <v/>
      </c>
      <c r="EG122" s="40" t="str">
        <f t="shared" si="192"/>
        <v/>
      </c>
      <c r="EH122" s="43" t="str">
        <f t="shared" si="193"/>
        <v/>
      </c>
      <c r="EI122" s="45" t="str">
        <f t="shared" si="194"/>
        <v/>
      </c>
      <c r="EJ122" s="58" t="str">
        <f t="shared" si="195"/>
        <v/>
      </c>
      <c r="EK122" s="43" t="str">
        <f t="shared" si="128"/>
        <v/>
      </c>
      <c r="EL122" s="58" t="str">
        <f t="shared" si="196"/>
        <v/>
      </c>
      <c r="EM122" s="29" t="str">
        <f t="shared" si="129"/>
        <v/>
      </c>
      <c r="EN122" s="41" t="str">
        <f t="shared" si="130"/>
        <v/>
      </c>
      <c r="EO122" s="42" t="str">
        <f t="shared" si="131"/>
        <v/>
      </c>
      <c r="EP122" s="29" t="str">
        <f t="shared" si="132"/>
        <v/>
      </c>
      <c r="EQ122" s="41" t="str">
        <f t="shared" si="133"/>
        <v/>
      </c>
      <c r="ER122" s="42" t="str">
        <f t="shared" si="134"/>
        <v/>
      </c>
      <c r="ES122" s="29" t="str">
        <f t="shared" si="197"/>
        <v/>
      </c>
      <c r="ET122" s="41" t="str">
        <f t="shared" si="198"/>
        <v/>
      </c>
      <c r="EU122" s="42" t="str">
        <f t="shared" si="199"/>
        <v/>
      </c>
      <c r="EW122" s="39">
        <f t="shared" si="200"/>
        <v>59.413712039062546</v>
      </c>
      <c r="EX122" s="42" t="e">
        <f t="shared" si="201"/>
        <v>#N/A</v>
      </c>
      <c r="FA122" s="70">
        <f t="shared" si="135"/>
        <v>28</v>
      </c>
      <c r="FB122" s="70">
        <f t="shared" si="136"/>
        <v>2708</v>
      </c>
      <c r="FC122" s="70">
        <f t="shared" si="137"/>
        <v>90.266666666666666</v>
      </c>
      <c r="FD122" s="72">
        <f t="shared" si="138"/>
        <v>7.419178082191781</v>
      </c>
      <c r="FE122" s="37">
        <f t="shared" si="139"/>
        <v>20150.896053897977</v>
      </c>
    </row>
    <row r="123" spans="1:161" x14ac:dyDescent="0.25">
      <c r="A123" s="82">
        <v>42064</v>
      </c>
      <c r="B123" s="37">
        <v>76563.955640000058</v>
      </c>
      <c r="C123" s="37">
        <v>17431.522534733987</v>
      </c>
      <c r="D123" s="37">
        <v>25.964265672653337</v>
      </c>
      <c r="E123" s="37">
        <v>13793.615384615385</v>
      </c>
      <c r="F123" s="37">
        <v>0</v>
      </c>
      <c r="H123" s="39">
        <v>59.815590343750046</v>
      </c>
      <c r="I123" s="39">
        <v>4.9707075977952382</v>
      </c>
      <c r="J123" s="37">
        <v>1489.5007375814153</v>
      </c>
      <c r="K123" s="39">
        <v>1.8618759219767691</v>
      </c>
      <c r="L123" s="39">
        <v>44.174714040471393</v>
      </c>
      <c r="M123" s="39"/>
      <c r="R123" s="29">
        <v>4.9707075977952382</v>
      </c>
      <c r="X123" s="41"/>
      <c r="Y123" s="61" t="str">
        <f t="shared" si="140"/>
        <v/>
      </c>
      <c r="Z123" s="44" t="str">
        <f t="shared" si="141"/>
        <v/>
      </c>
      <c r="AA123" s="43" t="str">
        <f t="shared" si="142"/>
        <v/>
      </c>
      <c r="AB123" s="45" t="str">
        <f t="shared" si="101"/>
        <v/>
      </c>
      <c r="AC123" s="40" t="str">
        <f t="shared" si="143"/>
        <v/>
      </c>
      <c r="AD123" s="43" t="str">
        <f t="shared" si="144"/>
        <v/>
      </c>
      <c r="AE123" s="45" t="str">
        <f t="shared" si="145"/>
        <v/>
      </c>
      <c r="AF123" s="40" t="str">
        <f t="shared" si="146"/>
        <v/>
      </c>
      <c r="AG123" s="43" t="str">
        <f t="shared" si="147"/>
        <v/>
      </c>
      <c r="AH123" s="45" t="str">
        <f t="shared" si="148"/>
        <v/>
      </c>
      <c r="AI123" s="39" t="str">
        <f t="shared" si="149"/>
        <v/>
      </c>
      <c r="AJ123" s="43" t="str">
        <f t="shared" si="102"/>
        <v/>
      </c>
      <c r="AK123" s="29" t="str">
        <f t="shared" si="103"/>
        <v/>
      </c>
      <c r="AL123" s="29" t="str">
        <f t="shared" si="104"/>
        <v/>
      </c>
      <c r="AM123" s="41" t="str">
        <f t="shared" si="105"/>
        <v/>
      </c>
      <c r="AN123" s="42" t="str">
        <f t="shared" si="106"/>
        <v/>
      </c>
      <c r="AO123" s="29" t="str">
        <f t="shared" si="107"/>
        <v/>
      </c>
      <c r="AP123" s="41" t="str">
        <f t="shared" si="108"/>
        <v/>
      </c>
      <c r="AQ123" s="42" t="str">
        <f t="shared" si="109"/>
        <v/>
      </c>
      <c r="AR123" s="29" t="str">
        <f t="shared" si="150"/>
        <v/>
      </c>
      <c r="AS123" s="41" t="str">
        <f t="shared" si="151"/>
        <v/>
      </c>
      <c r="AT123" s="42" t="str">
        <f t="shared" si="152"/>
        <v/>
      </c>
      <c r="AV123" s="39">
        <f t="shared" si="110"/>
        <v>59.815590343750046</v>
      </c>
      <c r="AW123" s="42">
        <f t="shared" si="153"/>
        <v>5.049701459942991</v>
      </c>
      <c r="BA123" s="29" t="e">
        <v>#N/A</v>
      </c>
      <c r="BH123" s="61" t="str">
        <f t="shared" si="154"/>
        <v/>
      </c>
      <c r="BI123" s="44" t="str">
        <f t="shared" si="155"/>
        <v/>
      </c>
      <c r="BJ123" s="43" t="str">
        <f t="shared" si="156"/>
        <v/>
      </c>
      <c r="BK123" s="45" t="str">
        <f t="shared" si="111"/>
        <v/>
      </c>
      <c r="BL123" s="40" t="str">
        <f t="shared" si="157"/>
        <v/>
      </c>
      <c r="BM123" s="43" t="str">
        <f t="shared" si="158"/>
        <v/>
      </c>
      <c r="BN123" s="45" t="str">
        <f t="shared" si="159"/>
        <v/>
      </c>
      <c r="BO123" s="40" t="str">
        <f t="shared" si="160"/>
        <v/>
      </c>
      <c r="BP123" s="43" t="str">
        <f t="shared" si="161"/>
        <v/>
      </c>
      <c r="BQ123" s="45" t="str">
        <f t="shared" si="162"/>
        <v/>
      </c>
      <c r="BR123" s="61" t="str">
        <f t="shared" si="163"/>
        <v/>
      </c>
      <c r="BS123" s="43" t="str">
        <f t="shared" si="112"/>
        <v/>
      </c>
      <c r="BT123" t="str">
        <f t="shared" si="164"/>
        <v/>
      </c>
      <c r="BU123" s="29" t="str">
        <f t="shared" si="113"/>
        <v/>
      </c>
      <c r="BV123" s="41" t="str">
        <f t="shared" si="114"/>
        <v/>
      </c>
      <c r="BW123" s="42" t="str">
        <f t="shared" si="115"/>
        <v/>
      </c>
      <c r="BX123" s="29" t="str">
        <f t="shared" si="116"/>
        <v/>
      </c>
      <c r="BY123" s="41" t="str">
        <f t="shared" si="117"/>
        <v/>
      </c>
      <c r="BZ123" s="42" t="str">
        <f t="shared" si="118"/>
        <v/>
      </c>
      <c r="CA123" s="29" t="str">
        <f t="shared" si="165"/>
        <v/>
      </c>
      <c r="CB123" s="41" t="str">
        <f t="shared" si="166"/>
        <v/>
      </c>
      <c r="CC123" s="42" t="str">
        <f t="shared" si="167"/>
        <v/>
      </c>
      <c r="CE123" s="39">
        <f t="shared" si="168"/>
        <v>59.815590343750046</v>
      </c>
      <c r="CF123" s="42" t="e">
        <f t="shared" si="169"/>
        <v>#N/A</v>
      </c>
      <c r="CJ123" s="29">
        <v>44.174714040471393</v>
      </c>
      <c r="CQ123" s="61" t="str">
        <f t="shared" si="170"/>
        <v/>
      </c>
      <c r="CR123" s="44" t="str">
        <f t="shared" si="171"/>
        <v/>
      </c>
      <c r="CS123" s="43" t="str">
        <f t="shared" si="172"/>
        <v/>
      </c>
      <c r="CT123" s="45" t="str">
        <f t="shared" si="119"/>
        <v/>
      </c>
      <c r="CU123" s="40" t="str">
        <f t="shared" si="173"/>
        <v/>
      </c>
      <c r="CV123" s="43" t="str">
        <f t="shared" si="174"/>
        <v/>
      </c>
      <c r="CW123" s="45" t="str">
        <f t="shared" si="175"/>
        <v/>
      </c>
      <c r="CX123" s="40" t="str">
        <f t="shared" si="176"/>
        <v/>
      </c>
      <c r="CY123" s="43" t="str">
        <f t="shared" si="177"/>
        <v/>
      </c>
      <c r="CZ123" s="45" t="str">
        <f t="shared" si="178"/>
        <v/>
      </c>
      <c r="DA123" s="70" t="str">
        <f t="shared" si="179"/>
        <v/>
      </c>
      <c r="DB123" s="43" t="str">
        <f t="shared" si="120"/>
        <v/>
      </c>
      <c r="DC123" s="70" t="str">
        <f t="shared" si="180"/>
        <v/>
      </c>
      <c r="DD123" s="29" t="str">
        <f t="shared" si="121"/>
        <v/>
      </c>
      <c r="DE123" s="41" t="str">
        <f t="shared" si="122"/>
        <v/>
      </c>
      <c r="DF123" s="42" t="str">
        <f t="shared" si="123"/>
        <v/>
      </c>
      <c r="DG123" s="29" t="str">
        <f t="shared" si="124"/>
        <v/>
      </c>
      <c r="DH123" s="41" t="str">
        <f t="shared" si="125"/>
        <v/>
      </c>
      <c r="DI123" s="42" t="str">
        <f t="shared" si="126"/>
        <v/>
      </c>
      <c r="DJ123" s="29" t="str">
        <f t="shared" si="181"/>
        <v/>
      </c>
      <c r="DK123" s="41" t="str">
        <f t="shared" si="182"/>
        <v/>
      </c>
      <c r="DL123" s="42" t="str">
        <f t="shared" si="183"/>
        <v/>
      </c>
      <c r="DN123" s="39">
        <f t="shared" si="184"/>
        <v>59.815590343750046</v>
      </c>
      <c r="DO123" s="42">
        <f t="shared" si="185"/>
        <v>57.031543554943532</v>
      </c>
      <c r="DS123" s="29" t="e">
        <v>#N/A</v>
      </c>
      <c r="DZ123" s="61" t="str">
        <f t="shared" si="186"/>
        <v/>
      </c>
      <c r="EA123" s="44" t="str">
        <f t="shared" si="187"/>
        <v/>
      </c>
      <c r="EB123" s="43" t="str">
        <f t="shared" si="188"/>
        <v/>
      </c>
      <c r="EC123" s="45" t="str">
        <f t="shared" si="127"/>
        <v/>
      </c>
      <c r="ED123" s="40" t="str">
        <f t="shared" si="189"/>
        <v/>
      </c>
      <c r="EE123" s="43" t="str">
        <f t="shared" si="190"/>
        <v/>
      </c>
      <c r="EF123" s="45" t="str">
        <f t="shared" si="191"/>
        <v/>
      </c>
      <c r="EG123" s="40" t="str">
        <f t="shared" si="192"/>
        <v/>
      </c>
      <c r="EH123" s="43" t="str">
        <f t="shared" si="193"/>
        <v/>
      </c>
      <c r="EI123" s="45" t="str">
        <f t="shared" si="194"/>
        <v/>
      </c>
      <c r="EJ123" s="58" t="str">
        <f t="shared" si="195"/>
        <v/>
      </c>
      <c r="EK123" s="43" t="str">
        <f t="shared" si="128"/>
        <v/>
      </c>
      <c r="EL123" s="58" t="str">
        <f t="shared" si="196"/>
        <v/>
      </c>
      <c r="EM123" s="29" t="str">
        <f t="shared" si="129"/>
        <v/>
      </c>
      <c r="EN123" s="41" t="str">
        <f t="shared" si="130"/>
        <v/>
      </c>
      <c r="EO123" s="42" t="str">
        <f t="shared" si="131"/>
        <v/>
      </c>
      <c r="EP123" s="29" t="str">
        <f t="shared" si="132"/>
        <v/>
      </c>
      <c r="EQ123" s="41" t="str">
        <f t="shared" si="133"/>
        <v/>
      </c>
      <c r="ER123" s="42" t="str">
        <f t="shared" si="134"/>
        <v/>
      </c>
      <c r="ES123" s="29" t="str">
        <f t="shared" si="197"/>
        <v/>
      </c>
      <c r="ET123" s="41" t="str">
        <f t="shared" si="198"/>
        <v/>
      </c>
      <c r="EU123" s="42" t="str">
        <f t="shared" si="199"/>
        <v/>
      </c>
      <c r="EW123" s="39">
        <f t="shared" si="200"/>
        <v>59.815590343750046</v>
      </c>
      <c r="EX123" s="42" t="e">
        <f t="shared" si="201"/>
        <v>#N/A</v>
      </c>
      <c r="FA123" s="70">
        <f t="shared" si="135"/>
        <v>31</v>
      </c>
      <c r="FB123" s="70">
        <f t="shared" si="136"/>
        <v>2739</v>
      </c>
      <c r="FC123" s="70">
        <f t="shared" si="137"/>
        <v>91.3</v>
      </c>
      <c r="FD123" s="72">
        <f t="shared" si="138"/>
        <v>7.5041095890410956</v>
      </c>
      <c r="FE123" s="37">
        <f t="shared" si="139"/>
        <v>17431.522534733987</v>
      </c>
    </row>
    <row r="124" spans="1:161" x14ac:dyDescent="0.25">
      <c r="A124" s="82">
        <v>42095</v>
      </c>
      <c r="B124" s="37">
        <v>77015.998670000059</v>
      </c>
      <c r="C124" s="37">
        <v>16029.894680851065</v>
      </c>
      <c r="D124" s="37">
        <v>23.578508156028374</v>
      </c>
      <c r="E124" s="37">
        <v>13289.000709219859</v>
      </c>
      <c r="F124" s="37">
        <v>0</v>
      </c>
      <c r="H124" s="39">
        <v>60.168748960937549</v>
      </c>
      <c r="I124" s="39">
        <v>4.5710246550864362</v>
      </c>
      <c r="J124" s="37">
        <v>1470.9084885126979</v>
      </c>
      <c r="K124" s="39">
        <v>1.8386356106408723</v>
      </c>
      <c r="L124" s="39">
        <v>45.325720946909499</v>
      </c>
      <c r="M124" s="39"/>
      <c r="R124" s="29">
        <v>4.5710246550864362</v>
      </c>
      <c r="X124" s="41"/>
      <c r="Y124" s="61" t="str">
        <f t="shared" si="140"/>
        <v/>
      </c>
      <c r="Z124" s="44" t="str">
        <f t="shared" si="141"/>
        <v/>
      </c>
      <c r="AA124" s="43" t="str">
        <f t="shared" si="142"/>
        <v/>
      </c>
      <c r="AB124" s="45" t="str">
        <f t="shared" si="101"/>
        <v/>
      </c>
      <c r="AC124" s="40" t="str">
        <f t="shared" si="143"/>
        <v/>
      </c>
      <c r="AD124" s="43" t="str">
        <f t="shared" si="144"/>
        <v/>
      </c>
      <c r="AE124" s="45" t="str">
        <f t="shared" si="145"/>
        <v/>
      </c>
      <c r="AF124" s="40" t="str">
        <f t="shared" si="146"/>
        <v/>
      </c>
      <c r="AG124" s="43" t="str">
        <f t="shared" si="147"/>
        <v/>
      </c>
      <c r="AH124" s="45" t="str">
        <f t="shared" si="148"/>
        <v/>
      </c>
      <c r="AI124" s="39" t="str">
        <f t="shared" si="149"/>
        <v/>
      </c>
      <c r="AJ124" s="43" t="str">
        <f t="shared" si="102"/>
        <v/>
      </c>
      <c r="AK124" s="29" t="str">
        <f t="shared" si="103"/>
        <v/>
      </c>
      <c r="AL124" s="29" t="str">
        <f t="shared" si="104"/>
        <v/>
      </c>
      <c r="AM124" s="41" t="str">
        <f t="shared" si="105"/>
        <v/>
      </c>
      <c r="AN124" s="42" t="str">
        <f t="shared" si="106"/>
        <v/>
      </c>
      <c r="AO124" s="29" t="str">
        <f t="shared" si="107"/>
        <v/>
      </c>
      <c r="AP124" s="41" t="str">
        <f t="shared" si="108"/>
        <v/>
      </c>
      <c r="AQ124" s="42" t="str">
        <f t="shared" si="109"/>
        <v/>
      </c>
      <c r="AR124" s="29" t="str">
        <f t="shared" si="150"/>
        <v/>
      </c>
      <c r="AS124" s="41" t="str">
        <f t="shared" si="151"/>
        <v/>
      </c>
      <c r="AT124" s="42" t="str">
        <f t="shared" si="152"/>
        <v/>
      </c>
      <c r="AV124" s="39">
        <f t="shared" si="110"/>
        <v>60.168748960937549</v>
      </c>
      <c r="AW124" s="42">
        <f t="shared" si="153"/>
        <v>4.9939356087844322</v>
      </c>
      <c r="BA124" s="29" t="e">
        <v>#N/A</v>
      </c>
      <c r="BH124" s="61" t="str">
        <f t="shared" si="154"/>
        <v/>
      </c>
      <c r="BI124" s="44" t="str">
        <f t="shared" si="155"/>
        <v/>
      </c>
      <c r="BJ124" s="43" t="str">
        <f t="shared" si="156"/>
        <v/>
      </c>
      <c r="BK124" s="45" t="str">
        <f t="shared" si="111"/>
        <v/>
      </c>
      <c r="BL124" s="40" t="str">
        <f t="shared" si="157"/>
        <v/>
      </c>
      <c r="BM124" s="43" t="str">
        <f t="shared" si="158"/>
        <v/>
      </c>
      <c r="BN124" s="45" t="str">
        <f t="shared" si="159"/>
        <v/>
      </c>
      <c r="BO124" s="40" t="str">
        <f t="shared" si="160"/>
        <v/>
      </c>
      <c r="BP124" s="43" t="str">
        <f t="shared" si="161"/>
        <v/>
      </c>
      <c r="BQ124" s="45" t="str">
        <f t="shared" si="162"/>
        <v/>
      </c>
      <c r="BR124" s="61" t="str">
        <f t="shared" si="163"/>
        <v/>
      </c>
      <c r="BS124" s="43" t="str">
        <f t="shared" si="112"/>
        <v/>
      </c>
      <c r="BT124" t="str">
        <f t="shared" si="164"/>
        <v/>
      </c>
      <c r="BU124" s="29" t="str">
        <f t="shared" si="113"/>
        <v/>
      </c>
      <c r="BV124" s="41" t="str">
        <f t="shared" si="114"/>
        <v/>
      </c>
      <c r="BW124" s="42" t="str">
        <f t="shared" si="115"/>
        <v/>
      </c>
      <c r="BX124" s="29" t="str">
        <f t="shared" si="116"/>
        <v/>
      </c>
      <c r="BY124" s="41" t="str">
        <f t="shared" si="117"/>
        <v/>
      </c>
      <c r="BZ124" s="42" t="str">
        <f t="shared" si="118"/>
        <v/>
      </c>
      <c r="CA124" s="29" t="str">
        <f t="shared" si="165"/>
        <v/>
      </c>
      <c r="CB124" s="41" t="str">
        <f t="shared" si="166"/>
        <v/>
      </c>
      <c r="CC124" s="42" t="str">
        <f t="shared" si="167"/>
        <v/>
      </c>
      <c r="CE124" s="39">
        <f t="shared" si="168"/>
        <v>60.168748960937549</v>
      </c>
      <c r="CF124" s="42" t="e">
        <f t="shared" si="169"/>
        <v>#N/A</v>
      </c>
      <c r="CJ124" s="29">
        <v>45.325720946909499</v>
      </c>
      <c r="CQ124" s="61" t="str">
        <f t="shared" si="170"/>
        <v/>
      </c>
      <c r="CR124" s="44" t="str">
        <f t="shared" si="171"/>
        <v/>
      </c>
      <c r="CS124" s="43" t="str">
        <f t="shared" si="172"/>
        <v/>
      </c>
      <c r="CT124" s="45" t="str">
        <f t="shared" si="119"/>
        <v/>
      </c>
      <c r="CU124" s="40" t="str">
        <f t="shared" si="173"/>
        <v/>
      </c>
      <c r="CV124" s="43" t="str">
        <f t="shared" si="174"/>
        <v/>
      </c>
      <c r="CW124" s="45" t="str">
        <f t="shared" si="175"/>
        <v/>
      </c>
      <c r="CX124" s="40" t="str">
        <f t="shared" si="176"/>
        <v/>
      </c>
      <c r="CY124" s="43" t="str">
        <f t="shared" si="177"/>
        <v/>
      </c>
      <c r="CZ124" s="45" t="str">
        <f t="shared" si="178"/>
        <v/>
      </c>
      <c r="DA124" s="70" t="str">
        <f t="shared" si="179"/>
        <v/>
      </c>
      <c r="DB124" s="43" t="str">
        <f t="shared" si="120"/>
        <v/>
      </c>
      <c r="DC124" s="70" t="str">
        <f t="shared" si="180"/>
        <v/>
      </c>
      <c r="DD124" s="29" t="str">
        <f t="shared" si="121"/>
        <v/>
      </c>
      <c r="DE124" s="41" t="str">
        <f t="shared" si="122"/>
        <v/>
      </c>
      <c r="DF124" s="42" t="str">
        <f t="shared" si="123"/>
        <v/>
      </c>
      <c r="DG124" s="29" t="str">
        <f t="shared" si="124"/>
        <v/>
      </c>
      <c r="DH124" s="41" t="str">
        <f t="shared" si="125"/>
        <v/>
      </c>
      <c r="DI124" s="42" t="str">
        <f t="shared" si="126"/>
        <v/>
      </c>
      <c r="DJ124" s="29" t="str">
        <f t="shared" si="181"/>
        <v/>
      </c>
      <c r="DK124" s="41" t="str">
        <f t="shared" si="182"/>
        <v/>
      </c>
      <c r="DL124" s="42" t="str">
        <f t="shared" si="183"/>
        <v/>
      </c>
      <c r="DN124" s="39">
        <f t="shared" si="184"/>
        <v>60.168748960937549</v>
      </c>
      <c r="DO124" s="42">
        <f t="shared" si="185"/>
        <v>57.031543554943532</v>
      </c>
      <c r="DS124" s="29" t="e">
        <v>#N/A</v>
      </c>
      <c r="DZ124" s="61" t="str">
        <f t="shared" si="186"/>
        <v/>
      </c>
      <c r="EA124" s="44" t="str">
        <f t="shared" si="187"/>
        <v/>
      </c>
      <c r="EB124" s="43" t="str">
        <f t="shared" si="188"/>
        <v/>
      </c>
      <c r="EC124" s="45" t="str">
        <f t="shared" si="127"/>
        <v/>
      </c>
      <c r="ED124" s="40" t="str">
        <f t="shared" si="189"/>
        <v/>
      </c>
      <c r="EE124" s="43" t="str">
        <f t="shared" si="190"/>
        <v/>
      </c>
      <c r="EF124" s="45" t="str">
        <f t="shared" si="191"/>
        <v/>
      </c>
      <c r="EG124" s="40" t="str">
        <f t="shared" si="192"/>
        <v/>
      </c>
      <c r="EH124" s="43" t="str">
        <f t="shared" si="193"/>
        <v/>
      </c>
      <c r="EI124" s="45" t="str">
        <f t="shared" si="194"/>
        <v/>
      </c>
      <c r="EJ124" s="58" t="str">
        <f t="shared" si="195"/>
        <v/>
      </c>
      <c r="EK124" s="43" t="str">
        <f t="shared" si="128"/>
        <v/>
      </c>
      <c r="EL124" s="58" t="str">
        <f t="shared" si="196"/>
        <v/>
      </c>
      <c r="EM124" s="29" t="str">
        <f t="shared" si="129"/>
        <v/>
      </c>
      <c r="EN124" s="41" t="str">
        <f t="shared" si="130"/>
        <v/>
      </c>
      <c r="EO124" s="42" t="str">
        <f t="shared" si="131"/>
        <v/>
      </c>
      <c r="EP124" s="29" t="str">
        <f t="shared" si="132"/>
        <v/>
      </c>
      <c r="EQ124" s="41" t="str">
        <f t="shared" si="133"/>
        <v/>
      </c>
      <c r="ER124" s="42" t="str">
        <f t="shared" si="134"/>
        <v/>
      </c>
      <c r="ES124" s="29" t="str">
        <f t="shared" si="197"/>
        <v/>
      </c>
      <c r="ET124" s="41" t="str">
        <f t="shared" si="198"/>
        <v/>
      </c>
      <c r="EU124" s="42" t="str">
        <f t="shared" si="199"/>
        <v/>
      </c>
      <c r="EW124" s="39">
        <f t="shared" si="200"/>
        <v>60.168748960937549</v>
      </c>
      <c r="EX124" s="42" t="e">
        <f t="shared" si="201"/>
        <v>#N/A</v>
      </c>
      <c r="FA124" s="70">
        <f t="shared" si="135"/>
        <v>30</v>
      </c>
      <c r="FB124" s="70">
        <f t="shared" si="136"/>
        <v>2769</v>
      </c>
      <c r="FC124" s="70">
        <f t="shared" si="137"/>
        <v>92.3</v>
      </c>
      <c r="FD124" s="72">
        <f t="shared" si="138"/>
        <v>7.5863013698630137</v>
      </c>
      <c r="FE124" s="37">
        <f t="shared" si="139"/>
        <v>16029.894680851065</v>
      </c>
    </row>
    <row r="125" spans="1:161" x14ac:dyDescent="0.25">
      <c r="A125" s="82">
        <v>42125</v>
      </c>
      <c r="B125" s="37">
        <v>77480.558160000059</v>
      </c>
      <c r="C125" s="37">
        <v>17630.341176470585</v>
      </c>
      <c r="D125" s="37">
        <v>25.797904364326374</v>
      </c>
      <c r="E125" s="37">
        <v>20486.056546489563</v>
      </c>
      <c r="F125" s="37">
        <v>0</v>
      </c>
      <c r="H125" s="39">
        <v>60.531686062500043</v>
      </c>
      <c r="I125" s="39">
        <v>5.02740197610294</v>
      </c>
      <c r="J125" s="37">
        <v>1463.2674493421716</v>
      </c>
      <c r="K125" s="39">
        <v>1.8290843116777145</v>
      </c>
      <c r="L125" s="39">
        <v>53.746045718662941</v>
      </c>
      <c r="M125" s="39"/>
      <c r="R125" s="29">
        <v>5.02740197610294</v>
      </c>
      <c r="X125" s="41"/>
      <c r="Y125" s="61" t="str">
        <f t="shared" si="140"/>
        <v/>
      </c>
      <c r="Z125" s="44" t="str">
        <f t="shared" si="141"/>
        <v/>
      </c>
      <c r="AA125" s="43" t="str">
        <f t="shared" si="142"/>
        <v/>
      </c>
      <c r="AB125" s="45" t="str">
        <f t="shared" si="101"/>
        <v/>
      </c>
      <c r="AC125" s="40" t="str">
        <f t="shared" si="143"/>
        <v/>
      </c>
      <c r="AD125" s="43" t="str">
        <f t="shared" si="144"/>
        <v/>
      </c>
      <c r="AE125" s="45" t="str">
        <f t="shared" si="145"/>
        <v/>
      </c>
      <c r="AF125" s="40" t="str">
        <f t="shared" si="146"/>
        <v/>
      </c>
      <c r="AG125" s="43" t="str">
        <f t="shared" si="147"/>
        <v/>
      </c>
      <c r="AH125" s="45" t="str">
        <f t="shared" si="148"/>
        <v/>
      </c>
      <c r="AI125" s="39" t="str">
        <f t="shared" si="149"/>
        <v/>
      </c>
      <c r="AJ125" s="43" t="str">
        <f t="shared" si="102"/>
        <v/>
      </c>
      <c r="AK125" s="29" t="str">
        <f t="shared" si="103"/>
        <v/>
      </c>
      <c r="AL125" s="29" t="str">
        <f t="shared" si="104"/>
        <v/>
      </c>
      <c r="AM125" s="41" t="str">
        <f t="shared" si="105"/>
        <v/>
      </c>
      <c r="AN125" s="42" t="str">
        <f t="shared" si="106"/>
        <v/>
      </c>
      <c r="AO125" s="29" t="str">
        <f t="shared" si="107"/>
        <v/>
      </c>
      <c r="AP125" s="41" t="str">
        <f t="shared" si="108"/>
        <v/>
      </c>
      <c r="AQ125" s="42" t="str">
        <f t="shared" si="109"/>
        <v/>
      </c>
      <c r="AR125" s="29" t="str">
        <f t="shared" si="150"/>
        <v/>
      </c>
      <c r="AS125" s="41" t="str">
        <f t="shared" si="151"/>
        <v/>
      </c>
      <c r="AT125" s="42" t="str">
        <f t="shared" si="152"/>
        <v/>
      </c>
      <c r="AV125" s="39">
        <f t="shared" si="110"/>
        <v>60.531686062500043</v>
      </c>
      <c r="AW125" s="42">
        <f t="shared" si="153"/>
        <v>4.9372672693429021</v>
      </c>
      <c r="BA125" s="29" t="e">
        <v>#N/A</v>
      </c>
      <c r="BH125" s="61" t="str">
        <f t="shared" si="154"/>
        <v/>
      </c>
      <c r="BI125" s="44" t="str">
        <f t="shared" si="155"/>
        <v/>
      </c>
      <c r="BJ125" s="43" t="str">
        <f t="shared" si="156"/>
        <v/>
      </c>
      <c r="BK125" s="45" t="str">
        <f t="shared" si="111"/>
        <v/>
      </c>
      <c r="BL125" s="40" t="str">
        <f t="shared" si="157"/>
        <v/>
      </c>
      <c r="BM125" s="43" t="str">
        <f t="shared" si="158"/>
        <v/>
      </c>
      <c r="BN125" s="45" t="str">
        <f t="shared" si="159"/>
        <v/>
      </c>
      <c r="BO125" s="40" t="str">
        <f t="shared" si="160"/>
        <v/>
      </c>
      <c r="BP125" s="43" t="str">
        <f t="shared" si="161"/>
        <v/>
      </c>
      <c r="BQ125" s="45" t="str">
        <f t="shared" si="162"/>
        <v/>
      </c>
      <c r="BR125" s="61" t="str">
        <f t="shared" si="163"/>
        <v/>
      </c>
      <c r="BS125" s="43" t="str">
        <f t="shared" si="112"/>
        <v/>
      </c>
      <c r="BT125" t="str">
        <f t="shared" si="164"/>
        <v/>
      </c>
      <c r="BU125" s="29" t="str">
        <f t="shared" si="113"/>
        <v/>
      </c>
      <c r="BV125" s="41" t="str">
        <f t="shared" si="114"/>
        <v/>
      </c>
      <c r="BW125" s="42" t="str">
        <f t="shared" si="115"/>
        <v/>
      </c>
      <c r="BX125" s="29" t="str">
        <f t="shared" si="116"/>
        <v/>
      </c>
      <c r="BY125" s="41" t="str">
        <f t="shared" si="117"/>
        <v/>
      </c>
      <c r="BZ125" s="42" t="str">
        <f t="shared" si="118"/>
        <v/>
      </c>
      <c r="CA125" s="29" t="str">
        <f t="shared" si="165"/>
        <v/>
      </c>
      <c r="CB125" s="41" t="str">
        <f t="shared" si="166"/>
        <v/>
      </c>
      <c r="CC125" s="42" t="str">
        <f t="shared" si="167"/>
        <v/>
      </c>
      <c r="CE125" s="39">
        <f t="shared" si="168"/>
        <v>60.531686062500043</v>
      </c>
      <c r="CF125" s="42" t="e">
        <f t="shared" si="169"/>
        <v>#N/A</v>
      </c>
      <c r="CJ125" s="29">
        <v>53.746045718662941</v>
      </c>
      <c r="CQ125" s="61" t="str">
        <f t="shared" si="170"/>
        <v/>
      </c>
      <c r="CR125" s="44" t="str">
        <f t="shared" si="171"/>
        <v/>
      </c>
      <c r="CS125" s="43" t="str">
        <f t="shared" si="172"/>
        <v/>
      </c>
      <c r="CT125" s="45" t="str">
        <f t="shared" si="119"/>
        <v/>
      </c>
      <c r="CU125" s="40" t="str">
        <f t="shared" si="173"/>
        <v/>
      </c>
      <c r="CV125" s="43" t="str">
        <f t="shared" si="174"/>
        <v/>
      </c>
      <c r="CW125" s="45" t="str">
        <f t="shared" si="175"/>
        <v/>
      </c>
      <c r="CX125" s="40" t="str">
        <f t="shared" si="176"/>
        <v/>
      </c>
      <c r="CY125" s="43" t="str">
        <f t="shared" si="177"/>
        <v/>
      </c>
      <c r="CZ125" s="45" t="str">
        <f t="shared" si="178"/>
        <v/>
      </c>
      <c r="DA125" s="70" t="str">
        <f t="shared" si="179"/>
        <v/>
      </c>
      <c r="DB125" s="43" t="str">
        <f t="shared" si="120"/>
        <v/>
      </c>
      <c r="DC125" s="70" t="str">
        <f t="shared" si="180"/>
        <v/>
      </c>
      <c r="DD125" s="29" t="str">
        <f t="shared" si="121"/>
        <v/>
      </c>
      <c r="DE125" s="41" t="str">
        <f t="shared" si="122"/>
        <v/>
      </c>
      <c r="DF125" s="42" t="str">
        <f t="shared" si="123"/>
        <v/>
      </c>
      <c r="DG125" s="29" t="str">
        <f t="shared" si="124"/>
        <v/>
      </c>
      <c r="DH125" s="41" t="str">
        <f t="shared" si="125"/>
        <v/>
      </c>
      <c r="DI125" s="42" t="str">
        <f t="shared" si="126"/>
        <v/>
      </c>
      <c r="DJ125" s="29" t="str">
        <f t="shared" si="181"/>
        <v/>
      </c>
      <c r="DK125" s="41" t="str">
        <f t="shared" si="182"/>
        <v/>
      </c>
      <c r="DL125" s="42" t="str">
        <f t="shared" si="183"/>
        <v/>
      </c>
      <c r="DN125" s="39">
        <f t="shared" si="184"/>
        <v>60.531686062500043</v>
      </c>
      <c r="DO125" s="42">
        <f t="shared" si="185"/>
        <v>57.031543554943532</v>
      </c>
      <c r="DS125" s="29" t="e">
        <v>#N/A</v>
      </c>
      <c r="DZ125" s="61" t="str">
        <f t="shared" si="186"/>
        <v/>
      </c>
      <c r="EA125" s="44" t="str">
        <f t="shared" si="187"/>
        <v/>
      </c>
      <c r="EB125" s="43" t="str">
        <f t="shared" si="188"/>
        <v/>
      </c>
      <c r="EC125" s="45" t="str">
        <f t="shared" si="127"/>
        <v/>
      </c>
      <c r="ED125" s="40" t="str">
        <f t="shared" si="189"/>
        <v/>
      </c>
      <c r="EE125" s="43" t="str">
        <f t="shared" si="190"/>
        <v/>
      </c>
      <c r="EF125" s="45" t="str">
        <f t="shared" si="191"/>
        <v/>
      </c>
      <c r="EG125" s="40" t="str">
        <f t="shared" si="192"/>
        <v/>
      </c>
      <c r="EH125" s="43" t="str">
        <f t="shared" si="193"/>
        <v/>
      </c>
      <c r="EI125" s="45" t="str">
        <f t="shared" si="194"/>
        <v/>
      </c>
      <c r="EJ125" s="58" t="str">
        <f t="shared" si="195"/>
        <v/>
      </c>
      <c r="EK125" s="43" t="str">
        <f t="shared" si="128"/>
        <v/>
      </c>
      <c r="EL125" s="58" t="str">
        <f t="shared" si="196"/>
        <v/>
      </c>
      <c r="EM125" s="29" t="str">
        <f t="shared" si="129"/>
        <v/>
      </c>
      <c r="EN125" s="41" t="str">
        <f t="shared" si="130"/>
        <v/>
      </c>
      <c r="EO125" s="42" t="str">
        <f t="shared" si="131"/>
        <v/>
      </c>
      <c r="EP125" s="29" t="str">
        <f t="shared" si="132"/>
        <v/>
      </c>
      <c r="EQ125" s="41" t="str">
        <f t="shared" si="133"/>
        <v/>
      </c>
      <c r="ER125" s="42" t="str">
        <f t="shared" si="134"/>
        <v/>
      </c>
      <c r="ES125" s="29" t="str">
        <f t="shared" si="197"/>
        <v/>
      </c>
      <c r="ET125" s="41" t="str">
        <f t="shared" si="198"/>
        <v/>
      </c>
      <c r="EU125" s="42" t="str">
        <f t="shared" si="199"/>
        <v/>
      </c>
      <c r="EW125" s="39">
        <f t="shared" si="200"/>
        <v>60.531686062500043</v>
      </c>
      <c r="EX125" s="42" t="e">
        <f t="shared" si="201"/>
        <v>#N/A</v>
      </c>
      <c r="FA125" s="70">
        <f t="shared" si="135"/>
        <v>31</v>
      </c>
      <c r="FB125" s="70">
        <f t="shared" si="136"/>
        <v>2800</v>
      </c>
      <c r="FC125" s="70">
        <f t="shared" si="137"/>
        <v>93.333333333333329</v>
      </c>
      <c r="FD125" s="72">
        <f t="shared" si="138"/>
        <v>7.6712328767123283</v>
      </c>
      <c r="FE125" s="37">
        <f t="shared" si="139"/>
        <v>17630.341176470585</v>
      </c>
    </row>
    <row r="126" spans="1:161" x14ac:dyDescent="0.25">
      <c r="A126" s="82">
        <v>42156</v>
      </c>
      <c r="B126" s="37">
        <v>77950.216860000059</v>
      </c>
      <c r="C126" s="37">
        <v>17115.841836734693</v>
      </c>
      <c r="D126" s="37">
        <v>24.314348760932941</v>
      </c>
      <c r="E126" s="37">
        <v>21258.222667638482</v>
      </c>
      <c r="F126" s="37">
        <v>0</v>
      </c>
      <c r="H126" s="39">
        <v>60.898606921875043</v>
      </c>
      <c r="I126" s="39">
        <v>4.880689273756377</v>
      </c>
      <c r="J126" s="37">
        <v>1420.5756861312266</v>
      </c>
      <c r="K126" s="39">
        <v>1.7757196076640331</v>
      </c>
      <c r="L126" s="39">
        <v>55.397370443299948</v>
      </c>
      <c r="M126" s="39"/>
      <c r="R126" s="29">
        <v>4.880689273756377</v>
      </c>
      <c r="X126" s="41"/>
      <c r="Y126" s="61" t="str">
        <f t="shared" si="140"/>
        <v/>
      </c>
      <c r="Z126" s="44" t="str">
        <f t="shared" si="141"/>
        <v/>
      </c>
      <c r="AA126" s="43" t="str">
        <f t="shared" si="142"/>
        <v/>
      </c>
      <c r="AB126" s="45" t="str">
        <f t="shared" si="101"/>
        <v/>
      </c>
      <c r="AC126" s="40" t="str">
        <f t="shared" si="143"/>
        <v/>
      </c>
      <c r="AD126" s="43" t="str">
        <f t="shared" si="144"/>
        <v/>
      </c>
      <c r="AE126" s="45" t="str">
        <f t="shared" si="145"/>
        <v/>
      </c>
      <c r="AF126" s="40" t="str">
        <f t="shared" si="146"/>
        <v/>
      </c>
      <c r="AG126" s="43" t="str">
        <f t="shared" si="147"/>
        <v/>
      </c>
      <c r="AH126" s="45" t="str">
        <f t="shared" si="148"/>
        <v/>
      </c>
      <c r="AI126" s="39" t="str">
        <f t="shared" si="149"/>
        <v/>
      </c>
      <c r="AJ126" s="43" t="str">
        <f t="shared" si="102"/>
        <v/>
      </c>
      <c r="AK126" s="29" t="str">
        <f t="shared" si="103"/>
        <v/>
      </c>
      <c r="AL126" s="29" t="str">
        <f t="shared" si="104"/>
        <v/>
      </c>
      <c r="AM126" s="41" t="str">
        <f t="shared" si="105"/>
        <v/>
      </c>
      <c r="AN126" s="42" t="str">
        <f t="shared" si="106"/>
        <v/>
      </c>
      <c r="AO126" s="29" t="str">
        <f t="shared" si="107"/>
        <v/>
      </c>
      <c r="AP126" s="41" t="str">
        <f t="shared" si="108"/>
        <v/>
      </c>
      <c r="AQ126" s="42" t="str">
        <f t="shared" si="109"/>
        <v/>
      </c>
      <c r="AR126" s="29" t="str">
        <f t="shared" si="150"/>
        <v/>
      </c>
      <c r="AS126" s="41" t="str">
        <f t="shared" si="151"/>
        <v/>
      </c>
      <c r="AT126" s="42" t="str">
        <f t="shared" si="152"/>
        <v/>
      </c>
      <c r="AV126" s="39">
        <f t="shared" si="110"/>
        <v>60.898606921875043</v>
      </c>
      <c r="AW126" s="42">
        <f t="shared" si="153"/>
        <v>4.8806305522242379</v>
      </c>
      <c r="BA126" s="29">
        <v>1.7757196076640331</v>
      </c>
      <c r="BH126" s="61" t="str">
        <f t="shared" si="154"/>
        <v/>
      </c>
      <c r="BI126" s="44" t="str">
        <f t="shared" si="155"/>
        <v/>
      </c>
      <c r="BJ126" s="43" t="str">
        <f t="shared" si="156"/>
        <v/>
      </c>
      <c r="BK126" s="45" t="str">
        <f t="shared" si="111"/>
        <v/>
      </c>
      <c r="BL126" s="40" t="str">
        <f t="shared" si="157"/>
        <v/>
      </c>
      <c r="BM126" s="43" t="str">
        <f t="shared" si="158"/>
        <v/>
      </c>
      <c r="BN126" s="45" t="str">
        <f t="shared" si="159"/>
        <v/>
      </c>
      <c r="BO126" s="40" t="str">
        <f t="shared" si="160"/>
        <v/>
      </c>
      <c r="BP126" s="43" t="str">
        <f t="shared" si="161"/>
        <v/>
      </c>
      <c r="BQ126" s="45" t="str">
        <f t="shared" si="162"/>
        <v/>
      </c>
      <c r="BR126" s="61" t="str">
        <f t="shared" si="163"/>
        <v/>
      </c>
      <c r="BS126" s="43" t="str">
        <f t="shared" si="112"/>
        <v/>
      </c>
      <c r="BT126" t="str">
        <f t="shared" si="164"/>
        <v/>
      </c>
      <c r="BU126" s="29" t="str">
        <f t="shared" si="113"/>
        <v/>
      </c>
      <c r="BV126" s="41" t="str">
        <f t="shared" si="114"/>
        <v/>
      </c>
      <c r="BW126" s="42" t="str">
        <f t="shared" si="115"/>
        <v/>
      </c>
      <c r="BX126" s="29" t="str">
        <f t="shared" si="116"/>
        <v/>
      </c>
      <c r="BY126" s="41" t="str">
        <f t="shared" si="117"/>
        <v/>
      </c>
      <c r="BZ126" s="42" t="str">
        <f t="shared" si="118"/>
        <v/>
      </c>
      <c r="CA126" s="29" t="str">
        <f t="shared" si="165"/>
        <v/>
      </c>
      <c r="CB126" s="41" t="str">
        <f t="shared" si="166"/>
        <v/>
      </c>
      <c r="CC126" s="42" t="str">
        <f t="shared" si="167"/>
        <v/>
      </c>
      <c r="CE126" s="39">
        <f t="shared" si="168"/>
        <v>60.898606921875043</v>
      </c>
      <c r="CF126" s="42">
        <f t="shared" si="169"/>
        <v>1.7900142000534336</v>
      </c>
      <c r="CJ126" s="29">
        <v>55.397370443299948</v>
      </c>
      <c r="CQ126" s="61" t="str">
        <f t="shared" si="170"/>
        <v/>
      </c>
      <c r="CR126" s="44" t="str">
        <f t="shared" si="171"/>
        <v/>
      </c>
      <c r="CS126" s="43" t="str">
        <f t="shared" si="172"/>
        <v/>
      </c>
      <c r="CT126" s="45" t="str">
        <f t="shared" si="119"/>
        <v/>
      </c>
      <c r="CU126" s="40" t="str">
        <f t="shared" si="173"/>
        <v/>
      </c>
      <c r="CV126" s="43" t="str">
        <f t="shared" si="174"/>
        <v/>
      </c>
      <c r="CW126" s="45" t="str">
        <f t="shared" si="175"/>
        <v/>
      </c>
      <c r="CX126" s="40" t="str">
        <f t="shared" si="176"/>
        <v/>
      </c>
      <c r="CY126" s="43" t="str">
        <f t="shared" si="177"/>
        <v/>
      </c>
      <c r="CZ126" s="45" t="str">
        <f t="shared" si="178"/>
        <v/>
      </c>
      <c r="DA126" s="70" t="str">
        <f t="shared" si="179"/>
        <v/>
      </c>
      <c r="DB126" s="43" t="str">
        <f t="shared" si="120"/>
        <v/>
      </c>
      <c r="DC126" s="70" t="str">
        <f t="shared" si="180"/>
        <v/>
      </c>
      <c r="DD126" s="29" t="str">
        <f t="shared" si="121"/>
        <v/>
      </c>
      <c r="DE126" s="41" t="str">
        <f t="shared" si="122"/>
        <v/>
      </c>
      <c r="DF126" s="42" t="str">
        <f t="shared" si="123"/>
        <v/>
      </c>
      <c r="DG126" s="29" t="str">
        <f t="shared" si="124"/>
        <v/>
      </c>
      <c r="DH126" s="41" t="str">
        <f t="shared" si="125"/>
        <v/>
      </c>
      <c r="DI126" s="42" t="str">
        <f t="shared" si="126"/>
        <v/>
      </c>
      <c r="DJ126" s="29" t="str">
        <f t="shared" si="181"/>
        <v/>
      </c>
      <c r="DK126" s="41" t="str">
        <f t="shared" si="182"/>
        <v/>
      </c>
      <c r="DL126" s="42" t="str">
        <f t="shared" si="183"/>
        <v/>
      </c>
      <c r="DN126" s="39">
        <f t="shared" si="184"/>
        <v>60.898606921875043</v>
      </c>
      <c r="DO126" s="42">
        <f t="shared" si="185"/>
        <v>57.031543554943532</v>
      </c>
      <c r="DS126" s="29" t="e">
        <v>#N/A</v>
      </c>
      <c r="DZ126" s="61" t="str">
        <f t="shared" si="186"/>
        <v/>
      </c>
      <c r="EA126" s="44" t="str">
        <f t="shared" si="187"/>
        <v/>
      </c>
      <c r="EB126" s="43" t="str">
        <f t="shared" si="188"/>
        <v/>
      </c>
      <c r="EC126" s="45" t="str">
        <f t="shared" si="127"/>
        <v/>
      </c>
      <c r="ED126" s="40" t="str">
        <f t="shared" si="189"/>
        <v/>
      </c>
      <c r="EE126" s="43" t="str">
        <f t="shared" si="190"/>
        <v/>
      </c>
      <c r="EF126" s="45" t="str">
        <f t="shared" si="191"/>
        <v/>
      </c>
      <c r="EG126" s="40" t="str">
        <f t="shared" si="192"/>
        <v/>
      </c>
      <c r="EH126" s="43" t="str">
        <f t="shared" si="193"/>
        <v/>
      </c>
      <c r="EI126" s="45" t="str">
        <f t="shared" si="194"/>
        <v/>
      </c>
      <c r="EJ126" s="58" t="str">
        <f t="shared" si="195"/>
        <v/>
      </c>
      <c r="EK126" s="43" t="str">
        <f t="shared" si="128"/>
        <v/>
      </c>
      <c r="EL126" s="58" t="str">
        <f t="shared" si="196"/>
        <v/>
      </c>
      <c r="EM126" s="29" t="str">
        <f t="shared" si="129"/>
        <v/>
      </c>
      <c r="EN126" s="41" t="str">
        <f t="shared" si="130"/>
        <v/>
      </c>
      <c r="EO126" s="42" t="str">
        <f t="shared" si="131"/>
        <v/>
      </c>
      <c r="EP126" s="29" t="str">
        <f t="shared" si="132"/>
        <v/>
      </c>
      <c r="EQ126" s="41" t="str">
        <f t="shared" si="133"/>
        <v/>
      </c>
      <c r="ER126" s="42" t="str">
        <f t="shared" si="134"/>
        <v/>
      </c>
      <c r="ES126" s="29" t="str">
        <f t="shared" si="197"/>
        <v/>
      </c>
      <c r="ET126" s="41" t="str">
        <f t="shared" si="198"/>
        <v/>
      </c>
      <c r="EU126" s="42" t="str">
        <f t="shared" si="199"/>
        <v/>
      </c>
      <c r="EW126" s="39">
        <f t="shared" si="200"/>
        <v>60.898606921875043</v>
      </c>
      <c r="EX126" s="42" t="e">
        <f t="shared" si="201"/>
        <v>#N/A</v>
      </c>
      <c r="FA126" s="70">
        <f t="shared" si="135"/>
        <v>30</v>
      </c>
      <c r="FB126" s="70">
        <f t="shared" si="136"/>
        <v>2830</v>
      </c>
      <c r="FC126" s="70">
        <f t="shared" si="137"/>
        <v>94.333333333333329</v>
      </c>
      <c r="FD126" s="72">
        <f t="shared" si="138"/>
        <v>7.7534246575342465</v>
      </c>
      <c r="FE126" s="37">
        <f t="shared" si="139"/>
        <v>17115.841836734693</v>
      </c>
    </row>
    <row r="127" spans="1:161" x14ac:dyDescent="0.25">
      <c r="A127" s="59"/>
      <c r="B127" s="56"/>
      <c r="C127" s="56"/>
      <c r="D127" s="39"/>
      <c r="E127" s="37"/>
      <c r="F127" s="56"/>
      <c r="H127" s="39"/>
      <c r="I127" s="39"/>
      <c r="J127" s="37"/>
      <c r="K127" s="39"/>
      <c r="L127" s="39"/>
      <c r="M127" s="39"/>
      <c r="R127" s="29" t="e">
        <v>#N/A</v>
      </c>
      <c r="X127" s="41"/>
      <c r="Y127" s="61" t="str">
        <f t="shared" si="140"/>
        <v/>
      </c>
      <c r="Z127" s="44" t="str">
        <f t="shared" si="141"/>
        <v/>
      </c>
      <c r="AA127" s="43" t="str">
        <f t="shared" si="142"/>
        <v/>
      </c>
      <c r="AB127" s="45" t="str">
        <f t="shared" si="101"/>
        <v/>
      </c>
      <c r="AC127" s="40" t="str">
        <f t="shared" si="143"/>
        <v/>
      </c>
      <c r="AD127" s="43" t="str">
        <f t="shared" si="144"/>
        <v/>
      </c>
      <c r="AE127" s="45" t="str">
        <f t="shared" si="145"/>
        <v/>
      </c>
      <c r="AF127" s="40" t="str">
        <f t="shared" si="146"/>
        <v/>
      </c>
      <c r="AG127" s="43" t="str">
        <f t="shared" si="147"/>
        <v/>
      </c>
      <c r="AH127" s="45" t="str">
        <f t="shared" si="148"/>
        <v/>
      </c>
      <c r="AI127" s="39" t="str">
        <f t="shared" si="149"/>
        <v/>
      </c>
      <c r="AJ127" s="43" t="str">
        <f t="shared" si="102"/>
        <v/>
      </c>
      <c r="AK127" s="29" t="str">
        <f t="shared" si="103"/>
        <v/>
      </c>
      <c r="AL127" s="29" t="str">
        <f t="shared" si="104"/>
        <v/>
      </c>
      <c r="AM127" s="41" t="str">
        <f t="shared" si="105"/>
        <v/>
      </c>
      <c r="AN127" s="42" t="str">
        <f t="shared" si="106"/>
        <v/>
      </c>
      <c r="AO127" s="29" t="str">
        <f t="shared" si="107"/>
        <v/>
      </c>
      <c r="AP127" s="41" t="str">
        <f t="shared" si="108"/>
        <v/>
      </c>
      <c r="AQ127" s="42" t="str">
        <f t="shared" si="109"/>
        <v/>
      </c>
      <c r="AR127" s="29" t="str">
        <f t="shared" si="150"/>
        <v/>
      </c>
      <c r="AS127" s="41" t="str">
        <f t="shared" si="151"/>
        <v/>
      </c>
      <c r="AT127" s="42" t="str">
        <f t="shared" si="152"/>
        <v/>
      </c>
      <c r="AV127" s="39" t="e">
        <f t="shared" si="110"/>
        <v>#N/A</v>
      </c>
      <c r="AW127" s="42" t="e">
        <f t="shared" si="153"/>
        <v>#N/A</v>
      </c>
      <c r="BA127" s="29" t="e">
        <v>#N/A</v>
      </c>
      <c r="BH127" s="61" t="str">
        <f t="shared" si="154"/>
        <v/>
      </c>
      <c r="BI127" s="44" t="str">
        <f t="shared" si="155"/>
        <v/>
      </c>
      <c r="BJ127" s="43" t="str">
        <f t="shared" si="156"/>
        <v/>
      </c>
      <c r="BK127" s="45" t="str">
        <f t="shared" si="111"/>
        <v/>
      </c>
      <c r="BL127" s="40" t="str">
        <f t="shared" si="157"/>
        <v/>
      </c>
      <c r="BM127" s="43" t="str">
        <f t="shared" si="158"/>
        <v/>
      </c>
      <c r="BN127" s="45" t="str">
        <f t="shared" si="159"/>
        <v/>
      </c>
      <c r="BO127" s="40" t="str">
        <f t="shared" si="160"/>
        <v/>
      </c>
      <c r="BP127" s="43" t="str">
        <f t="shared" si="161"/>
        <v/>
      </c>
      <c r="BQ127" s="45" t="str">
        <f t="shared" si="162"/>
        <v/>
      </c>
      <c r="BR127" s="61" t="str">
        <f t="shared" si="163"/>
        <v/>
      </c>
      <c r="BS127" s="43" t="str">
        <f t="shared" si="112"/>
        <v/>
      </c>
      <c r="BT127" t="str">
        <f t="shared" si="164"/>
        <v/>
      </c>
      <c r="BU127" s="29" t="str">
        <f t="shared" si="113"/>
        <v/>
      </c>
      <c r="BV127" s="41" t="str">
        <f t="shared" si="114"/>
        <v/>
      </c>
      <c r="BW127" s="42" t="str">
        <f t="shared" si="115"/>
        <v/>
      </c>
      <c r="BX127" s="29" t="str">
        <f t="shared" si="116"/>
        <v/>
      </c>
      <c r="BY127" s="41" t="str">
        <f t="shared" si="117"/>
        <v/>
      </c>
      <c r="BZ127" s="42" t="str">
        <f t="shared" si="118"/>
        <v/>
      </c>
      <c r="CA127" s="29" t="str">
        <f t="shared" si="165"/>
        <v/>
      </c>
      <c r="CB127" s="41" t="str">
        <f t="shared" si="166"/>
        <v/>
      </c>
      <c r="CC127" s="42" t="str">
        <f t="shared" si="167"/>
        <v/>
      </c>
      <c r="CE127" s="39" t="e">
        <f t="shared" si="168"/>
        <v>#N/A</v>
      </c>
      <c r="CF127" s="42" t="e">
        <f t="shared" si="169"/>
        <v>#N/A</v>
      </c>
      <c r="CJ127" s="29" t="e">
        <v>#N/A</v>
      </c>
      <c r="CQ127" s="61" t="str">
        <f t="shared" si="170"/>
        <v/>
      </c>
      <c r="CR127" s="44" t="str">
        <f t="shared" si="171"/>
        <v/>
      </c>
      <c r="CS127" s="43" t="str">
        <f t="shared" si="172"/>
        <v/>
      </c>
      <c r="CT127" s="45" t="str">
        <f t="shared" si="119"/>
        <v/>
      </c>
      <c r="CU127" s="40" t="str">
        <f t="shared" si="173"/>
        <v/>
      </c>
      <c r="CV127" s="43" t="str">
        <f t="shared" si="174"/>
        <v/>
      </c>
      <c r="CW127" s="45" t="str">
        <f t="shared" si="175"/>
        <v/>
      </c>
      <c r="CX127" s="40" t="str">
        <f t="shared" si="176"/>
        <v/>
      </c>
      <c r="CY127" s="43" t="str">
        <f t="shared" si="177"/>
        <v/>
      </c>
      <c r="CZ127" s="45" t="str">
        <f t="shared" si="178"/>
        <v/>
      </c>
      <c r="DA127" s="70" t="str">
        <f t="shared" si="179"/>
        <v/>
      </c>
      <c r="DB127" s="43" t="str">
        <f t="shared" si="120"/>
        <v/>
      </c>
      <c r="DC127" s="70" t="str">
        <f t="shared" si="180"/>
        <v/>
      </c>
      <c r="DD127" s="29" t="str">
        <f t="shared" si="121"/>
        <v/>
      </c>
      <c r="DE127" s="41" t="str">
        <f t="shared" si="122"/>
        <v/>
      </c>
      <c r="DF127" s="42" t="str">
        <f t="shared" si="123"/>
        <v/>
      </c>
      <c r="DG127" s="29" t="str">
        <f t="shared" si="124"/>
        <v/>
      </c>
      <c r="DH127" s="41" t="str">
        <f t="shared" si="125"/>
        <v/>
      </c>
      <c r="DI127" s="42" t="str">
        <f t="shared" si="126"/>
        <v/>
      </c>
      <c r="DJ127" s="29" t="str">
        <f t="shared" si="181"/>
        <v/>
      </c>
      <c r="DK127" s="41" t="str">
        <f t="shared" si="182"/>
        <v/>
      </c>
      <c r="DL127" s="42" t="str">
        <f t="shared" si="183"/>
        <v/>
      </c>
      <c r="DN127" s="39" t="e">
        <f t="shared" si="184"/>
        <v>#N/A</v>
      </c>
      <c r="DO127" s="42" t="e">
        <f t="shared" si="185"/>
        <v>#N/A</v>
      </c>
      <c r="DS127" s="29" t="e">
        <v>#N/A</v>
      </c>
      <c r="DZ127" s="61" t="str">
        <f t="shared" si="186"/>
        <v/>
      </c>
      <c r="EA127" s="44" t="str">
        <f t="shared" si="187"/>
        <v/>
      </c>
      <c r="EB127" s="43" t="str">
        <f t="shared" si="188"/>
        <v/>
      </c>
      <c r="EC127" s="45" t="str">
        <f t="shared" si="127"/>
        <v/>
      </c>
      <c r="ED127" s="40" t="str">
        <f t="shared" si="189"/>
        <v/>
      </c>
      <c r="EE127" s="43" t="str">
        <f t="shared" si="190"/>
        <v/>
      </c>
      <c r="EF127" s="45" t="str">
        <f t="shared" si="191"/>
        <v/>
      </c>
      <c r="EG127" s="40" t="str">
        <f t="shared" si="192"/>
        <v/>
      </c>
      <c r="EH127" s="43" t="str">
        <f t="shared" si="193"/>
        <v/>
      </c>
      <c r="EI127" s="45" t="str">
        <f t="shared" si="194"/>
        <v/>
      </c>
      <c r="EJ127" s="58" t="str">
        <f t="shared" si="195"/>
        <v/>
      </c>
      <c r="EK127" s="43" t="str">
        <f t="shared" si="128"/>
        <v/>
      </c>
      <c r="EL127" s="58" t="str">
        <f t="shared" si="196"/>
        <v/>
      </c>
      <c r="EM127" s="29" t="str">
        <f t="shared" si="129"/>
        <v/>
      </c>
      <c r="EN127" s="41" t="str">
        <f t="shared" si="130"/>
        <v/>
      </c>
      <c r="EO127" s="42" t="str">
        <f t="shared" si="131"/>
        <v/>
      </c>
      <c r="EP127" s="29" t="str">
        <f t="shared" si="132"/>
        <v/>
      </c>
      <c r="EQ127" s="41" t="str">
        <f t="shared" si="133"/>
        <v/>
      </c>
      <c r="ER127" s="42" t="str">
        <f t="shared" si="134"/>
        <v/>
      </c>
      <c r="ES127" s="29" t="str">
        <f t="shared" si="197"/>
        <v/>
      </c>
      <c r="ET127" s="41" t="str">
        <f t="shared" si="198"/>
        <v/>
      </c>
      <c r="EU127" s="42" t="str">
        <f t="shared" si="199"/>
        <v/>
      </c>
      <c r="EW127" s="39" t="e">
        <f t="shared" si="200"/>
        <v>#N/A</v>
      </c>
      <c r="EX127" s="42" t="e">
        <f t="shared" si="201"/>
        <v>#N/A</v>
      </c>
      <c r="FA127" s="70" t="e">
        <f t="shared" si="135"/>
        <v>#N/A</v>
      </c>
      <c r="FB127" s="70" t="e">
        <f t="shared" si="136"/>
        <v>#N/A</v>
      </c>
      <c r="FC127" s="70" t="e">
        <f t="shared" si="137"/>
        <v>#N/A</v>
      </c>
      <c r="FD127" s="72" t="e">
        <f t="shared" si="138"/>
        <v>#N/A</v>
      </c>
      <c r="FE127" s="37" t="e">
        <f t="shared" si="139"/>
        <v>#N/A</v>
      </c>
    </row>
    <row r="128" spans="1:161" x14ac:dyDescent="0.25">
      <c r="A128" s="59"/>
      <c r="B128" s="56"/>
      <c r="C128" s="56"/>
      <c r="D128" s="39"/>
      <c r="E128" s="37"/>
      <c r="F128" s="56"/>
      <c r="H128" s="39"/>
      <c r="I128" s="39"/>
      <c r="J128" s="37"/>
      <c r="K128" s="39"/>
      <c r="L128" s="39"/>
      <c r="M128" s="39"/>
      <c r="X128" s="41"/>
      <c r="Y128" s="61" t="str">
        <f t="shared" si="140"/>
        <v/>
      </c>
      <c r="Z128" s="44" t="str">
        <f t="shared" si="141"/>
        <v/>
      </c>
      <c r="AA128" s="43" t="str">
        <f t="shared" si="142"/>
        <v/>
      </c>
      <c r="AB128" s="45" t="str">
        <f t="shared" si="101"/>
        <v/>
      </c>
      <c r="AC128" s="40" t="str">
        <f t="shared" si="143"/>
        <v/>
      </c>
      <c r="AD128" s="43" t="str">
        <f t="shared" si="144"/>
        <v/>
      </c>
      <c r="AE128" s="45" t="str">
        <f t="shared" si="145"/>
        <v/>
      </c>
      <c r="AF128" s="40" t="str">
        <f t="shared" si="146"/>
        <v/>
      </c>
      <c r="AG128" s="43" t="str">
        <f t="shared" si="147"/>
        <v/>
      </c>
      <c r="AH128" s="45" t="str">
        <f t="shared" si="148"/>
        <v/>
      </c>
      <c r="AI128" s="39" t="str">
        <f t="shared" si="149"/>
        <v/>
      </c>
      <c r="AJ128" s="43" t="str">
        <f t="shared" si="102"/>
        <v/>
      </c>
      <c r="AK128" s="29" t="str">
        <f t="shared" si="103"/>
        <v/>
      </c>
      <c r="AL128" s="29" t="str">
        <f t="shared" si="104"/>
        <v/>
      </c>
      <c r="AM128" s="41" t="str">
        <f t="shared" si="105"/>
        <v/>
      </c>
      <c r="AN128" s="42" t="str">
        <f t="shared" si="106"/>
        <v/>
      </c>
      <c r="AO128" s="29" t="str">
        <f t="shared" si="107"/>
        <v/>
      </c>
      <c r="AP128" s="41" t="str">
        <f t="shared" si="108"/>
        <v/>
      </c>
      <c r="AQ128" s="42" t="str">
        <f t="shared" si="109"/>
        <v/>
      </c>
      <c r="AR128" s="29" t="str">
        <f t="shared" si="150"/>
        <v/>
      </c>
      <c r="AS128" s="41" t="str">
        <f t="shared" si="151"/>
        <v/>
      </c>
      <c r="AT128" s="42" t="str">
        <f t="shared" si="152"/>
        <v/>
      </c>
      <c r="AV128" s="39" t="e">
        <f t="shared" si="110"/>
        <v>#N/A</v>
      </c>
      <c r="AW128" s="42" t="e">
        <f t="shared" si="153"/>
        <v>#N/A</v>
      </c>
      <c r="BH128" s="61" t="str">
        <f t="shared" si="154"/>
        <v/>
      </c>
      <c r="BI128" s="44" t="str">
        <f t="shared" si="155"/>
        <v/>
      </c>
      <c r="BJ128" s="43" t="str">
        <f t="shared" si="156"/>
        <v/>
      </c>
      <c r="BK128" s="45" t="str">
        <f t="shared" si="111"/>
        <v/>
      </c>
      <c r="BL128" s="40" t="str">
        <f t="shared" si="157"/>
        <v/>
      </c>
      <c r="BM128" s="43" t="str">
        <f t="shared" si="158"/>
        <v/>
      </c>
      <c r="BN128" s="45" t="str">
        <f t="shared" si="159"/>
        <v/>
      </c>
      <c r="BO128" s="40" t="str">
        <f t="shared" si="160"/>
        <v/>
      </c>
      <c r="BP128" s="43" t="str">
        <f t="shared" si="161"/>
        <v/>
      </c>
      <c r="BQ128" s="45" t="str">
        <f t="shared" si="162"/>
        <v/>
      </c>
      <c r="BR128" s="61" t="str">
        <f t="shared" si="163"/>
        <v/>
      </c>
      <c r="BS128" s="43" t="str">
        <f t="shared" si="112"/>
        <v/>
      </c>
      <c r="BT128" t="str">
        <f t="shared" si="164"/>
        <v/>
      </c>
      <c r="BU128" s="29" t="str">
        <f t="shared" si="113"/>
        <v/>
      </c>
      <c r="BV128" s="41" t="str">
        <f t="shared" si="114"/>
        <v/>
      </c>
      <c r="BW128" s="42" t="str">
        <f t="shared" si="115"/>
        <v/>
      </c>
      <c r="BX128" s="29" t="str">
        <f t="shared" si="116"/>
        <v/>
      </c>
      <c r="BY128" s="41" t="str">
        <f t="shared" si="117"/>
        <v/>
      </c>
      <c r="BZ128" s="42" t="str">
        <f t="shared" si="118"/>
        <v/>
      </c>
      <c r="CA128" s="29" t="str">
        <f t="shared" si="165"/>
        <v/>
      </c>
      <c r="CB128" s="41" t="str">
        <f t="shared" si="166"/>
        <v/>
      </c>
      <c r="CC128" s="42" t="str">
        <f t="shared" si="167"/>
        <v/>
      </c>
      <c r="CE128" s="39" t="e">
        <f t="shared" si="168"/>
        <v>#N/A</v>
      </c>
      <c r="CF128" s="42" t="e">
        <f t="shared" si="169"/>
        <v>#N/A</v>
      </c>
      <c r="CQ128" s="61" t="str">
        <f t="shared" si="170"/>
        <v/>
      </c>
      <c r="CR128" s="44" t="str">
        <f t="shared" si="171"/>
        <v/>
      </c>
      <c r="CS128" s="43" t="str">
        <f t="shared" si="172"/>
        <v/>
      </c>
      <c r="CT128" s="45" t="str">
        <f t="shared" si="119"/>
        <v/>
      </c>
      <c r="CU128" s="40" t="str">
        <f t="shared" si="173"/>
        <v/>
      </c>
      <c r="CV128" s="43" t="str">
        <f t="shared" si="174"/>
        <v/>
      </c>
      <c r="CW128" s="45" t="str">
        <f t="shared" si="175"/>
        <v/>
      </c>
      <c r="CX128" s="40" t="str">
        <f t="shared" si="176"/>
        <v/>
      </c>
      <c r="CY128" s="43" t="str">
        <f t="shared" si="177"/>
        <v/>
      </c>
      <c r="CZ128" s="45" t="str">
        <f t="shared" si="178"/>
        <v/>
      </c>
      <c r="DA128" s="70" t="str">
        <f t="shared" si="179"/>
        <v/>
      </c>
      <c r="DB128" s="43" t="str">
        <f t="shared" si="120"/>
        <v/>
      </c>
      <c r="DC128" s="70" t="str">
        <f t="shared" si="180"/>
        <v/>
      </c>
      <c r="DD128" s="29" t="str">
        <f t="shared" si="121"/>
        <v/>
      </c>
      <c r="DE128" s="41" t="str">
        <f t="shared" si="122"/>
        <v/>
      </c>
      <c r="DF128" s="42" t="str">
        <f t="shared" si="123"/>
        <v/>
      </c>
      <c r="DG128" s="29" t="str">
        <f t="shared" si="124"/>
        <v/>
      </c>
      <c r="DH128" s="41" t="str">
        <f t="shared" si="125"/>
        <v/>
      </c>
      <c r="DI128" s="42" t="str">
        <f t="shared" si="126"/>
        <v/>
      </c>
      <c r="DJ128" s="29" t="str">
        <f t="shared" si="181"/>
        <v/>
      </c>
      <c r="DK128" s="41" t="str">
        <f t="shared" si="182"/>
        <v/>
      </c>
      <c r="DL128" s="42" t="str">
        <f t="shared" si="183"/>
        <v/>
      </c>
      <c r="DN128" s="39" t="e">
        <f t="shared" si="184"/>
        <v>#N/A</v>
      </c>
      <c r="DO128" s="42" t="e">
        <f t="shared" si="185"/>
        <v>#N/A</v>
      </c>
      <c r="DZ128" s="61" t="str">
        <f t="shared" si="186"/>
        <v/>
      </c>
      <c r="EA128" s="44" t="str">
        <f t="shared" si="187"/>
        <v/>
      </c>
      <c r="EB128" s="43" t="str">
        <f t="shared" si="188"/>
        <v/>
      </c>
      <c r="EC128" s="45" t="str">
        <f t="shared" si="127"/>
        <v/>
      </c>
      <c r="ED128" s="40" t="str">
        <f t="shared" si="189"/>
        <v/>
      </c>
      <c r="EE128" s="43" t="str">
        <f t="shared" si="190"/>
        <v/>
      </c>
      <c r="EF128" s="45" t="str">
        <f t="shared" si="191"/>
        <v/>
      </c>
      <c r="EG128" s="40" t="str">
        <f t="shared" si="192"/>
        <v/>
      </c>
      <c r="EH128" s="43" t="str">
        <f t="shared" si="193"/>
        <v/>
      </c>
      <c r="EI128" s="45" t="str">
        <f t="shared" si="194"/>
        <v/>
      </c>
      <c r="EJ128" s="58" t="str">
        <f t="shared" si="195"/>
        <v/>
      </c>
      <c r="EK128" s="43" t="str">
        <f t="shared" si="128"/>
        <v/>
      </c>
      <c r="EL128" s="58" t="str">
        <f t="shared" si="196"/>
        <v/>
      </c>
      <c r="EM128" s="29" t="str">
        <f t="shared" si="129"/>
        <v/>
      </c>
      <c r="EN128" s="41" t="str">
        <f t="shared" si="130"/>
        <v/>
      </c>
      <c r="EO128" s="42" t="str">
        <f t="shared" si="131"/>
        <v/>
      </c>
      <c r="EP128" s="29" t="str">
        <f t="shared" si="132"/>
        <v/>
      </c>
      <c r="EQ128" s="41" t="str">
        <f t="shared" si="133"/>
        <v/>
      </c>
      <c r="ER128" s="42" t="str">
        <f t="shared" si="134"/>
        <v/>
      </c>
      <c r="ES128" s="29" t="str">
        <f t="shared" si="197"/>
        <v/>
      </c>
      <c r="ET128" s="41" t="str">
        <f t="shared" si="198"/>
        <v/>
      </c>
      <c r="EU128" s="42" t="str">
        <f t="shared" si="199"/>
        <v/>
      </c>
      <c r="EW128" s="39" t="e">
        <f t="shared" si="200"/>
        <v>#N/A</v>
      </c>
      <c r="EX128" s="42" t="e">
        <f t="shared" si="201"/>
        <v>#N/A</v>
      </c>
      <c r="FA128" s="70" t="e">
        <f t="shared" si="135"/>
        <v>#N/A</v>
      </c>
      <c r="FB128" s="70" t="e">
        <f t="shared" si="136"/>
        <v>#N/A</v>
      </c>
      <c r="FC128" s="70" t="e">
        <f t="shared" si="137"/>
        <v>#N/A</v>
      </c>
      <c r="FD128" s="72" t="e">
        <f t="shared" si="138"/>
        <v>#N/A</v>
      </c>
      <c r="FE128" s="37" t="e">
        <f t="shared" si="139"/>
        <v>#N/A</v>
      </c>
    </row>
    <row r="129" spans="1:161" x14ac:dyDescent="0.25">
      <c r="A129" s="59"/>
      <c r="B129" s="56"/>
      <c r="C129" s="56"/>
      <c r="D129" s="39"/>
      <c r="E129" s="37"/>
      <c r="F129" s="56"/>
      <c r="H129" s="39"/>
      <c r="I129" s="39"/>
      <c r="J129" s="37"/>
      <c r="K129" s="39"/>
      <c r="L129" s="39"/>
      <c r="M129" s="39"/>
      <c r="X129" s="41"/>
      <c r="Y129" s="61" t="str">
        <f t="shared" si="140"/>
        <v/>
      </c>
      <c r="Z129" s="44" t="str">
        <f t="shared" si="141"/>
        <v/>
      </c>
      <c r="AA129" s="43" t="str">
        <f t="shared" si="142"/>
        <v/>
      </c>
      <c r="AB129" s="45" t="str">
        <f t="shared" si="101"/>
        <v/>
      </c>
      <c r="AC129" s="40" t="str">
        <f t="shared" si="143"/>
        <v/>
      </c>
      <c r="AD129" s="43" t="str">
        <f t="shared" si="144"/>
        <v/>
      </c>
      <c r="AE129" s="45" t="str">
        <f t="shared" si="145"/>
        <v/>
      </c>
      <c r="AF129" s="40" t="str">
        <f t="shared" si="146"/>
        <v/>
      </c>
      <c r="AG129" s="43" t="str">
        <f t="shared" si="147"/>
        <v/>
      </c>
      <c r="AH129" s="45" t="str">
        <f t="shared" si="148"/>
        <v/>
      </c>
      <c r="AI129" s="39" t="str">
        <f t="shared" si="149"/>
        <v/>
      </c>
      <c r="AJ129" s="43" t="str">
        <f t="shared" si="102"/>
        <v/>
      </c>
      <c r="AK129" s="29" t="str">
        <f t="shared" si="103"/>
        <v/>
      </c>
      <c r="AL129" s="29" t="str">
        <f t="shared" si="104"/>
        <v/>
      </c>
      <c r="AM129" s="41" t="str">
        <f t="shared" si="105"/>
        <v/>
      </c>
      <c r="AN129" s="42" t="str">
        <f t="shared" si="106"/>
        <v/>
      </c>
      <c r="AO129" s="29" t="str">
        <f t="shared" si="107"/>
        <v/>
      </c>
      <c r="AP129" s="41" t="str">
        <f t="shared" si="108"/>
        <v/>
      </c>
      <c r="AQ129" s="42" t="str">
        <f t="shared" si="109"/>
        <v/>
      </c>
      <c r="AR129" s="29" t="str">
        <f t="shared" si="150"/>
        <v/>
      </c>
      <c r="AS129" s="41" t="str">
        <f t="shared" si="151"/>
        <v/>
      </c>
      <c r="AT129" s="42" t="str">
        <f t="shared" si="152"/>
        <v/>
      </c>
      <c r="AV129" s="39" t="e">
        <f t="shared" si="110"/>
        <v>#N/A</v>
      </c>
      <c r="AW129" s="42" t="e">
        <f t="shared" si="153"/>
        <v>#N/A</v>
      </c>
      <c r="BH129" s="61" t="str">
        <f t="shared" si="154"/>
        <v/>
      </c>
      <c r="BI129" s="44" t="str">
        <f t="shared" si="155"/>
        <v/>
      </c>
      <c r="BJ129" s="43" t="str">
        <f t="shared" si="156"/>
        <v/>
      </c>
      <c r="BK129" s="45" t="str">
        <f t="shared" si="111"/>
        <v/>
      </c>
      <c r="BL129" s="40" t="str">
        <f t="shared" si="157"/>
        <v/>
      </c>
      <c r="BM129" s="43" t="str">
        <f t="shared" si="158"/>
        <v/>
      </c>
      <c r="BN129" s="45" t="str">
        <f t="shared" si="159"/>
        <v/>
      </c>
      <c r="BO129" s="40" t="str">
        <f t="shared" si="160"/>
        <v/>
      </c>
      <c r="BP129" s="43" t="str">
        <f t="shared" si="161"/>
        <v/>
      </c>
      <c r="BQ129" s="45" t="str">
        <f t="shared" si="162"/>
        <v/>
      </c>
      <c r="BR129" s="61" t="str">
        <f t="shared" si="163"/>
        <v/>
      </c>
      <c r="BS129" s="43" t="str">
        <f t="shared" si="112"/>
        <v/>
      </c>
      <c r="BT129" t="str">
        <f t="shared" si="164"/>
        <v/>
      </c>
      <c r="BU129" s="29" t="str">
        <f t="shared" si="113"/>
        <v/>
      </c>
      <c r="BV129" s="41" t="str">
        <f t="shared" si="114"/>
        <v/>
      </c>
      <c r="BW129" s="42" t="str">
        <f t="shared" si="115"/>
        <v/>
      </c>
      <c r="BX129" s="29" t="str">
        <f t="shared" si="116"/>
        <v/>
      </c>
      <c r="BY129" s="41" t="str">
        <f t="shared" si="117"/>
        <v/>
      </c>
      <c r="BZ129" s="42" t="str">
        <f t="shared" si="118"/>
        <v/>
      </c>
      <c r="CA129" s="29" t="str">
        <f t="shared" si="165"/>
        <v/>
      </c>
      <c r="CB129" s="41" t="str">
        <f t="shared" si="166"/>
        <v/>
      </c>
      <c r="CC129" s="42" t="str">
        <f t="shared" si="167"/>
        <v/>
      </c>
      <c r="CE129" s="39" t="e">
        <f t="shared" si="168"/>
        <v>#N/A</v>
      </c>
      <c r="CF129" s="42" t="e">
        <f t="shared" si="169"/>
        <v>#N/A</v>
      </c>
      <c r="CQ129" s="61" t="str">
        <f t="shared" si="170"/>
        <v/>
      </c>
      <c r="CR129" s="44" t="str">
        <f t="shared" si="171"/>
        <v/>
      </c>
      <c r="CS129" s="43" t="str">
        <f t="shared" si="172"/>
        <v/>
      </c>
      <c r="CT129" s="45" t="str">
        <f t="shared" si="119"/>
        <v/>
      </c>
      <c r="CU129" s="40" t="str">
        <f t="shared" si="173"/>
        <v/>
      </c>
      <c r="CV129" s="43" t="str">
        <f t="shared" si="174"/>
        <v/>
      </c>
      <c r="CW129" s="45" t="str">
        <f t="shared" si="175"/>
        <v/>
      </c>
      <c r="CX129" s="40" t="str">
        <f t="shared" si="176"/>
        <v/>
      </c>
      <c r="CY129" s="43" t="str">
        <f t="shared" si="177"/>
        <v/>
      </c>
      <c r="CZ129" s="45" t="str">
        <f t="shared" si="178"/>
        <v/>
      </c>
      <c r="DA129" s="70" t="str">
        <f t="shared" si="179"/>
        <v/>
      </c>
      <c r="DB129" s="43" t="str">
        <f t="shared" si="120"/>
        <v/>
      </c>
      <c r="DC129" s="70" t="str">
        <f t="shared" si="180"/>
        <v/>
      </c>
      <c r="DD129" s="29" t="str">
        <f t="shared" si="121"/>
        <v/>
      </c>
      <c r="DE129" s="41" t="str">
        <f t="shared" si="122"/>
        <v/>
      </c>
      <c r="DF129" s="42" t="str">
        <f t="shared" si="123"/>
        <v/>
      </c>
      <c r="DG129" s="29" t="str">
        <f t="shared" si="124"/>
        <v/>
      </c>
      <c r="DH129" s="41" t="str">
        <f t="shared" si="125"/>
        <v/>
      </c>
      <c r="DI129" s="42" t="str">
        <f t="shared" si="126"/>
        <v/>
      </c>
      <c r="DJ129" s="29" t="str">
        <f t="shared" si="181"/>
        <v/>
      </c>
      <c r="DK129" s="41" t="str">
        <f t="shared" si="182"/>
        <v/>
      </c>
      <c r="DL129" s="42" t="str">
        <f t="shared" si="183"/>
        <v/>
      </c>
      <c r="DN129" s="39" t="e">
        <f t="shared" si="184"/>
        <v>#N/A</v>
      </c>
      <c r="DO129" s="42" t="e">
        <f t="shared" si="185"/>
        <v>#N/A</v>
      </c>
      <c r="DZ129" s="61" t="str">
        <f t="shared" si="186"/>
        <v/>
      </c>
      <c r="EA129" s="44" t="str">
        <f t="shared" si="187"/>
        <v/>
      </c>
      <c r="EB129" s="43" t="str">
        <f t="shared" si="188"/>
        <v/>
      </c>
      <c r="EC129" s="45" t="str">
        <f t="shared" si="127"/>
        <v/>
      </c>
      <c r="ED129" s="40" t="str">
        <f t="shared" si="189"/>
        <v/>
      </c>
      <c r="EE129" s="43" t="str">
        <f t="shared" si="190"/>
        <v/>
      </c>
      <c r="EF129" s="45" t="str">
        <f t="shared" si="191"/>
        <v/>
      </c>
      <c r="EG129" s="40" t="str">
        <f t="shared" si="192"/>
        <v/>
      </c>
      <c r="EH129" s="43" t="str">
        <f t="shared" si="193"/>
        <v/>
      </c>
      <c r="EI129" s="45" t="str">
        <f t="shared" si="194"/>
        <v/>
      </c>
      <c r="EJ129" s="58" t="str">
        <f t="shared" si="195"/>
        <v/>
      </c>
      <c r="EK129" s="43" t="str">
        <f t="shared" si="128"/>
        <v/>
      </c>
      <c r="EL129" s="58" t="str">
        <f t="shared" si="196"/>
        <v/>
      </c>
      <c r="EM129" s="29" t="str">
        <f t="shared" si="129"/>
        <v/>
      </c>
      <c r="EN129" s="41" t="str">
        <f t="shared" si="130"/>
        <v/>
      </c>
      <c r="EO129" s="42" t="str">
        <f t="shared" si="131"/>
        <v/>
      </c>
      <c r="EP129" s="29" t="str">
        <f t="shared" si="132"/>
        <v/>
      </c>
      <c r="EQ129" s="41" t="str">
        <f t="shared" si="133"/>
        <v/>
      </c>
      <c r="ER129" s="42" t="str">
        <f t="shared" si="134"/>
        <v/>
      </c>
      <c r="ES129" s="29" t="str">
        <f t="shared" si="197"/>
        <v/>
      </c>
      <c r="ET129" s="41" t="str">
        <f t="shared" si="198"/>
        <v/>
      </c>
      <c r="EU129" s="42" t="str">
        <f t="shared" si="199"/>
        <v/>
      </c>
      <c r="EW129" s="39" t="e">
        <f t="shared" si="200"/>
        <v>#N/A</v>
      </c>
      <c r="EX129" s="42" t="e">
        <f t="shared" si="201"/>
        <v>#N/A</v>
      </c>
      <c r="FA129" s="70" t="e">
        <f t="shared" si="135"/>
        <v>#N/A</v>
      </c>
      <c r="FB129" s="70" t="e">
        <f t="shared" si="136"/>
        <v>#N/A</v>
      </c>
      <c r="FC129" s="70" t="e">
        <f t="shared" si="137"/>
        <v>#N/A</v>
      </c>
      <c r="FD129" s="72" t="e">
        <f t="shared" si="138"/>
        <v>#N/A</v>
      </c>
      <c r="FE129" s="37" t="e">
        <f t="shared" si="139"/>
        <v>#N/A</v>
      </c>
    </row>
    <row r="130" spans="1:161" x14ac:dyDescent="0.25">
      <c r="A130" s="59"/>
      <c r="B130" s="56"/>
      <c r="C130" s="56"/>
      <c r="D130" s="39"/>
      <c r="E130" s="37"/>
      <c r="F130" s="56"/>
      <c r="H130" s="39"/>
      <c r="I130" s="39"/>
      <c r="J130" s="37"/>
      <c r="K130" s="39"/>
      <c r="L130" s="39"/>
      <c r="M130" s="39"/>
      <c r="X130" s="41"/>
      <c r="Y130" s="61" t="str">
        <f t="shared" si="140"/>
        <v/>
      </c>
      <c r="Z130" s="44" t="str">
        <f t="shared" si="141"/>
        <v/>
      </c>
      <c r="AA130" s="43" t="str">
        <f t="shared" si="142"/>
        <v/>
      </c>
      <c r="AB130" s="45" t="str">
        <f t="shared" si="101"/>
        <v/>
      </c>
      <c r="AC130" s="40" t="str">
        <f t="shared" si="143"/>
        <v/>
      </c>
      <c r="AD130" s="43" t="str">
        <f t="shared" si="144"/>
        <v/>
      </c>
      <c r="AE130" s="45" t="str">
        <f t="shared" si="145"/>
        <v/>
      </c>
      <c r="AF130" s="40" t="str">
        <f t="shared" si="146"/>
        <v/>
      </c>
      <c r="AG130" s="43" t="str">
        <f t="shared" si="147"/>
        <v/>
      </c>
      <c r="AH130" s="45" t="str">
        <f t="shared" si="148"/>
        <v/>
      </c>
      <c r="AI130" s="39" t="str">
        <f t="shared" si="149"/>
        <v/>
      </c>
      <c r="AJ130" s="43" t="str">
        <f t="shared" si="102"/>
        <v/>
      </c>
      <c r="AK130" s="29" t="str">
        <f t="shared" si="103"/>
        <v/>
      </c>
      <c r="AL130" s="29" t="str">
        <f t="shared" si="104"/>
        <v/>
      </c>
      <c r="AM130" s="41" t="str">
        <f t="shared" si="105"/>
        <v/>
      </c>
      <c r="AN130" s="42" t="str">
        <f t="shared" si="106"/>
        <v/>
      </c>
      <c r="AO130" s="29" t="str">
        <f t="shared" si="107"/>
        <v/>
      </c>
      <c r="AP130" s="41" t="str">
        <f t="shared" si="108"/>
        <v/>
      </c>
      <c r="AQ130" s="42" t="str">
        <f t="shared" si="109"/>
        <v/>
      </c>
      <c r="AR130" s="29" t="str">
        <f t="shared" si="150"/>
        <v/>
      </c>
      <c r="AS130" s="41" t="str">
        <f t="shared" si="151"/>
        <v/>
      </c>
      <c r="AT130" s="42" t="str">
        <f t="shared" si="152"/>
        <v/>
      </c>
      <c r="AV130" s="39" t="e">
        <f t="shared" si="110"/>
        <v>#N/A</v>
      </c>
      <c r="AW130" s="42" t="e">
        <f t="shared" si="153"/>
        <v>#N/A</v>
      </c>
      <c r="BH130" s="61" t="str">
        <f t="shared" si="154"/>
        <v/>
      </c>
      <c r="BI130" s="44" t="str">
        <f t="shared" si="155"/>
        <v/>
      </c>
      <c r="BJ130" s="43" t="str">
        <f t="shared" si="156"/>
        <v/>
      </c>
      <c r="BK130" s="45" t="str">
        <f t="shared" si="111"/>
        <v/>
      </c>
      <c r="BL130" s="40" t="str">
        <f t="shared" si="157"/>
        <v/>
      </c>
      <c r="BM130" s="43" t="str">
        <f t="shared" si="158"/>
        <v/>
      </c>
      <c r="BN130" s="45" t="str">
        <f t="shared" si="159"/>
        <v/>
      </c>
      <c r="BO130" s="40" t="str">
        <f t="shared" si="160"/>
        <v/>
      </c>
      <c r="BP130" s="43" t="str">
        <f t="shared" si="161"/>
        <v/>
      </c>
      <c r="BQ130" s="45" t="str">
        <f t="shared" si="162"/>
        <v/>
      </c>
      <c r="BR130" s="61" t="str">
        <f t="shared" si="163"/>
        <v/>
      </c>
      <c r="BS130" s="43" t="str">
        <f t="shared" si="112"/>
        <v/>
      </c>
      <c r="BT130" t="str">
        <f t="shared" si="164"/>
        <v/>
      </c>
      <c r="BU130" s="29" t="str">
        <f t="shared" si="113"/>
        <v/>
      </c>
      <c r="BV130" s="41" t="str">
        <f t="shared" si="114"/>
        <v/>
      </c>
      <c r="BW130" s="42" t="str">
        <f t="shared" si="115"/>
        <v/>
      </c>
      <c r="BX130" s="29" t="str">
        <f t="shared" si="116"/>
        <v/>
      </c>
      <c r="BY130" s="41" t="str">
        <f t="shared" si="117"/>
        <v/>
      </c>
      <c r="BZ130" s="42" t="str">
        <f t="shared" si="118"/>
        <v/>
      </c>
      <c r="CA130" s="29" t="str">
        <f t="shared" si="165"/>
        <v/>
      </c>
      <c r="CB130" s="41" t="str">
        <f t="shared" si="166"/>
        <v/>
      </c>
      <c r="CC130" s="42" t="str">
        <f t="shared" si="167"/>
        <v/>
      </c>
      <c r="CE130" s="39" t="e">
        <f t="shared" si="168"/>
        <v>#N/A</v>
      </c>
      <c r="CF130" s="42" t="e">
        <f t="shared" si="169"/>
        <v>#N/A</v>
      </c>
      <c r="CQ130" s="61" t="str">
        <f t="shared" si="170"/>
        <v/>
      </c>
      <c r="CR130" s="44" t="str">
        <f t="shared" si="171"/>
        <v/>
      </c>
      <c r="CS130" s="43" t="str">
        <f t="shared" si="172"/>
        <v/>
      </c>
      <c r="CT130" s="45" t="str">
        <f t="shared" si="119"/>
        <v/>
      </c>
      <c r="CU130" s="40" t="str">
        <f t="shared" si="173"/>
        <v/>
      </c>
      <c r="CV130" s="43" t="str">
        <f t="shared" si="174"/>
        <v/>
      </c>
      <c r="CW130" s="45" t="str">
        <f t="shared" si="175"/>
        <v/>
      </c>
      <c r="CX130" s="40" t="str">
        <f t="shared" si="176"/>
        <v/>
      </c>
      <c r="CY130" s="43" t="str">
        <f t="shared" si="177"/>
        <v/>
      </c>
      <c r="CZ130" s="45" t="str">
        <f t="shared" si="178"/>
        <v/>
      </c>
      <c r="DA130" s="70" t="str">
        <f t="shared" si="179"/>
        <v/>
      </c>
      <c r="DB130" s="43" t="str">
        <f t="shared" si="120"/>
        <v/>
      </c>
      <c r="DC130" s="70" t="str">
        <f t="shared" si="180"/>
        <v/>
      </c>
      <c r="DD130" s="29" t="str">
        <f t="shared" si="121"/>
        <v/>
      </c>
      <c r="DE130" s="41" t="str">
        <f t="shared" si="122"/>
        <v/>
      </c>
      <c r="DF130" s="42" t="str">
        <f t="shared" si="123"/>
        <v/>
      </c>
      <c r="DG130" s="29" t="str">
        <f t="shared" si="124"/>
        <v/>
      </c>
      <c r="DH130" s="41" t="str">
        <f t="shared" si="125"/>
        <v/>
      </c>
      <c r="DI130" s="42" t="str">
        <f t="shared" si="126"/>
        <v/>
      </c>
      <c r="DJ130" s="29" t="str">
        <f t="shared" si="181"/>
        <v/>
      </c>
      <c r="DK130" s="41" t="str">
        <f t="shared" si="182"/>
        <v/>
      </c>
      <c r="DL130" s="42" t="str">
        <f t="shared" si="183"/>
        <v/>
      </c>
      <c r="DN130" s="39" t="e">
        <f t="shared" si="184"/>
        <v>#N/A</v>
      </c>
      <c r="DO130" s="42" t="e">
        <f t="shared" si="185"/>
        <v>#N/A</v>
      </c>
      <c r="DZ130" s="61" t="str">
        <f t="shared" si="186"/>
        <v/>
      </c>
      <c r="EA130" s="44" t="str">
        <f t="shared" si="187"/>
        <v/>
      </c>
      <c r="EB130" s="43" t="str">
        <f t="shared" si="188"/>
        <v/>
      </c>
      <c r="EC130" s="45" t="str">
        <f t="shared" si="127"/>
        <v/>
      </c>
      <c r="ED130" s="40" t="str">
        <f t="shared" si="189"/>
        <v/>
      </c>
      <c r="EE130" s="43" t="str">
        <f t="shared" si="190"/>
        <v/>
      </c>
      <c r="EF130" s="45" t="str">
        <f t="shared" si="191"/>
        <v/>
      </c>
      <c r="EG130" s="40" t="str">
        <f t="shared" si="192"/>
        <v/>
      </c>
      <c r="EH130" s="43" t="str">
        <f t="shared" si="193"/>
        <v/>
      </c>
      <c r="EI130" s="45" t="str">
        <f t="shared" si="194"/>
        <v/>
      </c>
      <c r="EJ130" s="58" t="str">
        <f t="shared" si="195"/>
        <v/>
      </c>
      <c r="EK130" s="43" t="str">
        <f t="shared" si="128"/>
        <v/>
      </c>
      <c r="EL130" s="58" t="str">
        <f t="shared" si="196"/>
        <v/>
      </c>
      <c r="EM130" s="29" t="str">
        <f t="shared" si="129"/>
        <v/>
      </c>
      <c r="EN130" s="41" t="str">
        <f t="shared" si="130"/>
        <v/>
      </c>
      <c r="EO130" s="42" t="str">
        <f t="shared" si="131"/>
        <v/>
      </c>
      <c r="EP130" s="29" t="str">
        <f t="shared" si="132"/>
        <v/>
      </c>
      <c r="EQ130" s="41" t="str">
        <f t="shared" si="133"/>
        <v/>
      </c>
      <c r="ER130" s="42" t="str">
        <f t="shared" si="134"/>
        <v/>
      </c>
      <c r="ES130" s="29" t="str">
        <f t="shared" si="197"/>
        <v/>
      </c>
      <c r="ET130" s="41" t="str">
        <f t="shared" si="198"/>
        <v/>
      </c>
      <c r="EU130" s="42" t="str">
        <f t="shared" si="199"/>
        <v/>
      </c>
      <c r="EW130" s="39" t="e">
        <f t="shared" si="200"/>
        <v>#N/A</v>
      </c>
      <c r="EX130" s="42" t="e">
        <f t="shared" si="201"/>
        <v>#N/A</v>
      </c>
      <c r="FA130" s="70" t="e">
        <f t="shared" si="135"/>
        <v>#N/A</v>
      </c>
      <c r="FB130" s="70" t="e">
        <f t="shared" si="136"/>
        <v>#N/A</v>
      </c>
      <c r="FC130" s="70" t="e">
        <f t="shared" si="137"/>
        <v>#N/A</v>
      </c>
      <c r="FD130" s="72" t="e">
        <f t="shared" si="138"/>
        <v>#N/A</v>
      </c>
      <c r="FE130" s="37" t="e">
        <f t="shared" si="139"/>
        <v>#N/A</v>
      </c>
    </row>
    <row r="131" spans="1:161" x14ac:dyDescent="0.25">
      <c r="A131" s="59"/>
      <c r="B131" s="56"/>
      <c r="C131" s="56"/>
      <c r="D131" s="39"/>
      <c r="E131" s="37"/>
      <c r="F131" s="56"/>
      <c r="H131" s="39"/>
      <c r="I131" s="39"/>
      <c r="J131" s="37"/>
      <c r="K131" s="39"/>
      <c r="L131" s="39"/>
      <c r="M131" s="39"/>
      <c r="X131" s="41"/>
      <c r="Y131" s="61" t="str">
        <f t="shared" si="140"/>
        <v/>
      </c>
      <c r="Z131" s="39" t="str">
        <f t="shared" si="141"/>
        <v/>
      </c>
      <c r="AA131" s="41" t="str">
        <f t="shared" si="142"/>
        <v/>
      </c>
      <c r="AB131" s="42" t="str">
        <f t="shared" si="101"/>
        <v/>
      </c>
      <c r="AC131" s="29" t="str">
        <f t="shared" si="143"/>
        <v/>
      </c>
      <c r="AD131" s="41" t="str">
        <f t="shared" si="144"/>
        <v/>
      </c>
      <c r="AE131" s="42" t="str">
        <f t="shared" si="145"/>
        <v/>
      </c>
      <c r="AF131" s="29" t="str">
        <f t="shared" si="146"/>
        <v/>
      </c>
      <c r="AG131" s="41" t="str">
        <f t="shared" si="147"/>
        <v/>
      </c>
      <c r="AH131" s="42" t="str">
        <f t="shared" si="148"/>
        <v/>
      </c>
      <c r="AI131" s="39" t="str">
        <f t="shared" si="149"/>
        <v/>
      </c>
      <c r="AJ131" s="41" t="str">
        <f t="shared" si="102"/>
        <v/>
      </c>
      <c r="AK131" s="29" t="str">
        <f t="shared" si="103"/>
        <v/>
      </c>
      <c r="AL131" s="29" t="str">
        <f t="shared" si="104"/>
        <v/>
      </c>
      <c r="AM131" s="41" t="str">
        <f t="shared" si="105"/>
        <v/>
      </c>
      <c r="AN131" s="42" t="str">
        <f t="shared" si="106"/>
        <v/>
      </c>
      <c r="AO131" s="29" t="str">
        <f t="shared" si="107"/>
        <v/>
      </c>
      <c r="AP131" s="41" t="str">
        <f t="shared" si="108"/>
        <v/>
      </c>
      <c r="AQ131" s="42" t="str">
        <f t="shared" si="109"/>
        <v/>
      </c>
      <c r="AR131" s="29" t="str">
        <f t="shared" si="150"/>
        <v/>
      </c>
      <c r="AS131" s="41" t="str">
        <f t="shared" si="151"/>
        <v/>
      </c>
      <c r="AT131" s="42" t="str">
        <f t="shared" si="152"/>
        <v/>
      </c>
      <c r="AV131" s="39" t="e">
        <f t="shared" si="110"/>
        <v>#N/A</v>
      </c>
      <c r="AW131" s="42" t="e">
        <f t="shared" si="153"/>
        <v>#N/A</v>
      </c>
      <c r="BH131" s="61" t="str">
        <f t="shared" si="154"/>
        <v/>
      </c>
      <c r="BI131" s="39" t="str">
        <f t="shared" si="155"/>
        <v/>
      </c>
      <c r="BJ131" s="41" t="str">
        <f t="shared" si="156"/>
        <v/>
      </c>
      <c r="BK131" s="42" t="str">
        <f t="shared" si="111"/>
        <v/>
      </c>
      <c r="BL131" s="29" t="str">
        <f t="shared" si="157"/>
        <v/>
      </c>
      <c r="BM131" s="41" t="str">
        <f t="shared" si="158"/>
        <v/>
      </c>
      <c r="BN131" s="42" t="str">
        <f t="shared" si="159"/>
        <v/>
      </c>
      <c r="BO131" s="29" t="str">
        <f t="shared" si="160"/>
        <v/>
      </c>
      <c r="BP131" s="41" t="str">
        <f t="shared" si="161"/>
        <v/>
      </c>
      <c r="BQ131" s="42" t="str">
        <f t="shared" si="162"/>
        <v/>
      </c>
      <c r="BR131" s="61" t="str">
        <f t="shared" si="163"/>
        <v/>
      </c>
      <c r="BS131" s="41" t="str">
        <f t="shared" si="112"/>
        <v/>
      </c>
      <c r="BT131" t="str">
        <f t="shared" si="164"/>
        <v/>
      </c>
      <c r="BU131" s="29" t="str">
        <f t="shared" si="113"/>
        <v/>
      </c>
      <c r="BV131" s="41" t="str">
        <f t="shared" si="114"/>
        <v/>
      </c>
      <c r="BW131" s="42" t="str">
        <f t="shared" si="115"/>
        <v/>
      </c>
      <c r="BX131" s="29" t="str">
        <f t="shared" si="116"/>
        <v/>
      </c>
      <c r="BY131" s="41" t="str">
        <f t="shared" si="117"/>
        <v/>
      </c>
      <c r="BZ131" s="42" t="str">
        <f t="shared" si="118"/>
        <v/>
      </c>
      <c r="CA131" s="29" t="str">
        <f t="shared" si="165"/>
        <v/>
      </c>
      <c r="CB131" s="41" t="str">
        <f t="shared" si="166"/>
        <v/>
      </c>
      <c r="CC131" s="42" t="str">
        <f t="shared" si="167"/>
        <v/>
      </c>
      <c r="CE131" s="39" t="e">
        <f t="shared" si="168"/>
        <v>#N/A</v>
      </c>
      <c r="CF131" s="42" t="e">
        <f t="shared" si="169"/>
        <v>#N/A</v>
      </c>
      <c r="CQ131" s="61" t="str">
        <f t="shared" si="170"/>
        <v/>
      </c>
      <c r="CR131" s="39" t="str">
        <f t="shared" si="171"/>
        <v/>
      </c>
      <c r="CS131" s="41" t="str">
        <f t="shared" si="172"/>
        <v/>
      </c>
      <c r="CT131" s="42" t="str">
        <f t="shared" si="119"/>
        <v/>
      </c>
      <c r="CU131" s="29" t="str">
        <f t="shared" si="173"/>
        <v/>
      </c>
      <c r="CV131" s="41" t="str">
        <f t="shared" si="174"/>
        <v/>
      </c>
      <c r="CW131" s="42" t="str">
        <f t="shared" si="175"/>
        <v/>
      </c>
      <c r="CX131" s="29" t="str">
        <f t="shared" si="176"/>
        <v/>
      </c>
      <c r="CY131" s="41" t="str">
        <f t="shared" si="177"/>
        <v/>
      </c>
      <c r="CZ131" s="42" t="str">
        <f t="shared" si="178"/>
        <v/>
      </c>
      <c r="DA131" s="70" t="str">
        <f t="shared" si="179"/>
        <v/>
      </c>
      <c r="DB131" s="41" t="str">
        <f t="shared" si="120"/>
        <v/>
      </c>
      <c r="DC131" s="70" t="str">
        <f t="shared" si="180"/>
        <v/>
      </c>
      <c r="DD131" s="29" t="str">
        <f t="shared" si="121"/>
        <v/>
      </c>
      <c r="DE131" s="41" t="str">
        <f t="shared" si="122"/>
        <v/>
      </c>
      <c r="DF131" s="42" t="str">
        <f t="shared" si="123"/>
        <v/>
      </c>
      <c r="DG131" s="29" t="str">
        <f t="shared" si="124"/>
        <v/>
      </c>
      <c r="DH131" s="41" t="str">
        <f t="shared" si="125"/>
        <v/>
      </c>
      <c r="DI131" s="42" t="str">
        <f t="shared" si="126"/>
        <v/>
      </c>
      <c r="DJ131" s="29" t="str">
        <f t="shared" si="181"/>
        <v/>
      </c>
      <c r="DK131" s="41" t="str">
        <f t="shared" si="182"/>
        <v/>
      </c>
      <c r="DL131" s="42" t="str">
        <f t="shared" si="183"/>
        <v/>
      </c>
      <c r="DN131" s="39" t="e">
        <f t="shared" si="184"/>
        <v>#N/A</v>
      </c>
      <c r="DO131" s="42" t="e">
        <f t="shared" si="185"/>
        <v>#N/A</v>
      </c>
      <c r="DZ131" s="61" t="str">
        <f t="shared" si="186"/>
        <v/>
      </c>
      <c r="EA131" s="39" t="str">
        <f t="shared" si="187"/>
        <v/>
      </c>
      <c r="EB131" s="41" t="str">
        <f t="shared" si="188"/>
        <v/>
      </c>
      <c r="EC131" s="42" t="str">
        <f t="shared" si="127"/>
        <v/>
      </c>
      <c r="ED131" s="29" t="str">
        <f t="shared" si="189"/>
        <v/>
      </c>
      <c r="EE131" s="41" t="str">
        <f t="shared" si="190"/>
        <v/>
      </c>
      <c r="EF131" s="42" t="str">
        <f t="shared" si="191"/>
        <v/>
      </c>
      <c r="EG131" s="29" t="str">
        <f t="shared" si="192"/>
        <v/>
      </c>
      <c r="EH131" s="41" t="str">
        <f t="shared" si="193"/>
        <v/>
      </c>
      <c r="EI131" s="42" t="str">
        <f t="shared" si="194"/>
        <v/>
      </c>
      <c r="EJ131" s="58" t="str">
        <f t="shared" si="195"/>
        <v/>
      </c>
      <c r="EK131" s="41" t="str">
        <f t="shared" si="128"/>
        <v/>
      </c>
      <c r="EL131" s="58" t="str">
        <f t="shared" si="196"/>
        <v/>
      </c>
      <c r="EM131" s="29" t="str">
        <f t="shared" si="129"/>
        <v/>
      </c>
      <c r="EN131" s="41" t="str">
        <f t="shared" si="130"/>
        <v/>
      </c>
      <c r="EO131" s="42" t="str">
        <f t="shared" si="131"/>
        <v/>
      </c>
      <c r="EP131" s="29" t="str">
        <f t="shared" si="132"/>
        <v/>
      </c>
      <c r="EQ131" s="41" t="str">
        <f t="shared" si="133"/>
        <v/>
      </c>
      <c r="ER131" s="42" t="str">
        <f t="shared" si="134"/>
        <v/>
      </c>
      <c r="ES131" s="29" t="str">
        <f t="shared" si="197"/>
        <v/>
      </c>
      <c r="ET131" s="41" t="str">
        <f t="shared" si="198"/>
        <v/>
      </c>
      <c r="EU131" s="42" t="str">
        <f t="shared" si="199"/>
        <v/>
      </c>
      <c r="EW131" s="39" t="e">
        <f t="shared" si="200"/>
        <v>#N/A</v>
      </c>
      <c r="EX131" s="42" t="e">
        <f t="shared" si="201"/>
        <v>#N/A</v>
      </c>
      <c r="FA131" s="70" t="e">
        <f t="shared" si="135"/>
        <v>#N/A</v>
      </c>
      <c r="FB131" s="70" t="e">
        <f t="shared" si="136"/>
        <v>#N/A</v>
      </c>
      <c r="FC131" s="70" t="e">
        <f t="shared" si="137"/>
        <v>#N/A</v>
      </c>
      <c r="FD131" s="72" t="e">
        <f t="shared" si="138"/>
        <v>#N/A</v>
      </c>
      <c r="FE131" s="37" t="e">
        <f t="shared" si="139"/>
        <v>#N/A</v>
      </c>
    </row>
    <row r="132" spans="1:161" x14ac:dyDescent="0.25">
      <c r="A132" s="59"/>
      <c r="B132" s="56"/>
      <c r="C132" s="56"/>
      <c r="D132" s="39"/>
      <c r="E132" s="37"/>
      <c r="F132" s="56"/>
      <c r="H132" s="39"/>
      <c r="I132" s="39"/>
      <c r="J132" s="37"/>
      <c r="K132" s="39"/>
      <c r="L132" s="39"/>
      <c r="M132" s="39"/>
      <c r="X132" s="41"/>
      <c r="Y132" s="61" t="str">
        <f t="shared" si="140"/>
        <v/>
      </c>
      <c r="Z132" s="39" t="str">
        <f t="shared" si="141"/>
        <v/>
      </c>
      <c r="AA132" s="41" t="str">
        <f t="shared" si="142"/>
        <v/>
      </c>
      <c r="AB132" s="42" t="str">
        <f t="shared" si="101"/>
        <v/>
      </c>
      <c r="AC132" s="29" t="str">
        <f t="shared" si="143"/>
        <v/>
      </c>
      <c r="AD132" s="41" t="str">
        <f t="shared" si="144"/>
        <v/>
      </c>
      <c r="AE132" s="42" t="str">
        <f t="shared" si="145"/>
        <v/>
      </c>
      <c r="AF132" s="29" t="str">
        <f t="shared" si="146"/>
        <v/>
      </c>
      <c r="AG132" s="41" t="str">
        <f t="shared" si="147"/>
        <v/>
      </c>
      <c r="AH132" s="42" t="str">
        <f t="shared" si="148"/>
        <v/>
      </c>
      <c r="AI132" s="39" t="str">
        <f t="shared" si="149"/>
        <v/>
      </c>
      <c r="AJ132" s="41" t="str">
        <f t="shared" si="102"/>
        <v/>
      </c>
      <c r="AK132" s="29" t="str">
        <f t="shared" si="103"/>
        <v/>
      </c>
      <c r="AL132" s="29" t="str">
        <f t="shared" si="104"/>
        <v/>
      </c>
      <c r="AM132" s="41" t="str">
        <f t="shared" si="105"/>
        <v/>
      </c>
      <c r="AN132" s="42" t="str">
        <f t="shared" si="106"/>
        <v/>
      </c>
      <c r="AO132" s="29" t="str">
        <f t="shared" si="107"/>
        <v/>
      </c>
      <c r="AP132" s="41" t="str">
        <f t="shared" si="108"/>
        <v/>
      </c>
      <c r="AQ132" s="42" t="str">
        <f t="shared" si="109"/>
        <v/>
      </c>
      <c r="AR132" s="29" t="str">
        <f t="shared" si="150"/>
        <v/>
      </c>
      <c r="AS132" s="41" t="str">
        <f t="shared" si="151"/>
        <v/>
      </c>
      <c r="AT132" s="42" t="str">
        <f t="shared" si="152"/>
        <v/>
      </c>
      <c r="AV132" s="39" t="e">
        <f t="shared" si="110"/>
        <v>#N/A</v>
      </c>
      <c r="AW132" s="42" t="e">
        <f t="shared" si="153"/>
        <v>#N/A</v>
      </c>
      <c r="BH132" s="61" t="str">
        <f t="shared" si="154"/>
        <v/>
      </c>
      <c r="BI132" s="39" t="str">
        <f t="shared" si="155"/>
        <v/>
      </c>
      <c r="BJ132" s="41" t="str">
        <f t="shared" si="156"/>
        <v/>
      </c>
      <c r="BK132" s="42" t="str">
        <f t="shared" si="111"/>
        <v/>
      </c>
      <c r="BL132" s="29" t="str">
        <f t="shared" si="157"/>
        <v/>
      </c>
      <c r="BM132" s="41" t="str">
        <f t="shared" si="158"/>
        <v/>
      </c>
      <c r="BN132" s="42" t="str">
        <f t="shared" si="159"/>
        <v/>
      </c>
      <c r="BO132" s="29" t="str">
        <f t="shared" si="160"/>
        <v/>
      </c>
      <c r="BP132" s="41" t="str">
        <f t="shared" si="161"/>
        <v/>
      </c>
      <c r="BQ132" s="42" t="str">
        <f t="shared" si="162"/>
        <v/>
      </c>
      <c r="BR132" s="61" t="str">
        <f t="shared" si="163"/>
        <v/>
      </c>
      <c r="BS132" s="41" t="str">
        <f t="shared" si="112"/>
        <v/>
      </c>
      <c r="BT132" t="str">
        <f t="shared" si="164"/>
        <v/>
      </c>
      <c r="BU132" s="29" t="str">
        <f t="shared" si="113"/>
        <v/>
      </c>
      <c r="BV132" s="41" t="str">
        <f t="shared" si="114"/>
        <v/>
      </c>
      <c r="BW132" s="42" t="str">
        <f t="shared" si="115"/>
        <v/>
      </c>
      <c r="BX132" s="29" t="str">
        <f t="shared" si="116"/>
        <v/>
      </c>
      <c r="BY132" s="41" t="str">
        <f t="shared" si="117"/>
        <v/>
      </c>
      <c r="BZ132" s="42" t="str">
        <f t="shared" si="118"/>
        <v/>
      </c>
      <c r="CA132" s="29" t="str">
        <f t="shared" si="165"/>
        <v/>
      </c>
      <c r="CB132" s="41" t="str">
        <f t="shared" si="166"/>
        <v/>
      </c>
      <c r="CC132" s="42" t="str">
        <f t="shared" si="167"/>
        <v/>
      </c>
      <c r="CE132" s="39" t="e">
        <f t="shared" si="168"/>
        <v>#N/A</v>
      </c>
      <c r="CF132" s="42" t="e">
        <f t="shared" si="169"/>
        <v>#N/A</v>
      </c>
      <c r="CQ132" s="61" t="str">
        <f t="shared" si="170"/>
        <v/>
      </c>
      <c r="CR132" s="39" t="str">
        <f t="shared" si="171"/>
        <v/>
      </c>
      <c r="CS132" s="41" t="str">
        <f t="shared" si="172"/>
        <v/>
      </c>
      <c r="CT132" s="42" t="str">
        <f t="shared" si="119"/>
        <v/>
      </c>
      <c r="CU132" s="29" t="str">
        <f t="shared" si="173"/>
        <v/>
      </c>
      <c r="CV132" s="41" t="str">
        <f t="shared" si="174"/>
        <v/>
      </c>
      <c r="CW132" s="42" t="str">
        <f t="shared" si="175"/>
        <v/>
      </c>
      <c r="CX132" s="29" t="str">
        <f t="shared" si="176"/>
        <v/>
      </c>
      <c r="CY132" s="41" t="str">
        <f t="shared" si="177"/>
        <v/>
      </c>
      <c r="CZ132" s="42" t="str">
        <f t="shared" si="178"/>
        <v/>
      </c>
      <c r="DA132" s="70" t="str">
        <f t="shared" si="179"/>
        <v/>
      </c>
      <c r="DB132" s="41" t="str">
        <f t="shared" si="120"/>
        <v/>
      </c>
      <c r="DC132" s="70" t="str">
        <f t="shared" si="180"/>
        <v/>
      </c>
      <c r="DD132" s="29" t="str">
        <f t="shared" si="121"/>
        <v/>
      </c>
      <c r="DE132" s="41" t="str">
        <f t="shared" si="122"/>
        <v/>
      </c>
      <c r="DF132" s="42" t="str">
        <f t="shared" si="123"/>
        <v/>
      </c>
      <c r="DG132" s="29" t="str">
        <f t="shared" si="124"/>
        <v/>
      </c>
      <c r="DH132" s="41" t="str">
        <f t="shared" si="125"/>
        <v/>
      </c>
      <c r="DI132" s="42" t="str">
        <f t="shared" si="126"/>
        <v/>
      </c>
      <c r="DJ132" s="29" t="str">
        <f t="shared" si="181"/>
        <v/>
      </c>
      <c r="DK132" s="41" t="str">
        <f t="shared" si="182"/>
        <v/>
      </c>
      <c r="DL132" s="42" t="str">
        <f t="shared" si="183"/>
        <v/>
      </c>
      <c r="DN132" s="39" t="e">
        <f t="shared" si="184"/>
        <v>#N/A</v>
      </c>
      <c r="DO132" s="42" t="e">
        <f t="shared" si="185"/>
        <v>#N/A</v>
      </c>
      <c r="DZ132" s="61" t="str">
        <f t="shared" si="186"/>
        <v/>
      </c>
      <c r="EA132" s="39" t="str">
        <f t="shared" si="187"/>
        <v/>
      </c>
      <c r="EB132" s="41" t="str">
        <f t="shared" si="188"/>
        <v/>
      </c>
      <c r="EC132" s="42" t="str">
        <f t="shared" si="127"/>
        <v/>
      </c>
      <c r="ED132" s="29" t="str">
        <f t="shared" si="189"/>
        <v/>
      </c>
      <c r="EE132" s="41" t="str">
        <f t="shared" si="190"/>
        <v/>
      </c>
      <c r="EF132" s="42" t="str">
        <f t="shared" si="191"/>
        <v/>
      </c>
      <c r="EG132" s="29" t="str">
        <f t="shared" si="192"/>
        <v/>
      </c>
      <c r="EH132" s="41" t="str">
        <f t="shared" si="193"/>
        <v/>
      </c>
      <c r="EI132" s="42" t="str">
        <f t="shared" si="194"/>
        <v/>
      </c>
      <c r="EJ132" s="58" t="str">
        <f t="shared" si="195"/>
        <v/>
      </c>
      <c r="EK132" s="41" t="str">
        <f t="shared" si="128"/>
        <v/>
      </c>
      <c r="EL132" s="58" t="str">
        <f t="shared" si="196"/>
        <v/>
      </c>
      <c r="EM132" s="29" t="str">
        <f t="shared" si="129"/>
        <v/>
      </c>
      <c r="EN132" s="41" t="str">
        <f t="shared" si="130"/>
        <v/>
      </c>
      <c r="EO132" s="42" t="str">
        <f t="shared" si="131"/>
        <v/>
      </c>
      <c r="EP132" s="29" t="str">
        <f t="shared" si="132"/>
        <v/>
      </c>
      <c r="EQ132" s="41" t="str">
        <f t="shared" si="133"/>
        <v/>
      </c>
      <c r="ER132" s="42" t="str">
        <f t="shared" si="134"/>
        <v/>
      </c>
      <c r="ES132" s="29" t="str">
        <f t="shared" si="197"/>
        <v/>
      </c>
      <c r="ET132" s="41" t="str">
        <f t="shared" si="198"/>
        <v/>
      </c>
      <c r="EU132" s="42" t="str">
        <f t="shared" si="199"/>
        <v/>
      </c>
      <c r="EW132" s="39" t="e">
        <f t="shared" si="200"/>
        <v>#N/A</v>
      </c>
      <c r="EX132" s="42" t="e">
        <f t="shared" si="201"/>
        <v>#N/A</v>
      </c>
      <c r="FA132" s="70" t="e">
        <f t="shared" si="135"/>
        <v>#N/A</v>
      </c>
      <c r="FB132" s="70" t="e">
        <f t="shared" si="136"/>
        <v>#N/A</v>
      </c>
      <c r="FC132" s="70" t="e">
        <f t="shared" si="137"/>
        <v>#N/A</v>
      </c>
      <c r="FD132" s="72" t="e">
        <f t="shared" si="138"/>
        <v>#N/A</v>
      </c>
      <c r="FE132" s="37" t="e">
        <f t="shared" si="139"/>
        <v>#N/A</v>
      </c>
    </row>
    <row r="133" spans="1:161" x14ac:dyDescent="0.25">
      <c r="A133" s="59"/>
      <c r="B133" s="56"/>
      <c r="C133" s="56"/>
      <c r="D133" s="39"/>
      <c r="E133" s="37"/>
      <c r="F133" s="56"/>
      <c r="H133" s="39"/>
      <c r="I133" s="39"/>
      <c r="J133" s="37"/>
      <c r="K133" s="39"/>
      <c r="L133" s="39"/>
      <c r="M133" s="39"/>
      <c r="X133" s="41"/>
      <c r="Y133" s="61" t="str">
        <f t="shared" si="140"/>
        <v/>
      </c>
      <c r="Z133" s="39" t="str">
        <f t="shared" si="141"/>
        <v/>
      </c>
      <c r="AA133" s="41" t="str">
        <f t="shared" si="142"/>
        <v/>
      </c>
      <c r="AB133" s="42" t="str">
        <f t="shared" si="101"/>
        <v/>
      </c>
      <c r="AC133" s="29" t="str">
        <f t="shared" si="143"/>
        <v/>
      </c>
      <c r="AD133" s="41" t="str">
        <f t="shared" si="144"/>
        <v/>
      </c>
      <c r="AE133" s="42" t="str">
        <f t="shared" si="145"/>
        <v/>
      </c>
      <c r="AF133" s="29" t="str">
        <f t="shared" si="146"/>
        <v/>
      </c>
      <c r="AG133" s="41" t="str">
        <f t="shared" si="147"/>
        <v/>
      </c>
      <c r="AH133" s="42" t="str">
        <f t="shared" si="148"/>
        <v/>
      </c>
      <c r="AI133" s="39" t="str">
        <f t="shared" si="149"/>
        <v/>
      </c>
      <c r="AJ133" s="41" t="str">
        <f t="shared" si="102"/>
        <v/>
      </c>
      <c r="AK133" s="29" t="str">
        <f t="shared" si="103"/>
        <v/>
      </c>
      <c r="AL133" s="29" t="str">
        <f t="shared" si="104"/>
        <v/>
      </c>
      <c r="AM133" s="41" t="str">
        <f t="shared" si="105"/>
        <v/>
      </c>
      <c r="AN133" s="42" t="str">
        <f t="shared" si="106"/>
        <v/>
      </c>
      <c r="AO133" s="29" t="str">
        <f t="shared" si="107"/>
        <v/>
      </c>
      <c r="AP133" s="41" t="str">
        <f t="shared" si="108"/>
        <v/>
      </c>
      <c r="AQ133" s="42" t="str">
        <f t="shared" si="109"/>
        <v/>
      </c>
      <c r="AR133" s="29" t="str">
        <f t="shared" si="150"/>
        <v/>
      </c>
      <c r="AS133" s="41" t="str">
        <f t="shared" si="151"/>
        <v/>
      </c>
      <c r="AT133" s="42" t="str">
        <f t="shared" si="152"/>
        <v/>
      </c>
      <c r="AV133" s="39" t="e">
        <f t="shared" si="110"/>
        <v>#N/A</v>
      </c>
      <c r="AW133" s="42" t="e">
        <f t="shared" si="153"/>
        <v>#N/A</v>
      </c>
      <c r="BH133" s="61" t="str">
        <f t="shared" si="154"/>
        <v/>
      </c>
      <c r="BI133" s="39" t="str">
        <f t="shared" si="155"/>
        <v/>
      </c>
      <c r="BJ133" s="41" t="str">
        <f t="shared" si="156"/>
        <v/>
      </c>
      <c r="BK133" s="42" t="str">
        <f t="shared" si="111"/>
        <v/>
      </c>
      <c r="BL133" s="29" t="str">
        <f t="shared" si="157"/>
        <v/>
      </c>
      <c r="BM133" s="41" t="str">
        <f t="shared" si="158"/>
        <v/>
      </c>
      <c r="BN133" s="42" t="str">
        <f t="shared" si="159"/>
        <v/>
      </c>
      <c r="BO133" s="29" t="str">
        <f t="shared" si="160"/>
        <v/>
      </c>
      <c r="BP133" s="41" t="str">
        <f t="shared" si="161"/>
        <v/>
      </c>
      <c r="BQ133" s="42" t="str">
        <f t="shared" si="162"/>
        <v/>
      </c>
      <c r="BR133" s="61" t="str">
        <f t="shared" si="163"/>
        <v/>
      </c>
      <c r="BS133" s="41" t="str">
        <f t="shared" si="112"/>
        <v/>
      </c>
      <c r="BT133" t="str">
        <f t="shared" si="164"/>
        <v/>
      </c>
      <c r="BU133" s="29" t="str">
        <f t="shared" si="113"/>
        <v/>
      </c>
      <c r="BV133" s="41" t="str">
        <f t="shared" si="114"/>
        <v/>
      </c>
      <c r="BW133" s="42" t="str">
        <f t="shared" si="115"/>
        <v/>
      </c>
      <c r="BX133" s="29" t="str">
        <f t="shared" si="116"/>
        <v/>
      </c>
      <c r="BY133" s="41" t="str">
        <f t="shared" si="117"/>
        <v/>
      </c>
      <c r="BZ133" s="42" t="str">
        <f t="shared" si="118"/>
        <v/>
      </c>
      <c r="CA133" s="29" t="str">
        <f t="shared" si="165"/>
        <v/>
      </c>
      <c r="CB133" s="41" t="str">
        <f t="shared" si="166"/>
        <v/>
      </c>
      <c r="CC133" s="42" t="str">
        <f t="shared" si="167"/>
        <v/>
      </c>
      <c r="CE133" s="39" t="e">
        <f t="shared" si="168"/>
        <v>#N/A</v>
      </c>
      <c r="CF133" s="42" t="e">
        <f t="shared" si="169"/>
        <v>#N/A</v>
      </c>
      <c r="CQ133" s="61" t="str">
        <f t="shared" si="170"/>
        <v/>
      </c>
      <c r="CR133" s="39" t="str">
        <f t="shared" si="171"/>
        <v/>
      </c>
      <c r="CS133" s="41" t="str">
        <f t="shared" si="172"/>
        <v/>
      </c>
      <c r="CT133" s="42" t="str">
        <f t="shared" si="119"/>
        <v/>
      </c>
      <c r="CU133" s="29" t="str">
        <f t="shared" si="173"/>
        <v/>
      </c>
      <c r="CV133" s="41" t="str">
        <f t="shared" si="174"/>
        <v/>
      </c>
      <c r="CW133" s="42" t="str">
        <f t="shared" si="175"/>
        <v/>
      </c>
      <c r="CX133" s="29" t="str">
        <f t="shared" si="176"/>
        <v/>
      </c>
      <c r="CY133" s="41" t="str">
        <f t="shared" si="177"/>
        <v/>
      </c>
      <c r="CZ133" s="42" t="str">
        <f t="shared" si="178"/>
        <v/>
      </c>
      <c r="DA133" s="70" t="str">
        <f t="shared" si="179"/>
        <v/>
      </c>
      <c r="DB133" s="41" t="str">
        <f t="shared" si="120"/>
        <v/>
      </c>
      <c r="DC133" s="70" t="str">
        <f t="shared" si="180"/>
        <v/>
      </c>
      <c r="DD133" s="29" t="str">
        <f t="shared" si="121"/>
        <v/>
      </c>
      <c r="DE133" s="41" t="str">
        <f t="shared" si="122"/>
        <v/>
      </c>
      <c r="DF133" s="42" t="str">
        <f t="shared" si="123"/>
        <v/>
      </c>
      <c r="DG133" s="29" t="str">
        <f t="shared" si="124"/>
        <v/>
      </c>
      <c r="DH133" s="41" t="str">
        <f t="shared" si="125"/>
        <v/>
      </c>
      <c r="DI133" s="42" t="str">
        <f t="shared" si="126"/>
        <v/>
      </c>
      <c r="DJ133" s="29" t="str">
        <f t="shared" si="181"/>
        <v/>
      </c>
      <c r="DK133" s="41" t="str">
        <f t="shared" si="182"/>
        <v/>
      </c>
      <c r="DL133" s="42" t="str">
        <f t="shared" si="183"/>
        <v/>
      </c>
      <c r="DN133" s="39" t="e">
        <f t="shared" si="184"/>
        <v>#N/A</v>
      </c>
      <c r="DO133" s="42" t="e">
        <f t="shared" si="185"/>
        <v>#N/A</v>
      </c>
      <c r="DZ133" s="61" t="str">
        <f t="shared" si="186"/>
        <v/>
      </c>
      <c r="EA133" s="39" t="str">
        <f t="shared" si="187"/>
        <v/>
      </c>
      <c r="EB133" s="41" t="str">
        <f t="shared" si="188"/>
        <v/>
      </c>
      <c r="EC133" s="42" t="str">
        <f t="shared" si="127"/>
        <v/>
      </c>
      <c r="ED133" s="29" t="str">
        <f t="shared" si="189"/>
        <v/>
      </c>
      <c r="EE133" s="41" t="str">
        <f t="shared" si="190"/>
        <v/>
      </c>
      <c r="EF133" s="42" t="str">
        <f t="shared" si="191"/>
        <v/>
      </c>
      <c r="EG133" s="29" t="str">
        <f t="shared" si="192"/>
        <v/>
      </c>
      <c r="EH133" s="41" t="str">
        <f t="shared" si="193"/>
        <v/>
      </c>
      <c r="EI133" s="42" t="str">
        <f t="shared" si="194"/>
        <v/>
      </c>
      <c r="EJ133" s="58" t="str">
        <f t="shared" si="195"/>
        <v/>
      </c>
      <c r="EK133" s="41" t="str">
        <f t="shared" si="128"/>
        <v/>
      </c>
      <c r="EL133" s="58" t="str">
        <f t="shared" si="196"/>
        <v/>
      </c>
      <c r="EM133" s="29" t="str">
        <f t="shared" si="129"/>
        <v/>
      </c>
      <c r="EN133" s="41" t="str">
        <f t="shared" si="130"/>
        <v/>
      </c>
      <c r="EO133" s="42" t="str">
        <f t="shared" si="131"/>
        <v/>
      </c>
      <c r="EP133" s="29" t="str">
        <f t="shared" si="132"/>
        <v/>
      </c>
      <c r="EQ133" s="41" t="str">
        <f t="shared" si="133"/>
        <v/>
      </c>
      <c r="ER133" s="42" t="str">
        <f t="shared" si="134"/>
        <v/>
      </c>
      <c r="ES133" s="29" t="str">
        <f t="shared" si="197"/>
        <v/>
      </c>
      <c r="ET133" s="41" t="str">
        <f t="shared" si="198"/>
        <v/>
      </c>
      <c r="EU133" s="42" t="str">
        <f t="shared" si="199"/>
        <v/>
      </c>
      <c r="EW133" s="39" t="e">
        <f t="shared" si="200"/>
        <v>#N/A</v>
      </c>
      <c r="EX133" s="42" t="e">
        <f t="shared" si="201"/>
        <v>#N/A</v>
      </c>
      <c r="FA133" s="70" t="e">
        <f t="shared" si="135"/>
        <v>#N/A</v>
      </c>
      <c r="FB133" s="70" t="e">
        <f t="shared" si="136"/>
        <v>#N/A</v>
      </c>
      <c r="FC133" s="70" t="e">
        <f t="shared" si="137"/>
        <v>#N/A</v>
      </c>
      <c r="FD133" s="72" t="e">
        <f t="shared" si="138"/>
        <v>#N/A</v>
      </c>
      <c r="FE133" s="37" t="e">
        <f t="shared" si="139"/>
        <v>#N/A</v>
      </c>
    </row>
    <row r="134" spans="1:161" x14ac:dyDescent="0.25">
      <c r="A134" s="59"/>
      <c r="B134" s="56"/>
      <c r="C134" s="56"/>
      <c r="D134" s="39"/>
      <c r="E134" s="37"/>
      <c r="F134" s="56"/>
      <c r="H134" s="39"/>
      <c r="I134" s="39"/>
      <c r="J134" s="37"/>
      <c r="K134" s="39"/>
      <c r="L134" s="39"/>
      <c r="M134" s="39"/>
      <c r="X134" s="41"/>
      <c r="Y134" s="61" t="str">
        <f t="shared" si="140"/>
        <v/>
      </c>
      <c r="Z134" s="39" t="str">
        <f t="shared" si="141"/>
        <v/>
      </c>
      <c r="AA134" s="41" t="str">
        <f t="shared" si="142"/>
        <v/>
      </c>
      <c r="AB134" s="42" t="str">
        <f t="shared" si="101"/>
        <v/>
      </c>
      <c r="AC134" s="29" t="str">
        <f t="shared" si="143"/>
        <v/>
      </c>
      <c r="AD134" s="41" t="str">
        <f t="shared" si="144"/>
        <v/>
      </c>
      <c r="AE134" s="42" t="str">
        <f t="shared" si="145"/>
        <v/>
      </c>
      <c r="AF134" s="29" t="str">
        <f t="shared" si="146"/>
        <v/>
      </c>
      <c r="AG134" s="41" t="str">
        <f t="shared" si="147"/>
        <v/>
      </c>
      <c r="AH134" s="42" t="str">
        <f t="shared" si="148"/>
        <v/>
      </c>
      <c r="AI134" s="39" t="str">
        <f t="shared" si="149"/>
        <v/>
      </c>
      <c r="AJ134" s="41" t="str">
        <f t="shared" si="102"/>
        <v/>
      </c>
      <c r="AK134" s="29" t="str">
        <f t="shared" si="103"/>
        <v/>
      </c>
      <c r="AL134" s="29" t="str">
        <f t="shared" si="104"/>
        <v/>
      </c>
      <c r="AM134" s="41" t="str">
        <f t="shared" si="105"/>
        <v/>
      </c>
      <c r="AN134" s="42" t="str">
        <f t="shared" si="106"/>
        <v/>
      </c>
      <c r="AO134" s="29" t="str">
        <f t="shared" si="107"/>
        <v/>
      </c>
      <c r="AP134" s="41" t="str">
        <f t="shared" si="108"/>
        <v/>
      </c>
      <c r="AQ134" s="42" t="str">
        <f t="shared" si="109"/>
        <v/>
      </c>
      <c r="AR134" s="29" t="str">
        <f t="shared" si="150"/>
        <v/>
      </c>
      <c r="AS134" s="41" t="str">
        <f t="shared" si="151"/>
        <v/>
      </c>
      <c r="AT134" s="42" t="str">
        <f t="shared" si="152"/>
        <v/>
      </c>
      <c r="AV134" s="39" t="e">
        <f t="shared" si="110"/>
        <v>#N/A</v>
      </c>
      <c r="AW134" s="42" t="e">
        <f t="shared" si="153"/>
        <v>#N/A</v>
      </c>
      <c r="BH134" s="61" t="str">
        <f t="shared" si="154"/>
        <v/>
      </c>
      <c r="BI134" s="39" t="str">
        <f t="shared" si="155"/>
        <v/>
      </c>
      <c r="BJ134" s="41" t="str">
        <f t="shared" si="156"/>
        <v/>
      </c>
      <c r="BK134" s="42" t="str">
        <f t="shared" si="111"/>
        <v/>
      </c>
      <c r="BL134" s="29" t="str">
        <f t="shared" si="157"/>
        <v/>
      </c>
      <c r="BM134" s="41" t="str">
        <f t="shared" si="158"/>
        <v/>
      </c>
      <c r="BN134" s="42" t="str">
        <f t="shared" si="159"/>
        <v/>
      </c>
      <c r="BO134" s="29" t="str">
        <f t="shared" si="160"/>
        <v/>
      </c>
      <c r="BP134" s="41" t="str">
        <f t="shared" si="161"/>
        <v/>
      </c>
      <c r="BQ134" s="42" t="str">
        <f t="shared" si="162"/>
        <v/>
      </c>
      <c r="BR134" s="61" t="str">
        <f t="shared" si="163"/>
        <v/>
      </c>
      <c r="BS134" s="41" t="str">
        <f t="shared" si="112"/>
        <v/>
      </c>
      <c r="BT134" t="str">
        <f t="shared" si="164"/>
        <v/>
      </c>
      <c r="BU134" s="29" t="str">
        <f t="shared" si="113"/>
        <v/>
      </c>
      <c r="BV134" s="41" t="str">
        <f t="shared" si="114"/>
        <v/>
      </c>
      <c r="BW134" s="42" t="str">
        <f t="shared" si="115"/>
        <v/>
      </c>
      <c r="BX134" s="29" t="str">
        <f t="shared" si="116"/>
        <v/>
      </c>
      <c r="BY134" s="41" t="str">
        <f t="shared" si="117"/>
        <v/>
      </c>
      <c r="BZ134" s="42" t="str">
        <f t="shared" si="118"/>
        <v/>
      </c>
      <c r="CA134" s="29" t="str">
        <f t="shared" si="165"/>
        <v/>
      </c>
      <c r="CB134" s="41" t="str">
        <f t="shared" si="166"/>
        <v/>
      </c>
      <c r="CC134" s="42" t="str">
        <f t="shared" si="167"/>
        <v/>
      </c>
      <c r="CE134" s="39" t="e">
        <f t="shared" si="168"/>
        <v>#N/A</v>
      </c>
      <c r="CF134" s="42" t="e">
        <f t="shared" si="169"/>
        <v>#N/A</v>
      </c>
      <c r="CQ134" s="61" t="str">
        <f t="shared" si="170"/>
        <v/>
      </c>
      <c r="CR134" s="39" t="str">
        <f t="shared" si="171"/>
        <v/>
      </c>
      <c r="CS134" s="41" t="str">
        <f t="shared" si="172"/>
        <v/>
      </c>
      <c r="CT134" s="42" t="str">
        <f t="shared" si="119"/>
        <v/>
      </c>
      <c r="CU134" s="29" t="str">
        <f t="shared" si="173"/>
        <v/>
      </c>
      <c r="CV134" s="41" t="str">
        <f t="shared" si="174"/>
        <v/>
      </c>
      <c r="CW134" s="42" t="str">
        <f t="shared" si="175"/>
        <v/>
      </c>
      <c r="CX134" s="29" t="str">
        <f t="shared" si="176"/>
        <v/>
      </c>
      <c r="CY134" s="41" t="str">
        <f t="shared" si="177"/>
        <v/>
      </c>
      <c r="CZ134" s="42" t="str">
        <f t="shared" si="178"/>
        <v/>
      </c>
      <c r="DA134" s="70" t="str">
        <f t="shared" si="179"/>
        <v/>
      </c>
      <c r="DB134" s="41" t="str">
        <f t="shared" si="120"/>
        <v/>
      </c>
      <c r="DC134" s="70" t="str">
        <f t="shared" si="180"/>
        <v/>
      </c>
      <c r="DD134" s="29" t="str">
        <f t="shared" si="121"/>
        <v/>
      </c>
      <c r="DE134" s="41" t="str">
        <f t="shared" si="122"/>
        <v/>
      </c>
      <c r="DF134" s="42" t="str">
        <f t="shared" si="123"/>
        <v/>
      </c>
      <c r="DG134" s="29" t="str">
        <f t="shared" si="124"/>
        <v/>
      </c>
      <c r="DH134" s="41" t="str">
        <f t="shared" si="125"/>
        <v/>
      </c>
      <c r="DI134" s="42" t="str">
        <f t="shared" si="126"/>
        <v/>
      </c>
      <c r="DJ134" s="29" t="str">
        <f t="shared" si="181"/>
        <v/>
      </c>
      <c r="DK134" s="41" t="str">
        <f t="shared" si="182"/>
        <v/>
      </c>
      <c r="DL134" s="42" t="str">
        <f t="shared" si="183"/>
        <v/>
      </c>
      <c r="DN134" s="39" t="e">
        <f t="shared" si="184"/>
        <v>#N/A</v>
      </c>
      <c r="DO134" s="42" t="e">
        <f t="shared" si="185"/>
        <v>#N/A</v>
      </c>
      <c r="DZ134" s="61" t="str">
        <f t="shared" si="186"/>
        <v/>
      </c>
      <c r="EA134" s="39" t="str">
        <f t="shared" si="187"/>
        <v/>
      </c>
      <c r="EB134" s="41" t="str">
        <f t="shared" si="188"/>
        <v/>
      </c>
      <c r="EC134" s="42" t="str">
        <f t="shared" si="127"/>
        <v/>
      </c>
      <c r="ED134" s="29" t="str">
        <f t="shared" si="189"/>
        <v/>
      </c>
      <c r="EE134" s="41" t="str">
        <f t="shared" si="190"/>
        <v/>
      </c>
      <c r="EF134" s="42" t="str">
        <f t="shared" si="191"/>
        <v/>
      </c>
      <c r="EG134" s="29" t="str">
        <f t="shared" si="192"/>
        <v/>
      </c>
      <c r="EH134" s="41" t="str">
        <f t="shared" si="193"/>
        <v/>
      </c>
      <c r="EI134" s="42" t="str">
        <f t="shared" si="194"/>
        <v/>
      </c>
      <c r="EJ134" s="58" t="str">
        <f t="shared" si="195"/>
        <v/>
      </c>
      <c r="EK134" s="41" t="str">
        <f t="shared" si="128"/>
        <v/>
      </c>
      <c r="EL134" s="58" t="str">
        <f t="shared" si="196"/>
        <v/>
      </c>
      <c r="EM134" s="29" t="str">
        <f t="shared" si="129"/>
        <v/>
      </c>
      <c r="EN134" s="41" t="str">
        <f t="shared" si="130"/>
        <v/>
      </c>
      <c r="EO134" s="42" t="str">
        <f t="shared" si="131"/>
        <v/>
      </c>
      <c r="EP134" s="29" t="str">
        <f t="shared" si="132"/>
        <v/>
      </c>
      <c r="EQ134" s="41" t="str">
        <f t="shared" si="133"/>
        <v/>
      </c>
      <c r="ER134" s="42" t="str">
        <f t="shared" si="134"/>
        <v/>
      </c>
      <c r="ES134" s="29" t="str">
        <f t="shared" si="197"/>
        <v/>
      </c>
      <c r="ET134" s="41" t="str">
        <f t="shared" si="198"/>
        <v/>
      </c>
      <c r="EU134" s="42" t="str">
        <f t="shared" si="199"/>
        <v/>
      </c>
      <c r="EW134" s="39" t="e">
        <f t="shared" si="200"/>
        <v>#N/A</v>
      </c>
      <c r="EX134" s="42" t="e">
        <f t="shared" si="201"/>
        <v>#N/A</v>
      </c>
      <c r="FA134" s="70" t="e">
        <f t="shared" si="135"/>
        <v>#N/A</v>
      </c>
      <c r="FB134" s="70" t="e">
        <f t="shared" si="136"/>
        <v>#N/A</v>
      </c>
      <c r="FC134" s="70" t="e">
        <f t="shared" si="137"/>
        <v>#N/A</v>
      </c>
      <c r="FD134" s="72" t="e">
        <f t="shared" si="138"/>
        <v>#N/A</v>
      </c>
      <c r="FE134" s="37" t="e">
        <f t="shared" si="139"/>
        <v>#N/A</v>
      </c>
    </row>
    <row r="135" spans="1:161" x14ac:dyDescent="0.25">
      <c r="A135" s="59"/>
      <c r="B135" s="56"/>
      <c r="C135" s="56"/>
      <c r="D135" s="39"/>
      <c r="E135" s="37"/>
      <c r="F135" s="56"/>
      <c r="H135" s="39"/>
      <c r="I135" s="39"/>
      <c r="J135" s="37"/>
      <c r="K135" s="39"/>
      <c r="L135" s="39"/>
      <c r="M135" s="39"/>
      <c r="X135" s="41"/>
      <c r="Y135" s="61" t="str">
        <f t="shared" si="140"/>
        <v/>
      </c>
      <c r="Z135" s="39" t="str">
        <f t="shared" si="141"/>
        <v/>
      </c>
      <c r="AA135" s="41" t="str">
        <f t="shared" si="142"/>
        <v/>
      </c>
      <c r="AB135" s="42" t="str">
        <f t="shared" si="101"/>
        <v/>
      </c>
      <c r="AC135" s="29" t="str">
        <f t="shared" si="143"/>
        <v/>
      </c>
      <c r="AD135" s="41" t="str">
        <f t="shared" si="144"/>
        <v/>
      </c>
      <c r="AE135" s="42" t="str">
        <f t="shared" si="145"/>
        <v/>
      </c>
      <c r="AF135" s="29" t="str">
        <f t="shared" si="146"/>
        <v/>
      </c>
      <c r="AG135" s="41" t="str">
        <f t="shared" si="147"/>
        <v/>
      </c>
      <c r="AH135" s="42" t="str">
        <f t="shared" si="148"/>
        <v/>
      </c>
      <c r="AI135" s="39" t="str">
        <f t="shared" si="149"/>
        <v/>
      </c>
      <c r="AJ135" s="41" t="str">
        <f t="shared" si="102"/>
        <v/>
      </c>
      <c r="AK135" s="29" t="str">
        <f t="shared" si="103"/>
        <v/>
      </c>
      <c r="AL135" s="29" t="str">
        <f t="shared" si="104"/>
        <v/>
      </c>
      <c r="AM135" s="41" t="str">
        <f t="shared" si="105"/>
        <v/>
      </c>
      <c r="AN135" s="42" t="str">
        <f t="shared" si="106"/>
        <v/>
      </c>
      <c r="AO135" s="29" t="str">
        <f t="shared" si="107"/>
        <v/>
      </c>
      <c r="AP135" s="41" t="str">
        <f t="shared" si="108"/>
        <v/>
      </c>
      <c r="AQ135" s="42" t="str">
        <f t="shared" si="109"/>
        <v/>
      </c>
      <c r="AR135" s="29" t="str">
        <f t="shared" si="150"/>
        <v/>
      </c>
      <c r="AS135" s="41" t="str">
        <f t="shared" si="151"/>
        <v/>
      </c>
      <c r="AT135" s="42" t="str">
        <f t="shared" si="152"/>
        <v/>
      </c>
      <c r="AV135" s="39" t="e">
        <f t="shared" si="110"/>
        <v>#N/A</v>
      </c>
      <c r="AW135" s="42" t="e">
        <f t="shared" si="153"/>
        <v>#N/A</v>
      </c>
      <c r="BH135" s="61" t="str">
        <f t="shared" si="154"/>
        <v/>
      </c>
      <c r="BI135" s="39" t="str">
        <f t="shared" si="155"/>
        <v/>
      </c>
      <c r="BJ135" s="41" t="str">
        <f t="shared" si="156"/>
        <v/>
      </c>
      <c r="BK135" s="42" t="str">
        <f t="shared" si="111"/>
        <v/>
      </c>
      <c r="BL135" s="29" t="str">
        <f t="shared" si="157"/>
        <v/>
      </c>
      <c r="BM135" s="41" t="str">
        <f t="shared" si="158"/>
        <v/>
      </c>
      <c r="BN135" s="42" t="str">
        <f t="shared" si="159"/>
        <v/>
      </c>
      <c r="BO135" s="29" t="str">
        <f t="shared" si="160"/>
        <v/>
      </c>
      <c r="BP135" s="41" t="str">
        <f t="shared" si="161"/>
        <v/>
      </c>
      <c r="BQ135" s="42" t="str">
        <f t="shared" si="162"/>
        <v/>
      </c>
      <c r="BR135" s="61" t="str">
        <f t="shared" si="163"/>
        <v/>
      </c>
      <c r="BS135" s="41" t="str">
        <f t="shared" si="112"/>
        <v/>
      </c>
      <c r="BT135" t="str">
        <f t="shared" si="164"/>
        <v/>
      </c>
      <c r="BU135" s="29" t="str">
        <f t="shared" si="113"/>
        <v/>
      </c>
      <c r="BV135" s="41" t="str">
        <f t="shared" si="114"/>
        <v/>
      </c>
      <c r="BW135" s="42" t="str">
        <f t="shared" si="115"/>
        <v/>
      </c>
      <c r="BX135" s="29" t="str">
        <f t="shared" si="116"/>
        <v/>
      </c>
      <c r="BY135" s="41" t="str">
        <f t="shared" si="117"/>
        <v/>
      </c>
      <c r="BZ135" s="42" t="str">
        <f t="shared" si="118"/>
        <v/>
      </c>
      <c r="CA135" s="29" t="str">
        <f t="shared" si="165"/>
        <v/>
      </c>
      <c r="CB135" s="41" t="str">
        <f t="shared" si="166"/>
        <v/>
      </c>
      <c r="CC135" s="42" t="str">
        <f t="shared" si="167"/>
        <v/>
      </c>
      <c r="CE135" s="39" t="e">
        <f t="shared" si="168"/>
        <v>#N/A</v>
      </c>
      <c r="CF135" s="42" t="e">
        <f t="shared" si="169"/>
        <v>#N/A</v>
      </c>
      <c r="CQ135" s="61" t="str">
        <f t="shared" si="170"/>
        <v/>
      </c>
      <c r="CR135" s="39" t="str">
        <f t="shared" si="171"/>
        <v/>
      </c>
      <c r="CS135" s="41" t="str">
        <f t="shared" si="172"/>
        <v/>
      </c>
      <c r="CT135" s="42" t="str">
        <f t="shared" si="119"/>
        <v/>
      </c>
      <c r="CU135" s="29" t="str">
        <f t="shared" si="173"/>
        <v/>
      </c>
      <c r="CV135" s="41" t="str">
        <f t="shared" si="174"/>
        <v/>
      </c>
      <c r="CW135" s="42" t="str">
        <f t="shared" si="175"/>
        <v/>
      </c>
      <c r="CX135" s="29" t="str">
        <f t="shared" si="176"/>
        <v/>
      </c>
      <c r="CY135" s="41" t="str">
        <f t="shared" si="177"/>
        <v/>
      </c>
      <c r="CZ135" s="42" t="str">
        <f t="shared" si="178"/>
        <v/>
      </c>
      <c r="DA135" s="70" t="str">
        <f t="shared" si="179"/>
        <v/>
      </c>
      <c r="DB135" s="41" t="str">
        <f t="shared" si="120"/>
        <v/>
      </c>
      <c r="DC135" s="70" t="str">
        <f t="shared" si="180"/>
        <v/>
      </c>
      <c r="DD135" s="29" t="str">
        <f t="shared" si="121"/>
        <v/>
      </c>
      <c r="DE135" s="41" t="str">
        <f t="shared" si="122"/>
        <v/>
      </c>
      <c r="DF135" s="42" t="str">
        <f t="shared" si="123"/>
        <v/>
      </c>
      <c r="DG135" s="29" t="str">
        <f t="shared" si="124"/>
        <v/>
      </c>
      <c r="DH135" s="41" t="str">
        <f t="shared" si="125"/>
        <v/>
      </c>
      <c r="DI135" s="42" t="str">
        <f t="shared" si="126"/>
        <v/>
      </c>
      <c r="DJ135" s="29" t="str">
        <f t="shared" si="181"/>
        <v/>
      </c>
      <c r="DK135" s="41" t="str">
        <f t="shared" si="182"/>
        <v/>
      </c>
      <c r="DL135" s="42" t="str">
        <f t="shared" si="183"/>
        <v/>
      </c>
      <c r="DN135" s="39" t="e">
        <f t="shared" si="184"/>
        <v>#N/A</v>
      </c>
      <c r="DO135" s="42" t="e">
        <f t="shared" si="185"/>
        <v>#N/A</v>
      </c>
      <c r="DZ135" s="61" t="str">
        <f t="shared" si="186"/>
        <v/>
      </c>
      <c r="EA135" s="39" t="str">
        <f t="shared" si="187"/>
        <v/>
      </c>
      <c r="EB135" s="41" t="str">
        <f t="shared" si="188"/>
        <v/>
      </c>
      <c r="EC135" s="42" t="str">
        <f t="shared" si="127"/>
        <v/>
      </c>
      <c r="ED135" s="29" t="str">
        <f t="shared" si="189"/>
        <v/>
      </c>
      <c r="EE135" s="41" t="str">
        <f t="shared" si="190"/>
        <v/>
      </c>
      <c r="EF135" s="42" t="str">
        <f t="shared" si="191"/>
        <v/>
      </c>
      <c r="EG135" s="29" t="str">
        <f t="shared" si="192"/>
        <v/>
      </c>
      <c r="EH135" s="41" t="str">
        <f t="shared" si="193"/>
        <v/>
      </c>
      <c r="EI135" s="42" t="str">
        <f t="shared" si="194"/>
        <v/>
      </c>
      <c r="EJ135" s="58" t="str">
        <f t="shared" si="195"/>
        <v/>
      </c>
      <c r="EK135" s="41" t="str">
        <f t="shared" si="128"/>
        <v/>
      </c>
      <c r="EL135" s="58" t="str">
        <f t="shared" si="196"/>
        <v/>
      </c>
      <c r="EM135" s="29" t="str">
        <f t="shared" si="129"/>
        <v/>
      </c>
      <c r="EN135" s="41" t="str">
        <f t="shared" si="130"/>
        <v/>
      </c>
      <c r="EO135" s="42" t="str">
        <f t="shared" si="131"/>
        <v/>
      </c>
      <c r="EP135" s="29" t="str">
        <f t="shared" si="132"/>
        <v/>
      </c>
      <c r="EQ135" s="41" t="str">
        <f t="shared" si="133"/>
        <v/>
      </c>
      <c r="ER135" s="42" t="str">
        <f t="shared" si="134"/>
        <v/>
      </c>
      <c r="ES135" s="29" t="str">
        <f t="shared" si="197"/>
        <v/>
      </c>
      <c r="ET135" s="41" t="str">
        <f t="shared" si="198"/>
        <v/>
      </c>
      <c r="EU135" s="42" t="str">
        <f t="shared" si="199"/>
        <v/>
      </c>
      <c r="EW135" s="39" t="e">
        <f t="shared" si="200"/>
        <v>#N/A</v>
      </c>
      <c r="EX135" s="42" t="e">
        <f t="shared" si="201"/>
        <v>#N/A</v>
      </c>
      <c r="FA135" s="70" t="e">
        <f t="shared" si="135"/>
        <v>#N/A</v>
      </c>
      <c r="FB135" s="70" t="e">
        <f t="shared" si="136"/>
        <v>#N/A</v>
      </c>
      <c r="FC135" s="70" t="e">
        <f t="shared" si="137"/>
        <v>#N/A</v>
      </c>
      <c r="FD135" s="72" t="e">
        <f t="shared" si="138"/>
        <v>#N/A</v>
      </c>
      <c r="FE135" s="37" t="e">
        <f t="shared" si="139"/>
        <v>#N/A</v>
      </c>
    </row>
    <row r="136" spans="1:161" x14ac:dyDescent="0.25">
      <c r="A136" s="59"/>
      <c r="B136" s="56"/>
      <c r="C136" s="56"/>
      <c r="D136" s="39"/>
      <c r="E136" s="37"/>
      <c r="F136" s="56"/>
      <c r="H136" s="39"/>
      <c r="I136" s="39"/>
      <c r="J136" s="37"/>
      <c r="K136" s="39"/>
      <c r="L136" s="39"/>
      <c r="M136" s="39"/>
      <c r="X136" s="41"/>
      <c r="Y136" s="61" t="str">
        <f t="shared" si="140"/>
        <v/>
      </c>
      <c r="Z136" s="39" t="str">
        <f t="shared" si="141"/>
        <v/>
      </c>
      <c r="AA136" s="41" t="str">
        <f t="shared" si="142"/>
        <v/>
      </c>
      <c r="AB136" s="42" t="str">
        <f t="shared" si="101"/>
        <v/>
      </c>
      <c r="AC136" s="29" t="str">
        <f t="shared" si="143"/>
        <v/>
      </c>
      <c r="AD136" s="41" t="str">
        <f t="shared" si="144"/>
        <v/>
      </c>
      <c r="AE136" s="42" t="str">
        <f t="shared" si="145"/>
        <v/>
      </c>
      <c r="AF136" s="29" t="str">
        <f t="shared" si="146"/>
        <v/>
      </c>
      <c r="AG136" s="41" t="str">
        <f t="shared" si="147"/>
        <v/>
      </c>
      <c r="AH136" s="42" t="str">
        <f t="shared" si="148"/>
        <v/>
      </c>
      <c r="AI136" s="39" t="str">
        <f t="shared" si="149"/>
        <v/>
      </c>
      <c r="AJ136" s="41" t="str">
        <f t="shared" si="102"/>
        <v/>
      </c>
      <c r="AK136" s="29" t="str">
        <f t="shared" si="103"/>
        <v/>
      </c>
      <c r="AL136" s="29" t="str">
        <f t="shared" si="104"/>
        <v/>
      </c>
      <c r="AM136" s="41" t="str">
        <f t="shared" si="105"/>
        <v/>
      </c>
      <c r="AN136" s="42" t="str">
        <f t="shared" si="106"/>
        <v/>
      </c>
      <c r="AO136" s="29" t="str">
        <f t="shared" si="107"/>
        <v/>
      </c>
      <c r="AP136" s="41" t="str">
        <f t="shared" si="108"/>
        <v/>
      </c>
      <c r="AQ136" s="42" t="str">
        <f t="shared" si="109"/>
        <v/>
      </c>
      <c r="AR136" s="29" t="str">
        <f t="shared" si="150"/>
        <v/>
      </c>
      <c r="AS136" s="41" t="str">
        <f t="shared" si="151"/>
        <v/>
      </c>
      <c r="AT136" s="42" t="str">
        <f t="shared" si="152"/>
        <v/>
      </c>
      <c r="AV136" s="39" t="e">
        <f t="shared" si="110"/>
        <v>#N/A</v>
      </c>
      <c r="AW136" s="42" t="e">
        <f t="shared" si="153"/>
        <v>#N/A</v>
      </c>
      <c r="BH136" s="61" t="str">
        <f t="shared" si="154"/>
        <v/>
      </c>
      <c r="BI136" s="39" t="str">
        <f t="shared" si="155"/>
        <v/>
      </c>
      <c r="BJ136" s="41" t="str">
        <f t="shared" si="156"/>
        <v/>
      </c>
      <c r="BK136" s="42" t="str">
        <f t="shared" si="111"/>
        <v/>
      </c>
      <c r="BL136" s="29" t="str">
        <f t="shared" si="157"/>
        <v/>
      </c>
      <c r="BM136" s="41" t="str">
        <f t="shared" si="158"/>
        <v/>
      </c>
      <c r="BN136" s="42" t="str">
        <f t="shared" si="159"/>
        <v/>
      </c>
      <c r="BO136" s="29" t="str">
        <f t="shared" si="160"/>
        <v/>
      </c>
      <c r="BP136" s="41" t="str">
        <f t="shared" si="161"/>
        <v/>
      </c>
      <c r="BQ136" s="42" t="str">
        <f t="shared" si="162"/>
        <v/>
      </c>
      <c r="BR136" s="61" t="str">
        <f t="shared" si="163"/>
        <v/>
      </c>
      <c r="BS136" s="41" t="str">
        <f t="shared" si="112"/>
        <v/>
      </c>
      <c r="BT136" t="str">
        <f t="shared" si="164"/>
        <v/>
      </c>
      <c r="BU136" s="29" t="str">
        <f t="shared" si="113"/>
        <v/>
      </c>
      <c r="BV136" s="41" t="str">
        <f t="shared" si="114"/>
        <v/>
      </c>
      <c r="BW136" s="42" t="str">
        <f t="shared" si="115"/>
        <v/>
      </c>
      <c r="BX136" s="29" t="str">
        <f t="shared" si="116"/>
        <v/>
      </c>
      <c r="BY136" s="41" t="str">
        <f t="shared" si="117"/>
        <v/>
      </c>
      <c r="BZ136" s="42" t="str">
        <f t="shared" si="118"/>
        <v/>
      </c>
      <c r="CA136" s="29" t="str">
        <f t="shared" si="165"/>
        <v/>
      </c>
      <c r="CB136" s="41" t="str">
        <f t="shared" si="166"/>
        <v/>
      </c>
      <c r="CC136" s="42" t="str">
        <f t="shared" si="167"/>
        <v/>
      </c>
      <c r="CE136" s="39" t="e">
        <f t="shared" si="168"/>
        <v>#N/A</v>
      </c>
      <c r="CF136" s="42" t="e">
        <f t="shared" si="169"/>
        <v>#N/A</v>
      </c>
      <c r="CQ136" s="61" t="str">
        <f t="shared" si="170"/>
        <v/>
      </c>
      <c r="CR136" s="39" t="str">
        <f t="shared" si="171"/>
        <v/>
      </c>
      <c r="CS136" s="41" t="str">
        <f t="shared" si="172"/>
        <v/>
      </c>
      <c r="CT136" s="42" t="str">
        <f t="shared" si="119"/>
        <v/>
      </c>
      <c r="CU136" s="29" t="str">
        <f t="shared" si="173"/>
        <v/>
      </c>
      <c r="CV136" s="41" t="str">
        <f t="shared" si="174"/>
        <v/>
      </c>
      <c r="CW136" s="42" t="str">
        <f t="shared" si="175"/>
        <v/>
      </c>
      <c r="CX136" s="29" t="str">
        <f t="shared" si="176"/>
        <v/>
      </c>
      <c r="CY136" s="41" t="str">
        <f t="shared" si="177"/>
        <v/>
      </c>
      <c r="CZ136" s="42" t="str">
        <f t="shared" si="178"/>
        <v/>
      </c>
      <c r="DA136" s="70" t="str">
        <f t="shared" si="179"/>
        <v/>
      </c>
      <c r="DB136" s="41" t="str">
        <f t="shared" si="120"/>
        <v/>
      </c>
      <c r="DC136" s="70" t="str">
        <f t="shared" si="180"/>
        <v/>
      </c>
      <c r="DD136" s="29" t="str">
        <f t="shared" si="121"/>
        <v/>
      </c>
      <c r="DE136" s="41" t="str">
        <f t="shared" si="122"/>
        <v/>
      </c>
      <c r="DF136" s="42" t="str">
        <f t="shared" si="123"/>
        <v/>
      </c>
      <c r="DG136" s="29" t="str">
        <f t="shared" si="124"/>
        <v/>
      </c>
      <c r="DH136" s="41" t="str">
        <f t="shared" si="125"/>
        <v/>
      </c>
      <c r="DI136" s="42" t="str">
        <f t="shared" si="126"/>
        <v/>
      </c>
      <c r="DJ136" s="29" t="str">
        <f t="shared" si="181"/>
        <v/>
      </c>
      <c r="DK136" s="41" t="str">
        <f t="shared" si="182"/>
        <v/>
      </c>
      <c r="DL136" s="42" t="str">
        <f t="shared" si="183"/>
        <v/>
      </c>
      <c r="DN136" s="39" t="e">
        <f t="shared" si="184"/>
        <v>#N/A</v>
      </c>
      <c r="DO136" s="42" t="e">
        <f t="shared" si="185"/>
        <v>#N/A</v>
      </c>
      <c r="DZ136" s="61" t="str">
        <f t="shared" si="186"/>
        <v/>
      </c>
      <c r="EA136" s="39" t="str">
        <f t="shared" si="187"/>
        <v/>
      </c>
      <c r="EB136" s="41" t="str">
        <f t="shared" si="188"/>
        <v/>
      </c>
      <c r="EC136" s="42" t="str">
        <f t="shared" si="127"/>
        <v/>
      </c>
      <c r="ED136" s="29" t="str">
        <f t="shared" si="189"/>
        <v/>
      </c>
      <c r="EE136" s="41" t="str">
        <f t="shared" si="190"/>
        <v/>
      </c>
      <c r="EF136" s="42" t="str">
        <f t="shared" si="191"/>
        <v/>
      </c>
      <c r="EG136" s="29" t="str">
        <f t="shared" si="192"/>
        <v/>
      </c>
      <c r="EH136" s="41" t="str">
        <f t="shared" si="193"/>
        <v/>
      </c>
      <c r="EI136" s="42" t="str">
        <f t="shared" si="194"/>
        <v/>
      </c>
      <c r="EJ136" s="58" t="str">
        <f t="shared" si="195"/>
        <v/>
      </c>
      <c r="EK136" s="41" t="str">
        <f t="shared" si="128"/>
        <v/>
      </c>
      <c r="EL136" s="58" t="str">
        <f t="shared" si="196"/>
        <v/>
      </c>
      <c r="EM136" s="29" t="str">
        <f t="shared" si="129"/>
        <v/>
      </c>
      <c r="EN136" s="41" t="str">
        <f t="shared" si="130"/>
        <v/>
      </c>
      <c r="EO136" s="42" t="str">
        <f t="shared" si="131"/>
        <v/>
      </c>
      <c r="EP136" s="29" t="str">
        <f t="shared" si="132"/>
        <v/>
      </c>
      <c r="EQ136" s="41" t="str">
        <f t="shared" si="133"/>
        <v/>
      </c>
      <c r="ER136" s="42" t="str">
        <f t="shared" si="134"/>
        <v/>
      </c>
      <c r="ES136" s="29" t="str">
        <f t="shared" si="197"/>
        <v/>
      </c>
      <c r="ET136" s="41" t="str">
        <f t="shared" si="198"/>
        <v/>
      </c>
      <c r="EU136" s="42" t="str">
        <f t="shared" si="199"/>
        <v/>
      </c>
      <c r="EW136" s="39" t="e">
        <f t="shared" si="200"/>
        <v>#N/A</v>
      </c>
      <c r="EX136" s="42" t="e">
        <f t="shared" si="201"/>
        <v>#N/A</v>
      </c>
      <c r="FA136" s="70" t="e">
        <f t="shared" si="135"/>
        <v>#N/A</v>
      </c>
      <c r="FB136" s="70" t="e">
        <f t="shared" si="136"/>
        <v>#N/A</v>
      </c>
      <c r="FC136" s="70" t="e">
        <f t="shared" si="137"/>
        <v>#N/A</v>
      </c>
      <c r="FD136" s="72" t="e">
        <f t="shared" si="138"/>
        <v>#N/A</v>
      </c>
      <c r="FE136" s="37" t="e">
        <f t="shared" si="139"/>
        <v>#N/A</v>
      </c>
    </row>
    <row r="137" spans="1:161" x14ac:dyDescent="0.25">
      <c r="A137" s="59"/>
      <c r="B137" s="56"/>
      <c r="C137" s="56"/>
      <c r="D137" s="39"/>
      <c r="E137" s="37"/>
      <c r="F137" s="56"/>
      <c r="H137" s="39"/>
      <c r="I137" s="39"/>
      <c r="J137" s="37"/>
      <c r="K137" s="39"/>
      <c r="L137" s="39"/>
      <c r="M137" s="39"/>
      <c r="X137" s="41"/>
      <c r="Y137" s="61" t="str">
        <f t="shared" si="140"/>
        <v/>
      </c>
      <c r="Z137" s="39" t="str">
        <f t="shared" si="141"/>
        <v/>
      </c>
      <c r="AA137" s="41" t="str">
        <f t="shared" si="142"/>
        <v/>
      </c>
      <c r="AB137" s="42" t="str">
        <f t="shared" si="101"/>
        <v/>
      </c>
      <c r="AC137" s="29" t="str">
        <f t="shared" si="143"/>
        <v/>
      </c>
      <c r="AD137" s="41" t="str">
        <f t="shared" si="144"/>
        <v/>
      </c>
      <c r="AE137" s="42" t="str">
        <f t="shared" si="145"/>
        <v/>
      </c>
      <c r="AF137" s="29" t="str">
        <f t="shared" si="146"/>
        <v/>
      </c>
      <c r="AG137" s="41" t="str">
        <f t="shared" si="147"/>
        <v/>
      </c>
      <c r="AH137" s="42" t="str">
        <f t="shared" si="148"/>
        <v/>
      </c>
      <c r="AI137" s="39" t="str">
        <f t="shared" si="149"/>
        <v/>
      </c>
      <c r="AJ137" s="41" t="str">
        <f t="shared" si="102"/>
        <v/>
      </c>
      <c r="AK137" s="29" t="str">
        <f t="shared" si="103"/>
        <v/>
      </c>
      <c r="AL137" s="29" t="str">
        <f t="shared" si="104"/>
        <v/>
      </c>
      <c r="AM137" s="41" t="str">
        <f t="shared" si="105"/>
        <v/>
      </c>
      <c r="AN137" s="42" t="str">
        <f t="shared" si="106"/>
        <v/>
      </c>
      <c r="AO137" s="29" t="str">
        <f t="shared" si="107"/>
        <v/>
      </c>
      <c r="AP137" s="41" t="str">
        <f t="shared" si="108"/>
        <v/>
      </c>
      <c r="AQ137" s="42" t="str">
        <f t="shared" si="109"/>
        <v/>
      </c>
      <c r="AR137" s="29" t="str">
        <f t="shared" si="150"/>
        <v/>
      </c>
      <c r="AS137" s="41" t="str">
        <f t="shared" si="151"/>
        <v/>
      </c>
      <c r="AT137" s="42" t="str">
        <f t="shared" si="152"/>
        <v/>
      </c>
      <c r="AV137" s="39" t="e">
        <f t="shared" si="110"/>
        <v>#N/A</v>
      </c>
      <c r="AW137" s="42" t="e">
        <f t="shared" si="153"/>
        <v>#N/A</v>
      </c>
      <c r="BH137" s="61" t="str">
        <f t="shared" si="154"/>
        <v/>
      </c>
      <c r="BI137" s="39" t="str">
        <f t="shared" si="155"/>
        <v/>
      </c>
      <c r="BJ137" s="41" t="str">
        <f t="shared" si="156"/>
        <v/>
      </c>
      <c r="BK137" s="42" t="str">
        <f t="shared" si="111"/>
        <v/>
      </c>
      <c r="BL137" s="29" t="str">
        <f t="shared" si="157"/>
        <v/>
      </c>
      <c r="BM137" s="41" t="str">
        <f t="shared" si="158"/>
        <v/>
      </c>
      <c r="BN137" s="42" t="str">
        <f t="shared" si="159"/>
        <v/>
      </c>
      <c r="BO137" s="29" t="str">
        <f t="shared" si="160"/>
        <v/>
      </c>
      <c r="BP137" s="41" t="str">
        <f t="shared" si="161"/>
        <v/>
      </c>
      <c r="BQ137" s="42" t="str">
        <f t="shared" si="162"/>
        <v/>
      </c>
      <c r="BR137" s="61" t="str">
        <f t="shared" si="163"/>
        <v/>
      </c>
      <c r="BS137" s="41" t="str">
        <f t="shared" si="112"/>
        <v/>
      </c>
      <c r="BT137" t="str">
        <f t="shared" si="164"/>
        <v/>
      </c>
      <c r="BU137" s="29" t="str">
        <f t="shared" si="113"/>
        <v/>
      </c>
      <c r="BV137" s="41" t="str">
        <f t="shared" si="114"/>
        <v/>
      </c>
      <c r="BW137" s="42" t="str">
        <f t="shared" si="115"/>
        <v/>
      </c>
      <c r="BX137" s="29" t="str">
        <f t="shared" si="116"/>
        <v/>
      </c>
      <c r="BY137" s="41" t="str">
        <f t="shared" si="117"/>
        <v/>
      </c>
      <c r="BZ137" s="42" t="str">
        <f t="shared" si="118"/>
        <v/>
      </c>
      <c r="CA137" s="29" t="str">
        <f t="shared" si="165"/>
        <v/>
      </c>
      <c r="CB137" s="41" t="str">
        <f t="shared" si="166"/>
        <v/>
      </c>
      <c r="CC137" s="42" t="str">
        <f t="shared" si="167"/>
        <v/>
      </c>
      <c r="CE137" s="39" t="e">
        <f t="shared" si="168"/>
        <v>#N/A</v>
      </c>
      <c r="CF137" s="42" t="e">
        <f t="shared" si="169"/>
        <v>#N/A</v>
      </c>
      <c r="CQ137" s="61" t="str">
        <f t="shared" si="170"/>
        <v/>
      </c>
      <c r="CR137" s="39" t="str">
        <f t="shared" si="171"/>
        <v/>
      </c>
      <c r="CS137" s="41" t="str">
        <f t="shared" si="172"/>
        <v/>
      </c>
      <c r="CT137" s="42" t="str">
        <f t="shared" si="119"/>
        <v/>
      </c>
      <c r="CU137" s="29" t="str">
        <f t="shared" si="173"/>
        <v/>
      </c>
      <c r="CV137" s="41" t="str">
        <f t="shared" si="174"/>
        <v/>
      </c>
      <c r="CW137" s="42" t="str">
        <f t="shared" si="175"/>
        <v/>
      </c>
      <c r="CX137" s="29" t="str">
        <f t="shared" si="176"/>
        <v/>
      </c>
      <c r="CY137" s="41" t="str">
        <f t="shared" si="177"/>
        <v/>
      </c>
      <c r="CZ137" s="42" t="str">
        <f t="shared" si="178"/>
        <v/>
      </c>
      <c r="DA137" s="70" t="str">
        <f t="shared" si="179"/>
        <v/>
      </c>
      <c r="DB137" s="41" t="str">
        <f t="shared" si="120"/>
        <v/>
      </c>
      <c r="DC137" s="70" t="str">
        <f t="shared" si="180"/>
        <v/>
      </c>
      <c r="DD137" s="29" t="str">
        <f t="shared" si="121"/>
        <v/>
      </c>
      <c r="DE137" s="41" t="str">
        <f t="shared" si="122"/>
        <v/>
      </c>
      <c r="DF137" s="42" t="str">
        <f t="shared" si="123"/>
        <v/>
      </c>
      <c r="DG137" s="29" t="str">
        <f t="shared" si="124"/>
        <v/>
      </c>
      <c r="DH137" s="41" t="str">
        <f t="shared" si="125"/>
        <v/>
      </c>
      <c r="DI137" s="42" t="str">
        <f t="shared" si="126"/>
        <v/>
      </c>
      <c r="DJ137" s="29" t="str">
        <f t="shared" si="181"/>
        <v/>
      </c>
      <c r="DK137" s="41" t="str">
        <f t="shared" si="182"/>
        <v/>
      </c>
      <c r="DL137" s="42" t="str">
        <f t="shared" si="183"/>
        <v/>
      </c>
      <c r="DN137" s="39" t="e">
        <f t="shared" si="184"/>
        <v>#N/A</v>
      </c>
      <c r="DO137" s="42" t="e">
        <f t="shared" si="185"/>
        <v>#N/A</v>
      </c>
      <c r="DZ137" s="61" t="str">
        <f t="shared" si="186"/>
        <v/>
      </c>
      <c r="EA137" s="39" t="str">
        <f t="shared" si="187"/>
        <v/>
      </c>
      <c r="EB137" s="41" t="str">
        <f t="shared" si="188"/>
        <v/>
      </c>
      <c r="EC137" s="42" t="str">
        <f t="shared" si="127"/>
        <v/>
      </c>
      <c r="ED137" s="29" t="str">
        <f t="shared" si="189"/>
        <v/>
      </c>
      <c r="EE137" s="41" t="str">
        <f t="shared" si="190"/>
        <v/>
      </c>
      <c r="EF137" s="42" t="str">
        <f t="shared" si="191"/>
        <v/>
      </c>
      <c r="EG137" s="29" t="str">
        <f t="shared" si="192"/>
        <v/>
      </c>
      <c r="EH137" s="41" t="str">
        <f t="shared" si="193"/>
        <v/>
      </c>
      <c r="EI137" s="42" t="str">
        <f t="shared" si="194"/>
        <v/>
      </c>
      <c r="EJ137" s="58" t="str">
        <f t="shared" si="195"/>
        <v/>
      </c>
      <c r="EK137" s="41" t="str">
        <f t="shared" si="128"/>
        <v/>
      </c>
      <c r="EL137" s="58" t="str">
        <f t="shared" si="196"/>
        <v/>
      </c>
      <c r="EM137" s="29" t="str">
        <f t="shared" si="129"/>
        <v/>
      </c>
      <c r="EN137" s="41" t="str">
        <f t="shared" si="130"/>
        <v/>
      </c>
      <c r="EO137" s="42" t="str">
        <f t="shared" si="131"/>
        <v/>
      </c>
      <c r="EP137" s="29" t="str">
        <f t="shared" si="132"/>
        <v/>
      </c>
      <c r="EQ137" s="41" t="str">
        <f t="shared" si="133"/>
        <v/>
      </c>
      <c r="ER137" s="42" t="str">
        <f t="shared" si="134"/>
        <v/>
      </c>
      <c r="ES137" s="29" t="str">
        <f t="shared" si="197"/>
        <v/>
      </c>
      <c r="ET137" s="41" t="str">
        <f t="shared" si="198"/>
        <v/>
      </c>
      <c r="EU137" s="42" t="str">
        <f t="shared" si="199"/>
        <v/>
      </c>
      <c r="EW137" s="39" t="e">
        <f t="shared" si="200"/>
        <v>#N/A</v>
      </c>
      <c r="EX137" s="42" t="e">
        <f t="shared" si="201"/>
        <v>#N/A</v>
      </c>
      <c r="FA137" s="70" t="e">
        <f t="shared" si="135"/>
        <v>#N/A</v>
      </c>
      <c r="FB137" s="70" t="e">
        <f t="shared" si="136"/>
        <v>#N/A</v>
      </c>
      <c r="FC137" s="70" t="e">
        <f t="shared" si="137"/>
        <v>#N/A</v>
      </c>
      <c r="FD137" s="72" t="e">
        <f t="shared" si="138"/>
        <v>#N/A</v>
      </c>
      <c r="FE137" s="37" t="e">
        <f t="shared" si="139"/>
        <v>#N/A</v>
      </c>
    </row>
    <row r="138" spans="1:161" x14ac:dyDescent="0.25">
      <c r="A138" s="59"/>
      <c r="B138" s="56"/>
      <c r="C138" s="56"/>
      <c r="D138" s="39"/>
      <c r="E138" s="37"/>
      <c r="F138" s="56"/>
      <c r="H138" s="39"/>
      <c r="I138" s="39"/>
      <c r="J138" s="37"/>
      <c r="K138" s="39"/>
      <c r="L138" s="39"/>
      <c r="M138" s="39"/>
      <c r="X138" s="41"/>
      <c r="Y138" s="61" t="str">
        <f t="shared" si="140"/>
        <v/>
      </c>
      <c r="Z138" s="39" t="str">
        <f t="shared" si="141"/>
        <v/>
      </c>
      <c r="AA138" s="41" t="str">
        <f t="shared" si="142"/>
        <v/>
      </c>
      <c r="AB138" s="42" t="str">
        <f t="shared" si="101"/>
        <v/>
      </c>
      <c r="AC138" s="29" t="str">
        <f t="shared" si="143"/>
        <v/>
      </c>
      <c r="AD138" s="41" t="str">
        <f t="shared" si="144"/>
        <v/>
      </c>
      <c r="AE138" s="42" t="str">
        <f t="shared" si="145"/>
        <v/>
      </c>
      <c r="AF138" s="29" t="str">
        <f t="shared" si="146"/>
        <v/>
      </c>
      <c r="AG138" s="41" t="str">
        <f t="shared" si="147"/>
        <v/>
      </c>
      <c r="AH138" s="42" t="str">
        <f t="shared" si="148"/>
        <v/>
      </c>
      <c r="AI138" s="39" t="str">
        <f t="shared" si="149"/>
        <v/>
      </c>
      <c r="AJ138" s="41" t="str">
        <f t="shared" si="102"/>
        <v/>
      </c>
      <c r="AK138" s="29" t="str">
        <f t="shared" si="103"/>
        <v/>
      </c>
      <c r="AL138" s="29" t="str">
        <f t="shared" si="104"/>
        <v/>
      </c>
      <c r="AM138" s="41" t="str">
        <f t="shared" si="105"/>
        <v/>
      </c>
      <c r="AN138" s="42" t="str">
        <f t="shared" si="106"/>
        <v/>
      </c>
      <c r="AO138" s="29" t="str">
        <f t="shared" si="107"/>
        <v/>
      </c>
      <c r="AP138" s="41" t="str">
        <f t="shared" si="108"/>
        <v/>
      </c>
      <c r="AQ138" s="42" t="str">
        <f t="shared" si="109"/>
        <v/>
      </c>
      <c r="AR138" s="29" t="str">
        <f t="shared" si="150"/>
        <v/>
      </c>
      <c r="AS138" s="41" t="str">
        <f t="shared" si="151"/>
        <v/>
      </c>
      <c r="AT138" s="42" t="str">
        <f t="shared" si="152"/>
        <v/>
      </c>
      <c r="AV138" s="39" t="e">
        <f t="shared" si="110"/>
        <v>#N/A</v>
      </c>
      <c r="AW138" s="42" t="e">
        <f t="shared" si="153"/>
        <v>#N/A</v>
      </c>
      <c r="BH138" s="61" t="str">
        <f t="shared" si="154"/>
        <v/>
      </c>
      <c r="BI138" s="39" t="str">
        <f t="shared" si="155"/>
        <v/>
      </c>
      <c r="BJ138" s="41" t="str">
        <f t="shared" si="156"/>
        <v/>
      </c>
      <c r="BK138" s="42" t="str">
        <f t="shared" si="111"/>
        <v/>
      </c>
      <c r="BL138" s="29" t="str">
        <f t="shared" si="157"/>
        <v/>
      </c>
      <c r="BM138" s="41" t="str">
        <f t="shared" si="158"/>
        <v/>
      </c>
      <c r="BN138" s="42" t="str">
        <f t="shared" si="159"/>
        <v/>
      </c>
      <c r="BO138" s="29" t="str">
        <f t="shared" si="160"/>
        <v/>
      </c>
      <c r="BP138" s="41" t="str">
        <f t="shared" si="161"/>
        <v/>
      </c>
      <c r="BQ138" s="42" t="str">
        <f t="shared" si="162"/>
        <v/>
      </c>
      <c r="BR138" s="61" t="str">
        <f t="shared" si="163"/>
        <v/>
      </c>
      <c r="BS138" s="41" t="str">
        <f t="shared" si="112"/>
        <v/>
      </c>
      <c r="BT138" t="str">
        <f t="shared" si="164"/>
        <v/>
      </c>
      <c r="BU138" s="29" t="str">
        <f t="shared" si="113"/>
        <v/>
      </c>
      <c r="BV138" s="41" t="str">
        <f t="shared" si="114"/>
        <v/>
      </c>
      <c r="BW138" s="42" t="str">
        <f t="shared" si="115"/>
        <v/>
      </c>
      <c r="BX138" s="29" t="str">
        <f t="shared" si="116"/>
        <v/>
      </c>
      <c r="BY138" s="41" t="str">
        <f t="shared" si="117"/>
        <v/>
      </c>
      <c r="BZ138" s="42" t="str">
        <f t="shared" si="118"/>
        <v/>
      </c>
      <c r="CA138" s="29" t="str">
        <f t="shared" si="165"/>
        <v/>
      </c>
      <c r="CB138" s="41" t="str">
        <f t="shared" si="166"/>
        <v/>
      </c>
      <c r="CC138" s="42" t="str">
        <f t="shared" si="167"/>
        <v/>
      </c>
      <c r="CE138" s="39" t="e">
        <f t="shared" si="168"/>
        <v>#N/A</v>
      </c>
      <c r="CF138" s="42" t="e">
        <f t="shared" si="169"/>
        <v>#N/A</v>
      </c>
      <c r="CQ138" s="61" t="str">
        <f t="shared" si="170"/>
        <v/>
      </c>
      <c r="CR138" s="39" t="str">
        <f t="shared" si="171"/>
        <v/>
      </c>
      <c r="CS138" s="41" t="str">
        <f t="shared" si="172"/>
        <v/>
      </c>
      <c r="CT138" s="42" t="str">
        <f t="shared" si="119"/>
        <v/>
      </c>
      <c r="CU138" s="29" t="str">
        <f t="shared" si="173"/>
        <v/>
      </c>
      <c r="CV138" s="41" t="str">
        <f t="shared" si="174"/>
        <v/>
      </c>
      <c r="CW138" s="42" t="str">
        <f t="shared" si="175"/>
        <v/>
      </c>
      <c r="CX138" s="29" t="str">
        <f t="shared" si="176"/>
        <v/>
      </c>
      <c r="CY138" s="41" t="str">
        <f t="shared" si="177"/>
        <v/>
      </c>
      <c r="CZ138" s="42" t="str">
        <f t="shared" si="178"/>
        <v/>
      </c>
      <c r="DA138" s="70" t="str">
        <f t="shared" si="179"/>
        <v/>
      </c>
      <c r="DB138" s="41" t="str">
        <f t="shared" si="120"/>
        <v/>
      </c>
      <c r="DC138" s="70" t="str">
        <f t="shared" si="180"/>
        <v/>
      </c>
      <c r="DD138" s="29" t="str">
        <f t="shared" si="121"/>
        <v/>
      </c>
      <c r="DE138" s="41" t="str">
        <f t="shared" si="122"/>
        <v/>
      </c>
      <c r="DF138" s="42" t="str">
        <f t="shared" si="123"/>
        <v/>
      </c>
      <c r="DG138" s="29" t="str">
        <f t="shared" si="124"/>
        <v/>
      </c>
      <c r="DH138" s="41" t="str">
        <f t="shared" si="125"/>
        <v/>
      </c>
      <c r="DI138" s="42" t="str">
        <f t="shared" si="126"/>
        <v/>
      </c>
      <c r="DJ138" s="29" t="str">
        <f t="shared" si="181"/>
        <v/>
      </c>
      <c r="DK138" s="41" t="str">
        <f t="shared" si="182"/>
        <v/>
      </c>
      <c r="DL138" s="42" t="str">
        <f t="shared" si="183"/>
        <v/>
      </c>
      <c r="DN138" s="39" t="e">
        <f t="shared" si="184"/>
        <v>#N/A</v>
      </c>
      <c r="DO138" s="42" t="e">
        <f t="shared" si="185"/>
        <v>#N/A</v>
      </c>
      <c r="DZ138" s="61" t="str">
        <f t="shared" si="186"/>
        <v/>
      </c>
      <c r="EA138" s="39" t="str">
        <f t="shared" si="187"/>
        <v/>
      </c>
      <c r="EB138" s="41" t="str">
        <f t="shared" si="188"/>
        <v/>
      </c>
      <c r="EC138" s="42" t="str">
        <f t="shared" si="127"/>
        <v/>
      </c>
      <c r="ED138" s="29" t="str">
        <f t="shared" si="189"/>
        <v/>
      </c>
      <c r="EE138" s="41" t="str">
        <f t="shared" si="190"/>
        <v/>
      </c>
      <c r="EF138" s="42" t="str">
        <f t="shared" si="191"/>
        <v/>
      </c>
      <c r="EG138" s="29" t="str">
        <f t="shared" si="192"/>
        <v/>
      </c>
      <c r="EH138" s="41" t="str">
        <f t="shared" si="193"/>
        <v/>
      </c>
      <c r="EI138" s="42" t="str">
        <f t="shared" si="194"/>
        <v/>
      </c>
      <c r="EJ138" s="58" t="str">
        <f t="shared" si="195"/>
        <v/>
      </c>
      <c r="EK138" s="41" t="str">
        <f t="shared" si="128"/>
        <v/>
      </c>
      <c r="EL138" s="58" t="str">
        <f t="shared" si="196"/>
        <v/>
      </c>
      <c r="EM138" s="29" t="str">
        <f t="shared" si="129"/>
        <v/>
      </c>
      <c r="EN138" s="41" t="str">
        <f t="shared" si="130"/>
        <v/>
      </c>
      <c r="EO138" s="42" t="str">
        <f t="shared" si="131"/>
        <v/>
      </c>
      <c r="EP138" s="29" t="str">
        <f t="shared" si="132"/>
        <v/>
      </c>
      <c r="EQ138" s="41" t="str">
        <f t="shared" si="133"/>
        <v/>
      </c>
      <c r="ER138" s="42" t="str">
        <f t="shared" si="134"/>
        <v/>
      </c>
      <c r="ES138" s="29" t="str">
        <f t="shared" si="197"/>
        <v/>
      </c>
      <c r="ET138" s="41" t="str">
        <f t="shared" si="198"/>
        <v/>
      </c>
      <c r="EU138" s="42" t="str">
        <f t="shared" si="199"/>
        <v/>
      </c>
      <c r="EW138" s="39" t="e">
        <f t="shared" si="200"/>
        <v>#N/A</v>
      </c>
      <c r="EX138" s="42" t="e">
        <f t="shared" si="201"/>
        <v>#N/A</v>
      </c>
      <c r="FA138" s="70" t="e">
        <f t="shared" si="135"/>
        <v>#N/A</v>
      </c>
      <c r="FB138" s="70" t="e">
        <f t="shared" si="136"/>
        <v>#N/A</v>
      </c>
      <c r="FC138" s="70" t="e">
        <f t="shared" si="137"/>
        <v>#N/A</v>
      </c>
      <c r="FD138" s="72" t="e">
        <f t="shared" si="138"/>
        <v>#N/A</v>
      </c>
      <c r="FE138" s="37" t="e">
        <f t="shared" si="139"/>
        <v>#N/A</v>
      </c>
    </row>
    <row r="139" spans="1:161" x14ac:dyDescent="0.25">
      <c r="A139" s="59"/>
      <c r="B139" s="56"/>
      <c r="C139" s="56"/>
      <c r="D139" s="39"/>
      <c r="E139" s="37"/>
      <c r="F139" s="56"/>
      <c r="H139" s="39"/>
      <c r="I139" s="39"/>
      <c r="J139" s="37"/>
      <c r="K139" s="39"/>
      <c r="L139" s="39"/>
      <c r="M139" s="39"/>
      <c r="X139" s="41"/>
      <c r="Y139" s="61" t="str">
        <f t="shared" si="140"/>
        <v/>
      </c>
      <c r="Z139" s="39" t="str">
        <f t="shared" si="141"/>
        <v/>
      </c>
      <c r="AA139" s="41" t="str">
        <f t="shared" si="142"/>
        <v/>
      </c>
      <c r="AB139" s="42" t="str">
        <f t="shared" si="101"/>
        <v/>
      </c>
      <c r="AC139" s="29" t="str">
        <f t="shared" si="143"/>
        <v/>
      </c>
      <c r="AD139" s="41" t="str">
        <f t="shared" si="144"/>
        <v/>
      </c>
      <c r="AE139" s="42" t="str">
        <f t="shared" si="145"/>
        <v/>
      </c>
      <c r="AF139" s="29" t="str">
        <f t="shared" si="146"/>
        <v/>
      </c>
      <c r="AG139" s="41" t="str">
        <f t="shared" si="147"/>
        <v/>
      </c>
      <c r="AH139" s="42" t="str">
        <f t="shared" si="148"/>
        <v/>
      </c>
      <c r="AI139" s="39" t="str">
        <f t="shared" si="149"/>
        <v/>
      </c>
      <c r="AJ139" s="41" t="str">
        <f t="shared" si="102"/>
        <v/>
      </c>
      <c r="AK139" s="29" t="str">
        <f t="shared" si="103"/>
        <v/>
      </c>
      <c r="AL139" s="29" t="str">
        <f t="shared" si="104"/>
        <v/>
      </c>
      <c r="AM139" s="41" t="str">
        <f t="shared" si="105"/>
        <v/>
      </c>
      <c r="AN139" s="42" t="str">
        <f t="shared" si="106"/>
        <v/>
      </c>
      <c r="AO139" s="29" t="str">
        <f t="shared" si="107"/>
        <v/>
      </c>
      <c r="AP139" s="41" t="str">
        <f t="shared" si="108"/>
        <v/>
      </c>
      <c r="AQ139" s="42" t="str">
        <f t="shared" si="109"/>
        <v/>
      </c>
      <c r="AR139" s="29" t="str">
        <f t="shared" si="150"/>
        <v/>
      </c>
      <c r="AS139" s="41" t="str">
        <f t="shared" si="151"/>
        <v/>
      </c>
      <c r="AT139" s="42" t="str">
        <f t="shared" si="152"/>
        <v/>
      </c>
      <c r="AV139" s="39" t="e">
        <f t="shared" si="110"/>
        <v>#N/A</v>
      </c>
      <c r="AW139" s="42" t="e">
        <f t="shared" si="153"/>
        <v>#N/A</v>
      </c>
      <c r="BH139" s="61" t="str">
        <f t="shared" si="154"/>
        <v/>
      </c>
      <c r="BI139" s="39" t="str">
        <f t="shared" si="155"/>
        <v/>
      </c>
      <c r="BJ139" s="41" t="str">
        <f t="shared" si="156"/>
        <v/>
      </c>
      <c r="BK139" s="42" t="str">
        <f t="shared" si="111"/>
        <v/>
      </c>
      <c r="BL139" s="29" t="str">
        <f t="shared" si="157"/>
        <v/>
      </c>
      <c r="BM139" s="41" t="str">
        <f t="shared" si="158"/>
        <v/>
      </c>
      <c r="BN139" s="42" t="str">
        <f t="shared" si="159"/>
        <v/>
      </c>
      <c r="BO139" s="29" t="str">
        <f t="shared" si="160"/>
        <v/>
      </c>
      <c r="BP139" s="41" t="str">
        <f t="shared" si="161"/>
        <v/>
      </c>
      <c r="BQ139" s="42" t="str">
        <f t="shared" si="162"/>
        <v/>
      </c>
      <c r="BR139" s="61" t="str">
        <f t="shared" si="163"/>
        <v/>
      </c>
      <c r="BS139" s="41" t="str">
        <f t="shared" si="112"/>
        <v/>
      </c>
      <c r="BT139" t="str">
        <f t="shared" si="164"/>
        <v/>
      </c>
      <c r="BU139" s="29" t="str">
        <f t="shared" si="113"/>
        <v/>
      </c>
      <c r="BV139" s="41" t="str">
        <f t="shared" si="114"/>
        <v/>
      </c>
      <c r="BW139" s="42" t="str">
        <f t="shared" si="115"/>
        <v/>
      </c>
      <c r="BX139" s="29" t="str">
        <f t="shared" si="116"/>
        <v/>
      </c>
      <c r="BY139" s="41" t="str">
        <f t="shared" si="117"/>
        <v/>
      </c>
      <c r="BZ139" s="42" t="str">
        <f t="shared" si="118"/>
        <v/>
      </c>
      <c r="CA139" s="29" t="str">
        <f t="shared" si="165"/>
        <v/>
      </c>
      <c r="CB139" s="41" t="str">
        <f t="shared" si="166"/>
        <v/>
      </c>
      <c r="CC139" s="42" t="str">
        <f t="shared" si="167"/>
        <v/>
      </c>
      <c r="CE139" s="39" t="e">
        <f t="shared" si="168"/>
        <v>#N/A</v>
      </c>
      <c r="CF139" s="42" t="e">
        <f t="shared" si="169"/>
        <v>#N/A</v>
      </c>
      <c r="CQ139" s="61" t="str">
        <f t="shared" si="170"/>
        <v/>
      </c>
      <c r="CR139" s="39" t="str">
        <f t="shared" si="171"/>
        <v/>
      </c>
      <c r="CS139" s="41" t="str">
        <f t="shared" si="172"/>
        <v/>
      </c>
      <c r="CT139" s="42" t="str">
        <f t="shared" si="119"/>
        <v/>
      </c>
      <c r="CU139" s="29" t="str">
        <f t="shared" si="173"/>
        <v/>
      </c>
      <c r="CV139" s="41" t="str">
        <f t="shared" si="174"/>
        <v/>
      </c>
      <c r="CW139" s="42" t="str">
        <f t="shared" si="175"/>
        <v/>
      </c>
      <c r="CX139" s="29" t="str">
        <f t="shared" si="176"/>
        <v/>
      </c>
      <c r="CY139" s="41" t="str">
        <f t="shared" si="177"/>
        <v/>
      </c>
      <c r="CZ139" s="42" t="str">
        <f t="shared" si="178"/>
        <v/>
      </c>
      <c r="DA139" s="70" t="str">
        <f t="shared" si="179"/>
        <v/>
      </c>
      <c r="DB139" s="41" t="str">
        <f t="shared" si="120"/>
        <v/>
      </c>
      <c r="DC139" s="70" t="str">
        <f t="shared" si="180"/>
        <v/>
      </c>
      <c r="DD139" s="29" t="str">
        <f t="shared" si="121"/>
        <v/>
      </c>
      <c r="DE139" s="41" t="str">
        <f t="shared" si="122"/>
        <v/>
      </c>
      <c r="DF139" s="42" t="str">
        <f t="shared" si="123"/>
        <v/>
      </c>
      <c r="DG139" s="29" t="str">
        <f t="shared" si="124"/>
        <v/>
      </c>
      <c r="DH139" s="41" t="str">
        <f t="shared" si="125"/>
        <v/>
      </c>
      <c r="DI139" s="42" t="str">
        <f t="shared" si="126"/>
        <v/>
      </c>
      <c r="DJ139" s="29" t="str">
        <f t="shared" si="181"/>
        <v/>
      </c>
      <c r="DK139" s="41" t="str">
        <f t="shared" si="182"/>
        <v/>
      </c>
      <c r="DL139" s="42" t="str">
        <f t="shared" si="183"/>
        <v/>
      </c>
      <c r="DN139" s="39" t="e">
        <f t="shared" si="184"/>
        <v>#N/A</v>
      </c>
      <c r="DO139" s="42" t="e">
        <f t="shared" si="185"/>
        <v>#N/A</v>
      </c>
      <c r="DZ139" s="61" t="str">
        <f t="shared" si="186"/>
        <v/>
      </c>
      <c r="EA139" s="39" t="str">
        <f t="shared" si="187"/>
        <v/>
      </c>
      <c r="EB139" s="41" t="str">
        <f t="shared" si="188"/>
        <v/>
      </c>
      <c r="EC139" s="42" t="str">
        <f t="shared" si="127"/>
        <v/>
      </c>
      <c r="ED139" s="29" t="str">
        <f t="shared" si="189"/>
        <v/>
      </c>
      <c r="EE139" s="41" t="str">
        <f t="shared" si="190"/>
        <v/>
      </c>
      <c r="EF139" s="42" t="str">
        <f t="shared" si="191"/>
        <v/>
      </c>
      <c r="EG139" s="29" t="str">
        <f t="shared" si="192"/>
        <v/>
      </c>
      <c r="EH139" s="41" t="str">
        <f t="shared" si="193"/>
        <v/>
      </c>
      <c r="EI139" s="42" t="str">
        <f t="shared" si="194"/>
        <v/>
      </c>
      <c r="EJ139" s="58" t="str">
        <f t="shared" si="195"/>
        <v/>
      </c>
      <c r="EK139" s="41" t="str">
        <f t="shared" si="128"/>
        <v/>
      </c>
      <c r="EL139" s="58" t="str">
        <f t="shared" si="196"/>
        <v/>
      </c>
      <c r="EM139" s="29" t="str">
        <f t="shared" si="129"/>
        <v/>
      </c>
      <c r="EN139" s="41" t="str">
        <f t="shared" si="130"/>
        <v/>
      </c>
      <c r="EO139" s="42" t="str">
        <f t="shared" si="131"/>
        <v/>
      </c>
      <c r="EP139" s="29" t="str">
        <f t="shared" si="132"/>
        <v/>
      </c>
      <c r="EQ139" s="41" t="str">
        <f t="shared" si="133"/>
        <v/>
      </c>
      <c r="ER139" s="42" t="str">
        <f t="shared" si="134"/>
        <v/>
      </c>
      <c r="ES139" s="29" t="str">
        <f t="shared" si="197"/>
        <v/>
      </c>
      <c r="ET139" s="41" t="str">
        <f t="shared" si="198"/>
        <v/>
      </c>
      <c r="EU139" s="42" t="str">
        <f t="shared" si="199"/>
        <v/>
      </c>
      <c r="EW139" s="39" t="e">
        <f t="shared" si="200"/>
        <v>#N/A</v>
      </c>
      <c r="EX139" s="42" t="e">
        <f t="shared" si="201"/>
        <v>#N/A</v>
      </c>
      <c r="FA139" s="70" t="e">
        <f t="shared" si="135"/>
        <v>#N/A</v>
      </c>
      <c r="FB139" s="70" t="e">
        <f t="shared" si="136"/>
        <v>#N/A</v>
      </c>
      <c r="FC139" s="70" t="e">
        <f t="shared" si="137"/>
        <v>#N/A</v>
      </c>
      <c r="FD139" s="72" t="e">
        <f t="shared" si="138"/>
        <v>#N/A</v>
      </c>
      <c r="FE139" s="37" t="e">
        <f t="shared" si="139"/>
        <v>#N/A</v>
      </c>
    </row>
    <row r="140" spans="1:161" x14ac:dyDescent="0.25">
      <c r="A140" s="59"/>
      <c r="B140" s="56"/>
      <c r="C140" s="56"/>
      <c r="D140" s="39"/>
      <c r="E140" s="37"/>
      <c r="F140" s="56"/>
      <c r="H140" s="39"/>
      <c r="I140" s="39"/>
      <c r="J140" s="37"/>
      <c r="K140" s="39"/>
      <c r="L140" s="39"/>
      <c r="M140" s="39"/>
      <c r="X140" s="41"/>
      <c r="Y140" s="61" t="str">
        <f t="shared" si="140"/>
        <v/>
      </c>
      <c r="Z140" s="39" t="str">
        <f t="shared" si="141"/>
        <v/>
      </c>
      <c r="AA140" s="41" t="str">
        <f t="shared" si="142"/>
        <v/>
      </c>
      <c r="AB140" s="42" t="str">
        <f t="shared" si="101"/>
        <v/>
      </c>
      <c r="AC140" s="29" t="str">
        <f t="shared" si="143"/>
        <v/>
      </c>
      <c r="AD140" s="41" t="str">
        <f t="shared" si="144"/>
        <v/>
      </c>
      <c r="AE140" s="42" t="str">
        <f t="shared" si="145"/>
        <v/>
      </c>
      <c r="AF140" s="29" t="str">
        <f t="shared" si="146"/>
        <v/>
      </c>
      <c r="AG140" s="41" t="str">
        <f t="shared" si="147"/>
        <v/>
      </c>
      <c r="AH140" s="42" t="str">
        <f t="shared" si="148"/>
        <v/>
      </c>
      <c r="AI140" s="39" t="str">
        <f t="shared" si="149"/>
        <v/>
      </c>
      <c r="AJ140" s="41" t="str">
        <f t="shared" si="102"/>
        <v/>
      </c>
      <c r="AK140" s="29" t="str">
        <f t="shared" si="103"/>
        <v/>
      </c>
      <c r="AL140" s="29" t="str">
        <f t="shared" si="104"/>
        <v/>
      </c>
      <c r="AM140" s="41" t="str">
        <f t="shared" si="105"/>
        <v/>
      </c>
      <c r="AN140" s="42" t="str">
        <f t="shared" si="106"/>
        <v/>
      </c>
      <c r="AO140" s="29" t="str">
        <f t="shared" si="107"/>
        <v/>
      </c>
      <c r="AP140" s="41" t="str">
        <f t="shared" si="108"/>
        <v/>
      </c>
      <c r="AQ140" s="42" t="str">
        <f t="shared" si="109"/>
        <v/>
      </c>
      <c r="AR140" s="29" t="str">
        <f t="shared" si="150"/>
        <v/>
      </c>
      <c r="AS140" s="41" t="str">
        <f t="shared" si="151"/>
        <v/>
      </c>
      <c r="AT140" s="42" t="str">
        <f t="shared" si="152"/>
        <v/>
      </c>
      <c r="AV140" s="39" t="e">
        <f t="shared" si="110"/>
        <v>#N/A</v>
      </c>
      <c r="AW140" s="42" t="e">
        <f t="shared" si="153"/>
        <v>#N/A</v>
      </c>
      <c r="BH140" s="61" t="str">
        <f t="shared" si="154"/>
        <v/>
      </c>
      <c r="BI140" s="39" t="str">
        <f t="shared" si="155"/>
        <v/>
      </c>
      <c r="BJ140" s="41" t="str">
        <f t="shared" si="156"/>
        <v/>
      </c>
      <c r="BK140" s="42" t="str">
        <f t="shared" si="111"/>
        <v/>
      </c>
      <c r="BL140" s="29" t="str">
        <f t="shared" si="157"/>
        <v/>
      </c>
      <c r="BM140" s="41" t="str">
        <f t="shared" si="158"/>
        <v/>
      </c>
      <c r="BN140" s="42" t="str">
        <f t="shared" si="159"/>
        <v/>
      </c>
      <c r="BO140" s="29" t="str">
        <f t="shared" si="160"/>
        <v/>
      </c>
      <c r="BP140" s="41" t="str">
        <f t="shared" si="161"/>
        <v/>
      </c>
      <c r="BQ140" s="42" t="str">
        <f t="shared" si="162"/>
        <v/>
      </c>
      <c r="BR140" s="61" t="str">
        <f t="shared" si="163"/>
        <v/>
      </c>
      <c r="BS140" s="41" t="str">
        <f t="shared" si="112"/>
        <v/>
      </c>
      <c r="BT140" t="str">
        <f t="shared" si="164"/>
        <v/>
      </c>
      <c r="BU140" s="29" t="str">
        <f t="shared" si="113"/>
        <v/>
      </c>
      <c r="BV140" s="41" t="str">
        <f t="shared" si="114"/>
        <v/>
      </c>
      <c r="BW140" s="42" t="str">
        <f t="shared" si="115"/>
        <v/>
      </c>
      <c r="BX140" s="29" t="str">
        <f t="shared" si="116"/>
        <v/>
      </c>
      <c r="BY140" s="41" t="str">
        <f t="shared" si="117"/>
        <v/>
      </c>
      <c r="BZ140" s="42" t="str">
        <f t="shared" si="118"/>
        <v/>
      </c>
      <c r="CA140" s="29" t="str">
        <f t="shared" si="165"/>
        <v/>
      </c>
      <c r="CB140" s="41" t="str">
        <f t="shared" si="166"/>
        <v/>
      </c>
      <c r="CC140" s="42" t="str">
        <f t="shared" si="167"/>
        <v/>
      </c>
      <c r="CE140" s="39" t="e">
        <f t="shared" si="168"/>
        <v>#N/A</v>
      </c>
      <c r="CF140" s="42" t="e">
        <f t="shared" si="169"/>
        <v>#N/A</v>
      </c>
      <c r="CQ140" s="61" t="str">
        <f t="shared" si="170"/>
        <v/>
      </c>
      <c r="CR140" s="39" t="str">
        <f t="shared" si="171"/>
        <v/>
      </c>
      <c r="CS140" s="41" t="str">
        <f t="shared" si="172"/>
        <v/>
      </c>
      <c r="CT140" s="42" t="str">
        <f t="shared" si="119"/>
        <v/>
      </c>
      <c r="CU140" s="29" t="str">
        <f t="shared" si="173"/>
        <v/>
      </c>
      <c r="CV140" s="41" t="str">
        <f t="shared" si="174"/>
        <v/>
      </c>
      <c r="CW140" s="42" t="str">
        <f t="shared" si="175"/>
        <v/>
      </c>
      <c r="CX140" s="29" t="str">
        <f t="shared" si="176"/>
        <v/>
      </c>
      <c r="CY140" s="41" t="str">
        <f t="shared" si="177"/>
        <v/>
      </c>
      <c r="CZ140" s="42" t="str">
        <f t="shared" si="178"/>
        <v/>
      </c>
      <c r="DA140" s="70" t="str">
        <f t="shared" si="179"/>
        <v/>
      </c>
      <c r="DB140" s="41" t="str">
        <f t="shared" si="120"/>
        <v/>
      </c>
      <c r="DC140" s="70" t="str">
        <f t="shared" si="180"/>
        <v/>
      </c>
      <c r="DD140" s="29" t="str">
        <f t="shared" si="121"/>
        <v/>
      </c>
      <c r="DE140" s="41" t="str">
        <f t="shared" si="122"/>
        <v/>
      </c>
      <c r="DF140" s="42" t="str">
        <f t="shared" si="123"/>
        <v/>
      </c>
      <c r="DG140" s="29" t="str">
        <f t="shared" si="124"/>
        <v/>
      </c>
      <c r="DH140" s="41" t="str">
        <f t="shared" si="125"/>
        <v/>
      </c>
      <c r="DI140" s="42" t="str">
        <f t="shared" si="126"/>
        <v/>
      </c>
      <c r="DJ140" s="29" t="str">
        <f t="shared" si="181"/>
        <v/>
      </c>
      <c r="DK140" s="41" t="str">
        <f t="shared" si="182"/>
        <v/>
      </c>
      <c r="DL140" s="42" t="str">
        <f t="shared" si="183"/>
        <v/>
      </c>
      <c r="DN140" s="39" t="e">
        <f t="shared" si="184"/>
        <v>#N/A</v>
      </c>
      <c r="DO140" s="42" t="e">
        <f t="shared" si="185"/>
        <v>#N/A</v>
      </c>
      <c r="DZ140" s="61" t="str">
        <f t="shared" si="186"/>
        <v/>
      </c>
      <c r="EA140" s="39" t="str">
        <f t="shared" si="187"/>
        <v/>
      </c>
      <c r="EB140" s="41" t="str">
        <f t="shared" si="188"/>
        <v/>
      </c>
      <c r="EC140" s="42" t="str">
        <f t="shared" si="127"/>
        <v/>
      </c>
      <c r="ED140" s="29" t="str">
        <f t="shared" si="189"/>
        <v/>
      </c>
      <c r="EE140" s="41" t="str">
        <f t="shared" si="190"/>
        <v/>
      </c>
      <c r="EF140" s="42" t="str">
        <f t="shared" si="191"/>
        <v/>
      </c>
      <c r="EG140" s="29" t="str">
        <f t="shared" si="192"/>
        <v/>
      </c>
      <c r="EH140" s="41" t="str">
        <f t="shared" si="193"/>
        <v/>
      </c>
      <c r="EI140" s="42" t="str">
        <f t="shared" si="194"/>
        <v/>
      </c>
      <c r="EJ140" s="58" t="str">
        <f t="shared" si="195"/>
        <v/>
      </c>
      <c r="EK140" s="41" t="str">
        <f t="shared" si="128"/>
        <v/>
      </c>
      <c r="EL140" s="58" t="str">
        <f t="shared" si="196"/>
        <v/>
      </c>
      <c r="EM140" s="29" t="str">
        <f t="shared" si="129"/>
        <v/>
      </c>
      <c r="EN140" s="41" t="str">
        <f t="shared" si="130"/>
        <v/>
      </c>
      <c r="EO140" s="42" t="str">
        <f t="shared" si="131"/>
        <v/>
      </c>
      <c r="EP140" s="29" t="str">
        <f t="shared" si="132"/>
        <v/>
      </c>
      <c r="EQ140" s="41" t="str">
        <f t="shared" si="133"/>
        <v/>
      </c>
      <c r="ER140" s="42" t="str">
        <f t="shared" si="134"/>
        <v/>
      </c>
      <c r="ES140" s="29" t="str">
        <f t="shared" si="197"/>
        <v/>
      </c>
      <c r="ET140" s="41" t="str">
        <f t="shared" si="198"/>
        <v/>
      </c>
      <c r="EU140" s="42" t="str">
        <f t="shared" si="199"/>
        <v/>
      </c>
      <c r="EW140" s="39" t="e">
        <f t="shared" si="200"/>
        <v>#N/A</v>
      </c>
      <c r="EX140" s="42" t="e">
        <f t="shared" si="201"/>
        <v>#N/A</v>
      </c>
      <c r="FA140" s="70" t="e">
        <f t="shared" si="135"/>
        <v>#N/A</v>
      </c>
      <c r="FB140" s="70" t="e">
        <f t="shared" si="136"/>
        <v>#N/A</v>
      </c>
      <c r="FC140" s="70" t="e">
        <f t="shared" si="137"/>
        <v>#N/A</v>
      </c>
      <c r="FD140" s="72" t="e">
        <f t="shared" si="138"/>
        <v>#N/A</v>
      </c>
      <c r="FE140" s="37" t="e">
        <f t="shared" si="139"/>
        <v>#N/A</v>
      </c>
    </row>
    <row r="141" spans="1:161" x14ac:dyDescent="0.25">
      <c r="A141" s="59"/>
      <c r="B141" s="56"/>
      <c r="C141" s="56"/>
      <c r="D141" s="39"/>
      <c r="E141" s="37"/>
      <c r="F141" s="56"/>
      <c r="H141" s="39"/>
      <c r="I141" s="39"/>
      <c r="J141" s="37"/>
      <c r="K141" s="39"/>
      <c r="L141" s="39"/>
      <c r="M141" s="39"/>
      <c r="X141" s="41"/>
      <c r="Y141" s="61" t="str">
        <f t="shared" si="140"/>
        <v/>
      </c>
      <c r="Z141" s="39" t="str">
        <f t="shared" si="141"/>
        <v/>
      </c>
      <c r="AA141" s="41" t="str">
        <f t="shared" si="142"/>
        <v/>
      </c>
      <c r="AB141" s="42" t="str">
        <f t="shared" si="101"/>
        <v/>
      </c>
      <c r="AC141" s="29" t="str">
        <f t="shared" si="143"/>
        <v/>
      </c>
      <c r="AD141" s="41" t="str">
        <f t="shared" si="144"/>
        <v/>
      </c>
      <c r="AE141" s="42" t="str">
        <f t="shared" si="145"/>
        <v/>
      </c>
      <c r="AF141" s="29" t="str">
        <f t="shared" si="146"/>
        <v/>
      </c>
      <c r="AG141" s="41" t="str">
        <f t="shared" si="147"/>
        <v/>
      </c>
      <c r="AH141" s="42" t="str">
        <f t="shared" si="148"/>
        <v/>
      </c>
      <c r="AI141" s="39" t="str">
        <f t="shared" si="149"/>
        <v/>
      </c>
      <c r="AJ141" s="41" t="str">
        <f t="shared" si="102"/>
        <v/>
      </c>
      <c r="AK141" s="29" t="str">
        <f t="shared" si="103"/>
        <v/>
      </c>
      <c r="AL141" s="29" t="str">
        <f t="shared" si="104"/>
        <v/>
      </c>
      <c r="AM141" s="41" t="str">
        <f t="shared" si="105"/>
        <v/>
      </c>
      <c r="AN141" s="42" t="str">
        <f t="shared" si="106"/>
        <v/>
      </c>
      <c r="AO141" s="29" t="str">
        <f t="shared" si="107"/>
        <v/>
      </c>
      <c r="AP141" s="41" t="str">
        <f t="shared" si="108"/>
        <v/>
      </c>
      <c r="AQ141" s="42" t="str">
        <f t="shared" si="109"/>
        <v/>
      </c>
      <c r="AR141" s="29" t="str">
        <f t="shared" si="150"/>
        <v/>
      </c>
      <c r="AS141" s="41" t="str">
        <f t="shared" si="151"/>
        <v/>
      </c>
      <c r="AT141" s="42" t="str">
        <f t="shared" si="152"/>
        <v/>
      </c>
      <c r="AV141" s="39" t="e">
        <f t="shared" si="110"/>
        <v>#N/A</v>
      </c>
      <c r="AW141" s="42" t="e">
        <f t="shared" si="153"/>
        <v>#N/A</v>
      </c>
      <c r="BH141" s="61" t="str">
        <f t="shared" si="154"/>
        <v/>
      </c>
      <c r="BI141" s="39" t="str">
        <f t="shared" si="155"/>
        <v/>
      </c>
      <c r="BJ141" s="41" t="str">
        <f t="shared" si="156"/>
        <v/>
      </c>
      <c r="BK141" s="42" t="str">
        <f t="shared" si="111"/>
        <v/>
      </c>
      <c r="BL141" s="29" t="str">
        <f t="shared" si="157"/>
        <v/>
      </c>
      <c r="BM141" s="41" t="str">
        <f t="shared" si="158"/>
        <v/>
      </c>
      <c r="BN141" s="42" t="str">
        <f t="shared" si="159"/>
        <v/>
      </c>
      <c r="BO141" s="29" t="str">
        <f t="shared" si="160"/>
        <v/>
      </c>
      <c r="BP141" s="41" t="str">
        <f t="shared" si="161"/>
        <v/>
      </c>
      <c r="BQ141" s="42" t="str">
        <f t="shared" si="162"/>
        <v/>
      </c>
      <c r="BR141" s="61" t="str">
        <f t="shared" si="163"/>
        <v/>
      </c>
      <c r="BS141" s="41" t="str">
        <f t="shared" si="112"/>
        <v/>
      </c>
      <c r="BT141" t="str">
        <f t="shared" si="164"/>
        <v/>
      </c>
      <c r="BU141" s="29" t="str">
        <f t="shared" si="113"/>
        <v/>
      </c>
      <c r="BV141" s="41" t="str">
        <f t="shared" si="114"/>
        <v/>
      </c>
      <c r="BW141" s="42" t="str">
        <f t="shared" si="115"/>
        <v/>
      </c>
      <c r="BX141" s="29" t="str">
        <f t="shared" si="116"/>
        <v/>
      </c>
      <c r="BY141" s="41" t="str">
        <f t="shared" si="117"/>
        <v/>
      </c>
      <c r="BZ141" s="42" t="str">
        <f t="shared" si="118"/>
        <v/>
      </c>
      <c r="CA141" s="29" t="str">
        <f t="shared" si="165"/>
        <v/>
      </c>
      <c r="CB141" s="41" t="str">
        <f t="shared" si="166"/>
        <v/>
      </c>
      <c r="CC141" s="42" t="str">
        <f t="shared" si="167"/>
        <v/>
      </c>
      <c r="CE141" s="39" t="e">
        <f t="shared" si="168"/>
        <v>#N/A</v>
      </c>
      <c r="CF141" s="42" t="e">
        <f t="shared" si="169"/>
        <v>#N/A</v>
      </c>
      <c r="CQ141" s="61" t="str">
        <f t="shared" si="170"/>
        <v/>
      </c>
      <c r="CR141" s="39" t="str">
        <f t="shared" si="171"/>
        <v/>
      </c>
      <c r="CS141" s="41" t="str">
        <f t="shared" si="172"/>
        <v/>
      </c>
      <c r="CT141" s="42" t="str">
        <f t="shared" si="119"/>
        <v/>
      </c>
      <c r="CU141" s="29" t="str">
        <f t="shared" si="173"/>
        <v/>
      </c>
      <c r="CV141" s="41" t="str">
        <f t="shared" si="174"/>
        <v/>
      </c>
      <c r="CW141" s="42" t="str">
        <f t="shared" si="175"/>
        <v/>
      </c>
      <c r="CX141" s="29" t="str">
        <f t="shared" si="176"/>
        <v/>
      </c>
      <c r="CY141" s="41" t="str">
        <f t="shared" si="177"/>
        <v/>
      </c>
      <c r="CZ141" s="42" t="str">
        <f t="shared" si="178"/>
        <v/>
      </c>
      <c r="DA141" s="70" t="str">
        <f t="shared" si="179"/>
        <v/>
      </c>
      <c r="DB141" s="41" t="str">
        <f t="shared" si="120"/>
        <v/>
      </c>
      <c r="DC141" s="70" t="str">
        <f t="shared" si="180"/>
        <v/>
      </c>
      <c r="DD141" s="29" t="str">
        <f t="shared" si="121"/>
        <v/>
      </c>
      <c r="DE141" s="41" t="str">
        <f t="shared" si="122"/>
        <v/>
      </c>
      <c r="DF141" s="42" t="str">
        <f t="shared" si="123"/>
        <v/>
      </c>
      <c r="DG141" s="29" t="str">
        <f t="shared" si="124"/>
        <v/>
      </c>
      <c r="DH141" s="41" t="str">
        <f t="shared" si="125"/>
        <v/>
      </c>
      <c r="DI141" s="42" t="str">
        <f t="shared" si="126"/>
        <v/>
      </c>
      <c r="DJ141" s="29" t="str">
        <f t="shared" si="181"/>
        <v/>
      </c>
      <c r="DK141" s="41" t="str">
        <f t="shared" si="182"/>
        <v/>
      </c>
      <c r="DL141" s="42" t="str">
        <f t="shared" si="183"/>
        <v/>
      </c>
      <c r="DN141" s="39" t="e">
        <f t="shared" si="184"/>
        <v>#N/A</v>
      </c>
      <c r="DO141" s="42" t="e">
        <f t="shared" si="185"/>
        <v>#N/A</v>
      </c>
      <c r="DZ141" s="61" t="str">
        <f t="shared" si="186"/>
        <v/>
      </c>
      <c r="EA141" s="39" t="str">
        <f t="shared" si="187"/>
        <v/>
      </c>
      <c r="EB141" s="41" t="str">
        <f t="shared" si="188"/>
        <v/>
      </c>
      <c r="EC141" s="42" t="str">
        <f t="shared" si="127"/>
        <v/>
      </c>
      <c r="ED141" s="29" t="str">
        <f t="shared" si="189"/>
        <v/>
      </c>
      <c r="EE141" s="41" t="str">
        <f t="shared" si="190"/>
        <v/>
      </c>
      <c r="EF141" s="42" t="str">
        <f t="shared" si="191"/>
        <v/>
      </c>
      <c r="EG141" s="29" t="str">
        <f t="shared" si="192"/>
        <v/>
      </c>
      <c r="EH141" s="41" t="str">
        <f t="shared" si="193"/>
        <v/>
      </c>
      <c r="EI141" s="42" t="str">
        <f t="shared" si="194"/>
        <v/>
      </c>
      <c r="EJ141" s="58" t="str">
        <f t="shared" si="195"/>
        <v/>
      </c>
      <c r="EK141" s="41" t="str">
        <f t="shared" si="128"/>
        <v/>
      </c>
      <c r="EL141" s="58" t="str">
        <f t="shared" si="196"/>
        <v/>
      </c>
      <c r="EM141" s="29" t="str">
        <f t="shared" si="129"/>
        <v/>
      </c>
      <c r="EN141" s="41" t="str">
        <f t="shared" si="130"/>
        <v/>
      </c>
      <c r="EO141" s="42" t="str">
        <f t="shared" si="131"/>
        <v/>
      </c>
      <c r="EP141" s="29" t="str">
        <f t="shared" si="132"/>
        <v/>
      </c>
      <c r="EQ141" s="41" t="str">
        <f t="shared" si="133"/>
        <v/>
      </c>
      <c r="ER141" s="42" t="str">
        <f t="shared" si="134"/>
        <v/>
      </c>
      <c r="ES141" s="29" t="str">
        <f t="shared" si="197"/>
        <v/>
      </c>
      <c r="ET141" s="41" t="str">
        <f t="shared" si="198"/>
        <v/>
      </c>
      <c r="EU141" s="42" t="str">
        <f t="shared" si="199"/>
        <v/>
      </c>
      <c r="EW141" s="39" t="e">
        <f t="shared" si="200"/>
        <v>#N/A</v>
      </c>
      <c r="EX141" s="42" t="e">
        <f t="shared" si="201"/>
        <v>#N/A</v>
      </c>
      <c r="FA141" s="70" t="e">
        <f t="shared" si="135"/>
        <v>#N/A</v>
      </c>
      <c r="FB141" s="70" t="e">
        <f t="shared" si="136"/>
        <v>#N/A</v>
      </c>
      <c r="FC141" s="70" t="e">
        <f t="shared" si="137"/>
        <v>#N/A</v>
      </c>
      <c r="FD141" s="72" t="e">
        <f t="shared" si="138"/>
        <v>#N/A</v>
      </c>
      <c r="FE141" s="37" t="e">
        <f t="shared" si="139"/>
        <v>#N/A</v>
      </c>
    </row>
    <row r="142" spans="1:161" x14ac:dyDescent="0.25">
      <c r="A142" s="59"/>
      <c r="B142" s="56"/>
      <c r="C142" s="56"/>
      <c r="D142" s="39"/>
      <c r="E142" s="37"/>
      <c r="F142" s="56"/>
      <c r="H142" s="39"/>
      <c r="I142" s="39"/>
      <c r="J142" s="37"/>
      <c r="K142" s="39"/>
      <c r="L142" s="39"/>
      <c r="M142" s="39"/>
      <c r="X142" s="41"/>
      <c r="Y142" s="61" t="str">
        <f t="shared" si="140"/>
        <v/>
      </c>
      <c r="Z142" s="39" t="str">
        <f t="shared" si="141"/>
        <v/>
      </c>
      <c r="AA142" s="41" t="str">
        <f t="shared" si="142"/>
        <v/>
      </c>
      <c r="AB142" s="42" t="str">
        <f t="shared" si="101"/>
        <v/>
      </c>
      <c r="AC142" s="29" t="str">
        <f t="shared" si="143"/>
        <v/>
      </c>
      <c r="AD142" s="41" t="str">
        <f t="shared" si="144"/>
        <v/>
      </c>
      <c r="AE142" s="42" t="str">
        <f t="shared" si="145"/>
        <v/>
      </c>
      <c r="AF142" s="29" t="str">
        <f t="shared" si="146"/>
        <v/>
      </c>
      <c r="AG142" s="41" t="str">
        <f t="shared" si="147"/>
        <v/>
      </c>
      <c r="AH142" s="42" t="str">
        <f t="shared" si="148"/>
        <v/>
      </c>
      <c r="AI142" s="39" t="str">
        <f t="shared" si="149"/>
        <v/>
      </c>
      <c r="AJ142" s="41" t="str">
        <f t="shared" si="102"/>
        <v/>
      </c>
      <c r="AK142" s="29" t="str">
        <f t="shared" si="103"/>
        <v/>
      </c>
      <c r="AL142" s="29" t="str">
        <f t="shared" si="104"/>
        <v/>
      </c>
      <c r="AM142" s="41" t="str">
        <f t="shared" si="105"/>
        <v/>
      </c>
      <c r="AN142" s="42" t="str">
        <f t="shared" si="106"/>
        <v/>
      </c>
      <c r="AO142" s="29" t="str">
        <f t="shared" si="107"/>
        <v/>
      </c>
      <c r="AP142" s="41" t="str">
        <f t="shared" si="108"/>
        <v/>
      </c>
      <c r="AQ142" s="42" t="str">
        <f t="shared" si="109"/>
        <v/>
      </c>
      <c r="AR142" s="29" t="str">
        <f t="shared" si="150"/>
        <v/>
      </c>
      <c r="AS142" s="41" t="str">
        <f t="shared" si="151"/>
        <v/>
      </c>
      <c r="AT142" s="42" t="str">
        <f t="shared" si="152"/>
        <v/>
      </c>
      <c r="AV142" s="39" t="e">
        <f t="shared" si="110"/>
        <v>#N/A</v>
      </c>
      <c r="AW142" s="42" t="e">
        <f t="shared" si="153"/>
        <v>#N/A</v>
      </c>
      <c r="BH142" s="61" t="str">
        <f t="shared" si="154"/>
        <v/>
      </c>
      <c r="BI142" s="39" t="str">
        <f t="shared" si="155"/>
        <v/>
      </c>
      <c r="BJ142" s="41" t="str">
        <f t="shared" si="156"/>
        <v/>
      </c>
      <c r="BK142" s="42" t="str">
        <f t="shared" si="111"/>
        <v/>
      </c>
      <c r="BL142" s="29" t="str">
        <f t="shared" si="157"/>
        <v/>
      </c>
      <c r="BM142" s="41" t="str">
        <f t="shared" si="158"/>
        <v/>
      </c>
      <c r="BN142" s="42" t="str">
        <f t="shared" si="159"/>
        <v/>
      </c>
      <c r="BO142" s="29" t="str">
        <f t="shared" si="160"/>
        <v/>
      </c>
      <c r="BP142" s="41" t="str">
        <f t="shared" si="161"/>
        <v/>
      </c>
      <c r="BQ142" s="42" t="str">
        <f t="shared" si="162"/>
        <v/>
      </c>
      <c r="BR142" s="61" t="str">
        <f t="shared" si="163"/>
        <v/>
      </c>
      <c r="BS142" s="41" t="str">
        <f t="shared" si="112"/>
        <v/>
      </c>
      <c r="BT142" t="str">
        <f t="shared" si="164"/>
        <v/>
      </c>
      <c r="BU142" s="29" t="str">
        <f t="shared" si="113"/>
        <v/>
      </c>
      <c r="BV142" s="41" t="str">
        <f t="shared" si="114"/>
        <v/>
      </c>
      <c r="BW142" s="42" t="str">
        <f t="shared" si="115"/>
        <v/>
      </c>
      <c r="BX142" s="29" t="str">
        <f t="shared" si="116"/>
        <v/>
      </c>
      <c r="BY142" s="41" t="str">
        <f t="shared" si="117"/>
        <v/>
      </c>
      <c r="BZ142" s="42" t="str">
        <f t="shared" si="118"/>
        <v/>
      </c>
      <c r="CA142" s="29" t="str">
        <f t="shared" si="165"/>
        <v/>
      </c>
      <c r="CB142" s="41" t="str">
        <f t="shared" si="166"/>
        <v/>
      </c>
      <c r="CC142" s="42" t="str">
        <f t="shared" si="167"/>
        <v/>
      </c>
      <c r="CE142" s="39" t="e">
        <f t="shared" si="168"/>
        <v>#N/A</v>
      </c>
      <c r="CF142" s="42" t="e">
        <f t="shared" si="169"/>
        <v>#N/A</v>
      </c>
      <c r="CQ142" s="61" t="str">
        <f t="shared" si="170"/>
        <v/>
      </c>
      <c r="CR142" s="39" t="str">
        <f t="shared" si="171"/>
        <v/>
      </c>
      <c r="CS142" s="41" t="str">
        <f t="shared" si="172"/>
        <v/>
      </c>
      <c r="CT142" s="42" t="str">
        <f t="shared" si="119"/>
        <v/>
      </c>
      <c r="CU142" s="29" t="str">
        <f t="shared" si="173"/>
        <v/>
      </c>
      <c r="CV142" s="41" t="str">
        <f t="shared" si="174"/>
        <v/>
      </c>
      <c r="CW142" s="42" t="str">
        <f t="shared" si="175"/>
        <v/>
      </c>
      <c r="CX142" s="29" t="str">
        <f t="shared" si="176"/>
        <v/>
      </c>
      <c r="CY142" s="41" t="str">
        <f t="shared" si="177"/>
        <v/>
      </c>
      <c r="CZ142" s="42" t="str">
        <f t="shared" si="178"/>
        <v/>
      </c>
      <c r="DA142" s="70" t="str">
        <f t="shared" si="179"/>
        <v/>
      </c>
      <c r="DB142" s="41" t="str">
        <f t="shared" si="120"/>
        <v/>
      </c>
      <c r="DC142" s="70" t="str">
        <f t="shared" si="180"/>
        <v/>
      </c>
      <c r="DD142" s="29" t="str">
        <f t="shared" si="121"/>
        <v/>
      </c>
      <c r="DE142" s="41" t="str">
        <f t="shared" si="122"/>
        <v/>
      </c>
      <c r="DF142" s="42" t="str">
        <f t="shared" si="123"/>
        <v/>
      </c>
      <c r="DG142" s="29" t="str">
        <f t="shared" si="124"/>
        <v/>
      </c>
      <c r="DH142" s="41" t="str">
        <f t="shared" si="125"/>
        <v/>
      </c>
      <c r="DI142" s="42" t="str">
        <f t="shared" si="126"/>
        <v/>
      </c>
      <c r="DJ142" s="29" t="str">
        <f t="shared" si="181"/>
        <v/>
      </c>
      <c r="DK142" s="41" t="str">
        <f t="shared" si="182"/>
        <v/>
      </c>
      <c r="DL142" s="42" t="str">
        <f t="shared" si="183"/>
        <v/>
      </c>
      <c r="DN142" s="39" t="e">
        <f t="shared" si="184"/>
        <v>#N/A</v>
      </c>
      <c r="DO142" s="42" t="e">
        <f t="shared" si="185"/>
        <v>#N/A</v>
      </c>
      <c r="DZ142" s="61" t="str">
        <f t="shared" si="186"/>
        <v/>
      </c>
      <c r="EA142" s="39" t="str">
        <f t="shared" si="187"/>
        <v/>
      </c>
      <c r="EB142" s="41" t="str">
        <f t="shared" si="188"/>
        <v/>
      </c>
      <c r="EC142" s="42" t="str">
        <f t="shared" si="127"/>
        <v/>
      </c>
      <c r="ED142" s="29" t="str">
        <f t="shared" si="189"/>
        <v/>
      </c>
      <c r="EE142" s="41" t="str">
        <f t="shared" si="190"/>
        <v/>
      </c>
      <c r="EF142" s="42" t="str">
        <f t="shared" si="191"/>
        <v/>
      </c>
      <c r="EG142" s="29" t="str">
        <f t="shared" si="192"/>
        <v/>
      </c>
      <c r="EH142" s="41" t="str">
        <f t="shared" si="193"/>
        <v/>
      </c>
      <c r="EI142" s="42" t="str">
        <f t="shared" si="194"/>
        <v/>
      </c>
      <c r="EJ142" s="58" t="str">
        <f t="shared" si="195"/>
        <v/>
      </c>
      <c r="EK142" s="41" t="str">
        <f t="shared" si="128"/>
        <v/>
      </c>
      <c r="EL142" s="58" t="str">
        <f t="shared" si="196"/>
        <v/>
      </c>
      <c r="EM142" s="29" t="str">
        <f t="shared" si="129"/>
        <v/>
      </c>
      <c r="EN142" s="41" t="str">
        <f t="shared" si="130"/>
        <v/>
      </c>
      <c r="EO142" s="42" t="str">
        <f t="shared" si="131"/>
        <v/>
      </c>
      <c r="EP142" s="29" t="str">
        <f t="shared" si="132"/>
        <v/>
      </c>
      <c r="EQ142" s="41" t="str">
        <f t="shared" si="133"/>
        <v/>
      </c>
      <c r="ER142" s="42" t="str">
        <f t="shared" si="134"/>
        <v/>
      </c>
      <c r="ES142" s="29" t="str">
        <f t="shared" si="197"/>
        <v/>
      </c>
      <c r="ET142" s="41" t="str">
        <f t="shared" si="198"/>
        <v/>
      </c>
      <c r="EU142" s="42" t="str">
        <f t="shared" si="199"/>
        <v/>
      </c>
      <c r="EW142" s="39" t="e">
        <f t="shared" si="200"/>
        <v>#N/A</v>
      </c>
      <c r="EX142" s="42" t="e">
        <f t="shared" si="201"/>
        <v>#N/A</v>
      </c>
      <c r="FA142" s="70" t="e">
        <f t="shared" si="135"/>
        <v>#N/A</v>
      </c>
      <c r="FB142" s="70" t="e">
        <f t="shared" si="136"/>
        <v>#N/A</v>
      </c>
      <c r="FC142" s="70" t="e">
        <f t="shared" si="137"/>
        <v>#N/A</v>
      </c>
      <c r="FD142" s="72" t="e">
        <f t="shared" si="138"/>
        <v>#N/A</v>
      </c>
      <c r="FE142" s="37" t="e">
        <f t="shared" si="139"/>
        <v>#N/A</v>
      </c>
    </row>
    <row r="143" spans="1:161" x14ac:dyDescent="0.25">
      <c r="A143" s="59"/>
      <c r="B143" s="56"/>
      <c r="C143" s="56"/>
      <c r="D143" s="39"/>
      <c r="E143" s="37"/>
      <c r="F143" s="56"/>
      <c r="H143" s="39"/>
      <c r="I143" s="39"/>
      <c r="J143" s="37"/>
      <c r="K143" s="39"/>
      <c r="L143" s="39"/>
      <c r="M143" s="39"/>
      <c r="X143" s="41"/>
      <c r="Y143" s="61" t="str">
        <f t="shared" si="140"/>
        <v/>
      </c>
      <c r="Z143" s="39" t="str">
        <f t="shared" si="141"/>
        <v/>
      </c>
      <c r="AA143" s="41" t="str">
        <f t="shared" si="142"/>
        <v/>
      </c>
      <c r="AB143" s="42" t="str">
        <f t="shared" si="101"/>
        <v/>
      </c>
      <c r="AC143" s="29" t="str">
        <f t="shared" si="143"/>
        <v/>
      </c>
      <c r="AD143" s="41" t="str">
        <f t="shared" si="144"/>
        <v/>
      </c>
      <c r="AE143" s="42" t="str">
        <f t="shared" si="145"/>
        <v/>
      </c>
      <c r="AF143" s="29" t="str">
        <f t="shared" si="146"/>
        <v/>
      </c>
      <c r="AG143" s="41" t="str">
        <f t="shared" si="147"/>
        <v/>
      </c>
      <c r="AH143" s="42" t="str">
        <f t="shared" si="148"/>
        <v/>
      </c>
      <c r="AI143" s="39" t="str">
        <f t="shared" si="149"/>
        <v/>
      </c>
      <c r="AJ143" s="41" t="str">
        <f t="shared" si="102"/>
        <v/>
      </c>
      <c r="AK143" s="29" t="str">
        <f t="shared" si="103"/>
        <v/>
      </c>
      <c r="AL143" s="29" t="str">
        <f t="shared" si="104"/>
        <v/>
      </c>
      <c r="AM143" s="41" t="str">
        <f t="shared" si="105"/>
        <v/>
      </c>
      <c r="AN143" s="42" t="str">
        <f t="shared" si="106"/>
        <v/>
      </c>
      <c r="AO143" s="29" t="str">
        <f t="shared" si="107"/>
        <v/>
      </c>
      <c r="AP143" s="41" t="str">
        <f t="shared" si="108"/>
        <v/>
      </c>
      <c r="AQ143" s="42" t="str">
        <f t="shared" si="109"/>
        <v/>
      </c>
      <c r="AR143" s="29" t="str">
        <f t="shared" si="150"/>
        <v/>
      </c>
      <c r="AS143" s="41" t="str">
        <f t="shared" si="151"/>
        <v/>
      </c>
      <c r="AT143" s="42" t="str">
        <f t="shared" si="152"/>
        <v/>
      </c>
      <c r="AV143" s="39" t="e">
        <f t="shared" si="110"/>
        <v>#N/A</v>
      </c>
      <c r="AW143" s="42" t="e">
        <f t="shared" si="153"/>
        <v>#N/A</v>
      </c>
      <c r="BH143" s="61" t="str">
        <f t="shared" si="154"/>
        <v/>
      </c>
      <c r="BI143" s="39" t="str">
        <f t="shared" si="155"/>
        <v/>
      </c>
      <c r="BJ143" s="41" t="str">
        <f t="shared" si="156"/>
        <v/>
      </c>
      <c r="BK143" s="42" t="str">
        <f t="shared" si="111"/>
        <v/>
      </c>
      <c r="BL143" s="29" t="str">
        <f t="shared" si="157"/>
        <v/>
      </c>
      <c r="BM143" s="41" t="str">
        <f t="shared" si="158"/>
        <v/>
      </c>
      <c r="BN143" s="42" t="str">
        <f t="shared" si="159"/>
        <v/>
      </c>
      <c r="BO143" s="29" t="str">
        <f t="shared" si="160"/>
        <v/>
      </c>
      <c r="BP143" s="41" t="str">
        <f t="shared" si="161"/>
        <v/>
      </c>
      <c r="BQ143" s="42" t="str">
        <f t="shared" si="162"/>
        <v/>
      </c>
      <c r="BR143" s="61" t="str">
        <f t="shared" si="163"/>
        <v/>
      </c>
      <c r="BS143" s="41" t="str">
        <f t="shared" si="112"/>
        <v/>
      </c>
      <c r="BT143" t="str">
        <f t="shared" si="164"/>
        <v/>
      </c>
      <c r="BU143" s="29" t="str">
        <f t="shared" si="113"/>
        <v/>
      </c>
      <c r="BV143" s="41" t="str">
        <f t="shared" si="114"/>
        <v/>
      </c>
      <c r="BW143" s="42" t="str">
        <f t="shared" si="115"/>
        <v/>
      </c>
      <c r="BX143" s="29" t="str">
        <f t="shared" si="116"/>
        <v/>
      </c>
      <c r="BY143" s="41" t="str">
        <f t="shared" si="117"/>
        <v/>
      </c>
      <c r="BZ143" s="42" t="str">
        <f t="shared" si="118"/>
        <v/>
      </c>
      <c r="CA143" s="29" t="str">
        <f t="shared" si="165"/>
        <v/>
      </c>
      <c r="CB143" s="41" t="str">
        <f t="shared" si="166"/>
        <v/>
      </c>
      <c r="CC143" s="42" t="str">
        <f t="shared" si="167"/>
        <v/>
      </c>
      <c r="CE143" s="39" t="e">
        <f t="shared" si="168"/>
        <v>#N/A</v>
      </c>
      <c r="CF143" s="42" t="e">
        <f t="shared" si="169"/>
        <v>#N/A</v>
      </c>
      <c r="CQ143" s="61" t="str">
        <f t="shared" si="170"/>
        <v/>
      </c>
      <c r="CR143" s="39" t="str">
        <f t="shared" si="171"/>
        <v/>
      </c>
      <c r="CS143" s="41" t="str">
        <f t="shared" si="172"/>
        <v/>
      </c>
      <c r="CT143" s="42" t="str">
        <f t="shared" si="119"/>
        <v/>
      </c>
      <c r="CU143" s="29" t="str">
        <f t="shared" si="173"/>
        <v/>
      </c>
      <c r="CV143" s="41" t="str">
        <f t="shared" si="174"/>
        <v/>
      </c>
      <c r="CW143" s="42" t="str">
        <f t="shared" si="175"/>
        <v/>
      </c>
      <c r="CX143" s="29" t="str">
        <f t="shared" si="176"/>
        <v/>
      </c>
      <c r="CY143" s="41" t="str">
        <f t="shared" si="177"/>
        <v/>
      </c>
      <c r="CZ143" s="42" t="str">
        <f t="shared" si="178"/>
        <v/>
      </c>
      <c r="DA143" s="70" t="str">
        <f t="shared" si="179"/>
        <v/>
      </c>
      <c r="DB143" s="41" t="str">
        <f t="shared" si="120"/>
        <v/>
      </c>
      <c r="DC143" s="70" t="str">
        <f t="shared" si="180"/>
        <v/>
      </c>
      <c r="DD143" s="29" t="str">
        <f t="shared" si="121"/>
        <v/>
      </c>
      <c r="DE143" s="41" t="str">
        <f t="shared" si="122"/>
        <v/>
      </c>
      <c r="DF143" s="42" t="str">
        <f t="shared" si="123"/>
        <v/>
      </c>
      <c r="DG143" s="29" t="str">
        <f t="shared" si="124"/>
        <v/>
      </c>
      <c r="DH143" s="41" t="str">
        <f t="shared" si="125"/>
        <v/>
      </c>
      <c r="DI143" s="42" t="str">
        <f t="shared" si="126"/>
        <v/>
      </c>
      <c r="DJ143" s="29" t="str">
        <f t="shared" si="181"/>
        <v/>
      </c>
      <c r="DK143" s="41" t="str">
        <f t="shared" si="182"/>
        <v/>
      </c>
      <c r="DL143" s="42" t="str">
        <f t="shared" si="183"/>
        <v/>
      </c>
      <c r="DN143" s="39" t="e">
        <f t="shared" si="184"/>
        <v>#N/A</v>
      </c>
      <c r="DO143" s="42" t="e">
        <f t="shared" si="185"/>
        <v>#N/A</v>
      </c>
      <c r="DZ143" s="61" t="str">
        <f t="shared" si="186"/>
        <v/>
      </c>
      <c r="EA143" s="39" t="str">
        <f t="shared" si="187"/>
        <v/>
      </c>
      <c r="EB143" s="41" t="str">
        <f t="shared" si="188"/>
        <v/>
      </c>
      <c r="EC143" s="42" t="str">
        <f t="shared" si="127"/>
        <v/>
      </c>
      <c r="ED143" s="29" t="str">
        <f t="shared" si="189"/>
        <v/>
      </c>
      <c r="EE143" s="41" t="str">
        <f t="shared" si="190"/>
        <v/>
      </c>
      <c r="EF143" s="42" t="str">
        <f t="shared" si="191"/>
        <v/>
      </c>
      <c r="EG143" s="29" t="str">
        <f t="shared" si="192"/>
        <v/>
      </c>
      <c r="EH143" s="41" t="str">
        <f t="shared" si="193"/>
        <v/>
      </c>
      <c r="EI143" s="42" t="str">
        <f t="shared" si="194"/>
        <v/>
      </c>
      <c r="EJ143" s="58" t="str">
        <f t="shared" si="195"/>
        <v/>
      </c>
      <c r="EK143" s="41" t="str">
        <f t="shared" si="128"/>
        <v/>
      </c>
      <c r="EL143" s="58" t="str">
        <f t="shared" si="196"/>
        <v/>
      </c>
      <c r="EM143" s="29" t="str">
        <f t="shared" si="129"/>
        <v/>
      </c>
      <c r="EN143" s="41" t="str">
        <f t="shared" si="130"/>
        <v/>
      </c>
      <c r="EO143" s="42" t="str">
        <f t="shared" si="131"/>
        <v/>
      </c>
      <c r="EP143" s="29" t="str">
        <f t="shared" si="132"/>
        <v/>
      </c>
      <c r="EQ143" s="41" t="str">
        <f t="shared" si="133"/>
        <v/>
      </c>
      <c r="ER143" s="42" t="str">
        <f t="shared" si="134"/>
        <v/>
      </c>
      <c r="ES143" s="29" t="str">
        <f t="shared" si="197"/>
        <v/>
      </c>
      <c r="ET143" s="41" t="str">
        <f t="shared" si="198"/>
        <v/>
      </c>
      <c r="EU143" s="42" t="str">
        <f t="shared" si="199"/>
        <v/>
      </c>
      <c r="EW143" s="39" t="e">
        <f t="shared" si="200"/>
        <v>#N/A</v>
      </c>
      <c r="EX143" s="42" t="e">
        <f t="shared" si="201"/>
        <v>#N/A</v>
      </c>
      <c r="FA143" s="70" t="e">
        <f t="shared" si="135"/>
        <v>#N/A</v>
      </c>
      <c r="FB143" s="70" t="e">
        <f t="shared" si="136"/>
        <v>#N/A</v>
      </c>
      <c r="FC143" s="70" t="e">
        <f t="shared" si="137"/>
        <v>#N/A</v>
      </c>
      <c r="FD143" s="72" t="e">
        <f t="shared" si="138"/>
        <v>#N/A</v>
      </c>
      <c r="FE143" s="37" t="e">
        <f t="shared" si="139"/>
        <v>#N/A</v>
      </c>
    </row>
    <row r="144" spans="1:161" x14ac:dyDescent="0.25">
      <c r="A144" s="59"/>
      <c r="B144" s="56"/>
      <c r="C144" s="56"/>
      <c r="D144" s="39"/>
      <c r="E144" s="37"/>
      <c r="F144" s="56"/>
      <c r="H144" s="39"/>
      <c r="I144" s="39"/>
      <c r="J144" s="37"/>
      <c r="K144" s="39"/>
      <c r="L144" s="39"/>
      <c r="M144" s="39"/>
      <c r="X144" s="41"/>
      <c r="Y144" s="61" t="str">
        <f t="shared" si="140"/>
        <v/>
      </c>
      <c r="Z144" s="39" t="str">
        <f t="shared" si="141"/>
        <v/>
      </c>
      <c r="AA144" s="41" t="str">
        <f t="shared" si="142"/>
        <v/>
      </c>
      <c r="AB144" s="42" t="str">
        <f t="shared" si="101"/>
        <v/>
      </c>
      <c r="AC144" s="29" t="str">
        <f t="shared" si="143"/>
        <v/>
      </c>
      <c r="AD144" s="41" t="str">
        <f t="shared" si="144"/>
        <v/>
      </c>
      <c r="AE144" s="42" t="str">
        <f t="shared" si="145"/>
        <v/>
      </c>
      <c r="AF144" s="29" t="str">
        <f t="shared" si="146"/>
        <v/>
      </c>
      <c r="AG144" s="41" t="str">
        <f t="shared" si="147"/>
        <v/>
      </c>
      <c r="AH144" s="42" t="str">
        <f t="shared" si="148"/>
        <v/>
      </c>
      <c r="AI144" s="39" t="str">
        <f t="shared" si="149"/>
        <v/>
      </c>
      <c r="AJ144" s="41" t="str">
        <f t="shared" si="102"/>
        <v/>
      </c>
      <c r="AK144" s="29" t="str">
        <f t="shared" si="103"/>
        <v/>
      </c>
      <c r="AL144" s="29" t="str">
        <f t="shared" si="104"/>
        <v/>
      </c>
      <c r="AM144" s="41" t="str">
        <f t="shared" si="105"/>
        <v/>
      </c>
      <c r="AN144" s="42" t="str">
        <f t="shared" si="106"/>
        <v/>
      </c>
      <c r="AO144" s="29" t="str">
        <f t="shared" si="107"/>
        <v/>
      </c>
      <c r="AP144" s="41" t="str">
        <f t="shared" si="108"/>
        <v/>
      </c>
      <c r="AQ144" s="42" t="str">
        <f t="shared" si="109"/>
        <v/>
      </c>
      <c r="AR144" s="29" t="str">
        <f t="shared" si="150"/>
        <v/>
      </c>
      <c r="AS144" s="41" t="str">
        <f t="shared" si="151"/>
        <v/>
      </c>
      <c r="AT144" s="42" t="str">
        <f t="shared" si="152"/>
        <v/>
      </c>
      <c r="AV144" s="39" t="e">
        <f t="shared" si="110"/>
        <v>#N/A</v>
      </c>
      <c r="AW144" s="42" t="e">
        <f t="shared" si="153"/>
        <v>#N/A</v>
      </c>
      <c r="BH144" s="61" t="str">
        <f t="shared" si="154"/>
        <v/>
      </c>
      <c r="BI144" s="39" t="str">
        <f t="shared" si="155"/>
        <v/>
      </c>
      <c r="BJ144" s="41" t="str">
        <f t="shared" si="156"/>
        <v/>
      </c>
      <c r="BK144" s="42" t="str">
        <f t="shared" si="111"/>
        <v/>
      </c>
      <c r="BL144" s="29" t="str">
        <f t="shared" si="157"/>
        <v/>
      </c>
      <c r="BM144" s="41" t="str">
        <f t="shared" si="158"/>
        <v/>
      </c>
      <c r="BN144" s="42" t="str">
        <f t="shared" si="159"/>
        <v/>
      </c>
      <c r="BO144" s="29" t="str">
        <f t="shared" si="160"/>
        <v/>
      </c>
      <c r="BP144" s="41" t="str">
        <f t="shared" si="161"/>
        <v/>
      </c>
      <c r="BQ144" s="42" t="str">
        <f t="shared" si="162"/>
        <v/>
      </c>
      <c r="BR144" s="61" t="str">
        <f t="shared" si="163"/>
        <v/>
      </c>
      <c r="BS144" s="41" t="str">
        <f t="shared" si="112"/>
        <v/>
      </c>
      <c r="BT144" t="str">
        <f t="shared" si="164"/>
        <v/>
      </c>
      <c r="BU144" s="29" t="str">
        <f t="shared" si="113"/>
        <v/>
      </c>
      <c r="BV144" s="41" t="str">
        <f t="shared" si="114"/>
        <v/>
      </c>
      <c r="BW144" s="42" t="str">
        <f t="shared" si="115"/>
        <v/>
      </c>
      <c r="BX144" s="29" t="str">
        <f t="shared" si="116"/>
        <v/>
      </c>
      <c r="BY144" s="41" t="str">
        <f t="shared" si="117"/>
        <v/>
      </c>
      <c r="BZ144" s="42" t="str">
        <f t="shared" si="118"/>
        <v/>
      </c>
      <c r="CA144" s="29" t="str">
        <f t="shared" si="165"/>
        <v/>
      </c>
      <c r="CB144" s="41" t="str">
        <f t="shared" si="166"/>
        <v/>
      </c>
      <c r="CC144" s="42" t="str">
        <f t="shared" si="167"/>
        <v/>
      </c>
      <c r="CE144" s="39" t="e">
        <f t="shared" si="168"/>
        <v>#N/A</v>
      </c>
      <c r="CF144" s="42" t="e">
        <f t="shared" si="169"/>
        <v>#N/A</v>
      </c>
      <c r="CQ144" s="61" t="str">
        <f t="shared" si="170"/>
        <v/>
      </c>
      <c r="CR144" s="39" t="str">
        <f t="shared" si="171"/>
        <v/>
      </c>
      <c r="CS144" s="41" t="str">
        <f t="shared" si="172"/>
        <v/>
      </c>
      <c r="CT144" s="42" t="str">
        <f t="shared" si="119"/>
        <v/>
      </c>
      <c r="CU144" s="29" t="str">
        <f t="shared" si="173"/>
        <v/>
      </c>
      <c r="CV144" s="41" t="str">
        <f t="shared" si="174"/>
        <v/>
      </c>
      <c r="CW144" s="42" t="str">
        <f t="shared" si="175"/>
        <v/>
      </c>
      <c r="CX144" s="29" t="str">
        <f t="shared" si="176"/>
        <v/>
      </c>
      <c r="CY144" s="41" t="str">
        <f t="shared" si="177"/>
        <v/>
      </c>
      <c r="CZ144" s="42" t="str">
        <f t="shared" si="178"/>
        <v/>
      </c>
      <c r="DA144" s="70" t="str">
        <f t="shared" si="179"/>
        <v/>
      </c>
      <c r="DB144" s="41" t="str">
        <f t="shared" si="120"/>
        <v/>
      </c>
      <c r="DC144" s="70" t="str">
        <f t="shared" si="180"/>
        <v/>
      </c>
      <c r="DD144" s="29" t="str">
        <f t="shared" si="121"/>
        <v/>
      </c>
      <c r="DE144" s="41" t="str">
        <f t="shared" si="122"/>
        <v/>
      </c>
      <c r="DF144" s="42" t="str">
        <f t="shared" si="123"/>
        <v/>
      </c>
      <c r="DG144" s="29" t="str">
        <f t="shared" si="124"/>
        <v/>
      </c>
      <c r="DH144" s="41" t="str">
        <f t="shared" si="125"/>
        <v/>
      </c>
      <c r="DI144" s="42" t="str">
        <f t="shared" si="126"/>
        <v/>
      </c>
      <c r="DJ144" s="29" t="str">
        <f t="shared" si="181"/>
        <v/>
      </c>
      <c r="DK144" s="41" t="str">
        <f t="shared" si="182"/>
        <v/>
      </c>
      <c r="DL144" s="42" t="str">
        <f t="shared" si="183"/>
        <v/>
      </c>
      <c r="DN144" s="39" t="e">
        <f t="shared" si="184"/>
        <v>#N/A</v>
      </c>
      <c r="DO144" s="42" t="e">
        <f t="shared" si="185"/>
        <v>#N/A</v>
      </c>
      <c r="DZ144" s="61" t="str">
        <f t="shared" si="186"/>
        <v/>
      </c>
      <c r="EA144" s="39" t="str">
        <f t="shared" si="187"/>
        <v/>
      </c>
      <c r="EB144" s="41" t="str">
        <f t="shared" si="188"/>
        <v/>
      </c>
      <c r="EC144" s="42" t="str">
        <f t="shared" si="127"/>
        <v/>
      </c>
      <c r="ED144" s="29" t="str">
        <f t="shared" si="189"/>
        <v/>
      </c>
      <c r="EE144" s="41" t="str">
        <f t="shared" si="190"/>
        <v/>
      </c>
      <c r="EF144" s="42" t="str">
        <f t="shared" si="191"/>
        <v/>
      </c>
      <c r="EG144" s="29" t="str">
        <f t="shared" si="192"/>
        <v/>
      </c>
      <c r="EH144" s="41" t="str">
        <f t="shared" si="193"/>
        <v/>
      </c>
      <c r="EI144" s="42" t="str">
        <f t="shared" si="194"/>
        <v/>
      </c>
      <c r="EJ144" s="58" t="str">
        <f t="shared" si="195"/>
        <v/>
      </c>
      <c r="EK144" s="41" t="str">
        <f t="shared" si="128"/>
        <v/>
      </c>
      <c r="EL144" s="58" t="str">
        <f t="shared" si="196"/>
        <v/>
      </c>
      <c r="EM144" s="29" t="str">
        <f t="shared" si="129"/>
        <v/>
      </c>
      <c r="EN144" s="41" t="str">
        <f t="shared" si="130"/>
        <v/>
      </c>
      <c r="EO144" s="42" t="str">
        <f t="shared" si="131"/>
        <v/>
      </c>
      <c r="EP144" s="29" t="str">
        <f t="shared" si="132"/>
        <v/>
      </c>
      <c r="EQ144" s="41" t="str">
        <f t="shared" si="133"/>
        <v/>
      </c>
      <c r="ER144" s="42" t="str">
        <f t="shared" si="134"/>
        <v/>
      </c>
      <c r="ES144" s="29" t="str">
        <f t="shared" si="197"/>
        <v/>
      </c>
      <c r="ET144" s="41" t="str">
        <f t="shared" si="198"/>
        <v/>
      </c>
      <c r="EU144" s="42" t="str">
        <f t="shared" si="199"/>
        <v/>
      </c>
      <c r="EW144" s="39" t="e">
        <f t="shared" si="200"/>
        <v>#N/A</v>
      </c>
      <c r="EX144" s="42" t="e">
        <f t="shared" si="201"/>
        <v>#N/A</v>
      </c>
      <c r="FA144" s="70" t="e">
        <f t="shared" si="135"/>
        <v>#N/A</v>
      </c>
      <c r="FB144" s="70" t="e">
        <f t="shared" si="136"/>
        <v>#N/A</v>
      </c>
      <c r="FC144" s="70" t="e">
        <f t="shared" si="137"/>
        <v>#N/A</v>
      </c>
      <c r="FD144" s="72" t="e">
        <f t="shared" si="138"/>
        <v>#N/A</v>
      </c>
      <c r="FE144" s="37" t="e">
        <f t="shared" si="139"/>
        <v>#N/A</v>
      </c>
    </row>
    <row r="145" spans="1:161" x14ac:dyDescent="0.25">
      <c r="A145" s="59"/>
      <c r="B145" s="56"/>
      <c r="C145" s="56"/>
      <c r="D145" s="39"/>
      <c r="E145" s="37"/>
      <c r="F145" s="56"/>
      <c r="H145" s="39"/>
      <c r="I145" s="39"/>
      <c r="J145" s="37"/>
      <c r="K145" s="39"/>
      <c r="L145" s="39"/>
      <c r="M145" s="39"/>
      <c r="X145" s="41"/>
      <c r="Y145" s="61" t="str">
        <f t="shared" si="140"/>
        <v/>
      </c>
      <c r="Z145" s="39" t="str">
        <f t="shared" si="141"/>
        <v/>
      </c>
      <c r="AA145" s="41" t="str">
        <f t="shared" si="142"/>
        <v/>
      </c>
      <c r="AB145" s="42" t="str">
        <f t="shared" si="101"/>
        <v/>
      </c>
      <c r="AC145" s="29" t="str">
        <f t="shared" si="143"/>
        <v/>
      </c>
      <c r="AD145" s="41" t="str">
        <f t="shared" si="144"/>
        <v/>
      </c>
      <c r="AE145" s="42" t="str">
        <f t="shared" si="145"/>
        <v/>
      </c>
      <c r="AF145" s="29" t="str">
        <f t="shared" si="146"/>
        <v/>
      </c>
      <c r="AG145" s="41" t="str">
        <f t="shared" si="147"/>
        <v/>
      </c>
      <c r="AH145" s="42" t="str">
        <f t="shared" si="148"/>
        <v/>
      </c>
      <c r="AI145" s="39" t="str">
        <f t="shared" si="149"/>
        <v/>
      </c>
      <c r="AJ145" s="41" t="str">
        <f t="shared" si="102"/>
        <v/>
      </c>
      <c r="AK145" s="29" t="str">
        <f t="shared" si="103"/>
        <v/>
      </c>
      <c r="AL145" s="29" t="str">
        <f t="shared" si="104"/>
        <v/>
      </c>
      <c r="AM145" s="41" t="str">
        <f t="shared" si="105"/>
        <v/>
      </c>
      <c r="AN145" s="42" t="str">
        <f t="shared" si="106"/>
        <v/>
      </c>
      <c r="AO145" s="29" t="str">
        <f t="shared" si="107"/>
        <v/>
      </c>
      <c r="AP145" s="41" t="str">
        <f t="shared" si="108"/>
        <v/>
      </c>
      <c r="AQ145" s="42" t="str">
        <f t="shared" si="109"/>
        <v/>
      </c>
      <c r="AR145" s="29" t="str">
        <f t="shared" si="150"/>
        <v/>
      </c>
      <c r="AS145" s="41" t="str">
        <f t="shared" si="151"/>
        <v/>
      </c>
      <c r="AT145" s="42" t="str">
        <f t="shared" si="152"/>
        <v/>
      </c>
      <c r="AV145" s="39" t="e">
        <f t="shared" si="110"/>
        <v>#N/A</v>
      </c>
      <c r="AW145" s="42" t="e">
        <f t="shared" si="153"/>
        <v>#N/A</v>
      </c>
      <c r="BH145" s="61" t="str">
        <f t="shared" si="154"/>
        <v/>
      </c>
      <c r="BI145" s="39" t="str">
        <f t="shared" si="155"/>
        <v/>
      </c>
      <c r="BJ145" s="41" t="str">
        <f t="shared" si="156"/>
        <v/>
      </c>
      <c r="BK145" s="42" t="str">
        <f t="shared" si="111"/>
        <v/>
      </c>
      <c r="BL145" s="29" t="str">
        <f t="shared" si="157"/>
        <v/>
      </c>
      <c r="BM145" s="41" t="str">
        <f t="shared" si="158"/>
        <v/>
      </c>
      <c r="BN145" s="42" t="str">
        <f t="shared" si="159"/>
        <v/>
      </c>
      <c r="BO145" s="29" t="str">
        <f t="shared" si="160"/>
        <v/>
      </c>
      <c r="BP145" s="41" t="str">
        <f t="shared" si="161"/>
        <v/>
      </c>
      <c r="BQ145" s="42" t="str">
        <f t="shared" si="162"/>
        <v/>
      </c>
      <c r="BR145" s="61" t="str">
        <f t="shared" si="163"/>
        <v/>
      </c>
      <c r="BS145" s="41" t="str">
        <f t="shared" si="112"/>
        <v/>
      </c>
      <c r="BT145" t="str">
        <f t="shared" si="164"/>
        <v/>
      </c>
      <c r="BU145" s="29" t="str">
        <f t="shared" si="113"/>
        <v/>
      </c>
      <c r="BV145" s="41" t="str">
        <f t="shared" si="114"/>
        <v/>
      </c>
      <c r="BW145" s="42" t="str">
        <f t="shared" si="115"/>
        <v/>
      </c>
      <c r="BX145" s="29" t="str">
        <f t="shared" si="116"/>
        <v/>
      </c>
      <c r="BY145" s="41" t="str">
        <f t="shared" si="117"/>
        <v/>
      </c>
      <c r="BZ145" s="42" t="str">
        <f t="shared" si="118"/>
        <v/>
      </c>
      <c r="CA145" s="29" t="str">
        <f t="shared" si="165"/>
        <v/>
      </c>
      <c r="CB145" s="41" t="str">
        <f t="shared" si="166"/>
        <v/>
      </c>
      <c r="CC145" s="42" t="str">
        <f t="shared" si="167"/>
        <v/>
      </c>
      <c r="CE145" s="39" t="e">
        <f t="shared" si="168"/>
        <v>#N/A</v>
      </c>
      <c r="CF145" s="42" t="e">
        <f t="shared" si="169"/>
        <v>#N/A</v>
      </c>
      <c r="CQ145" s="61" t="str">
        <f t="shared" si="170"/>
        <v/>
      </c>
      <c r="CR145" s="39" t="str">
        <f t="shared" si="171"/>
        <v/>
      </c>
      <c r="CS145" s="41" t="str">
        <f t="shared" si="172"/>
        <v/>
      </c>
      <c r="CT145" s="42" t="str">
        <f t="shared" si="119"/>
        <v/>
      </c>
      <c r="CU145" s="29" t="str">
        <f t="shared" si="173"/>
        <v/>
      </c>
      <c r="CV145" s="41" t="str">
        <f t="shared" si="174"/>
        <v/>
      </c>
      <c r="CW145" s="42" t="str">
        <f t="shared" si="175"/>
        <v/>
      </c>
      <c r="CX145" s="29" t="str">
        <f t="shared" si="176"/>
        <v/>
      </c>
      <c r="CY145" s="41" t="str">
        <f t="shared" si="177"/>
        <v/>
      </c>
      <c r="CZ145" s="42" t="str">
        <f t="shared" si="178"/>
        <v/>
      </c>
      <c r="DA145" s="70" t="str">
        <f t="shared" si="179"/>
        <v/>
      </c>
      <c r="DB145" s="41" t="str">
        <f t="shared" si="120"/>
        <v/>
      </c>
      <c r="DC145" s="70" t="str">
        <f t="shared" si="180"/>
        <v/>
      </c>
      <c r="DD145" s="29" t="str">
        <f t="shared" si="121"/>
        <v/>
      </c>
      <c r="DE145" s="41" t="str">
        <f t="shared" si="122"/>
        <v/>
      </c>
      <c r="DF145" s="42" t="str">
        <f t="shared" si="123"/>
        <v/>
      </c>
      <c r="DG145" s="29" t="str">
        <f t="shared" si="124"/>
        <v/>
      </c>
      <c r="DH145" s="41" t="str">
        <f t="shared" si="125"/>
        <v/>
      </c>
      <c r="DI145" s="42" t="str">
        <f t="shared" si="126"/>
        <v/>
      </c>
      <c r="DJ145" s="29" t="str">
        <f t="shared" si="181"/>
        <v/>
      </c>
      <c r="DK145" s="41" t="str">
        <f t="shared" si="182"/>
        <v/>
      </c>
      <c r="DL145" s="42" t="str">
        <f t="shared" si="183"/>
        <v/>
      </c>
      <c r="DN145" s="39" t="e">
        <f t="shared" si="184"/>
        <v>#N/A</v>
      </c>
      <c r="DO145" s="42" t="e">
        <f t="shared" si="185"/>
        <v>#N/A</v>
      </c>
      <c r="DZ145" s="61" t="str">
        <f t="shared" si="186"/>
        <v/>
      </c>
      <c r="EA145" s="39" t="str">
        <f t="shared" si="187"/>
        <v/>
      </c>
      <c r="EB145" s="41" t="str">
        <f t="shared" si="188"/>
        <v/>
      </c>
      <c r="EC145" s="42" t="str">
        <f t="shared" si="127"/>
        <v/>
      </c>
      <c r="ED145" s="29" t="str">
        <f t="shared" si="189"/>
        <v/>
      </c>
      <c r="EE145" s="41" t="str">
        <f t="shared" si="190"/>
        <v/>
      </c>
      <c r="EF145" s="42" t="str">
        <f t="shared" si="191"/>
        <v/>
      </c>
      <c r="EG145" s="29" t="str">
        <f t="shared" si="192"/>
        <v/>
      </c>
      <c r="EH145" s="41" t="str">
        <f t="shared" si="193"/>
        <v/>
      </c>
      <c r="EI145" s="42" t="str">
        <f t="shared" si="194"/>
        <v/>
      </c>
      <c r="EJ145" s="58" t="str">
        <f t="shared" si="195"/>
        <v/>
      </c>
      <c r="EK145" s="41" t="str">
        <f t="shared" si="128"/>
        <v/>
      </c>
      <c r="EL145" s="58" t="str">
        <f t="shared" si="196"/>
        <v/>
      </c>
      <c r="EM145" s="29" t="str">
        <f t="shared" si="129"/>
        <v/>
      </c>
      <c r="EN145" s="41" t="str">
        <f t="shared" si="130"/>
        <v/>
      </c>
      <c r="EO145" s="42" t="str">
        <f t="shared" si="131"/>
        <v/>
      </c>
      <c r="EP145" s="29" t="str">
        <f t="shared" si="132"/>
        <v/>
      </c>
      <c r="EQ145" s="41" t="str">
        <f t="shared" si="133"/>
        <v/>
      </c>
      <c r="ER145" s="42" t="str">
        <f t="shared" si="134"/>
        <v/>
      </c>
      <c r="ES145" s="29" t="str">
        <f t="shared" si="197"/>
        <v/>
      </c>
      <c r="ET145" s="41" t="str">
        <f t="shared" si="198"/>
        <v/>
      </c>
      <c r="EU145" s="42" t="str">
        <f t="shared" si="199"/>
        <v/>
      </c>
      <c r="EW145" s="39" t="e">
        <f t="shared" si="200"/>
        <v>#N/A</v>
      </c>
      <c r="EX145" s="42" t="e">
        <f t="shared" si="201"/>
        <v>#N/A</v>
      </c>
      <c r="FA145" s="70" t="e">
        <f t="shared" si="135"/>
        <v>#N/A</v>
      </c>
      <c r="FB145" s="70" t="e">
        <f t="shared" si="136"/>
        <v>#N/A</v>
      </c>
      <c r="FC145" s="70" t="e">
        <f t="shared" si="137"/>
        <v>#N/A</v>
      </c>
      <c r="FD145" s="72" t="e">
        <f t="shared" si="138"/>
        <v>#N/A</v>
      </c>
      <c r="FE145" s="37" t="e">
        <f t="shared" si="139"/>
        <v>#N/A</v>
      </c>
    </row>
    <row r="146" spans="1:161" x14ac:dyDescent="0.25">
      <c r="A146" s="59"/>
      <c r="B146" s="56"/>
      <c r="C146" s="56"/>
      <c r="D146" s="39"/>
      <c r="E146" s="37"/>
      <c r="F146" s="56"/>
      <c r="H146" s="39"/>
      <c r="I146" s="39"/>
      <c r="J146" s="37"/>
      <c r="K146" s="39"/>
      <c r="L146" s="39"/>
      <c r="M146" s="39"/>
      <c r="X146" s="41"/>
      <c r="Y146" s="61" t="str">
        <f t="shared" si="140"/>
        <v/>
      </c>
      <c r="Z146" s="39" t="str">
        <f t="shared" si="141"/>
        <v/>
      </c>
      <c r="AA146" s="41" t="str">
        <f t="shared" si="142"/>
        <v/>
      </c>
      <c r="AB146" s="42" t="str">
        <f t="shared" si="101"/>
        <v/>
      </c>
      <c r="AC146" s="29" t="str">
        <f t="shared" si="143"/>
        <v/>
      </c>
      <c r="AD146" s="41" t="str">
        <f t="shared" si="144"/>
        <v/>
      </c>
      <c r="AE146" s="42" t="str">
        <f t="shared" si="145"/>
        <v/>
      </c>
      <c r="AF146" s="29" t="str">
        <f t="shared" si="146"/>
        <v/>
      </c>
      <c r="AG146" s="41" t="str">
        <f t="shared" si="147"/>
        <v/>
      </c>
      <c r="AH146" s="42" t="str">
        <f t="shared" si="148"/>
        <v/>
      </c>
      <c r="AI146" s="39" t="str">
        <f t="shared" si="149"/>
        <v/>
      </c>
      <c r="AJ146" s="41" t="str">
        <f t="shared" si="102"/>
        <v/>
      </c>
      <c r="AK146" s="29" t="str">
        <f t="shared" si="103"/>
        <v/>
      </c>
      <c r="AL146" s="29" t="str">
        <f t="shared" si="104"/>
        <v/>
      </c>
      <c r="AM146" s="41" t="str">
        <f t="shared" si="105"/>
        <v/>
      </c>
      <c r="AN146" s="42" t="str">
        <f t="shared" si="106"/>
        <v/>
      </c>
      <c r="AO146" s="29" t="str">
        <f t="shared" si="107"/>
        <v/>
      </c>
      <c r="AP146" s="41" t="str">
        <f t="shared" si="108"/>
        <v/>
      </c>
      <c r="AQ146" s="42" t="str">
        <f t="shared" si="109"/>
        <v/>
      </c>
      <c r="AR146" s="29" t="str">
        <f t="shared" si="150"/>
        <v/>
      </c>
      <c r="AS146" s="41" t="str">
        <f t="shared" si="151"/>
        <v/>
      </c>
      <c r="AT146" s="42" t="str">
        <f t="shared" si="152"/>
        <v/>
      </c>
      <c r="AV146" s="39" t="e">
        <f t="shared" si="110"/>
        <v>#N/A</v>
      </c>
      <c r="AW146" s="42" t="e">
        <f t="shared" si="153"/>
        <v>#N/A</v>
      </c>
      <c r="BH146" s="61" t="str">
        <f t="shared" si="154"/>
        <v/>
      </c>
      <c r="BI146" s="39" t="str">
        <f t="shared" si="155"/>
        <v/>
      </c>
      <c r="BJ146" s="41" t="str">
        <f t="shared" si="156"/>
        <v/>
      </c>
      <c r="BK146" s="42" t="str">
        <f t="shared" si="111"/>
        <v/>
      </c>
      <c r="BL146" s="29" t="str">
        <f t="shared" si="157"/>
        <v/>
      </c>
      <c r="BM146" s="41" t="str">
        <f t="shared" si="158"/>
        <v/>
      </c>
      <c r="BN146" s="42" t="str">
        <f t="shared" si="159"/>
        <v/>
      </c>
      <c r="BO146" s="29" t="str">
        <f t="shared" si="160"/>
        <v/>
      </c>
      <c r="BP146" s="41" t="str">
        <f t="shared" si="161"/>
        <v/>
      </c>
      <c r="BQ146" s="42" t="str">
        <f t="shared" si="162"/>
        <v/>
      </c>
      <c r="BR146" s="61" t="str">
        <f t="shared" si="163"/>
        <v/>
      </c>
      <c r="BS146" s="41" t="str">
        <f t="shared" si="112"/>
        <v/>
      </c>
      <c r="BT146" t="str">
        <f t="shared" si="164"/>
        <v/>
      </c>
      <c r="BU146" s="29" t="str">
        <f t="shared" si="113"/>
        <v/>
      </c>
      <c r="BV146" s="41" t="str">
        <f t="shared" si="114"/>
        <v/>
      </c>
      <c r="BW146" s="42" t="str">
        <f t="shared" si="115"/>
        <v/>
      </c>
      <c r="BX146" s="29" t="str">
        <f t="shared" si="116"/>
        <v/>
      </c>
      <c r="BY146" s="41" t="str">
        <f t="shared" si="117"/>
        <v/>
      </c>
      <c r="BZ146" s="42" t="str">
        <f t="shared" si="118"/>
        <v/>
      </c>
      <c r="CA146" s="29" t="str">
        <f t="shared" si="165"/>
        <v/>
      </c>
      <c r="CB146" s="41" t="str">
        <f t="shared" si="166"/>
        <v/>
      </c>
      <c r="CC146" s="42" t="str">
        <f t="shared" si="167"/>
        <v/>
      </c>
      <c r="CE146" s="39" t="e">
        <f t="shared" si="168"/>
        <v>#N/A</v>
      </c>
      <c r="CF146" s="42" t="e">
        <f t="shared" si="169"/>
        <v>#N/A</v>
      </c>
      <c r="CQ146" s="61" t="str">
        <f t="shared" si="170"/>
        <v/>
      </c>
      <c r="CR146" s="39" t="str">
        <f t="shared" si="171"/>
        <v/>
      </c>
      <c r="CS146" s="41" t="str">
        <f t="shared" si="172"/>
        <v/>
      </c>
      <c r="CT146" s="42" t="str">
        <f t="shared" si="119"/>
        <v/>
      </c>
      <c r="CU146" s="29" t="str">
        <f t="shared" si="173"/>
        <v/>
      </c>
      <c r="CV146" s="41" t="str">
        <f t="shared" si="174"/>
        <v/>
      </c>
      <c r="CW146" s="42" t="str">
        <f t="shared" si="175"/>
        <v/>
      </c>
      <c r="CX146" s="29" t="str">
        <f t="shared" si="176"/>
        <v/>
      </c>
      <c r="CY146" s="41" t="str">
        <f t="shared" si="177"/>
        <v/>
      </c>
      <c r="CZ146" s="42" t="str">
        <f t="shared" si="178"/>
        <v/>
      </c>
      <c r="DA146" s="70" t="str">
        <f t="shared" si="179"/>
        <v/>
      </c>
      <c r="DB146" s="41" t="str">
        <f t="shared" si="120"/>
        <v/>
      </c>
      <c r="DC146" s="70" t="str">
        <f t="shared" si="180"/>
        <v/>
      </c>
      <c r="DD146" s="29" t="str">
        <f t="shared" si="121"/>
        <v/>
      </c>
      <c r="DE146" s="41" t="str">
        <f t="shared" si="122"/>
        <v/>
      </c>
      <c r="DF146" s="42" t="str">
        <f t="shared" si="123"/>
        <v/>
      </c>
      <c r="DG146" s="29" t="str">
        <f t="shared" si="124"/>
        <v/>
      </c>
      <c r="DH146" s="41" t="str">
        <f t="shared" si="125"/>
        <v/>
      </c>
      <c r="DI146" s="42" t="str">
        <f t="shared" si="126"/>
        <v/>
      </c>
      <c r="DJ146" s="29" t="str">
        <f t="shared" si="181"/>
        <v/>
      </c>
      <c r="DK146" s="41" t="str">
        <f t="shared" si="182"/>
        <v/>
      </c>
      <c r="DL146" s="42" t="str">
        <f t="shared" si="183"/>
        <v/>
      </c>
      <c r="DN146" s="39" t="e">
        <f t="shared" si="184"/>
        <v>#N/A</v>
      </c>
      <c r="DO146" s="42" t="e">
        <f t="shared" si="185"/>
        <v>#N/A</v>
      </c>
      <c r="DZ146" s="61" t="str">
        <f t="shared" si="186"/>
        <v/>
      </c>
      <c r="EA146" s="39" t="str">
        <f t="shared" si="187"/>
        <v/>
      </c>
      <c r="EB146" s="41" t="str">
        <f t="shared" si="188"/>
        <v/>
      </c>
      <c r="EC146" s="42" t="str">
        <f t="shared" si="127"/>
        <v/>
      </c>
      <c r="ED146" s="29" t="str">
        <f t="shared" si="189"/>
        <v/>
      </c>
      <c r="EE146" s="41" t="str">
        <f t="shared" si="190"/>
        <v/>
      </c>
      <c r="EF146" s="42" t="str">
        <f t="shared" si="191"/>
        <v/>
      </c>
      <c r="EG146" s="29" t="str">
        <f t="shared" si="192"/>
        <v/>
      </c>
      <c r="EH146" s="41" t="str">
        <f t="shared" si="193"/>
        <v/>
      </c>
      <c r="EI146" s="42" t="str">
        <f t="shared" si="194"/>
        <v/>
      </c>
      <c r="EJ146" s="58" t="str">
        <f t="shared" si="195"/>
        <v/>
      </c>
      <c r="EK146" s="41" t="str">
        <f t="shared" si="128"/>
        <v/>
      </c>
      <c r="EL146" s="58" t="str">
        <f t="shared" si="196"/>
        <v/>
      </c>
      <c r="EM146" s="29" t="str">
        <f t="shared" si="129"/>
        <v/>
      </c>
      <c r="EN146" s="41" t="str">
        <f t="shared" si="130"/>
        <v/>
      </c>
      <c r="EO146" s="42" t="str">
        <f t="shared" si="131"/>
        <v/>
      </c>
      <c r="EP146" s="29" t="str">
        <f t="shared" si="132"/>
        <v/>
      </c>
      <c r="EQ146" s="41" t="str">
        <f t="shared" si="133"/>
        <v/>
      </c>
      <c r="ER146" s="42" t="str">
        <f t="shared" si="134"/>
        <v/>
      </c>
      <c r="ES146" s="29" t="str">
        <f t="shared" si="197"/>
        <v/>
      </c>
      <c r="ET146" s="41" t="str">
        <f t="shared" si="198"/>
        <v/>
      </c>
      <c r="EU146" s="42" t="str">
        <f t="shared" si="199"/>
        <v/>
      </c>
      <c r="EW146" s="39" t="e">
        <f t="shared" si="200"/>
        <v>#N/A</v>
      </c>
      <c r="EX146" s="42" t="e">
        <f t="shared" si="201"/>
        <v>#N/A</v>
      </c>
      <c r="FA146" s="70" t="e">
        <f t="shared" si="135"/>
        <v>#N/A</v>
      </c>
      <c r="FB146" s="70" t="e">
        <f t="shared" si="136"/>
        <v>#N/A</v>
      </c>
      <c r="FC146" s="70" t="e">
        <f t="shared" si="137"/>
        <v>#N/A</v>
      </c>
      <c r="FD146" s="72" t="e">
        <f t="shared" si="138"/>
        <v>#N/A</v>
      </c>
      <c r="FE146" s="37" t="e">
        <f t="shared" si="139"/>
        <v>#N/A</v>
      </c>
    </row>
    <row r="147" spans="1:161" x14ac:dyDescent="0.25">
      <c r="A147" s="59"/>
      <c r="B147" s="56"/>
      <c r="C147" s="56"/>
      <c r="D147" s="39"/>
      <c r="E147" s="37"/>
      <c r="F147" s="56"/>
      <c r="H147" s="39"/>
      <c r="I147" s="39"/>
      <c r="J147" s="37"/>
      <c r="K147" s="39"/>
      <c r="L147" s="39"/>
      <c r="M147" s="39"/>
      <c r="X147" s="41"/>
      <c r="Y147" s="61" t="str">
        <f t="shared" si="140"/>
        <v/>
      </c>
      <c r="Z147" s="39" t="str">
        <f t="shared" si="141"/>
        <v/>
      </c>
      <c r="AA147" s="41" t="str">
        <f t="shared" si="142"/>
        <v/>
      </c>
      <c r="AB147" s="42" t="str">
        <f t="shared" si="101"/>
        <v/>
      </c>
      <c r="AC147" s="29" t="str">
        <f t="shared" si="143"/>
        <v/>
      </c>
      <c r="AD147" s="41" t="str">
        <f t="shared" si="144"/>
        <v/>
      </c>
      <c r="AE147" s="42" t="str">
        <f t="shared" si="145"/>
        <v/>
      </c>
      <c r="AF147" s="29" t="str">
        <f t="shared" si="146"/>
        <v/>
      </c>
      <c r="AG147" s="41" t="str">
        <f t="shared" si="147"/>
        <v/>
      </c>
      <c r="AH147" s="42" t="str">
        <f t="shared" si="148"/>
        <v/>
      </c>
      <c r="AI147" s="39" t="str">
        <f t="shared" si="149"/>
        <v/>
      </c>
      <c r="AJ147" s="41" t="str">
        <f t="shared" si="102"/>
        <v/>
      </c>
      <c r="AK147" s="29" t="str">
        <f t="shared" si="103"/>
        <v/>
      </c>
      <c r="AL147" s="29" t="str">
        <f t="shared" si="104"/>
        <v/>
      </c>
      <c r="AM147" s="41" t="str">
        <f t="shared" si="105"/>
        <v/>
      </c>
      <c r="AN147" s="42" t="str">
        <f t="shared" si="106"/>
        <v/>
      </c>
      <c r="AO147" s="29" t="str">
        <f t="shared" si="107"/>
        <v/>
      </c>
      <c r="AP147" s="41" t="str">
        <f t="shared" si="108"/>
        <v/>
      </c>
      <c r="AQ147" s="42" t="str">
        <f t="shared" si="109"/>
        <v/>
      </c>
      <c r="AR147" s="29" t="str">
        <f t="shared" si="150"/>
        <v/>
      </c>
      <c r="AS147" s="41" t="str">
        <f t="shared" si="151"/>
        <v/>
      </c>
      <c r="AT147" s="42" t="str">
        <f t="shared" si="152"/>
        <v/>
      </c>
      <c r="AV147" s="39" t="e">
        <f t="shared" si="110"/>
        <v>#N/A</v>
      </c>
      <c r="AW147" s="42" t="e">
        <f t="shared" si="153"/>
        <v>#N/A</v>
      </c>
      <c r="BH147" s="61" t="str">
        <f t="shared" si="154"/>
        <v/>
      </c>
      <c r="BI147" s="39" t="str">
        <f t="shared" si="155"/>
        <v/>
      </c>
      <c r="BJ147" s="41" t="str">
        <f t="shared" si="156"/>
        <v/>
      </c>
      <c r="BK147" s="42" t="str">
        <f t="shared" si="111"/>
        <v/>
      </c>
      <c r="BL147" s="29" t="str">
        <f t="shared" si="157"/>
        <v/>
      </c>
      <c r="BM147" s="41" t="str">
        <f t="shared" si="158"/>
        <v/>
      </c>
      <c r="BN147" s="42" t="str">
        <f t="shared" si="159"/>
        <v/>
      </c>
      <c r="BO147" s="29" t="str">
        <f t="shared" si="160"/>
        <v/>
      </c>
      <c r="BP147" s="41" t="str">
        <f t="shared" si="161"/>
        <v/>
      </c>
      <c r="BQ147" s="42" t="str">
        <f t="shared" si="162"/>
        <v/>
      </c>
      <c r="BR147" s="61" t="str">
        <f t="shared" si="163"/>
        <v/>
      </c>
      <c r="BS147" s="41" t="str">
        <f t="shared" si="112"/>
        <v/>
      </c>
      <c r="BT147" t="str">
        <f t="shared" si="164"/>
        <v/>
      </c>
      <c r="BU147" s="29" t="str">
        <f t="shared" si="113"/>
        <v/>
      </c>
      <c r="BV147" s="41" t="str">
        <f t="shared" si="114"/>
        <v/>
      </c>
      <c r="BW147" s="42" t="str">
        <f t="shared" si="115"/>
        <v/>
      </c>
      <c r="BX147" s="29" t="str">
        <f t="shared" si="116"/>
        <v/>
      </c>
      <c r="BY147" s="41" t="str">
        <f t="shared" si="117"/>
        <v/>
      </c>
      <c r="BZ147" s="42" t="str">
        <f t="shared" si="118"/>
        <v/>
      </c>
      <c r="CA147" s="29" t="str">
        <f t="shared" si="165"/>
        <v/>
      </c>
      <c r="CB147" s="41" t="str">
        <f t="shared" si="166"/>
        <v/>
      </c>
      <c r="CC147" s="42" t="str">
        <f t="shared" si="167"/>
        <v/>
      </c>
      <c r="CE147" s="39" t="e">
        <f t="shared" si="168"/>
        <v>#N/A</v>
      </c>
      <c r="CF147" s="42" t="e">
        <f t="shared" si="169"/>
        <v>#N/A</v>
      </c>
      <c r="CQ147" s="61" t="str">
        <f t="shared" si="170"/>
        <v/>
      </c>
      <c r="CR147" s="39" t="str">
        <f t="shared" si="171"/>
        <v/>
      </c>
      <c r="CS147" s="41" t="str">
        <f t="shared" si="172"/>
        <v/>
      </c>
      <c r="CT147" s="42" t="str">
        <f t="shared" si="119"/>
        <v/>
      </c>
      <c r="CU147" s="29" t="str">
        <f t="shared" si="173"/>
        <v/>
      </c>
      <c r="CV147" s="41" t="str">
        <f t="shared" si="174"/>
        <v/>
      </c>
      <c r="CW147" s="42" t="str">
        <f t="shared" si="175"/>
        <v/>
      </c>
      <c r="CX147" s="29" t="str">
        <f t="shared" si="176"/>
        <v/>
      </c>
      <c r="CY147" s="41" t="str">
        <f t="shared" si="177"/>
        <v/>
      </c>
      <c r="CZ147" s="42" t="str">
        <f t="shared" si="178"/>
        <v/>
      </c>
      <c r="DA147" s="70" t="str">
        <f t="shared" si="179"/>
        <v/>
      </c>
      <c r="DB147" s="41" t="str">
        <f t="shared" si="120"/>
        <v/>
      </c>
      <c r="DC147" s="70" t="str">
        <f t="shared" si="180"/>
        <v/>
      </c>
      <c r="DD147" s="29" t="str">
        <f t="shared" si="121"/>
        <v/>
      </c>
      <c r="DE147" s="41" t="str">
        <f t="shared" si="122"/>
        <v/>
      </c>
      <c r="DF147" s="42" t="str">
        <f t="shared" si="123"/>
        <v/>
      </c>
      <c r="DG147" s="29" t="str">
        <f t="shared" si="124"/>
        <v/>
      </c>
      <c r="DH147" s="41" t="str">
        <f t="shared" si="125"/>
        <v/>
      </c>
      <c r="DI147" s="42" t="str">
        <f t="shared" si="126"/>
        <v/>
      </c>
      <c r="DJ147" s="29" t="str">
        <f t="shared" si="181"/>
        <v/>
      </c>
      <c r="DK147" s="41" t="str">
        <f t="shared" si="182"/>
        <v/>
      </c>
      <c r="DL147" s="42" t="str">
        <f t="shared" si="183"/>
        <v/>
      </c>
      <c r="DN147" s="39" t="e">
        <f t="shared" si="184"/>
        <v>#N/A</v>
      </c>
      <c r="DO147" s="42" t="e">
        <f t="shared" si="185"/>
        <v>#N/A</v>
      </c>
      <c r="DZ147" s="61" t="str">
        <f t="shared" si="186"/>
        <v/>
      </c>
      <c r="EA147" s="39" t="str">
        <f t="shared" si="187"/>
        <v/>
      </c>
      <c r="EB147" s="41" t="str">
        <f t="shared" si="188"/>
        <v/>
      </c>
      <c r="EC147" s="42" t="str">
        <f t="shared" si="127"/>
        <v/>
      </c>
      <c r="ED147" s="29" t="str">
        <f t="shared" si="189"/>
        <v/>
      </c>
      <c r="EE147" s="41" t="str">
        <f t="shared" si="190"/>
        <v/>
      </c>
      <c r="EF147" s="42" t="str">
        <f t="shared" si="191"/>
        <v/>
      </c>
      <c r="EG147" s="29" t="str">
        <f t="shared" si="192"/>
        <v/>
      </c>
      <c r="EH147" s="41" t="str">
        <f t="shared" si="193"/>
        <v/>
      </c>
      <c r="EI147" s="42" t="str">
        <f t="shared" si="194"/>
        <v/>
      </c>
      <c r="EJ147" s="58" t="str">
        <f t="shared" si="195"/>
        <v/>
      </c>
      <c r="EK147" s="41" t="str">
        <f t="shared" si="128"/>
        <v/>
      </c>
      <c r="EL147" s="58" t="str">
        <f t="shared" si="196"/>
        <v/>
      </c>
      <c r="EM147" s="29" t="str">
        <f t="shared" si="129"/>
        <v/>
      </c>
      <c r="EN147" s="41" t="str">
        <f t="shared" si="130"/>
        <v/>
      </c>
      <c r="EO147" s="42" t="str">
        <f t="shared" si="131"/>
        <v/>
      </c>
      <c r="EP147" s="29" t="str">
        <f t="shared" si="132"/>
        <v/>
      </c>
      <c r="EQ147" s="41" t="str">
        <f t="shared" si="133"/>
        <v/>
      </c>
      <c r="ER147" s="42" t="str">
        <f t="shared" si="134"/>
        <v/>
      </c>
      <c r="ES147" s="29" t="str">
        <f t="shared" si="197"/>
        <v/>
      </c>
      <c r="ET147" s="41" t="str">
        <f t="shared" si="198"/>
        <v/>
      </c>
      <c r="EU147" s="42" t="str">
        <f t="shared" si="199"/>
        <v/>
      </c>
      <c r="EW147" s="39" t="e">
        <f t="shared" si="200"/>
        <v>#N/A</v>
      </c>
      <c r="EX147" s="42" t="e">
        <f t="shared" si="201"/>
        <v>#N/A</v>
      </c>
      <c r="FA147" s="70" t="e">
        <f t="shared" si="135"/>
        <v>#N/A</v>
      </c>
      <c r="FB147" s="70" t="e">
        <f t="shared" si="136"/>
        <v>#N/A</v>
      </c>
      <c r="FC147" s="70" t="e">
        <f t="shared" si="137"/>
        <v>#N/A</v>
      </c>
      <c r="FD147" s="72" t="e">
        <f t="shared" si="138"/>
        <v>#N/A</v>
      </c>
      <c r="FE147" s="37" t="e">
        <f t="shared" si="139"/>
        <v>#N/A</v>
      </c>
    </row>
    <row r="148" spans="1:161" x14ac:dyDescent="0.25">
      <c r="A148" s="59"/>
      <c r="B148" s="56"/>
      <c r="C148" s="56"/>
      <c r="D148" s="39"/>
      <c r="E148" s="37"/>
      <c r="F148" s="56"/>
      <c r="H148" s="39"/>
      <c r="I148" s="39"/>
      <c r="J148" s="37"/>
      <c r="K148" s="39"/>
      <c r="L148" s="39"/>
      <c r="M148" s="39"/>
      <c r="X148" s="41"/>
      <c r="Y148" s="61" t="str">
        <f t="shared" si="140"/>
        <v/>
      </c>
      <c r="Z148" s="39" t="str">
        <f t="shared" si="141"/>
        <v/>
      </c>
      <c r="AA148" s="41" t="str">
        <f t="shared" si="142"/>
        <v/>
      </c>
      <c r="AB148" s="42" t="str">
        <f t="shared" si="101"/>
        <v/>
      </c>
      <c r="AC148" s="29" t="str">
        <f t="shared" si="143"/>
        <v/>
      </c>
      <c r="AD148" s="41" t="str">
        <f t="shared" si="144"/>
        <v/>
      </c>
      <c r="AE148" s="42" t="str">
        <f t="shared" si="145"/>
        <v/>
      </c>
      <c r="AF148" s="29" t="str">
        <f t="shared" si="146"/>
        <v/>
      </c>
      <c r="AG148" s="41" t="str">
        <f t="shared" si="147"/>
        <v/>
      </c>
      <c r="AH148" s="42" t="str">
        <f t="shared" si="148"/>
        <v/>
      </c>
      <c r="AI148" s="39" t="str">
        <f t="shared" si="149"/>
        <v/>
      </c>
      <c r="AJ148" s="41" t="str">
        <f t="shared" si="102"/>
        <v/>
      </c>
      <c r="AK148" s="29" t="str">
        <f t="shared" si="103"/>
        <v/>
      </c>
      <c r="AL148" s="29" t="str">
        <f t="shared" si="104"/>
        <v/>
      </c>
      <c r="AM148" s="41" t="str">
        <f t="shared" si="105"/>
        <v/>
      </c>
      <c r="AN148" s="42" t="str">
        <f t="shared" si="106"/>
        <v/>
      </c>
      <c r="AO148" s="29" t="str">
        <f t="shared" si="107"/>
        <v/>
      </c>
      <c r="AP148" s="41" t="str">
        <f t="shared" si="108"/>
        <v/>
      </c>
      <c r="AQ148" s="42" t="str">
        <f t="shared" si="109"/>
        <v/>
      </c>
      <c r="AR148" s="29" t="str">
        <f t="shared" si="150"/>
        <v/>
      </c>
      <c r="AS148" s="41" t="str">
        <f t="shared" si="151"/>
        <v/>
      </c>
      <c r="AT148" s="42" t="str">
        <f t="shared" si="152"/>
        <v/>
      </c>
      <c r="AV148" s="39" t="e">
        <f t="shared" si="110"/>
        <v>#N/A</v>
      </c>
      <c r="AW148" s="42" t="e">
        <f t="shared" si="153"/>
        <v>#N/A</v>
      </c>
      <c r="BH148" s="61" t="str">
        <f t="shared" si="154"/>
        <v/>
      </c>
      <c r="BI148" s="39" t="str">
        <f t="shared" si="155"/>
        <v/>
      </c>
      <c r="BJ148" s="41" t="str">
        <f t="shared" si="156"/>
        <v/>
      </c>
      <c r="BK148" s="42" t="str">
        <f t="shared" si="111"/>
        <v/>
      </c>
      <c r="BL148" s="29" t="str">
        <f t="shared" si="157"/>
        <v/>
      </c>
      <c r="BM148" s="41" t="str">
        <f t="shared" si="158"/>
        <v/>
      </c>
      <c r="BN148" s="42" t="str">
        <f t="shared" si="159"/>
        <v/>
      </c>
      <c r="BO148" s="29" t="str">
        <f t="shared" si="160"/>
        <v/>
      </c>
      <c r="BP148" s="41" t="str">
        <f t="shared" si="161"/>
        <v/>
      </c>
      <c r="BQ148" s="42" t="str">
        <f t="shared" si="162"/>
        <v/>
      </c>
      <c r="BR148" s="61" t="str">
        <f t="shared" si="163"/>
        <v/>
      </c>
      <c r="BS148" s="41" t="str">
        <f t="shared" si="112"/>
        <v/>
      </c>
      <c r="BT148" t="str">
        <f t="shared" si="164"/>
        <v/>
      </c>
      <c r="BU148" s="29" t="str">
        <f t="shared" si="113"/>
        <v/>
      </c>
      <c r="BV148" s="41" t="str">
        <f t="shared" si="114"/>
        <v/>
      </c>
      <c r="BW148" s="42" t="str">
        <f t="shared" si="115"/>
        <v/>
      </c>
      <c r="BX148" s="29" t="str">
        <f t="shared" si="116"/>
        <v/>
      </c>
      <c r="BY148" s="41" t="str">
        <f t="shared" si="117"/>
        <v/>
      </c>
      <c r="BZ148" s="42" t="str">
        <f t="shared" si="118"/>
        <v/>
      </c>
      <c r="CA148" s="29" t="str">
        <f t="shared" si="165"/>
        <v/>
      </c>
      <c r="CB148" s="41" t="str">
        <f t="shared" si="166"/>
        <v/>
      </c>
      <c r="CC148" s="42" t="str">
        <f t="shared" si="167"/>
        <v/>
      </c>
      <c r="CE148" s="39" t="e">
        <f t="shared" si="168"/>
        <v>#N/A</v>
      </c>
      <c r="CF148" s="42" t="e">
        <f t="shared" si="169"/>
        <v>#N/A</v>
      </c>
      <c r="CQ148" s="61" t="str">
        <f t="shared" si="170"/>
        <v/>
      </c>
      <c r="CR148" s="39" t="str">
        <f t="shared" si="171"/>
        <v/>
      </c>
      <c r="CS148" s="41" t="str">
        <f t="shared" si="172"/>
        <v/>
      </c>
      <c r="CT148" s="42" t="str">
        <f t="shared" si="119"/>
        <v/>
      </c>
      <c r="CU148" s="29" t="str">
        <f t="shared" si="173"/>
        <v/>
      </c>
      <c r="CV148" s="41" t="str">
        <f t="shared" si="174"/>
        <v/>
      </c>
      <c r="CW148" s="42" t="str">
        <f t="shared" si="175"/>
        <v/>
      </c>
      <c r="CX148" s="29" t="str">
        <f t="shared" si="176"/>
        <v/>
      </c>
      <c r="CY148" s="41" t="str">
        <f t="shared" si="177"/>
        <v/>
      </c>
      <c r="CZ148" s="42" t="str">
        <f t="shared" si="178"/>
        <v/>
      </c>
      <c r="DA148" s="70" t="str">
        <f t="shared" si="179"/>
        <v/>
      </c>
      <c r="DB148" s="41" t="str">
        <f t="shared" si="120"/>
        <v/>
      </c>
      <c r="DC148" s="70" t="str">
        <f t="shared" si="180"/>
        <v/>
      </c>
      <c r="DD148" s="29" t="str">
        <f t="shared" si="121"/>
        <v/>
      </c>
      <c r="DE148" s="41" t="str">
        <f t="shared" si="122"/>
        <v/>
      </c>
      <c r="DF148" s="42" t="str">
        <f t="shared" si="123"/>
        <v/>
      </c>
      <c r="DG148" s="29" t="str">
        <f t="shared" si="124"/>
        <v/>
      </c>
      <c r="DH148" s="41" t="str">
        <f t="shared" si="125"/>
        <v/>
      </c>
      <c r="DI148" s="42" t="str">
        <f t="shared" si="126"/>
        <v/>
      </c>
      <c r="DJ148" s="29" t="str">
        <f t="shared" si="181"/>
        <v/>
      </c>
      <c r="DK148" s="41" t="str">
        <f t="shared" si="182"/>
        <v/>
      </c>
      <c r="DL148" s="42" t="str">
        <f t="shared" si="183"/>
        <v/>
      </c>
      <c r="DN148" s="39" t="e">
        <f t="shared" si="184"/>
        <v>#N/A</v>
      </c>
      <c r="DO148" s="42" t="e">
        <f t="shared" si="185"/>
        <v>#N/A</v>
      </c>
      <c r="DZ148" s="61" t="str">
        <f t="shared" si="186"/>
        <v/>
      </c>
      <c r="EA148" s="39" t="str">
        <f t="shared" si="187"/>
        <v/>
      </c>
      <c r="EB148" s="41" t="str">
        <f t="shared" si="188"/>
        <v/>
      </c>
      <c r="EC148" s="42" t="str">
        <f t="shared" si="127"/>
        <v/>
      </c>
      <c r="ED148" s="29" t="str">
        <f t="shared" si="189"/>
        <v/>
      </c>
      <c r="EE148" s="41" t="str">
        <f t="shared" si="190"/>
        <v/>
      </c>
      <c r="EF148" s="42" t="str">
        <f t="shared" si="191"/>
        <v/>
      </c>
      <c r="EG148" s="29" t="str">
        <f t="shared" si="192"/>
        <v/>
      </c>
      <c r="EH148" s="41" t="str">
        <f t="shared" si="193"/>
        <v/>
      </c>
      <c r="EI148" s="42" t="str">
        <f t="shared" si="194"/>
        <v/>
      </c>
      <c r="EJ148" s="58" t="str">
        <f t="shared" si="195"/>
        <v/>
      </c>
      <c r="EK148" s="41" t="str">
        <f t="shared" si="128"/>
        <v/>
      </c>
      <c r="EL148" s="58" t="str">
        <f t="shared" si="196"/>
        <v/>
      </c>
      <c r="EM148" s="29" t="str">
        <f t="shared" si="129"/>
        <v/>
      </c>
      <c r="EN148" s="41" t="str">
        <f t="shared" si="130"/>
        <v/>
      </c>
      <c r="EO148" s="42" t="str">
        <f t="shared" si="131"/>
        <v/>
      </c>
      <c r="EP148" s="29" t="str">
        <f t="shared" si="132"/>
        <v/>
      </c>
      <c r="EQ148" s="41" t="str">
        <f t="shared" si="133"/>
        <v/>
      </c>
      <c r="ER148" s="42" t="str">
        <f t="shared" si="134"/>
        <v/>
      </c>
      <c r="ES148" s="29" t="str">
        <f t="shared" si="197"/>
        <v/>
      </c>
      <c r="ET148" s="41" t="str">
        <f t="shared" si="198"/>
        <v/>
      </c>
      <c r="EU148" s="42" t="str">
        <f t="shared" si="199"/>
        <v/>
      </c>
      <c r="EW148" s="39" t="e">
        <f t="shared" si="200"/>
        <v>#N/A</v>
      </c>
      <c r="EX148" s="42" t="e">
        <f t="shared" si="201"/>
        <v>#N/A</v>
      </c>
      <c r="FA148" s="70" t="e">
        <f t="shared" si="135"/>
        <v>#N/A</v>
      </c>
      <c r="FB148" s="70" t="e">
        <f t="shared" si="136"/>
        <v>#N/A</v>
      </c>
      <c r="FC148" s="70" t="e">
        <f t="shared" si="137"/>
        <v>#N/A</v>
      </c>
      <c r="FD148" s="72" t="e">
        <f t="shared" si="138"/>
        <v>#N/A</v>
      </c>
      <c r="FE148" s="37" t="e">
        <f t="shared" si="139"/>
        <v>#N/A</v>
      </c>
    </row>
    <row r="149" spans="1:161" x14ac:dyDescent="0.25">
      <c r="A149" s="59"/>
      <c r="B149" s="56"/>
      <c r="C149" s="56"/>
      <c r="D149" s="39"/>
      <c r="E149" s="37"/>
      <c r="F149" s="56"/>
      <c r="H149" s="39"/>
      <c r="I149" s="39"/>
      <c r="J149" s="37"/>
      <c r="K149" s="39"/>
      <c r="L149" s="39"/>
      <c r="M149" s="39"/>
      <c r="X149" s="41"/>
      <c r="Y149" s="61" t="str">
        <f t="shared" si="140"/>
        <v/>
      </c>
      <c r="Z149" s="39" t="str">
        <f t="shared" si="141"/>
        <v/>
      </c>
      <c r="AA149" s="41" t="str">
        <f t="shared" si="142"/>
        <v/>
      </c>
      <c r="AB149" s="42" t="str">
        <f t="shared" si="101"/>
        <v/>
      </c>
      <c r="AC149" s="29" t="str">
        <f t="shared" si="143"/>
        <v/>
      </c>
      <c r="AD149" s="41" t="str">
        <f t="shared" si="144"/>
        <v/>
      </c>
      <c r="AE149" s="42" t="str">
        <f t="shared" si="145"/>
        <v/>
      </c>
      <c r="AF149" s="29" t="str">
        <f t="shared" si="146"/>
        <v/>
      </c>
      <c r="AG149" s="41" t="str">
        <f t="shared" si="147"/>
        <v/>
      </c>
      <c r="AH149" s="42" t="str">
        <f t="shared" si="148"/>
        <v/>
      </c>
      <c r="AI149" s="39" t="str">
        <f t="shared" si="149"/>
        <v/>
      </c>
      <c r="AJ149" s="41" t="str">
        <f t="shared" si="102"/>
        <v/>
      </c>
      <c r="AK149" s="29" t="str">
        <f t="shared" si="103"/>
        <v/>
      </c>
      <c r="AL149" s="29" t="str">
        <f t="shared" si="104"/>
        <v/>
      </c>
      <c r="AM149" s="41" t="str">
        <f t="shared" si="105"/>
        <v/>
      </c>
      <c r="AN149" s="42" t="str">
        <f t="shared" si="106"/>
        <v/>
      </c>
      <c r="AO149" s="29" t="str">
        <f t="shared" si="107"/>
        <v/>
      </c>
      <c r="AP149" s="41" t="str">
        <f t="shared" si="108"/>
        <v/>
      </c>
      <c r="AQ149" s="42" t="str">
        <f t="shared" si="109"/>
        <v/>
      </c>
      <c r="AR149" s="29" t="str">
        <f t="shared" si="150"/>
        <v/>
      </c>
      <c r="AS149" s="41" t="str">
        <f t="shared" si="151"/>
        <v/>
      </c>
      <c r="AT149" s="42" t="str">
        <f t="shared" si="152"/>
        <v/>
      </c>
      <c r="AV149" s="39" t="e">
        <f t="shared" si="110"/>
        <v>#N/A</v>
      </c>
      <c r="AW149" s="42" t="e">
        <f t="shared" si="153"/>
        <v>#N/A</v>
      </c>
      <c r="BH149" s="61" t="str">
        <f t="shared" si="154"/>
        <v/>
      </c>
      <c r="BI149" s="39" t="str">
        <f t="shared" si="155"/>
        <v/>
      </c>
      <c r="BJ149" s="41" t="str">
        <f t="shared" si="156"/>
        <v/>
      </c>
      <c r="BK149" s="42" t="str">
        <f t="shared" si="111"/>
        <v/>
      </c>
      <c r="BL149" s="29" t="str">
        <f t="shared" si="157"/>
        <v/>
      </c>
      <c r="BM149" s="41" t="str">
        <f t="shared" si="158"/>
        <v/>
      </c>
      <c r="BN149" s="42" t="str">
        <f t="shared" si="159"/>
        <v/>
      </c>
      <c r="BO149" s="29" t="str">
        <f t="shared" si="160"/>
        <v/>
      </c>
      <c r="BP149" s="41" t="str">
        <f t="shared" si="161"/>
        <v/>
      </c>
      <c r="BQ149" s="42" t="str">
        <f t="shared" si="162"/>
        <v/>
      </c>
      <c r="BR149" s="61" t="str">
        <f t="shared" si="163"/>
        <v/>
      </c>
      <c r="BS149" s="41" t="str">
        <f t="shared" si="112"/>
        <v/>
      </c>
      <c r="BT149" t="str">
        <f t="shared" si="164"/>
        <v/>
      </c>
      <c r="BU149" s="29" t="str">
        <f t="shared" si="113"/>
        <v/>
      </c>
      <c r="BV149" s="41" t="str">
        <f t="shared" si="114"/>
        <v/>
      </c>
      <c r="BW149" s="42" t="str">
        <f t="shared" si="115"/>
        <v/>
      </c>
      <c r="BX149" s="29" t="str">
        <f t="shared" si="116"/>
        <v/>
      </c>
      <c r="BY149" s="41" t="str">
        <f t="shared" si="117"/>
        <v/>
      </c>
      <c r="BZ149" s="42" t="str">
        <f t="shared" si="118"/>
        <v/>
      </c>
      <c r="CA149" s="29" t="str">
        <f t="shared" si="165"/>
        <v/>
      </c>
      <c r="CB149" s="41" t="str">
        <f t="shared" si="166"/>
        <v/>
      </c>
      <c r="CC149" s="42" t="str">
        <f t="shared" si="167"/>
        <v/>
      </c>
      <c r="CE149" s="39" t="e">
        <f t="shared" si="168"/>
        <v>#N/A</v>
      </c>
      <c r="CF149" s="42" t="e">
        <f t="shared" si="169"/>
        <v>#N/A</v>
      </c>
      <c r="CQ149" s="61" t="str">
        <f t="shared" si="170"/>
        <v/>
      </c>
      <c r="CR149" s="39" t="str">
        <f t="shared" si="171"/>
        <v/>
      </c>
      <c r="CS149" s="41" t="str">
        <f t="shared" si="172"/>
        <v/>
      </c>
      <c r="CT149" s="42" t="str">
        <f t="shared" si="119"/>
        <v/>
      </c>
      <c r="CU149" s="29" t="str">
        <f t="shared" si="173"/>
        <v/>
      </c>
      <c r="CV149" s="41" t="str">
        <f t="shared" si="174"/>
        <v/>
      </c>
      <c r="CW149" s="42" t="str">
        <f t="shared" si="175"/>
        <v/>
      </c>
      <c r="CX149" s="29" t="str">
        <f t="shared" si="176"/>
        <v/>
      </c>
      <c r="CY149" s="41" t="str">
        <f t="shared" si="177"/>
        <v/>
      </c>
      <c r="CZ149" s="42" t="str">
        <f t="shared" si="178"/>
        <v/>
      </c>
      <c r="DA149" s="70" t="str">
        <f t="shared" si="179"/>
        <v/>
      </c>
      <c r="DB149" s="41" t="str">
        <f t="shared" si="120"/>
        <v/>
      </c>
      <c r="DC149" s="70" t="str">
        <f t="shared" si="180"/>
        <v/>
      </c>
      <c r="DD149" s="29" t="str">
        <f t="shared" si="121"/>
        <v/>
      </c>
      <c r="DE149" s="41" t="str">
        <f t="shared" si="122"/>
        <v/>
      </c>
      <c r="DF149" s="42" t="str">
        <f t="shared" si="123"/>
        <v/>
      </c>
      <c r="DG149" s="29" t="str">
        <f t="shared" si="124"/>
        <v/>
      </c>
      <c r="DH149" s="41" t="str">
        <f t="shared" si="125"/>
        <v/>
      </c>
      <c r="DI149" s="42" t="str">
        <f t="shared" si="126"/>
        <v/>
      </c>
      <c r="DJ149" s="29" t="str">
        <f t="shared" si="181"/>
        <v/>
      </c>
      <c r="DK149" s="41" t="str">
        <f t="shared" si="182"/>
        <v/>
      </c>
      <c r="DL149" s="42" t="str">
        <f t="shared" si="183"/>
        <v/>
      </c>
      <c r="DN149" s="39" t="e">
        <f t="shared" si="184"/>
        <v>#N/A</v>
      </c>
      <c r="DO149" s="42" t="e">
        <f t="shared" si="185"/>
        <v>#N/A</v>
      </c>
      <c r="DZ149" s="61" t="str">
        <f t="shared" si="186"/>
        <v/>
      </c>
      <c r="EA149" s="39" t="str">
        <f t="shared" si="187"/>
        <v/>
      </c>
      <c r="EB149" s="41" t="str">
        <f t="shared" si="188"/>
        <v/>
      </c>
      <c r="EC149" s="42" t="str">
        <f t="shared" si="127"/>
        <v/>
      </c>
      <c r="ED149" s="29" t="str">
        <f t="shared" si="189"/>
        <v/>
      </c>
      <c r="EE149" s="41" t="str">
        <f t="shared" si="190"/>
        <v/>
      </c>
      <c r="EF149" s="42" t="str">
        <f t="shared" si="191"/>
        <v/>
      </c>
      <c r="EG149" s="29" t="str">
        <f t="shared" si="192"/>
        <v/>
      </c>
      <c r="EH149" s="41" t="str">
        <f t="shared" si="193"/>
        <v/>
      </c>
      <c r="EI149" s="42" t="str">
        <f t="shared" si="194"/>
        <v/>
      </c>
      <c r="EJ149" s="58" t="str">
        <f t="shared" si="195"/>
        <v/>
      </c>
      <c r="EK149" s="41" t="str">
        <f t="shared" si="128"/>
        <v/>
      </c>
      <c r="EL149" s="58" t="str">
        <f t="shared" si="196"/>
        <v/>
      </c>
      <c r="EM149" s="29" t="str">
        <f t="shared" si="129"/>
        <v/>
      </c>
      <c r="EN149" s="41" t="str">
        <f t="shared" si="130"/>
        <v/>
      </c>
      <c r="EO149" s="42" t="str">
        <f t="shared" si="131"/>
        <v/>
      </c>
      <c r="EP149" s="29" t="str">
        <f t="shared" si="132"/>
        <v/>
      </c>
      <c r="EQ149" s="41" t="str">
        <f t="shared" si="133"/>
        <v/>
      </c>
      <c r="ER149" s="42" t="str">
        <f t="shared" si="134"/>
        <v/>
      </c>
      <c r="ES149" s="29" t="str">
        <f t="shared" si="197"/>
        <v/>
      </c>
      <c r="ET149" s="41" t="str">
        <f t="shared" si="198"/>
        <v/>
      </c>
      <c r="EU149" s="42" t="str">
        <f t="shared" si="199"/>
        <v/>
      </c>
      <c r="EW149" s="39" t="e">
        <f t="shared" si="200"/>
        <v>#N/A</v>
      </c>
      <c r="EX149" s="42" t="e">
        <f t="shared" si="201"/>
        <v>#N/A</v>
      </c>
      <c r="FA149" s="70" t="e">
        <f t="shared" si="135"/>
        <v>#N/A</v>
      </c>
      <c r="FB149" s="70" t="e">
        <f t="shared" si="136"/>
        <v>#N/A</v>
      </c>
      <c r="FC149" s="70" t="e">
        <f t="shared" si="137"/>
        <v>#N/A</v>
      </c>
      <c r="FD149" s="72" t="e">
        <f t="shared" si="138"/>
        <v>#N/A</v>
      </c>
      <c r="FE149" s="37" t="e">
        <f t="shared" si="139"/>
        <v>#N/A</v>
      </c>
    </row>
    <row r="150" spans="1:161" x14ac:dyDescent="0.25">
      <c r="A150" s="59"/>
      <c r="B150" s="56"/>
      <c r="C150" s="56"/>
      <c r="D150" s="39"/>
      <c r="E150" s="37"/>
      <c r="F150" s="56"/>
      <c r="H150" s="39"/>
      <c r="I150" s="39"/>
      <c r="J150" s="37"/>
      <c r="K150" s="39"/>
      <c r="L150" s="39"/>
      <c r="M150" s="39"/>
      <c r="X150" s="41"/>
      <c r="Y150" s="61" t="str">
        <f t="shared" si="140"/>
        <v/>
      </c>
      <c r="Z150" s="39" t="str">
        <f t="shared" si="141"/>
        <v/>
      </c>
      <c r="AA150" s="41" t="str">
        <f t="shared" si="142"/>
        <v/>
      </c>
      <c r="AB150" s="42" t="str">
        <f t="shared" si="101"/>
        <v/>
      </c>
      <c r="AC150" s="29" t="str">
        <f t="shared" si="143"/>
        <v/>
      </c>
      <c r="AD150" s="41" t="str">
        <f t="shared" si="144"/>
        <v/>
      </c>
      <c r="AE150" s="42" t="str">
        <f t="shared" si="145"/>
        <v/>
      </c>
      <c r="AF150" s="29" t="str">
        <f t="shared" si="146"/>
        <v/>
      </c>
      <c r="AG150" s="41" t="str">
        <f t="shared" si="147"/>
        <v/>
      </c>
      <c r="AH150" s="42" t="str">
        <f t="shared" si="148"/>
        <v/>
      </c>
      <c r="AI150" s="39" t="str">
        <f t="shared" si="149"/>
        <v/>
      </c>
      <c r="AJ150" s="41" t="str">
        <f t="shared" si="102"/>
        <v/>
      </c>
      <c r="AK150" s="29" t="str">
        <f t="shared" si="103"/>
        <v/>
      </c>
      <c r="AL150" s="29" t="str">
        <f t="shared" si="104"/>
        <v/>
      </c>
      <c r="AM150" s="41" t="str">
        <f t="shared" si="105"/>
        <v/>
      </c>
      <c r="AN150" s="42" t="str">
        <f t="shared" si="106"/>
        <v/>
      </c>
      <c r="AO150" s="29" t="str">
        <f t="shared" si="107"/>
        <v/>
      </c>
      <c r="AP150" s="41" t="str">
        <f t="shared" si="108"/>
        <v/>
      </c>
      <c r="AQ150" s="42" t="str">
        <f t="shared" si="109"/>
        <v/>
      </c>
      <c r="AR150" s="29" t="str">
        <f t="shared" si="150"/>
        <v/>
      </c>
      <c r="AS150" s="41" t="str">
        <f t="shared" si="151"/>
        <v/>
      </c>
      <c r="AT150" s="42" t="str">
        <f t="shared" si="152"/>
        <v/>
      </c>
      <c r="AV150" s="39" t="e">
        <f t="shared" si="110"/>
        <v>#N/A</v>
      </c>
      <c r="AW150" s="42" t="e">
        <f t="shared" si="153"/>
        <v>#N/A</v>
      </c>
      <c r="BH150" s="61" t="str">
        <f t="shared" si="154"/>
        <v/>
      </c>
      <c r="BI150" s="39" t="str">
        <f t="shared" si="155"/>
        <v/>
      </c>
      <c r="BJ150" s="41" t="str">
        <f t="shared" si="156"/>
        <v/>
      </c>
      <c r="BK150" s="42" t="str">
        <f t="shared" si="111"/>
        <v/>
      </c>
      <c r="BL150" s="29" t="str">
        <f t="shared" si="157"/>
        <v/>
      </c>
      <c r="BM150" s="41" t="str">
        <f t="shared" si="158"/>
        <v/>
      </c>
      <c r="BN150" s="42" t="str">
        <f t="shared" si="159"/>
        <v/>
      </c>
      <c r="BO150" s="29" t="str">
        <f t="shared" si="160"/>
        <v/>
      </c>
      <c r="BP150" s="41" t="str">
        <f t="shared" si="161"/>
        <v/>
      </c>
      <c r="BQ150" s="42" t="str">
        <f t="shared" si="162"/>
        <v/>
      </c>
      <c r="BR150" s="61" t="str">
        <f t="shared" si="163"/>
        <v/>
      </c>
      <c r="BS150" s="41" t="str">
        <f t="shared" si="112"/>
        <v/>
      </c>
      <c r="BT150" t="str">
        <f t="shared" si="164"/>
        <v/>
      </c>
      <c r="BU150" s="29" t="str">
        <f t="shared" si="113"/>
        <v/>
      </c>
      <c r="BV150" s="41" t="str">
        <f t="shared" si="114"/>
        <v/>
      </c>
      <c r="BW150" s="42" t="str">
        <f t="shared" si="115"/>
        <v/>
      </c>
      <c r="BX150" s="29" t="str">
        <f t="shared" si="116"/>
        <v/>
      </c>
      <c r="BY150" s="41" t="str">
        <f t="shared" si="117"/>
        <v/>
      </c>
      <c r="BZ150" s="42" t="str">
        <f t="shared" si="118"/>
        <v/>
      </c>
      <c r="CA150" s="29" t="str">
        <f t="shared" si="165"/>
        <v/>
      </c>
      <c r="CB150" s="41" t="str">
        <f t="shared" si="166"/>
        <v/>
      </c>
      <c r="CC150" s="42" t="str">
        <f t="shared" si="167"/>
        <v/>
      </c>
      <c r="CE150" s="39" t="e">
        <f t="shared" si="168"/>
        <v>#N/A</v>
      </c>
      <c r="CF150" s="42" t="e">
        <f t="shared" si="169"/>
        <v>#N/A</v>
      </c>
      <c r="CQ150" s="61" t="str">
        <f t="shared" si="170"/>
        <v/>
      </c>
      <c r="CR150" s="39" t="str">
        <f t="shared" si="171"/>
        <v/>
      </c>
      <c r="CS150" s="41" t="str">
        <f t="shared" si="172"/>
        <v/>
      </c>
      <c r="CT150" s="42" t="str">
        <f t="shared" si="119"/>
        <v/>
      </c>
      <c r="CU150" s="29" t="str">
        <f t="shared" si="173"/>
        <v/>
      </c>
      <c r="CV150" s="41" t="str">
        <f t="shared" si="174"/>
        <v/>
      </c>
      <c r="CW150" s="42" t="str">
        <f t="shared" si="175"/>
        <v/>
      </c>
      <c r="CX150" s="29" t="str">
        <f t="shared" si="176"/>
        <v/>
      </c>
      <c r="CY150" s="41" t="str">
        <f t="shared" si="177"/>
        <v/>
      </c>
      <c r="CZ150" s="42" t="str">
        <f t="shared" si="178"/>
        <v/>
      </c>
      <c r="DA150" s="70" t="str">
        <f t="shared" si="179"/>
        <v/>
      </c>
      <c r="DB150" s="41" t="str">
        <f t="shared" si="120"/>
        <v/>
      </c>
      <c r="DC150" s="70" t="str">
        <f t="shared" si="180"/>
        <v/>
      </c>
      <c r="DD150" s="29" t="str">
        <f t="shared" si="121"/>
        <v/>
      </c>
      <c r="DE150" s="41" t="str">
        <f t="shared" si="122"/>
        <v/>
      </c>
      <c r="DF150" s="42" t="str">
        <f t="shared" si="123"/>
        <v/>
      </c>
      <c r="DG150" s="29" t="str">
        <f t="shared" si="124"/>
        <v/>
      </c>
      <c r="DH150" s="41" t="str">
        <f t="shared" si="125"/>
        <v/>
      </c>
      <c r="DI150" s="42" t="str">
        <f t="shared" si="126"/>
        <v/>
      </c>
      <c r="DJ150" s="29" t="str">
        <f t="shared" si="181"/>
        <v/>
      </c>
      <c r="DK150" s="41" t="str">
        <f t="shared" si="182"/>
        <v/>
      </c>
      <c r="DL150" s="42" t="str">
        <f t="shared" si="183"/>
        <v/>
      </c>
      <c r="DN150" s="39" t="e">
        <f t="shared" si="184"/>
        <v>#N/A</v>
      </c>
      <c r="DO150" s="42" t="e">
        <f t="shared" si="185"/>
        <v>#N/A</v>
      </c>
      <c r="DZ150" s="61" t="str">
        <f t="shared" si="186"/>
        <v/>
      </c>
      <c r="EA150" s="39" t="str">
        <f t="shared" si="187"/>
        <v/>
      </c>
      <c r="EB150" s="41" t="str">
        <f t="shared" si="188"/>
        <v/>
      </c>
      <c r="EC150" s="42" t="str">
        <f t="shared" si="127"/>
        <v/>
      </c>
      <c r="ED150" s="29" t="str">
        <f t="shared" si="189"/>
        <v/>
      </c>
      <c r="EE150" s="41" t="str">
        <f t="shared" si="190"/>
        <v/>
      </c>
      <c r="EF150" s="42" t="str">
        <f t="shared" si="191"/>
        <v/>
      </c>
      <c r="EG150" s="29" t="str">
        <f t="shared" si="192"/>
        <v/>
      </c>
      <c r="EH150" s="41" t="str">
        <f t="shared" si="193"/>
        <v/>
      </c>
      <c r="EI150" s="42" t="str">
        <f t="shared" si="194"/>
        <v/>
      </c>
      <c r="EJ150" s="58" t="str">
        <f t="shared" si="195"/>
        <v/>
      </c>
      <c r="EK150" s="41" t="str">
        <f t="shared" si="128"/>
        <v/>
      </c>
      <c r="EL150" s="58" t="str">
        <f t="shared" si="196"/>
        <v/>
      </c>
      <c r="EM150" s="29" t="str">
        <f t="shared" si="129"/>
        <v/>
      </c>
      <c r="EN150" s="41" t="str">
        <f t="shared" si="130"/>
        <v/>
      </c>
      <c r="EO150" s="42" t="str">
        <f t="shared" si="131"/>
        <v/>
      </c>
      <c r="EP150" s="29" t="str">
        <f t="shared" si="132"/>
        <v/>
      </c>
      <c r="EQ150" s="41" t="str">
        <f t="shared" si="133"/>
        <v/>
      </c>
      <c r="ER150" s="42" t="str">
        <f t="shared" si="134"/>
        <v/>
      </c>
      <c r="ES150" s="29" t="str">
        <f t="shared" si="197"/>
        <v/>
      </c>
      <c r="ET150" s="41" t="str">
        <f t="shared" si="198"/>
        <v/>
      </c>
      <c r="EU150" s="42" t="str">
        <f t="shared" si="199"/>
        <v/>
      </c>
      <c r="EW150" s="39" t="e">
        <f t="shared" si="200"/>
        <v>#N/A</v>
      </c>
      <c r="EX150" s="42" t="e">
        <f t="shared" si="201"/>
        <v>#N/A</v>
      </c>
      <c r="FA150" s="70" t="e">
        <f t="shared" si="135"/>
        <v>#N/A</v>
      </c>
      <c r="FB150" s="70" t="e">
        <f t="shared" si="136"/>
        <v>#N/A</v>
      </c>
      <c r="FC150" s="70" t="e">
        <f t="shared" si="137"/>
        <v>#N/A</v>
      </c>
      <c r="FD150" s="72" t="e">
        <f t="shared" si="138"/>
        <v>#N/A</v>
      </c>
      <c r="FE150" s="37" t="e">
        <f t="shared" si="139"/>
        <v>#N/A</v>
      </c>
    </row>
    <row r="151" spans="1:161" x14ac:dyDescent="0.25">
      <c r="A151" s="59"/>
      <c r="B151" s="56"/>
      <c r="C151" s="56"/>
      <c r="D151" s="39"/>
      <c r="E151" s="37"/>
      <c r="F151" s="56"/>
      <c r="H151" s="39"/>
      <c r="I151" s="39"/>
      <c r="J151" s="37"/>
      <c r="K151" s="39"/>
      <c r="L151" s="39"/>
      <c r="M151" s="39"/>
      <c r="X151" s="41"/>
      <c r="Y151" s="61" t="str">
        <f t="shared" si="140"/>
        <v/>
      </c>
      <c r="Z151" s="39" t="str">
        <f t="shared" si="141"/>
        <v/>
      </c>
      <c r="AA151" s="41" t="str">
        <f t="shared" si="142"/>
        <v/>
      </c>
      <c r="AB151" s="42" t="str">
        <f t="shared" si="101"/>
        <v/>
      </c>
      <c r="AC151" s="29" t="str">
        <f t="shared" si="143"/>
        <v/>
      </c>
      <c r="AD151" s="41" t="str">
        <f t="shared" si="144"/>
        <v/>
      </c>
      <c r="AE151" s="42" t="str">
        <f t="shared" si="145"/>
        <v/>
      </c>
      <c r="AF151" s="29" t="str">
        <f t="shared" si="146"/>
        <v/>
      </c>
      <c r="AG151" s="41" t="str">
        <f t="shared" si="147"/>
        <v/>
      </c>
      <c r="AH151" s="42" t="str">
        <f t="shared" si="148"/>
        <v/>
      </c>
      <c r="AI151" s="39" t="str">
        <f t="shared" si="149"/>
        <v/>
      </c>
      <c r="AJ151" s="41" t="str">
        <f t="shared" si="102"/>
        <v/>
      </c>
      <c r="AK151" s="29" t="str">
        <f t="shared" si="103"/>
        <v/>
      </c>
      <c r="AL151" s="29" t="str">
        <f t="shared" si="104"/>
        <v/>
      </c>
      <c r="AM151" s="41" t="str">
        <f t="shared" si="105"/>
        <v/>
      </c>
      <c r="AN151" s="42" t="str">
        <f t="shared" si="106"/>
        <v/>
      </c>
      <c r="AO151" s="29" t="str">
        <f t="shared" si="107"/>
        <v/>
      </c>
      <c r="AP151" s="41" t="str">
        <f t="shared" si="108"/>
        <v/>
      </c>
      <c r="AQ151" s="42" t="str">
        <f t="shared" si="109"/>
        <v/>
      </c>
      <c r="AR151" s="29" t="str">
        <f t="shared" si="150"/>
        <v/>
      </c>
      <c r="AS151" s="41" t="str">
        <f t="shared" si="151"/>
        <v/>
      </c>
      <c r="AT151" s="42" t="str">
        <f t="shared" si="152"/>
        <v/>
      </c>
      <c r="AV151" s="39" t="e">
        <f t="shared" si="110"/>
        <v>#N/A</v>
      </c>
      <c r="AW151" s="42" t="e">
        <f t="shared" si="153"/>
        <v>#N/A</v>
      </c>
      <c r="BH151" s="61" t="str">
        <f t="shared" si="154"/>
        <v/>
      </c>
      <c r="BI151" s="39" t="str">
        <f t="shared" si="155"/>
        <v/>
      </c>
      <c r="BJ151" s="41" t="str">
        <f t="shared" si="156"/>
        <v/>
      </c>
      <c r="BK151" s="42" t="str">
        <f t="shared" si="111"/>
        <v/>
      </c>
      <c r="BL151" s="29" t="str">
        <f t="shared" si="157"/>
        <v/>
      </c>
      <c r="BM151" s="41" t="str">
        <f t="shared" si="158"/>
        <v/>
      </c>
      <c r="BN151" s="42" t="str">
        <f t="shared" si="159"/>
        <v/>
      </c>
      <c r="BO151" s="29" t="str">
        <f t="shared" si="160"/>
        <v/>
      </c>
      <c r="BP151" s="41" t="str">
        <f t="shared" si="161"/>
        <v/>
      </c>
      <c r="BQ151" s="42" t="str">
        <f t="shared" si="162"/>
        <v/>
      </c>
      <c r="BR151" s="61" t="str">
        <f t="shared" si="163"/>
        <v/>
      </c>
      <c r="BS151" s="41" t="str">
        <f t="shared" si="112"/>
        <v/>
      </c>
      <c r="BT151" t="str">
        <f t="shared" si="164"/>
        <v/>
      </c>
      <c r="BU151" s="29" t="str">
        <f t="shared" si="113"/>
        <v/>
      </c>
      <c r="BV151" s="41" t="str">
        <f t="shared" si="114"/>
        <v/>
      </c>
      <c r="BW151" s="42" t="str">
        <f t="shared" si="115"/>
        <v/>
      </c>
      <c r="BX151" s="29" t="str">
        <f t="shared" si="116"/>
        <v/>
      </c>
      <c r="BY151" s="41" t="str">
        <f t="shared" si="117"/>
        <v/>
      </c>
      <c r="BZ151" s="42" t="str">
        <f t="shared" si="118"/>
        <v/>
      </c>
      <c r="CA151" s="29" t="str">
        <f t="shared" si="165"/>
        <v/>
      </c>
      <c r="CB151" s="41" t="str">
        <f t="shared" si="166"/>
        <v/>
      </c>
      <c r="CC151" s="42" t="str">
        <f t="shared" si="167"/>
        <v/>
      </c>
      <c r="CE151" s="39" t="e">
        <f t="shared" si="168"/>
        <v>#N/A</v>
      </c>
      <c r="CF151" s="42" t="e">
        <f t="shared" si="169"/>
        <v>#N/A</v>
      </c>
      <c r="CQ151" s="61" t="str">
        <f t="shared" si="170"/>
        <v/>
      </c>
      <c r="CR151" s="39" t="str">
        <f t="shared" si="171"/>
        <v/>
      </c>
      <c r="CS151" s="41" t="str">
        <f t="shared" si="172"/>
        <v/>
      </c>
      <c r="CT151" s="42" t="str">
        <f t="shared" si="119"/>
        <v/>
      </c>
      <c r="CU151" s="29" t="str">
        <f t="shared" si="173"/>
        <v/>
      </c>
      <c r="CV151" s="41" t="str">
        <f t="shared" si="174"/>
        <v/>
      </c>
      <c r="CW151" s="42" t="str">
        <f t="shared" si="175"/>
        <v/>
      </c>
      <c r="CX151" s="29" t="str">
        <f t="shared" si="176"/>
        <v/>
      </c>
      <c r="CY151" s="41" t="str">
        <f t="shared" si="177"/>
        <v/>
      </c>
      <c r="CZ151" s="42" t="str">
        <f t="shared" si="178"/>
        <v/>
      </c>
      <c r="DA151" s="70" t="str">
        <f t="shared" si="179"/>
        <v/>
      </c>
      <c r="DB151" s="41" t="str">
        <f t="shared" si="120"/>
        <v/>
      </c>
      <c r="DC151" s="70" t="str">
        <f t="shared" si="180"/>
        <v/>
      </c>
      <c r="DD151" s="29" t="str">
        <f t="shared" si="121"/>
        <v/>
      </c>
      <c r="DE151" s="41" t="str">
        <f t="shared" si="122"/>
        <v/>
      </c>
      <c r="DF151" s="42" t="str">
        <f t="shared" si="123"/>
        <v/>
      </c>
      <c r="DG151" s="29" t="str">
        <f t="shared" si="124"/>
        <v/>
      </c>
      <c r="DH151" s="41" t="str">
        <f t="shared" si="125"/>
        <v/>
      </c>
      <c r="DI151" s="42" t="str">
        <f t="shared" si="126"/>
        <v/>
      </c>
      <c r="DJ151" s="29" t="str">
        <f t="shared" si="181"/>
        <v/>
      </c>
      <c r="DK151" s="41" t="str">
        <f t="shared" si="182"/>
        <v/>
      </c>
      <c r="DL151" s="42" t="str">
        <f t="shared" si="183"/>
        <v/>
      </c>
      <c r="DN151" s="39" t="e">
        <f t="shared" si="184"/>
        <v>#N/A</v>
      </c>
      <c r="DO151" s="42" t="e">
        <f t="shared" si="185"/>
        <v>#N/A</v>
      </c>
      <c r="DZ151" s="61" t="str">
        <f t="shared" si="186"/>
        <v/>
      </c>
      <c r="EA151" s="39" t="str">
        <f t="shared" si="187"/>
        <v/>
      </c>
      <c r="EB151" s="41" t="str">
        <f t="shared" si="188"/>
        <v/>
      </c>
      <c r="EC151" s="42" t="str">
        <f t="shared" si="127"/>
        <v/>
      </c>
      <c r="ED151" s="29" t="str">
        <f t="shared" si="189"/>
        <v/>
      </c>
      <c r="EE151" s="41" t="str">
        <f t="shared" si="190"/>
        <v/>
      </c>
      <c r="EF151" s="42" t="str">
        <f t="shared" si="191"/>
        <v/>
      </c>
      <c r="EG151" s="29" t="str">
        <f t="shared" si="192"/>
        <v/>
      </c>
      <c r="EH151" s="41" t="str">
        <f t="shared" si="193"/>
        <v/>
      </c>
      <c r="EI151" s="42" t="str">
        <f t="shared" si="194"/>
        <v/>
      </c>
      <c r="EJ151" s="58" t="str">
        <f t="shared" si="195"/>
        <v/>
      </c>
      <c r="EK151" s="41" t="str">
        <f t="shared" si="128"/>
        <v/>
      </c>
      <c r="EL151" s="58" t="str">
        <f t="shared" si="196"/>
        <v/>
      </c>
      <c r="EM151" s="29" t="str">
        <f t="shared" si="129"/>
        <v/>
      </c>
      <c r="EN151" s="41" t="str">
        <f t="shared" si="130"/>
        <v/>
      </c>
      <c r="EO151" s="42" t="str">
        <f t="shared" si="131"/>
        <v/>
      </c>
      <c r="EP151" s="29" t="str">
        <f t="shared" si="132"/>
        <v/>
      </c>
      <c r="EQ151" s="41" t="str">
        <f t="shared" si="133"/>
        <v/>
      </c>
      <c r="ER151" s="42" t="str">
        <f t="shared" si="134"/>
        <v/>
      </c>
      <c r="ES151" s="29" t="str">
        <f t="shared" si="197"/>
        <v/>
      </c>
      <c r="ET151" s="41" t="str">
        <f t="shared" si="198"/>
        <v/>
      </c>
      <c r="EU151" s="42" t="str">
        <f t="shared" si="199"/>
        <v/>
      </c>
      <c r="EW151" s="39" t="e">
        <f t="shared" si="200"/>
        <v>#N/A</v>
      </c>
      <c r="EX151" s="42" t="e">
        <f t="shared" si="201"/>
        <v>#N/A</v>
      </c>
      <c r="FA151" s="70" t="e">
        <f t="shared" si="135"/>
        <v>#N/A</v>
      </c>
      <c r="FB151" s="70" t="e">
        <f t="shared" si="136"/>
        <v>#N/A</v>
      </c>
      <c r="FC151" s="70" t="e">
        <f t="shared" si="137"/>
        <v>#N/A</v>
      </c>
      <c r="FD151" s="72" t="e">
        <f t="shared" si="138"/>
        <v>#N/A</v>
      </c>
      <c r="FE151" s="37" t="e">
        <f t="shared" si="139"/>
        <v>#N/A</v>
      </c>
    </row>
    <row r="152" spans="1:161" x14ac:dyDescent="0.25">
      <c r="A152" s="59"/>
      <c r="B152" s="56"/>
      <c r="C152" s="56"/>
      <c r="D152" s="39"/>
      <c r="E152" s="37"/>
      <c r="F152" s="56"/>
      <c r="H152" s="39"/>
      <c r="I152" s="39"/>
      <c r="J152" s="37"/>
      <c r="K152" s="39"/>
      <c r="L152" s="39"/>
      <c r="M152" s="39"/>
      <c r="X152" s="41"/>
      <c r="Y152" s="61" t="str">
        <f t="shared" si="140"/>
        <v/>
      </c>
      <c r="Z152" s="39" t="str">
        <f t="shared" si="141"/>
        <v/>
      </c>
      <c r="AA152" s="41" t="str">
        <f t="shared" si="142"/>
        <v/>
      </c>
      <c r="AB152" s="42" t="str">
        <f t="shared" si="101"/>
        <v/>
      </c>
      <c r="AC152" s="29" t="str">
        <f t="shared" si="143"/>
        <v/>
      </c>
      <c r="AD152" s="41" t="str">
        <f t="shared" si="144"/>
        <v/>
      </c>
      <c r="AE152" s="42" t="str">
        <f t="shared" si="145"/>
        <v/>
      </c>
      <c r="AF152" s="29" t="str">
        <f t="shared" si="146"/>
        <v/>
      </c>
      <c r="AG152" s="41" t="str">
        <f t="shared" si="147"/>
        <v/>
      </c>
      <c r="AH152" s="42" t="str">
        <f t="shared" si="148"/>
        <v/>
      </c>
      <c r="AI152" s="39" t="str">
        <f t="shared" si="149"/>
        <v/>
      </c>
      <c r="AJ152" s="41" t="str">
        <f t="shared" si="102"/>
        <v/>
      </c>
      <c r="AK152" s="29" t="str">
        <f t="shared" si="103"/>
        <v/>
      </c>
      <c r="AL152" s="29" t="str">
        <f t="shared" si="104"/>
        <v/>
      </c>
      <c r="AM152" s="41" t="str">
        <f t="shared" si="105"/>
        <v/>
      </c>
      <c r="AN152" s="42" t="str">
        <f t="shared" si="106"/>
        <v/>
      </c>
      <c r="AO152" s="29" t="str">
        <f t="shared" si="107"/>
        <v/>
      </c>
      <c r="AP152" s="41" t="str">
        <f t="shared" si="108"/>
        <v/>
      </c>
      <c r="AQ152" s="42" t="str">
        <f t="shared" si="109"/>
        <v/>
      </c>
      <c r="AR152" s="29" t="str">
        <f t="shared" si="150"/>
        <v/>
      </c>
      <c r="AS152" s="41" t="str">
        <f t="shared" si="151"/>
        <v/>
      </c>
      <c r="AT152" s="42" t="str">
        <f t="shared" si="152"/>
        <v/>
      </c>
      <c r="AV152" s="39" t="e">
        <f t="shared" si="110"/>
        <v>#N/A</v>
      </c>
      <c r="AW152" s="42" t="e">
        <f t="shared" si="153"/>
        <v>#N/A</v>
      </c>
      <c r="BH152" s="61" t="str">
        <f t="shared" si="154"/>
        <v/>
      </c>
      <c r="BI152" s="39" t="str">
        <f t="shared" si="155"/>
        <v/>
      </c>
      <c r="BJ152" s="41" t="str">
        <f t="shared" si="156"/>
        <v/>
      </c>
      <c r="BK152" s="42" t="str">
        <f t="shared" si="111"/>
        <v/>
      </c>
      <c r="BL152" s="29" t="str">
        <f t="shared" si="157"/>
        <v/>
      </c>
      <c r="BM152" s="41" t="str">
        <f t="shared" si="158"/>
        <v/>
      </c>
      <c r="BN152" s="42" t="str">
        <f t="shared" si="159"/>
        <v/>
      </c>
      <c r="BO152" s="29" t="str">
        <f t="shared" si="160"/>
        <v/>
      </c>
      <c r="BP152" s="41" t="str">
        <f t="shared" si="161"/>
        <v/>
      </c>
      <c r="BQ152" s="42" t="str">
        <f t="shared" si="162"/>
        <v/>
      </c>
      <c r="BR152" s="61" t="str">
        <f t="shared" si="163"/>
        <v/>
      </c>
      <c r="BS152" s="41" t="str">
        <f t="shared" si="112"/>
        <v/>
      </c>
      <c r="BT152" t="str">
        <f t="shared" si="164"/>
        <v/>
      </c>
      <c r="BU152" s="29" t="str">
        <f t="shared" si="113"/>
        <v/>
      </c>
      <c r="BV152" s="41" t="str">
        <f t="shared" si="114"/>
        <v/>
      </c>
      <c r="BW152" s="42" t="str">
        <f t="shared" si="115"/>
        <v/>
      </c>
      <c r="BX152" s="29" t="str">
        <f t="shared" si="116"/>
        <v/>
      </c>
      <c r="BY152" s="41" t="str">
        <f t="shared" si="117"/>
        <v/>
      </c>
      <c r="BZ152" s="42" t="str">
        <f t="shared" si="118"/>
        <v/>
      </c>
      <c r="CA152" s="29" t="str">
        <f t="shared" si="165"/>
        <v/>
      </c>
      <c r="CB152" s="41" t="str">
        <f t="shared" si="166"/>
        <v/>
      </c>
      <c r="CC152" s="42" t="str">
        <f t="shared" si="167"/>
        <v/>
      </c>
      <c r="CE152" s="39" t="e">
        <f t="shared" si="168"/>
        <v>#N/A</v>
      </c>
      <c r="CF152" s="42" t="e">
        <f t="shared" si="169"/>
        <v>#N/A</v>
      </c>
      <c r="CQ152" s="61" t="str">
        <f t="shared" si="170"/>
        <v/>
      </c>
      <c r="CR152" s="39" t="str">
        <f t="shared" si="171"/>
        <v/>
      </c>
      <c r="CS152" s="41" t="str">
        <f t="shared" si="172"/>
        <v/>
      </c>
      <c r="CT152" s="42" t="str">
        <f t="shared" si="119"/>
        <v/>
      </c>
      <c r="CU152" s="29" t="str">
        <f t="shared" si="173"/>
        <v/>
      </c>
      <c r="CV152" s="41" t="str">
        <f t="shared" si="174"/>
        <v/>
      </c>
      <c r="CW152" s="42" t="str">
        <f t="shared" si="175"/>
        <v/>
      </c>
      <c r="CX152" s="29" t="str">
        <f t="shared" si="176"/>
        <v/>
      </c>
      <c r="CY152" s="41" t="str">
        <f t="shared" si="177"/>
        <v/>
      </c>
      <c r="CZ152" s="42" t="str">
        <f t="shared" si="178"/>
        <v/>
      </c>
      <c r="DA152" s="70" t="str">
        <f t="shared" si="179"/>
        <v/>
      </c>
      <c r="DB152" s="41" t="str">
        <f t="shared" si="120"/>
        <v/>
      </c>
      <c r="DC152" s="70" t="str">
        <f t="shared" si="180"/>
        <v/>
      </c>
      <c r="DD152" s="29" t="str">
        <f t="shared" si="121"/>
        <v/>
      </c>
      <c r="DE152" s="41" t="str">
        <f t="shared" si="122"/>
        <v/>
      </c>
      <c r="DF152" s="42" t="str">
        <f t="shared" si="123"/>
        <v/>
      </c>
      <c r="DG152" s="29" t="str">
        <f t="shared" si="124"/>
        <v/>
      </c>
      <c r="DH152" s="41" t="str">
        <f t="shared" si="125"/>
        <v/>
      </c>
      <c r="DI152" s="42" t="str">
        <f t="shared" si="126"/>
        <v/>
      </c>
      <c r="DJ152" s="29" t="str">
        <f t="shared" si="181"/>
        <v/>
      </c>
      <c r="DK152" s="41" t="str">
        <f t="shared" si="182"/>
        <v/>
      </c>
      <c r="DL152" s="42" t="str">
        <f t="shared" si="183"/>
        <v/>
      </c>
      <c r="DN152" s="39" t="e">
        <f t="shared" si="184"/>
        <v>#N/A</v>
      </c>
      <c r="DO152" s="42" t="e">
        <f t="shared" si="185"/>
        <v>#N/A</v>
      </c>
      <c r="DZ152" s="61" t="str">
        <f t="shared" si="186"/>
        <v/>
      </c>
      <c r="EA152" s="39" t="str">
        <f t="shared" si="187"/>
        <v/>
      </c>
      <c r="EB152" s="41" t="str">
        <f t="shared" si="188"/>
        <v/>
      </c>
      <c r="EC152" s="42" t="str">
        <f t="shared" si="127"/>
        <v/>
      </c>
      <c r="ED152" s="29" t="str">
        <f t="shared" si="189"/>
        <v/>
      </c>
      <c r="EE152" s="41" t="str">
        <f t="shared" si="190"/>
        <v/>
      </c>
      <c r="EF152" s="42" t="str">
        <f t="shared" si="191"/>
        <v/>
      </c>
      <c r="EG152" s="29" t="str">
        <f t="shared" si="192"/>
        <v/>
      </c>
      <c r="EH152" s="41" t="str">
        <f t="shared" si="193"/>
        <v/>
      </c>
      <c r="EI152" s="42" t="str">
        <f t="shared" si="194"/>
        <v/>
      </c>
      <c r="EJ152" s="58" t="str">
        <f t="shared" si="195"/>
        <v/>
      </c>
      <c r="EK152" s="41" t="str">
        <f t="shared" si="128"/>
        <v/>
      </c>
      <c r="EL152" s="58" t="str">
        <f t="shared" si="196"/>
        <v/>
      </c>
      <c r="EM152" s="29" t="str">
        <f t="shared" si="129"/>
        <v/>
      </c>
      <c r="EN152" s="41" t="str">
        <f t="shared" si="130"/>
        <v/>
      </c>
      <c r="EO152" s="42" t="str">
        <f t="shared" si="131"/>
        <v/>
      </c>
      <c r="EP152" s="29" t="str">
        <f t="shared" si="132"/>
        <v/>
      </c>
      <c r="EQ152" s="41" t="str">
        <f t="shared" si="133"/>
        <v/>
      </c>
      <c r="ER152" s="42" t="str">
        <f t="shared" si="134"/>
        <v/>
      </c>
      <c r="ES152" s="29" t="str">
        <f t="shared" si="197"/>
        <v/>
      </c>
      <c r="ET152" s="41" t="str">
        <f t="shared" si="198"/>
        <v/>
      </c>
      <c r="EU152" s="42" t="str">
        <f t="shared" si="199"/>
        <v/>
      </c>
      <c r="EW152" s="39" t="e">
        <f t="shared" si="200"/>
        <v>#N/A</v>
      </c>
      <c r="EX152" s="42" t="e">
        <f t="shared" si="201"/>
        <v>#N/A</v>
      </c>
      <c r="FA152" s="70" t="e">
        <f t="shared" si="135"/>
        <v>#N/A</v>
      </c>
      <c r="FB152" s="70" t="e">
        <f t="shared" si="136"/>
        <v>#N/A</v>
      </c>
      <c r="FC152" s="70" t="e">
        <f t="shared" si="137"/>
        <v>#N/A</v>
      </c>
      <c r="FD152" s="72" t="e">
        <f t="shared" si="138"/>
        <v>#N/A</v>
      </c>
      <c r="FE152" s="37" t="e">
        <f t="shared" si="139"/>
        <v>#N/A</v>
      </c>
    </row>
    <row r="153" spans="1:161" x14ac:dyDescent="0.25">
      <c r="A153" s="59"/>
      <c r="B153" s="56"/>
      <c r="C153" s="56"/>
      <c r="D153" s="39"/>
      <c r="E153" s="37"/>
      <c r="F153" s="56"/>
      <c r="H153" s="39"/>
      <c r="I153" s="39"/>
      <c r="J153" s="37"/>
      <c r="K153" s="39"/>
      <c r="L153" s="39"/>
      <c r="M153" s="39"/>
      <c r="X153" s="41"/>
      <c r="Y153" s="61" t="str">
        <f t="shared" si="140"/>
        <v/>
      </c>
      <c r="Z153" s="39" t="str">
        <f t="shared" si="141"/>
        <v/>
      </c>
      <c r="AA153" s="41" t="str">
        <f t="shared" si="142"/>
        <v/>
      </c>
      <c r="AB153" s="42" t="str">
        <f t="shared" si="101"/>
        <v/>
      </c>
      <c r="AC153" s="29" t="str">
        <f t="shared" si="143"/>
        <v/>
      </c>
      <c r="AD153" s="41" t="str">
        <f t="shared" si="144"/>
        <v/>
      </c>
      <c r="AE153" s="42" t="str">
        <f t="shared" si="145"/>
        <v/>
      </c>
      <c r="AF153" s="29" t="str">
        <f t="shared" si="146"/>
        <v/>
      </c>
      <c r="AG153" s="41" t="str">
        <f t="shared" si="147"/>
        <v/>
      </c>
      <c r="AH153" s="42" t="str">
        <f t="shared" si="148"/>
        <v/>
      </c>
      <c r="AI153" s="39" t="str">
        <f t="shared" si="149"/>
        <v/>
      </c>
      <c r="AJ153" s="41" t="str">
        <f t="shared" si="102"/>
        <v/>
      </c>
      <c r="AK153" s="29" t="str">
        <f t="shared" si="103"/>
        <v/>
      </c>
      <c r="AL153" s="29" t="str">
        <f t="shared" si="104"/>
        <v/>
      </c>
      <c r="AM153" s="41" t="str">
        <f t="shared" si="105"/>
        <v/>
      </c>
      <c r="AN153" s="42" t="str">
        <f t="shared" si="106"/>
        <v/>
      </c>
      <c r="AO153" s="29" t="str">
        <f t="shared" si="107"/>
        <v/>
      </c>
      <c r="AP153" s="41" t="str">
        <f t="shared" si="108"/>
        <v/>
      </c>
      <c r="AQ153" s="42" t="str">
        <f t="shared" si="109"/>
        <v/>
      </c>
      <c r="AR153" s="29" t="str">
        <f t="shared" si="150"/>
        <v/>
      </c>
      <c r="AS153" s="41" t="str">
        <f t="shared" si="151"/>
        <v/>
      </c>
      <c r="AT153" s="42" t="str">
        <f t="shared" si="152"/>
        <v/>
      </c>
      <c r="AV153" s="39" t="e">
        <f t="shared" si="110"/>
        <v>#N/A</v>
      </c>
      <c r="AW153" s="42" t="e">
        <f t="shared" si="153"/>
        <v>#N/A</v>
      </c>
      <c r="BH153" s="61" t="str">
        <f t="shared" si="154"/>
        <v/>
      </c>
      <c r="BI153" s="39" t="str">
        <f t="shared" si="155"/>
        <v/>
      </c>
      <c r="BJ153" s="41" t="str">
        <f t="shared" si="156"/>
        <v/>
      </c>
      <c r="BK153" s="42" t="str">
        <f t="shared" si="111"/>
        <v/>
      </c>
      <c r="BL153" s="29" t="str">
        <f t="shared" si="157"/>
        <v/>
      </c>
      <c r="BM153" s="41" t="str">
        <f t="shared" si="158"/>
        <v/>
      </c>
      <c r="BN153" s="42" t="str">
        <f t="shared" si="159"/>
        <v/>
      </c>
      <c r="BO153" s="29" t="str">
        <f t="shared" si="160"/>
        <v/>
      </c>
      <c r="BP153" s="41" t="str">
        <f t="shared" si="161"/>
        <v/>
      </c>
      <c r="BQ153" s="42" t="str">
        <f t="shared" si="162"/>
        <v/>
      </c>
      <c r="BR153" s="61" t="str">
        <f t="shared" si="163"/>
        <v/>
      </c>
      <c r="BS153" s="41" t="str">
        <f t="shared" si="112"/>
        <v/>
      </c>
      <c r="BT153" t="str">
        <f t="shared" si="164"/>
        <v/>
      </c>
      <c r="BU153" s="29" t="str">
        <f t="shared" si="113"/>
        <v/>
      </c>
      <c r="BV153" s="41" t="str">
        <f t="shared" si="114"/>
        <v/>
      </c>
      <c r="BW153" s="42" t="str">
        <f t="shared" si="115"/>
        <v/>
      </c>
      <c r="BX153" s="29" t="str">
        <f t="shared" si="116"/>
        <v/>
      </c>
      <c r="BY153" s="41" t="str">
        <f t="shared" si="117"/>
        <v/>
      </c>
      <c r="BZ153" s="42" t="str">
        <f t="shared" si="118"/>
        <v/>
      </c>
      <c r="CA153" s="29" t="str">
        <f t="shared" si="165"/>
        <v/>
      </c>
      <c r="CB153" s="41" t="str">
        <f t="shared" si="166"/>
        <v/>
      </c>
      <c r="CC153" s="42" t="str">
        <f t="shared" si="167"/>
        <v/>
      </c>
      <c r="CE153" s="39" t="e">
        <f t="shared" si="168"/>
        <v>#N/A</v>
      </c>
      <c r="CF153" s="42" t="e">
        <f t="shared" si="169"/>
        <v>#N/A</v>
      </c>
      <c r="CQ153" s="61" t="str">
        <f t="shared" si="170"/>
        <v/>
      </c>
      <c r="CR153" s="39" t="str">
        <f t="shared" si="171"/>
        <v/>
      </c>
      <c r="CS153" s="41" t="str">
        <f t="shared" si="172"/>
        <v/>
      </c>
      <c r="CT153" s="42" t="str">
        <f t="shared" si="119"/>
        <v/>
      </c>
      <c r="CU153" s="29" t="str">
        <f t="shared" si="173"/>
        <v/>
      </c>
      <c r="CV153" s="41" t="str">
        <f t="shared" si="174"/>
        <v/>
      </c>
      <c r="CW153" s="42" t="str">
        <f t="shared" si="175"/>
        <v/>
      </c>
      <c r="CX153" s="29" t="str">
        <f t="shared" si="176"/>
        <v/>
      </c>
      <c r="CY153" s="41" t="str">
        <f t="shared" si="177"/>
        <v/>
      </c>
      <c r="CZ153" s="42" t="str">
        <f t="shared" si="178"/>
        <v/>
      </c>
      <c r="DA153" s="70" t="str">
        <f t="shared" si="179"/>
        <v/>
      </c>
      <c r="DB153" s="41" t="str">
        <f t="shared" si="120"/>
        <v/>
      </c>
      <c r="DC153" s="70" t="str">
        <f t="shared" si="180"/>
        <v/>
      </c>
      <c r="DD153" s="29" t="str">
        <f t="shared" si="121"/>
        <v/>
      </c>
      <c r="DE153" s="41" t="str">
        <f t="shared" si="122"/>
        <v/>
      </c>
      <c r="DF153" s="42" t="str">
        <f t="shared" si="123"/>
        <v/>
      </c>
      <c r="DG153" s="29" t="str">
        <f t="shared" si="124"/>
        <v/>
      </c>
      <c r="DH153" s="41" t="str">
        <f t="shared" si="125"/>
        <v/>
      </c>
      <c r="DI153" s="42" t="str">
        <f t="shared" si="126"/>
        <v/>
      </c>
      <c r="DJ153" s="29" t="str">
        <f t="shared" si="181"/>
        <v/>
      </c>
      <c r="DK153" s="41" t="str">
        <f t="shared" si="182"/>
        <v/>
      </c>
      <c r="DL153" s="42" t="str">
        <f t="shared" si="183"/>
        <v/>
      </c>
      <c r="DN153" s="39" t="e">
        <f t="shared" si="184"/>
        <v>#N/A</v>
      </c>
      <c r="DO153" s="42" t="e">
        <f t="shared" si="185"/>
        <v>#N/A</v>
      </c>
      <c r="DZ153" s="61" t="str">
        <f t="shared" si="186"/>
        <v/>
      </c>
      <c r="EA153" s="39" t="str">
        <f t="shared" si="187"/>
        <v/>
      </c>
      <c r="EB153" s="41" t="str">
        <f t="shared" si="188"/>
        <v/>
      </c>
      <c r="EC153" s="42" t="str">
        <f t="shared" si="127"/>
        <v/>
      </c>
      <c r="ED153" s="29" t="str">
        <f t="shared" si="189"/>
        <v/>
      </c>
      <c r="EE153" s="41" t="str">
        <f t="shared" si="190"/>
        <v/>
      </c>
      <c r="EF153" s="42" t="str">
        <f t="shared" si="191"/>
        <v/>
      </c>
      <c r="EG153" s="29" t="str">
        <f t="shared" si="192"/>
        <v/>
      </c>
      <c r="EH153" s="41" t="str">
        <f t="shared" si="193"/>
        <v/>
      </c>
      <c r="EI153" s="42" t="str">
        <f t="shared" si="194"/>
        <v/>
      </c>
      <c r="EJ153" s="58" t="str">
        <f t="shared" si="195"/>
        <v/>
      </c>
      <c r="EK153" s="41" t="str">
        <f t="shared" si="128"/>
        <v/>
      </c>
      <c r="EL153" s="58" t="str">
        <f t="shared" si="196"/>
        <v/>
      </c>
      <c r="EM153" s="29" t="str">
        <f t="shared" si="129"/>
        <v/>
      </c>
      <c r="EN153" s="41" t="str">
        <f t="shared" si="130"/>
        <v/>
      </c>
      <c r="EO153" s="42" t="str">
        <f t="shared" si="131"/>
        <v/>
      </c>
      <c r="EP153" s="29" t="str">
        <f t="shared" si="132"/>
        <v/>
      </c>
      <c r="EQ153" s="41" t="str">
        <f t="shared" si="133"/>
        <v/>
      </c>
      <c r="ER153" s="42" t="str">
        <f t="shared" si="134"/>
        <v/>
      </c>
      <c r="ES153" s="29" t="str">
        <f t="shared" si="197"/>
        <v/>
      </c>
      <c r="ET153" s="41" t="str">
        <f t="shared" si="198"/>
        <v/>
      </c>
      <c r="EU153" s="42" t="str">
        <f t="shared" si="199"/>
        <v/>
      </c>
      <c r="EW153" s="39" t="e">
        <f t="shared" si="200"/>
        <v>#N/A</v>
      </c>
      <c r="EX153" s="42" t="e">
        <f t="shared" si="201"/>
        <v>#N/A</v>
      </c>
      <c r="FA153" s="70" t="e">
        <f t="shared" si="135"/>
        <v>#N/A</v>
      </c>
      <c r="FB153" s="70" t="e">
        <f t="shared" si="136"/>
        <v>#N/A</v>
      </c>
      <c r="FC153" s="70" t="e">
        <f t="shared" si="137"/>
        <v>#N/A</v>
      </c>
      <c r="FD153" s="72" t="e">
        <f t="shared" si="138"/>
        <v>#N/A</v>
      </c>
      <c r="FE153" s="37" t="e">
        <f t="shared" si="139"/>
        <v>#N/A</v>
      </c>
    </row>
    <row r="154" spans="1:161" x14ac:dyDescent="0.25">
      <c r="A154" s="59"/>
      <c r="B154" s="56"/>
      <c r="C154" s="56"/>
      <c r="D154" s="39"/>
      <c r="E154" s="37"/>
      <c r="F154" s="56"/>
      <c r="H154" s="39"/>
      <c r="I154" s="39"/>
      <c r="J154" s="37"/>
      <c r="K154" s="39"/>
      <c r="L154" s="39"/>
      <c r="M154" s="39"/>
      <c r="X154" s="41"/>
      <c r="Y154" s="61" t="str">
        <f t="shared" si="140"/>
        <v/>
      </c>
      <c r="Z154" s="39" t="str">
        <f t="shared" si="141"/>
        <v/>
      </c>
      <c r="AA154" s="41" t="str">
        <f t="shared" si="142"/>
        <v/>
      </c>
      <c r="AB154" s="42" t="str">
        <f t="shared" si="101"/>
        <v/>
      </c>
      <c r="AC154" s="29" t="str">
        <f t="shared" si="143"/>
        <v/>
      </c>
      <c r="AD154" s="41" t="str">
        <f t="shared" si="144"/>
        <v/>
      </c>
      <c r="AE154" s="42" t="str">
        <f t="shared" si="145"/>
        <v/>
      </c>
      <c r="AF154" s="29" t="str">
        <f t="shared" si="146"/>
        <v/>
      </c>
      <c r="AG154" s="41" t="str">
        <f t="shared" si="147"/>
        <v/>
      </c>
      <c r="AH154" s="42" t="str">
        <f t="shared" si="148"/>
        <v/>
      </c>
      <c r="AI154" s="39" t="str">
        <f t="shared" si="149"/>
        <v/>
      </c>
      <c r="AJ154" s="41" t="str">
        <f t="shared" si="102"/>
        <v/>
      </c>
      <c r="AK154" s="29" t="str">
        <f t="shared" si="103"/>
        <v/>
      </c>
      <c r="AL154" s="29" t="str">
        <f t="shared" si="104"/>
        <v/>
      </c>
      <c r="AM154" s="41" t="str">
        <f t="shared" si="105"/>
        <v/>
      </c>
      <c r="AN154" s="42" t="str">
        <f t="shared" si="106"/>
        <v/>
      </c>
      <c r="AO154" s="29" t="str">
        <f t="shared" si="107"/>
        <v/>
      </c>
      <c r="AP154" s="41" t="str">
        <f t="shared" si="108"/>
        <v/>
      </c>
      <c r="AQ154" s="42" t="str">
        <f t="shared" si="109"/>
        <v/>
      </c>
      <c r="AR154" s="29" t="str">
        <f t="shared" si="150"/>
        <v/>
      </c>
      <c r="AS154" s="41" t="str">
        <f t="shared" si="151"/>
        <v/>
      </c>
      <c r="AT154" s="42" t="str">
        <f t="shared" si="152"/>
        <v/>
      </c>
      <c r="AV154" s="39" t="e">
        <f t="shared" si="110"/>
        <v>#N/A</v>
      </c>
      <c r="AW154" s="42" t="e">
        <f t="shared" si="153"/>
        <v>#N/A</v>
      </c>
      <c r="BH154" s="61" t="str">
        <f t="shared" si="154"/>
        <v/>
      </c>
      <c r="BI154" s="39" t="str">
        <f t="shared" si="155"/>
        <v/>
      </c>
      <c r="BJ154" s="41" t="str">
        <f t="shared" si="156"/>
        <v/>
      </c>
      <c r="BK154" s="42" t="str">
        <f t="shared" si="111"/>
        <v/>
      </c>
      <c r="BL154" s="29" t="str">
        <f t="shared" si="157"/>
        <v/>
      </c>
      <c r="BM154" s="41" t="str">
        <f t="shared" si="158"/>
        <v/>
      </c>
      <c r="BN154" s="42" t="str">
        <f t="shared" si="159"/>
        <v/>
      </c>
      <c r="BO154" s="29" t="str">
        <f t="shared" si="160"/>
        <v/>
      </c>
      <c r="BP154" s="41" t="str">
        <f t="shared" si="161"/>
        <v/>
      </c>
      <c r="BQ154" s="42" t="str">
        <f t="shared" si="162"/>
        <v/>
      </c>
      <c r="BR154" s="61" t="str">
        <f t="shared" si="163"/>
        <v/>
      </c>
      <c r="BS154" s="41" t="str">
        <f t="shared" si="112"/>
        <v/>
      </c>
      <c r="BT154" t="str">
        <f t="shared" si="164"/>
        <v/>
      </c>
      <c r="BU154" s="29" t="str">
        <f t="shared" si="113"/>
        <v/>
      </c>
      <c r="BV154" s="41" t="str">
        <f t="shared" si="114"/>
        <v/>
      </c>
      <c r="BW154" s="42" t="str">
        <f t="shared" si="115"/>
        <v/>
      </c>
      <c r="BX154" s="29" t="str">
        <f t="shared" si="116"/>
        <v/>
      </c>
      <c r="BY154" s="41" t="str">
        <f t="shared" si="117"/>
        <v/>
      </c>
      <c r="BZ154" s="42" t="str">
        <f t="shared" si="118"/>
        <v/>
      </c>
      <c r="CA154" s="29" t="str">
        <f t="shared" si="165"/>
        <v/>
      </c>
      <c r="CB154" s="41" t="str">
        <f t="shared" si="166"/>
        <v/>
      </c>
      <c r="CC154" s="42" t="str">
        <f t="shared" si="167"/>
        <v/>
      </c>
      <c r="CE154" s="39" t="e">
        <f t="shared" si="168"/>
        <v>#N/A</v>
      </c>
      <c r="CF154" s="42" t="e">
        <f t="shared" si="169"/>
        <v>#N/A</v>
      </c>
      <c r="CQ154" s="61" t="str">
        <f t="shared" si="170"/>
        <v/>
      </c>
      <c r="CR154" s="39" t="str">
        <f t="shared" si="171"/>
        <v/>
      </c>
      <c r="CS154" s="41" t="str">
        <f t="shared" si="172"/>
        <v/>
      </c>
      <c r="CT154" s="42" t="str">
        <f t="shared" si="119"/>
        <v/>
      </c>
      <c r="CU154" s="29" t="str">
        <f t="shared" si="173"/>
        <v/>
      </c>
      <c r="CV154" s="41" t="str">
        <f t="shared" si="174"/>
        <v/>
      </c>
      <c r="CW154" s="42" t="str">
        <f t="shared" si="175"/>
        <v/>
      </c>
      <c r="CX154" s="29" t="str">
        <f t="shared" si="176"/>
        <v/>
      </c>
      <c r="CY154" s="41" t="str">
        <f t="shared" si="177"/>
        <v/>
      </c>
      <c r="CZ154" s="42" t="str">
        <f t="shared" si="178"/>
        <v/>
      </c>
      <c r="DA154" s="70" t="str">
        <f t="shared" si="179"/>
        <v/>
      </c>
      <c r="DB154" s="41" t="str">
        <f t="shared" si="120"/>
        <v/>
      </c>
      <c r="DC154" s="70" t="str">
        <f t="shared" si="180"/>
        <v/>
      </c>
      <c r="DD154" s="29" t="str">
        <f t="shared" si="121"/>
        <v/>
      </c>
      <c r="DE154" s="41" t="str">
        <f t="shared" si="122"/>
        <v/>
      </c>
      <c r="DF154" s="42" t="str">
        <f t="shared" si="123"/>
        <v/>
      </c>
      <c r="DG154" s="29" t="str">
        <f t="shared" si="124"/>
        <v/>
      </c>
      <c r="DH154" s="41" t="str">
        <f t="shared" si="125"/>
        <v/>
      </c>
      <c r="DI154" s="42" t="str">
        <f t="shared" si="126"/>
        <v/>
      </c>
      <c r="DJ154" s="29" t="str">
        <f t="shared" si="181"/>
        <v/>
      </c>
      <c r="DK154" s="41" t="str">
        <f t="shared" si="182"/>
        <v/>
      </c>
      <c r="DL154" s="42" t="str">
        <f t="shared" si="183"/>
        <v/>
      </c>
      <c r="DN154" s="39" t="e">
        <f t="shared" si="184"/>
        <v>#N/A</v>
      </c>
      <c r="DO154" s="42" t="e">
        <f t="shared" si="185"/>
        <v>#N/A</v>
      </c>
      <c r="DZ154" s="61" t="str">
        <f t="shared" si="186"/>
        <v/>
      </c>
      <c r="EA154" s="39" t="str">
        <f t="shared" si="187"/>
        <v/>
      </c>
      <c r="EB154" s="41" t="str">
        <f t="shared" si="188"/>
        <v/>
      </c>
      <c r="EC154" s="42" t="str">
        <f t="shared" si="127"/>
        <v/>
      </c>
      <c r="ED154" s="29" t="str">
        <f t="shared" si="189"/>
        <v/>
      </c>
      <c r="EE154" s="41" t="str">
        <f t="shared" si="190"/>
        <v/>
      </c>
      <c r="EF154" s="42" t="str">
        <f t="shared" si="191"/>
        <v/>
      </c>
      <c r="EG154" s="29" t="str">
        <f t="shared" si="192"/>
        <v/>
      </c>
      <c r="EH154" s="41" t="str">
        <f t="shared" si="193"/>
        <v/>
      </c>
      <c r="EI154" s="42" t="str">
        <f t="shared" si="194"/>
        <v/>
      </c>
      <c r="EJ154" s="58" t="str">
        <f t="shared" si="195"/>
        <v/>
      </c>
      <c r="EK154" s="41" t="str">
        <f t="shared" si="128"/>
        <v/>
      </c>
      <c r="EL154" s="58" t="str">
        <f t="shared" si="196"/>
        <v/>
      </c>
      <c r="EM154" s="29" t="str">
        <f t="shared" si="129"/>
        <v/>
      </c>
      <c r="EN154" s="41" t="str">
        <f t="shared" si="130"/>
        <v/>
      </c>
      <c r="EO154" s="42" t="str">
        <f t="shared" si="131"/>
        <v/>
      </c>
      <c r="EP154" s="29" t="str">
        <f t="shared" si="132"/>
        <v/>
      </c>
      <c r="EQ154" s="41" t="str">
        <f t="shared" si="133"/>
        <v/>
      </c>
      <c r="ER154" s="42" t="str">
        <f t="shared" si="134"/>
        <v/>
      </c>
      <c r="ES154" s="29" t="str">
        <f t="shared" si="197"/>
        <v/>
      </c>
      <c r="ET154" s="41" t="str">
        <f t="shared" si="198"/>
        <v/>
      </c>
      <c r="EU154" s="42" t="str">
        <f t="shared" si="199"/>
        <v/>
      </c>
      <c r="EW154" s="39" t="e">
        <f t="shared" si="200"/>
        <v>#N/A</v>
      </c>
      <c r="EX154" s="42" t="e">
        <f t="shared" si="201"/>
        <v>#N/A</v>
      </c>
      <c r="FA154" s="70" t="e">
        <f t="shared" si="135"/>
        <v>#N/A</v>
      </c>
      <c r="FB154" s="70" t="e">
        <f t="shared" si="136"/>
        <v>#N/A</v>
      </c>
      <c r="FC154" s="70" t="e">
        <f t="shared" si="137"/>
        <v>#N/A</v>
      </c>
      <c r="FD154" s="72" t="e">
        <f t="shared" si="138"/>
        <v>#N/A</v>
      </c>
      <c r="FE154" s="37" t="e">
        <f t="shared" si="139"/>
        <v>#N/A</v>
      </c>
    </row>
    <row r="155" spans="1:161" x14ac:dyDescent="0.25">
      <c r="A155" s="59"/>
      <c r="B155" s="56"/>
      <c r="C155" s="56"/>
      <c r="D155" s="39"/>
      <c r="E155" s="37"/>
      <c r="F155" s="56"/>
      <c r="H155" s="39"/>
      <c r="I155" s="39"/>
      <c r="J155" s="37"/>
      <c r="K155" s="39"/>
      <c r="L155" s="39"/>
      <c r="M155" s="39"/>
      <c r="X155" s="41"/>
      <c r="Y155" s="61" t="str">
        <f t="shared" si="140"/>
        <v/>
      </c>
      <c r="Z155" s="39" t="str">
        <f t="shared" si="141"/>
        <v/>
      </c>
      <c r="AA155" s="41" t="str">
        <f t="shared" si="142"/>
        <v/>
      </c>
      <c r="AB155" s="42" t="str">
        <f t="shared" si="101"/>
        <v/>
      </c>
      <c r="AC155" s="29" t="str">
        <f t="shared" si="143"/>
        <v/>
      </c>
      <c r="AD155" s="41" t="str">
        <f t="shared" si="144"/>
        <v/>
      </c>
      <c r="AE155" s="42" t="str">
        <f t="shared" si="145"/>
        <v/>
      </c>
      <c r="AF155" s="29" t="str">
        <f t="shared" si="146"/>
        <v/>
      </c>
      <c r="AG155" s="41" t="str">
        <f t="shared" si="147"/>
        <v/>
      </c>
      <c r="AH155" s="42" t="str">
        <f t="shared" si="148"/>
        <v/>
      </c>
      <c r="AI155" s="39" t="str">
        <f t="shared" si="149"/>
        <v/>
      </c>
      <c r="AJ155" s="41" t="str">
        <f t="shared" si="102"/>
        <v/>
      </c>
      <c r="AK155" s="29" t="str">
        <f t="shared" si="103"/>
        <v/>
      </c>
      <c r="AL155" s="29" t="str">
        <f t="shared" si="104"/>
        <v/>
      </c>
      <c r="AM155" s="41" t="str">
        <f t="shared" si="105"/>
        <v/>
      </c>
      <c r="AN155" s="42" t="str">
        <f t="shared" si="106"/>
        <v/>
      </c>
      <c r="AO155" s="29" t="str">
        <f t="shared" si="107"/>
        <v/>
      </c>
      <c r="AP155" s="41" t="str">
        <f t="shared" si="108"/>
        <v/>
      </c>
      <c r="AQ155" s="42" t="str">
        <f t="shared" si="109"/>
        <v/>
      </c>
      <c r="AR155" s="29" t="str">
        <f t="shared" si="150"/>
        <v/>
      </c>
      <c r="AS155" s="41" t="str">
        <f t="shared" si="151"/>
        <v/>
      </c>
      <c r="AT155" s="42" t="str">
        <f t="shared" si="152"/>
        <v/>
      </c>
      <c r="AV155" s="39" t="e">
        <f t="shared" si="110"/>
        <v>#N/A</v>
      </c>
      <c r="AW155" s="42" t="e">
        <f t="shared" si="153"/>
        <v>#N/A</v>
      </c>
      <c r="BH155" s="61" t="str">
        <f t="shared" si="154"/>
        <v/>
      </c>
      <c r="BI155" s="39" t="str">
        <f t="shared" si="155"/>
        <v/>
      </c>
      <c r="BJ155" s="41" t="str">
        <f t="shared" si="156"/>
        <v/>
      </c>
      <c r="BK155" s="42" t="str">
        <f t="shared" si="111"/>
        <v/>
      </c>
      <c r="BL155" s="29" t="str">
        <f t="shared" si="157"/>
        <v/>
      </c>
      <c r="BM155" s="41" t="str">
        <f t="shared" si="158"/>
        <v/>
      </c>
      <c r="BN155" s="42" t="str">
        <f t="shared" si="159"/>
        <v/>
      </c>
      <c r="BO155" s="29" t="str">
        <f t="shared" si="160"/>
        <v/>
      </c>
      <c r="BP155" s="41" t="str">
        <f t="shared" si="161"/>
        <v/>
      </c>
      <c r="BQ155" s="42" t="str">
        <f t="shared" si="162"/>
        <v/>
      </c>
      <c r="BR155" s="61" t="str">
        <f t="shared" si="163"/>
        <v/>
      </c>
      <c r="BS155" s="41" t="str">
        <f t="shared" si="112"/>
        <v/>
      </c>
      <c r="BT155" t="str">
        <f t="shared" si="164"/>
        <v/>
      </c>
      <c r="BU155" s="29" t="str">
        <f t="shared" si="113"/>
        <v/>
      </c>
      <c r="BV155" s="41" t="str">
        <f t="shared" si="114"/>
        <v/>
      </c>
      <c r="BW155" s="42" t="str">
        <f t="shared" si="115"/>
        <v/>
      </c>
      <c r="BX155" s="29" t="str">
        <f t="shared" si="116"/>
        <v/>
      </c>
      <c r="BY155" s="41" t="str">
        <f t="shared" si="117"/>
        <v/>
      </c>
      <c r="BZ155" s="42" t="str">
        <f t="shared" si="118"/>
        <v/>
      </c>
      <c r="CA155" s="29" t="str">
        <f t="shared" si="165"/>
        <v/>
      </c>
      <c r="CB155" s="41" t="str">
        <f t="shared" si="166"/>
        <v/>
      </c>
      <c r="CC155" s="42" t="str">
        <f t="shared" si="167"/>
        <v/>
      </c>
      <c r="CE155" s="39" t="e">
        <f t="shared" si="168"/>
        <v>#N/A</v>
      </c>
      <c r="CF155" s="42" t="e">
        <f t="shared" si="169"/>
        <v>#N/A</v>
      </c>
      <c r="CQ155" s="61" t="str">
        <f t="shared" si="170"/>
        <v/>
      </c>
      <c r="CR155" s="39" t="str">
        <f t="shared" si="171"/>
        <v/>
      </c>
      <c r="CS155" s="41" t="str">
        <f t="shared" si="172"/>
        <v/>
      </c>
      <c r="CT155" s="42" t="str">
        <f t="shared" si="119"/>
        <v/>
      </c>
      <c r="CU155" s="29" t="str">
        <f t="shared" si="173"/>
        <v/>
      </c>
      <c r="CV155" s="41" t="str">
        <f t="shared" si="174"/>
        <v/>
      </c>
      <c r="CW155" s="42" t="str">
        <f t="shared" si="175"/>
        <v/>
      </c>
      <c r="CX155" s="29" t="str">
        <f t="shared" si="176"/>
        <v/>
      </c>
      <c r="CY155" s="41" t="str">
        <f t="shared" si="177"/>
        <v/>
      </c>
      <c r="CZ155" s="42" t="str">
        <f t="shared" si="178"/>
        <v/>
      </c>
      <c r="DA155" s="70" t="str">
        <f t="shared" si="179"/>
        <v/>
      </c>
      <c r="DB155" s="41" t="str">
        <f t="shared" si="120"/>
        <v/>
      </c>
      <c r="DC155" s="70" t="str">
        <f t="shared" si="180"/>
        <v/>
      </c>
      <c r="DD155" s="29" t="str">
        <f t="shared" si="121"/>
        <v/>
      </c>
      <c r="DE155" s="41" t="str">
        <f t="shared" si="122"/>
        <v/>
      </c>
      <c r="DF155" s="42" t="str">
        <f t="shared" si="123"/>
        <v/>
      </c>
      <c r="DG155" s="29" t="str">
        <f t="shared" si="124"/>
        <v/>
      </c>
      <c r="DH155" s="41" t="str">
        <f t="shared" si="125"/>
        <v/>
      </c>
      <c r="DI155" s="42" t="str">
        <f t="shared" si="126"/>
        <v/>
      </c>
      <c r="DJ155" s="29" t="str">
        <f t="shared" si="181"/>
        <v/>
      </c>
      <c r="DK155" s="41" t="str">
        <f t="shared" si="182"/>
        <v/>
      </c>
      <c r="DL155" s="42" t="str">
        <f t="shared" si="183"/>
        <v/>
      </c>
      <c r="DN155" s="39" t="e">
        <f t="shared" si="184"/>
        <v>#N/A</v>
      </c>
      <c r="DO155" s="42" t="e">
        <f t="shared" si="185"/>
        <v>#N/A</v>
      </c>
      <c r="DZ155" s="61" t="str">
        <f t="shared" si="186"/>
        <v/>
      </c>
      <c r="EA155" s="39" t="str">
        <f t="shared" si="187"/>
        <v/>
      </c>
      <c r="EB155" s="41" t="str">
        <f t="shared" si="188"/>
        <v/>
      </c>
      <c r="EC155" s="42" t="str">
        <f t="shared" si="127"/>
        <v/>
      </c>
      <c r="ED155" s="29" t="str">
        <f t="shared" si="189"/>
        <v/>
      </c>
      <c r="EE155" s="41" t="str">
        <f t="shared" si="190"/>
        <v/>
      </c>
      <c r="EF155" s="42" t="str">
        <f t="shared" si="191"/>
        <v/>
      </c>
      <c r="EG155" s="29" t="str">
        <f t="shared" si="192"/>
        <v/>
      </c>
      <c r="EH155" s="41" t="str">
        <f t="shared" si="193"/>
        <v/>
      </c>
      <c r="EI155" s="42" t="str">
        <f t="shared" si="194"/>
        <v/>
      </c>
      <c r="EJ155" s="58" t="str">
        <f t="shared" si="195"/>
        <v/>
      </c>
      <c r="EK155" s="41" t="str">
        <f t="shared" si="128"/>
        <v/>
      </c>
      <c r="EL155" s="58" t="str">
        <f t="shared" si="196"/>
        <v/>
      </c>
      <c r="EM155" s="29" t="str">
        <f t="shared" si="129"/>
        <v/>
      </c>
      <c r="EN155" s="41" t="str">
        <f t="shared" si="130"/>
        <v/>
      </c>
      <c r="EO155" s="42" t="str">
        <f t="shared" si="131"/>
        <v/>
      </c>
      <c r="EP155" s="29" t="str">
        <f t="shared" si="132"/>
        <v/>
      </c>
      <c r="EQ155" s="41" t="str">
        <f t="shared" si="133"/>
        <v/>
      </c>
      <c r="ER155" s="42" t="str">
        <f t="shared" si="134"/>
        <v/>
      </c>
      <c r="ES155" s="29" t="str">
        <f t="shared" si="197"/>
        <v/>
      </c>
      <c r="ET155" s="41" t="str">
        <f t="shared" si="198"/>
        <v/>
      </c>
      <c r="EU155" s="42" t="str">
        <f t="shared" si="199"/>
        <v/>
      </c>
      <c r="EW155" s="39" t="e">
        <f t="shared" si="200"/>
        <v>#N/A</v>
      </c>
      <c r="EX155" s="42" t="e">
        <f t="shared" si="201"/>
        <v>#N/A</v>
      </c>
      <c r="FA155" s="70" t="e">
        <f t="shared" si="135"/>
        <v>#N/A</v>
      </c>
      <c r="FB155" s="70" t="e">
        <f t="shared" si="136"/>
        <v>#N/A</v>
      </c>
      <c r="FC155" s="70" t="e">
        <f t="shared" si="137"/>
        <v>#N/A</v>
      </c>
      <c r="FD155" s="72" t="e">
        <f t="shared" si="138"/>
        <v>#N/A</v>
      </c>
      <c r="FE155" s="37" t="e">
        <f t="shared" si="139"/>
        <v>#N/A</v>
      </c>
    </row>
    <row r="156" spans="1:161" x14ac:dyDescent="0.25">
      <c r="A156" s="59"/>
      <c r="B156" s="56"/>
      <c r="C156" s="56"/>
      <c r="D156" s="39"/>
      <c r="E156" s="37"/>
      <c r="F156" s="56"/>
      <c r="H156" s="39"/>
      <c r="I156" s="39"/>
      <c r="J156" s="37"/>
      <c r="K156" s="39"/>
      <c r="L156" s="39"/>
      <c r="M156" s="39"/>
      <c r="X156" s="41"/>
      <c r="Y156" s="61" t="str">
        <f t="shared" si="140"/>
        <v/>
      </c>
      <c r="Z156" s="39" t="str">
        <f t="shared" si="141"/>
        <v/>
      </c>
      <c r="AA156" s="41" t="str">
        <f t="shared" si="142"/>
        <v/>
      </c>
      <c r="AB156" s="42" t="str">
        <f t="shared" si="101"/>
        <v/>
      </c>
      <c r="AC156" s="29" t="str">
        <f t="shared" si="143"/>
        <v/>
      </c>
      <c r="AD156" s="41" t="str">
        <f t="shared" si="144"/>
        <v/>
      </c>
      <c r="AE156" s="42" t="str">
        <f t="shared" si="145"/>
        <v/>
      </c>
      <c r="AF156" s="29" t="str">
        <f t="shared" si="146"/>
        <v/>
      </c>
      <c r="AG156" s="41" t="str">
        <f t="shared" si="147"/>
        <v/>
      </c>
      <c r="AH156" s="42" t="str">
        <f t="shared" si="148"/>
        <v/>
      </c>
      <c r="AI156" s="39" t="str">
        <f t="shared" si="149"/>
        <v/>
      </c>
      <c r="AJ156" s="41" t="str">
        <f t="shared" si="102"/>
        <v/>
      </c>
      <c r="AK156" s="29" t="str">
        <f t="shared" si="103"/>
        <v/>
      </c>
      <c r="AL156" s="29" t="str">
        <f t="shared" si="104"/>
        <v/>
      </c>
      <c r="AM156" s="41" t="str">
        <f t="shared" si="105"/>
        <v/>
      </c>
      <c r="AN156" s="42" t="str">
        <f t="shared" si="106"/>
        <v/>
      </c>
      <c r="AO156" s="29" t="str">
        <f t="shared" si="107"/>
        <v/>
      </c>
      <c r="AP156" s="41" t="str">
        <f t="shared" si="108"/>
        <v/>
      </c>
      <c r="AQ156" s="42" t="str">
        <f t="shared" si="109"/>
        <v/>
      </c>
      <c r="AR156" s="29" t="str">
        <f t="shared" si="150"/>
        <v/>
      </c>
      <c r="AS156" s="41" t="str">
        <f t="shared" si="151"/>
        <v/>
      </c>
      <c r="AT156" s="42" t="str">
        <f t="shared" si="152"/>
        <v/>
      </c>
      <c r="AV156" s="39" t="e">
        <f t="shared" si="110"/>
        <v>#N/A</v>
      </c>
      <c r="AW156" s="42" t="e">
        <f t="shared" si="153"/>
        <v>#N/A</v>
      </c>
      <c r="BH156" s="61" t="str">
        <f t="shared" si="154"/>
        <v/>
      </c>
      <c r="BI156" s="39" t="str">
        <f t="shared" si="155"/>
        <v/>
      </c>
      <c r="BJ156" s="41" t="str">
        <f t="shared" si="156"/>
        <v/>
      </c>
      <c r="BK156" s="42" t="str">
        <f t="shared" si="111"/>
        <v/>
      </c>
      <c r="BL156" s="29" t="str">
        <f t="shared" si="157"/>
        <v/>
      </c>
      <c r="BM156" s="41" t="str">
        <f t="shared" si="158"/>
        <v/>
      </c>
      <c r="BN156" s="42" t="str">
        <f t="shared" si="159"/>
        <v/>
      </c>
      <c r="BO156" s="29" t="str">
        <f t="shared" si="160"/>
        <v/>
      </c>
      <c r="BP156" s="41" t="str">
        <f t="shared" si="161"/>
        <v/>
      </c>
      <c r="BQ156" s="42" t="str">
        <f t="shared" si="162"/>
        <v/>
      </c>
      <c r="BR156" s="61" t="str">
        <f t="shared" si="163"/>
        <v/>
      </c>
      <c r="BS156" s="41" t="str">
        <f t="shared" si="112"/>
        <v/>
      </c>
      <c r="BT156" t="str">
        <f t="shared" si="164"/>
        <v/>
      </c>
      <c r="BU156" s="29" t="str">
        <f t="shared" si="113"/>
        <v/>
      </c>
      <c r="BV156" s="41" t="str">
        <f t="shared" si="114"/>
        <v/>
      </c>
      <c r="BW156" s="42" t="str">
        <f t="shared" si="115"/>
        <v/>
      </c>
      <c r="BX156" s="29" t="str">
        <f t="shared" si="116"/>
        <v/>
      </c>
      <c r="BY156" s="41" t="str">
        <f t="shared" si="117"/>
        <v/>
      </c>
      <c r="BZ156" s="42" t="str">
        <f t="shared" si="118"/>
        <v/>
      </c>
      <c r="CA156" s="29" t="str">
        <f t="shared" si="165"/>
        <v/>
      </c>
      <c r="CB156" s="41" t="str">
        <f t="shared" si="166"/>
        <v/>
      </c>
      <c r="CC156" s="42" t="str">
        <f t="shared" si="167"/>
        <v/>
      </c>
      <c r="CE156" s="39" t="e">
        <f t="shared" si="168"/>
        <v>#N/A</v>
      </c>
      <c r="CF156" s="42" t="e">
        <f t="shared" si="169"/>
        <v>#N/A</v>
      </c>
      <c r="CQ156" s="61" t="str">
        <f t="shared" si="170"/>
        <v/>
      </c>
      <c r="CR156" s="39" t="str">
        <f t="shared" si="171"/>
        <v/>
      </c>
      <c r="CS156" s="41" t="str">
        <f t="shared" si="172"/>
        <v/>
      </c>
      <c r="CT156" s="42" t="str">
        <f t="shared" si="119"/>
        <v/>
      </c>
      <c r="CU156" s="29" t="str">
        <f t="shared" si="173"/>
        <v/>
      </c>
      <c r="CV156" s="41" t="str">
        <f t="shared" si="174"/>
        <v/>
      </c>
      <c r="CW156" s="42" t="str">
        <f t="shared" si="175"/>
        <v/>
      </c>
      <c r="CX156" s="29" t="str">
        <f t="shared" si="176"/>
        <v/>
      </c>
      <c r="CY156" s="41" t="str">
        <f t="shared" si="177"/>
        <v/>
      </c>
      <c r="CZ156" s="42" t="str">
        <f t="shared" si="178"/>
        <v/>
      </c>
      <c r="DA156" s="70" t="str">
        <f t="shared" si="179"/>
        <v/>
      </c>
      <c r="DB156" s="41" t="str">
        <f t="shared" si="120"/>
        <v/>
      </c>
      <c r="DC156" s="70" t="str">
        <f t="shared" si="180"/>
        <v/>
      </c>
      <c r="DD156" s="29" t="str">
        <f t="shared" si="121"/>
        <v/>
      </c>
      <c r="DE156" s="41" t="str">
        <f t="shared" si="122"/>
        <v/>
      </c>
      <c r="DF156" s="42" t="str">
        <f t="shared" si="123"/>
        <v/>
      </c>
      <c r="DG156" s="29" t="str">
        <f t="shared" si="124"/>
        <v/>
      </c>
      <c r="DH156" s="41" t="str">
        <f t="shared" si="125"/>
        <v/>
      </c>
      <c r="DI156" s="42" t="str">
        <f t="shared" si="126"/>
        <v/>
      </c>
      <c r="DJ156" s="29" t="str">
        <f t="shared" si="181"/>
        <v/>
      </c>
      <c r="DK156" s="41" t="str">
        <f t="shared" si="182"/>
        <v/>
      </c>
      <c r="DL156" s="42" t="str">
        <f t="shared" si="183"/>
        <v/>
      </c>
      <c r="DN156" s="39" t="e">
        <f t="shared" si="184"/>
        <v>#N/A</v>
      </c>
      <c r="DO156" s="42" t="e">
        <f t="shared" si="185"/>
        <v>#N/A</v>
      </c>
      <c r="DZ156" s="61" t="str">
        <f t="shared" si="186"/>
        <v/>
      </c>
      <c r="EA156" s="39" t="str">
        <f t="shared" si="187"/>
        <v/>
      </c>
      <c r="EB156" s="41" t="str">
        <f t="shared" si="188"/>
        <v/>
      </c>
      <c r="EC156" s="42" t="str">
        <f t="shared" si="127"/>
        <v/>
      </c>
      <c r="ED156" s="29" t="str">
        <f t="shared" si="189"/>
        <v/>
      </c>
      <c r="EE156" s="41" t="str">
        <f t="shared" si="190"/>
        <v/>
      </c>
      <c r="EF156" s="42" t="str">
        <f t="shared" si="191"/>
        <v/>
      </c>
      <c r="EG156" s="29" t="str">
        <f t="shared" si="192"/>
        <v/>
      </c>
      <c r="EH156" s="41" t="str">
        <f t="shared" si="193"/>
        <v/>
      </c>
      <c r="EI156" s="42" t="str">
        <f t="shared" si="194"/>
        <v/>
      </c>
      <c r="EJ156" s="58" t="str">
        <f t="shared" si="195"/>
        <v/>
      </c>
      <c r="EK156" s="41" t="str">
        <f t="shared" si="128"/>
        <v/>
      </c>
      <c r="EL156" s="58" t="str">
        <f t="shared" si="196"/>
        <v/>
      </c>
      <c r="EM156" s="29" t="str">
        <f t="shared" si="129"/>
        <v/>
      </c>
      <c r="EN156" s="41" t="str">
        <f t="shared" si="130"/>
        <v/>
      </c>
      <c r="EO156" s="42" t="str">
        <f t="shared" si="131"/>
        <v/>
      </c>
      <c r="EP156" s="29" t="str">
        <f t="shared" si="132"/>
        <v/>
      </c>
      <c r="EQ156" s="41" t="str">
        <f t="shared" si="133"/>
        <v/>
      </c>
      <c r="ER156" s="42" t="str">
        <f t="shared" si="134"/>
        <v/>
      </c>
      <c r="ES156" s="29" t="str">
        <f t="shared" si="197"/>
        <v/>
      </c>
      <c r="ET156" s="41" t="str">
        <f t="shared" si="198"/>
        <v/>
      </c>
      <c r="EU156" s="42" t="str">
        <f t="shared" si="199"/>
        <v/>
      </c>
      <c r="EW156" s="39" t="e">
        <f t="shared" si="200"/>
        <v>#N/A</v>
      </c>
      <c r="EX156" s="42" t="e">
        <f t="shared" si="201"/>
        <v>#N/A</v>
      </c>
      <c r="FA156" s="70" t="e">
        <f t="shared" si="135"/>
        <v>#N/A</v>
      </c>
      <c r="FB156" s="70" t="e">
        <f t="shared" si="136"/>
        <v>#N/A</v>
      </c>
      <c r="FC156" s="70" t="e">
        <f t="shared" si="137"/>
        <v>#N/A</v>
      </c>
      <c r="FD156" s="72" t="e">
        <f t="shared" si="138"/>
        <v>#N/A</v>
      </c>
      <c r="FE156" s="37" t="e">
        <f t="shared" si="139"/>
        <v>#N/A</v>
      </c>
    </row>
    <row r="157" spans="1:161" x14ac:dyDescent="0.25">
      <c r="A157" s="59"/>
      <c r="B157" s="56"/>
      <c r="C157" s="56"/>
      <c r="D157" s="39"/>
      <c r="E157" s="37"/>
      <c r="F157" s="56"/>
      <c r="H157" s="39"/>
      <c r="I157" s="39"/>
      <c r="J157" s="37"/>
      <c r="K157" s="39"/>
      <c r="L157" s="39"/>
      <c r="M157" s="39"/>
      <c r="X157" s="41"/>
      <c r="Y157" s="61" t="str">
        <f t="shared" si="140"/>
        <v/>
      </c>
      <c r="Z157" s="39" t="str">
        <f t="shared" si="141"/>
        <v/>
      </c>
      <c r="AA157" s="41" t="str">
        <f t="shared" si="142"/>
        <v/>
      </c>
      <c r="AB157" s="42" t="str">
        <f t="shared" si="101"/>
        <v/>
      </c>
      <c r="AC157" s="29" t="str">
        <f t="shared" si="143"/>
        <v/>
      </c>
      <c r="AD157" s="41" t="str">
        <f t="shared" si="144"/>
        <v/>
      </c>
      <c r="AE157" s="42" t="str">
        <f t="shared" si="145"/>
        <v/>
      </c>
      <c r="AF157" s="29" t="str">
        <f t="shared" si="146"/>
        <v/>
      </c>
      <c r="AG157" s="41" t="str">
        <f t="shared" si="147"/>
        <v/>
      </c>
      <c r="AH157" s="42" t="str">
        <f t="shared" si="148"/>
        <v/>
      </c>
      <c r="AI157" s="39" t="str">
        <f t="shared" si="149"/>
        <v/>
      </c>
      <c r="AJ157" s="41" t="str">
        <f t="shared" si="102"/>
        <v/>
      </c>
      <c r="AK157" s="29" t="str">
        <f t="shared" si="103"/>
        <v/>
      </c>
      <c r="AL157" s="29" t="str">
        <f t="shared" si="104"/>
        <v/>
      </c>
      <c r="AM157" s="41" t="str">
        <f t="shared" si="105"/>
        <v/>
      </c>
      <c r="AN157" s="42" t="str">
        <f t="shared" si="106"/>
        <v/>
      </c>
      <c r="AO157" s="29" t="str">
        <f t="shared" si="107"/>
        <v/>
      </c>
      <c r="AP157" s="41" t="str">
        <f t="shared" si="108"/>
        <v/>
      </c>
      <c r="AQ157" s="42" t="str">
        <f t="shared" si="109"/>
        <v/>
      </c>
      <c r="AR157" s="29" t="str">
        <f t="shared" si="150"/>
        <v/>
      </c>
      <c r="AS157" s="41" t="str">
        <f t="shared" si="151"/>
        <v/>
      </c>
      <c r="AT157" s="42" t="str">
        <f t="shared" si="152"/>
        <v/>
      </c>
      <c r="AV157" s="39" t="e">
        <f t="shared" si="110"/>
        <v>#N/A</v>
      </c>
      <c r="AW157" s="42" t="e">
        <f t="shared" si="153"/>
        <v>#N/A</v>
      </c>
      <c r="BH157" s="61" t="str">
        <f t="shared" si="154"/>
        <v/>
      </c>
      <c r="BI157" s="39" t="str">
        <f t="shared" si="155"/>
        <v/>
      </c>
      <c r="BJ157" s="41" t="str">
        <f t="shared" si="156"/>
        <v/>
      </c>
      <c r="BK157" s="42" t="str">
        <f t="shared" si="111"/>
        <v/>
      </c>
      <c r="BL157" s="29" t="str">
        <f t="shared" si="157"/>
        <v/>
      </c>
      <c r="BM157" s="41" t="str">
        <f t="shared" si="158"/>
        <v/>
      </c>
      <c r="BN157" s="42" t="str">
        <f t="shared" si="159"/>
        <v/>
      </c>
      <c r="BO157" s="29" t="str">
        <f t="shared" si="160"/>
        <v/>
      </c>
      <c r="BP157" s="41" t="str">
        <f t="shared" si="161"/>
        <v/>
      </c>
      <c r="BQ157" s="42" t="str">
        <f t="shared" si="162"/>
        <v/>
      </c>
      <c r="BR157" s="61" t="str">
        <f t="shared" si="163"/>
        <v/>
      </c>
      <c r="BS157" s="41" t="str">
        <f t="shared" si="112"/>
        <v/>
      </c>
      <c r="BT157" t="str">
        <f t="shared" si="164"/>
        <v/>
      </c>
      <c r="BU157" s="29" t="str">
        <f t="shared" si="113"/>
        <v/>
      </c>
      <c r="BV157" s="41" t="str">
        <f t="shared" si="114"/>
        <v/>
      </c>
      <c r="BW157" s="42" t="str">
        <f t="shared" si="115"/>
        <v/>
      </c>
      <c r="BX157" s="29" t="str">
        <f t="shared" si="116"/>
        <v/>
      </c>
      <c r="BY157" s="41" t="str">
        <f t="shared" si="117"/>
        <v/>
      </c>
      <c r="BZ157" s="42" t="str">
        <f t="shared" si="118"/>
        <v/>
      </c>
      <c r="CA157" s="29" t="str">
        <f t="shared" si="165"/>
        <v/>
      </c>
      <c r="CB157" s="41" t="str">
        <f t="shared" si="166"/>
        <v/>
      </c>
      <c r="CC157" s="42" t="str">
        <f t="shared" si="167"/>
        <v/>
      </c>
      <c r="CE157" s="39" t="e">
        <f t="shared" si="168"/>
        <v>#N/A</v>
      </c>
      <c r="CF157" s="42" t="e">
        <f t="shared" si="169"/>
        <v>#N/A</v>
      </c>
      <c r="CQ157" s="61" t="str">
        <f t="shared" si="170"/>
        <v/>
      </c>
      <c r="CR157" s="39" t="str">
        <f t="shared" si="171"/>
        <v/>
      </c>
      <c r="CS157" s="41" t="str">
        <f t="shared" si="172"/>
        <v/>
      </c>
      <c r="CT157" s="42" t="str">
        <f t="shared" si="119"/>
        <v/>
      </c>
      <c r="CU157" s="29" t="str">
        <f t="shared" si="173"/>
        <v/>
      </c>
      <c r="CV157" s="41" t="str">
        <f t="shared" si="174"/>
        <v/>
      </c>
      <c r="CW157" s="42" t="str">
        <f t="shared" si="175"/>
        <v/>
      </c>
      <c r="CX157" s="29" t="str">
        <f t="shared" si="176"/>
        <v/>
      </c>
      <c r="CY157" s="41" t="str">
        <f t="shared" si="177"/>
        <v/>
      </c>
      <c r="CZ157" s="42" t="str">
        <f t="shared" si="178"/>
        <v/>
      </c>
      <c r="DA157" s="70" t="str">
        <f t="shared" si="179"/>
        <v/>
      </c>
      <c r="DB157" s="41" t="str">
        <f t="shared" si="120"/>
        <v/>
      </c>
      <c r="DC157" s="70" t="str">
        <f t="shared" si="180"/>
        <v/>
      </c>
      <c r="DD157" s="29" t="str">
        <f t="shared" si="121"/>
        <v/>
      </c>
      <c r="DE157" s="41" t="str">
        <f t="shared" si="122"/>
        <v/>
      </c>
      <c r="DF157" s="42" t="str">
        <f t="shared" si="123"/>
        <v/>
      </c>
      <c r="DG157" s="29" t="str">
        <f t="shared" si="124"/>
        <v/>
      </c>
      <c r="DH157" s="41" t="str">
        <f t="shared" si="125"/>
        <v/>
      </c>
      <c r="DI157" s="42" t="str">
        <f t="shared" si="126"/>
        <v/>
      </c>
      <c r="DJ157" s="29" t="str">
        <f t="shared" si="181"/>
        <v/>
      </c>
      <c r="DK157" s="41" t="str">
        <f t="shared" si="182"/>
        <v/>
      </c>
      <c r="DL157" s="42" t="str">
        <f t="shared" si="183"/>
        <v/>
      </c>
      <c r="DN157" s="39" t="e">
        <f t="shared" si="184"/>
        <v>#N/A</v>
      </c>
      <c r="DO157" s="42" t="e">
        <f t="shared" si="185"/>
        <v>#N/A</v>
      </c>
      <c r="DZ157" s="61" t="str">
        <f t="shared" si="186"/>
        <v/>
      </c>
      <c r="EA157" s="39" t="str">
        <f t="shared" si="187"/>
        <v/>
      </c>
      <c r="EB157" s="41" t="str">
        <f t="shared" si="188"/>
        <v/>
      </c>
      <c r="EC157" s="42" t="str">
        <f t="shared" si="127"/>
        <v/>
      </c>
      <c r="ED157" s="29" t="str">
        <f t="shared" si="189"/>
        <v/>
      </c>
      <c r="EE157" s="41" t="str">
        <f t="shared" si="190"/>
        <v/>
      </c>
      <c r="EF157" s="42" t="str">
        <f t="shared" si="191"/>
        <v/>
      </c>
      <c r="EG157" s="29" t="str">
        <f t="shared" si="192"/>
        <v/>
      </c>
      <c r="EH157" s="41" t="str">
        <f t="shared" si="193"/>
        <v/>
      </c>
      <c r="EI157" s="42" t="str">
        <f t="shared" si="194"/>
        <v/>
      </c>
      <c r="EJ157" s="58" t="str">
        <f t="shared" si="195"/>
        <v/>
      </c>
      <c r="EK157" s="41" t="str">
        <f t="shared" si="128"/>
        <v/>
      </c>
      <c r="EL157" s="58" t="str">
        <f t="shared" si="196"/>
        <v/>
      </c>
      <c r="EM157" s="29" t="str">
        <f t="shared" si="129"/>
        <v/>
      </c>
      <c r="EN157" s="41" t="str">
        <f t="shared" si="130"/>
        <v/>
      </c>
      <c r="EO157" s="42" t="str">
        <f t="shared" si="131"/>
        <v/>
      </c>
      <c r="EP157" s="29" t="str">
        <f t="shared" si="132"/>
        <v/>
      </c>
      <c r="EQ157" s="41" t="str">
        <f t="shared" si="133"/>
        <v/>
      </c>
      <c r="ER157" s="42" t="str">
        <f t="shared" si="134"/>
        <v/>
      </c>
      <c r="ES157" s="29" t="str">
        <f t="shared" si="197"/>
        <v/>
      </c>
      <c r="ET157" s="41" t="str">
        <f t="shared" si="198"/>
        <v/>
      </c>
      <c r="EU157" s="42" t="str">
        <f t="shared" si="199"/>
        <v/>
      </c>
      <c r="EW157" s="39" t="e">
        <f t="shared" si="200"/>
        <v>#N/A</v>
      </c>
      <c r="EX157" s="42" t="e">
        <f t="shared" si="201"/>
        <v>#N/A</v>
      </c>
      <c r="FA157" s="70" t="e">
        <f t="shared" si="135"/>
        <v>#N/A</v>
      </c>
      <c r="FB157" s="70" t="e">
        <f t="shared" si="136"/>
        <v>#N/A</v>
      </c>
      <c r="FC157" s="70" t="e">
        <f t="shared" si="137"/>
        <v>#N/A</v>
      </c>
      <c r="FD157" s="72" t="e">
        <f t="shared" si="138"/>
        <v>#N/A</v>
      </c>
      <c r="FE157" s="37" t="e">
        <f t="shared" si="139"/>
        <v>#N/A</v>
      </c>
    </row>
    <row r="158" spans="1:161" x14ac:dyDescent="0.25">
      <c r="A158" s="59"/>
      <c r="B158" s="56"/>
      <c r="C158" s="56"/>
      <c r="D158" s="39"/>
      <c r="E158" s="37"/>
      <c r="F158" s="56"/>
      <c r="H158" s="39"/>
      <c r="I158" s="39"/>
      <c r="J158" s="37"/>
      <c r="K158" s="39"/>
      <c r="L158" s="39"/>
      <c r="M158" s="39"/>
      <c r="X158" s="41"/>
      <c r="Y158" s="61" t="str">
        <f t="shared" si="140"/>
        <v/>
      </c>
      <c r="Z158" s="39" t="str">
        <f t="shared" si="141"/>
        <v/>
      </c>
      <c r="AA158" s="41" t="str">
        <f t="shared" si="142"/>
        <v/>
      </c>
      <c r="AB158" s="42" t="str">
        <f t="shared" si="101"/>
        <v/>
      </c>
      <c r="AC158" s="29" t="str">
        <f t="shared" si="143"/>
        <v/>
      </c>
      <c r="AD158" s="41" t="str">
        <f t="shared" si="144"/>
        <v/>
      </c>
      <c r="AE158" s="42" t="str">
        <f t="shared" si="145"/>
        <v/>
      </c>
      <c r="AF158" s="29" t="str">
        <f t="shared" si="146"/>
        <v/>
      </c>
      <c r="AG158" s="41" t="str">
        <f t="shared" si="147"/>
        <v/>
      </c>
      <c r="AH158" s="42" t="str">
        <f t="shared" si="148"/>
        <v/>
      </c>
      <c r="AI158" s="39" t="str">
        <f t="shared" si="149"/>
        <v/>
      </c>
      <c r="AJ158" s="41" t="str">
        <f t="shared" si="102"/>
        <v/>
      </c>
      <c r="AK158" s="29" t="str">
        <f t="shared" si="103"/>
        <v/>
      </c>
      <c r="AL158" s="29" t="str">
        <f t="shared" si="104"/>
        <v/>
      </c>
      <c r="AM158" s="41" t="str">
        <f t="shared" si="105"/>
        <v/>
      </c>
      <c r="AN158" s="42" t="str">
        <f t="shared" si="106"/>
        <v/>
      </c>
      <c r="AO158" s="29" t="str">
        <f t="shared" si="107"/>
        <v/>
      </c>
      <c r="AP158" s="41" t="str">
        <f t="shared" si="108"/>
        <v/>
      </c>
      <c r="AQ158" s="42" t="str">
        <f t="shared" si="109"/>
        <v/>
      </c>
      <c r="AR158" s="29" t="str">
        <f t="shared" si="150"/>
        <v/>
      </c>
      <c r="AS158" s="41" t="str">
        <f t="shared" si="151"/>
        <v/>
      </c>
      <c r="AT158" s="42" t="str">
        <f t="shared" si="152"/>
        <v/>
      </c>
      <c r="AV158" s="39" t="e">
        <f t="shared" si="110"/>
        <v>#N/A</v>
      </c>
      <c r="AW158" s="42" t="e">
        <f t="shared" si="153"/>
        <v>#N/A</v>
      </c>
      <c r="BH158" s="61" t="str">
        <f t="shared" si="154"/>
        <v/>
      </c>
      <c r="BI158" s="39" t="str">
        <f t="shared" si="155"/>
        <v/>
      </c>
      <c r="BJ158" s="41" t="str">
        <f t="shared" si="156"/>
        <v/>
      </c>
      <c r="BK158" s="42" t="str">
        <f t="shared" si="111"/>
        <v/>
      </c>
      <c r="BL158" s="29" t="str">
        <f t="shared" si="157"/>
        <v/>
      </c>
      <c r="BM158" s="41" t="str">
        <f t="shared" si="158"/>
        <v/>
      </c>
      <c r="BN158" s="42" t="str">
        <f t="shared" si="159"/>
        <v/>
      </c>
      <c r="BO158" s="29" t="str">
        <f t="shared" si="160"/>
        <v/>
      </c>
      <c r="BP158" s="41" t="str">
        <f t="shared" si="161"/>
        <v/>
      </c>
      <c r="BQ158" s="42" t="str">
        <f t="shared" si="162"/>
        <v/>
      </c>
      <c r="BR158" s="61" t="str">
        <f t="shared" si="163"/>
        <v/>
      </c>
      <c r="BS158" s="41" t="str">
        <f t="shared" si="112"/>
        <v/>
      </c>
      <c r="BT158" t="str">
        <f t="shared" si="164"/>
        <v/>
      </c>
      <c r="BU158" s="29" t="str">
        <f t="shared" si="113"/>
        <v/>
      </c>
      <c r="BV158" s="41" t="str">
        <f t="shared" si="114"/>
        <v/>
      </c>
      <c r="BW158" s="42" t="str">
        <f t="shared" si="115"/>
        <v/>
      </c>
      <c r="BX158" s="29" t="str">
        <f t="shared" si="116"/>
        <v/>
      </c>
      <c r="BY158" s="41" t="str">
        <f t="shared" si="117"/>
        <v/>
      </c>
      <c r="BZ158" s="42" t="str">
        <f t="shared" si="118"/>
        <v/>
      </c>
      <c r="CA158" s="29" t="str">
        <f t="shared" si="165"/>
        <v/>
      </c>
      <c r="CB158" s="41" t="str">
        <f t="shared" si="166"/>
        <v/>
      </c>
      <c r="CC158" s="42" t="str">
        <f t="shared" si="167"/>
        <v/>
      </c>
      <c r="CE158" s="39" t="e">
        <f t="shared" si="168"/>
        <v>#N/A</v>
      </c>
      <c r="CF158" s="42" t="e">
        <f t="shared" si="169"/>
        <v>#N/A</v>
      </c>
      <c r="CQ158" s="61" t="str">
        <f t="shared" si="170"/>
        <v/>
      </c>
      <c r="CR158" s="39" t="str">
        <f t="shared" si="171"/>
        <v/>
      </c>
      <c r="CS158" s="41" t="str">
        <f t="shared" si="172"/>
        <v/>
      </c>
      <c r="CT158" s="42" t="str">
        <f t="shared" si="119"/>
        <v/>
      </c>
      <c r="CU158" s="29" t="str">
        <f t="shared" si="173"/>
        <v/>
      </c>
      <c r="CV158" s="41" t="str">
        <f t="shared" si="174"/>
        <v/>
      </c>
      <c r="CW158" s="42" t="str">
        <f t="shared" si="175"/>
        <v/>
      </c>
      <c r="CX158" s="29" t="str">
        <f t="shared" si="176"/>
        <v/>
      </c>
      <c r="CY158" s="41" t="str">
        <f t="shared" si="177"/>
        <v/>
      </c>
      <c r="CZ158" s="42" t="str">
        <f t="shared" si="178"/>
        <v/>
      </c>
      <c r="DA158" s="70" t="str">
        <f t="shared" si="179"/>
        <v/>
      </c>
      <c r="DB158" s="41" t="str">
        <f t="shared" si="120"/>
        <v/>
      </c>
      <c r="DC158" s="70" t="str">
        <f t="shared" si="180"/>
        <v/>
      </c>
      <c r="DD158" s="29" t="str">
        <f t="shared" si="121"/>
        <v/>
      </c>
      <c r="DE158" s="41" t="str">
        <f t="shared" si="122"/>
        <v/>
      </c>
      <c r="DF158" s="42" t="str">
        <f t="shared" si="123"/>
        <v/>
      </c>
      <c r="DG158" s="29" t="str">
        <f t="shared" si="124"/>
        <v/>
      </c>
      <c r="DH158" s="41" t="str">
        <f t="shared" si="125"/>
        <v/>
      </c>
      <c r="DI158" s="42" t="str">
        <f t="shared" si="126"/>
        <v/>
      </c>
      <c r="DJ158" s="29" t="str">
        <f t="shared" si="181"/>
        <v/>
      </c>
      <c r="DK158" s="41" t="str">
        <f t="shared" si="182"/>
        <v/>
      </c>
      <c r="DL158" s="42" t="str">
        <f t="shared" si="183"/>
        <v/>
      </c>
      <c r="DN158" s="39" t="e">
        <f t="shared" si="184"/>
        <v>#N/A</v>
      </c>
      <c r="DO158" s="42" t="e">
        <f t="shared" si="185"/>
        <v>#N/A</v>
      </c>
      <c r="DZ158" s="61" t="str">
        <f t="shared" si="186"/>
        <v/>
      </c>
      <c r="EA158" s="39" t="str">
        <f t="shared" si="187"/>
        <v/>
      </c>
      <c r="EB158" s="41" t="str">
        <f t="shared" si="188"/>
        <v/>
      </c>
      <c r="EC158" s="42" t="str">
        <f t="shared" si="127"/>
        <v/>
      </c>
      <c r="ED158" s="29" t="str">
        <f t="shared" si="189"/>
        <v/>
      </c>
      <c r="EE158" s="41" t="str">
        <f t="shared" si="190"/>
        <v/>
      </c>
      <c r="EF158" s="42" t="str">
        <f t="shared" si="191"/>
        <v/>
      </c>
      <c r="EG158" s="29" t="str">
        <f t="shared" si="192"/>
        <v/>
      </c>
      <c r="EH158" s="41" t="str">
        <f t="shared" si="193"/>
        <v/>
      </c>
      <c r="EI158" s="42" t="str">
        <f t="shared" si="194"/>
        <v/>
      </c>
      <c r="EJ158" s="58" t="str">
        <f t="shared" si="195"/>
        <v/>
      </c>
      <c r="EK158" s="41" t="str">
        <f t="shared" si="128"/>
        <v/>
      </c>
      <c r="EL158" s="58" t="str">
        <f t="shared" si="196"/>
        <v/>
      </c>
      <c r="EM158" s="29" t="str">
        <f t="shared" si="129"/>
        <v/>
      </c>
      <c r="EN158" s="41" t="str">
        <f t="shared" si="130"/>
        <v/>
      </c>
      <c r="EO158" s="42" t="str">
        <f t="shared" si="131"/>
        <v/>
      </c>
      <c r="EP158" s="29" t="str">
        <f t="shared" si="132"/>
        <v/>
      </c>
      <c r="EQ158" s="41" t="str">
        <f t="shared" si="133"/>
        <v/>
      </c>
      <c r="ER158" s="42" t="str">
        <f t="shared" si="134"/>
        <v/>
      </c>
      <c r="ES158" s="29" t="str">
        <f t="shared" si="197"/>
        <v/>
      </c>
      <c r="ET158" s="41" t="str">
        <f t="shared" si="198"/>
        <v/>
      </c>
      <c r="EU158" s="42" t="str">
        <f t="shared" si="199"/>
        <v/>
      </c>
      <c r="EW158" s="39" t="e">
        <f t="shared" si="200"/>
        <v>#N/A</v>
      </c>
      <c r="EX158" s="42" t="e">
        <f t="shared" si="201"/>
        <v>#N/A</v>
      </c>
      <c r="FA158" s="70" t="e">
        <f t="shared" si="135"/>
        <v>#N/A</v>
      </c>
      <c r="FB158" s="70" t="e">
        <f t="shared" si="136"/>
        <v>#N/A</v>
      </c>
      <c r="FC158" s="70" t="e">
        <f t="shared" si="137"/>
        <v>#N/A</v>
      </c>
      <c r="FD158" s="72" t="e">
        <f t="shared" si="138"/>
        <v>#N/A</v>
      </c>
      <c r="FE158" s="37" t="e">
        <f t="shared" si="139"/>
        <v>#N/A</v>
      </c>
    </row>
    <row r="159" spans="1:161" x14ac:dyDescent="0.25">
      <c r="A159" s="59"/>
      <c r="B159" s="56"/>
      <c r="C159" s="56"/>
      <c r="D159" s="39"/>
      <c r="E159" s="37"/>
      <c r="F159" s="56"/>
      <c r="H159" s="39"/>
      <c r="I159" s="39"/>
      <c r="J159" s="37"/>
      <c r="K159" s="39"/>
      <c r="L159" s="39"/>
      <c r="M159" s="39"/>
      <c r="X159" s="41"/>
      <c r="Y159" s="61" t="str">
        <f t="shared" si="140"/>
        <v/>
      </c>
      <c r="Z159" s="39" t="str">
        <f t="shared" si="141"/>
        <v/>
      </c>
      <c r="AA159" s="41" t="str">
        <f t="shared" si="142"/>
        <v/>
      </c>
      <c r="AB159" s="42" t="str">
        <f t="shared" si="101"/>
        <v/>
      </c>
      <c r="AC159" s="29" t="str">
        <f t="shared" si="143"/>
        <v/>
      </c>
      <c r="AD159" s="41" t="str">
        <f t="shared" si="144"/>
        <v/>
      </c>
      <c r="AE159" s="42" t="str">
        <f t="shared" si="145"/>
        <v/>
      </c>
      <c r="AF159" s="29" t="str">
        <f t="shared" si="146"/>
        <v/>
      </c>
      <c r="AG159" s="41" t="str">
        <f t="shared" si="147"/>
        <v/>
      </c>
      <c r="AH159" s="42" t="str">
        <f t="shared" si="148"/>
        <v/>
      </c>
      <c r="AI159" s="39" t="str">
        <f t="shared" si="149"/>
        <v/>
      </c>
      <c r="AJ159" s="41" t="str">
        <f t="shared" si="102"/>
        <v/>
      </c>
      <c r="AK159" s="29" t="str">
        <f t="shared" si="103"/>
        <v/>
      </c>
      <c r="AL159" s="29" t="str">
        <f t="shared" si="104"/>
        <v/>
      </c>
      <c r="AM159" s="41" t="str">
        <f t="shared" si="105"/>
        <v/>
      </c>
      <c r="AN159" s="42" t="str">
        <f t="shared" si="106"/>
        <v/>
      </c>
      <c r="AO159" s="29" t="str">
        <f t="shared" si="107"/>
        <v/>
      </c>
      <c r="AP159" s="41" t="str">
        <f t="shared" si="108"/>
        <v/>
      </c>
      <c r="AQ159" s="42" t="str">
        <f t="shared" si="109"/>
        <v/>
      </c>
      <c r="AR159" s="29" t="str">
        <f t="shared" si="150"/>
        <v/>
      </c>
      <c r="AS159" s="41" t="str">
        <f t="shared" si="151"/>
        <v/>
      </c>
      <c r="AT159" s="42" t="str">
        <f t="shared" si="152"/>
        <v/>
      </c>
      <c r="AV159" s="39" t="e">
        <f t="shared" si="110"/>
        <v>#N/A</v>
      </c>
      <c r="AW159" s="42" t="e">
        <f t="shared" si="153"/>
        <v>#N/A</v>
      </c>
      <c r="BH159" s="61" t="str">
        <f t="shared" si="154"/>
        <v/>
      </c>
      <c r="BI159" s="39" t="str">
        <f t="shared" si="155"/>
        <v/>
      </c>
      <c r="BJ159" s="41" t="str">
        <f t="shared" si="156"/>
        <v/>
      </c>
      <c r="BK159" s="42" t="str">
        <f t="shared" si="111"/>
        <v/>
      </c>
      <c r="BL159" s="29" t="str">
        <f t="shared" si="157"/>
        <v/>
      </c>
      <c r="BM159" s="41" t="str">
        <f t="shared" si="158"/>
        <v/>
      </c>
      <c r="BN159" s="42" t="str">
        <f t="shared" si="159"/>
        <v/>
      </c>
      <c r="BO159" s="29" t="str">
        <f t="shared" si="160"/>
        <v/>
      </c>
      <c r="BP159" s="41" t="str">
        <f t="shared" si="161"/>
        <v/>
      </c>
      <c r="BQ159" s="42" t="str">
        <f t="shared" si="162"/>
        <v/>
      </c>
      <c r="BR159" s="61" t="str">
        <f t="shared" si="163"/>
        <v/>
      </c>
      <c r="BS159" s="41" t="str">
        <f t="shared" si="112"/>
        <v/>
      </c>
      <c r="BT159" t="str">
        <f t="shared" si="164"/>
        <v/>
      </c>
      <c r="BU159" s="29" t="str">
        <f t="shared" si="113"/>
        <v/>
      </c>
      <c r="BV159" s="41" t="str">
        <f t="shared" si="114"/>
        <v/>
      </c>
      <c r="BW159" s="42" t="str">
        <f t="shared" si="115"/>
        <v/>
      </c>
      <c r="BX159" s="29" t="str">
        <f t="shared" si="116"/>
        <v/>
      </c>
      <c r="BY159" s="41" t="str">
        <f t="shared" si="117"/>
        <v/>
      </c>
      <c r="BZ159" s="42" t="str">
        <f t="shared" si="118"/>
        <v/>
      </c>
      <c r="CA159" s="29" t="str">
        <f t="shared" si="165"/>
        <v/>
      </c>
      <c r="CB159" s="41" t="str">
        <f t="shared" si="166"/>
        <v/>
      </c>
      <c r="CC159" s="42" t="str">
        <f t="shared" si="167"/>
        <v/>
      </c>
      <c r="CE159" s="39" t="e">
        <f t="shared" si="168"/>
        <v>#N/A</v>
      </c>
      <c r="CF159" s="42" t="e">
        <f t="shared" si="169"/>
        <v>#N/A</v>
      </c>
      <c r="CQ159" s="61" t="str">
        <f t="shared" si="170"/>
        <v/>
      </c>
      <c r="CR159" s="39" t="str">
        <f t="shared" si="171"/>
        <v/>
      </c>
      <c r="CS159" s="41" t="str">
        <f t="shared" si="172"/>
        <v/>
      </c>
      <c r="CT159" s="42" t="str">
        <f t="shared" si="119"/>
        <v/>
      </c>
      <c r="CU159" s="29" t="str">
        <f t="shared" si="173"/>
        <v/>
      </c>
      <c r="CV159" s="41" t="str">
        <f t="shared" si="174"/>
        <v/>
      </c>
      <c r="CW159" s="42" t="str">
        <f t="shared" si="175"/>
        <v/>
      </c>
      <c r="CX159" s="29" t="str">
        <f t="shared" si="176"/>
        <v/>
      </c>
      <c r="CY159" s="41" t="str">
        <f t="shared" si="177"/>
        <v/>
      </c>
      <c r="CZ159" s="42" t="str">
        <f t="shared" si="178"/>
        <v/>
      </c>
      <c r="DA159" s="70" t="str">
        <f t="shared" si="179"/>
        <v/>
      </c>
      <c r="DB159" s="41" t="str">
        <f t="shared" si="120"/>
        <v/>
      </c>
      <c r="DC159" s="70" t="str">
        <f t="shared" si="180"/>
        <v/>
      </c>
      <c r="DD159" s="29" t="str">
        <f t="shared" si="121"/>
        <v/>
      </c>
      <c r="DE159" s="41" t="str">
        <f t="shared" si="122"/>
        <v/>
      </c>
      <c r="DF159" s="42" t="str">
        <f t="shared" si="123"/>
        <v/>
      </c>
      <c r="DG159" s="29" t="str">
        <f t="shared" si="124"/>
        <v/>
      </c>
      <c r="DH159" s="41" t="str">
        <f t="shared" si="125"/>
        <v/>
      </c>
      <c r="DI159" s="42" t="str">
        <f t="shared" si="126"/>
        <v/>
      </c>
      <c r="DJ159" s="29" t="str">
        <f t="shared" si="181"/>
        <v/>
      </c>
      <c r="DK159" s="41" t="str">
        <f t="shared" si="182"/>
        <v/>
      </c>
      <c r="DL159" s="42" t="str">
        <f t="shared" si="183"/>
        <v/>
      </c>
      <c r="DN159" s="39" t="e">
        <f t="shared" si="184"/>
        <v>#N/A</v>
      </c>
      <c r="DO159" s="42" t="e">
        <f t="shared" si="185"/>
        <v>#N/A</v>
      </c>
      <c r="DZ159" s="61" t="str">
        <f t="shared" si="186"/>
        <v/>
      </c>
      <c r="EA159" s="39" t="str">
        <f t="shared" si="187"/>
        <v/>
      </c>
      <c r="EB159" s="41" t="str">
        <f t="shared" si="188"/>
        <v/>
      </c>
      <c r="EC159" s="42" t="str">
        <f t="shared" si="127"/>
        <v/>
      </c>
      <c r="ED159" s="29" t="str">
        <f t="shared" si="189"/>
        <v/>
      </c>
      <c r="EE159" s="41" t="str">
        <f t="shared" si="190"/>
        <v/>
      </c>
      <c r="EF159" s="42" t="str">
        <f t="shared" si="191"/>
        <v/>
      </c>
      <c r="EG159" s="29" t="str">
        <f t="shared" si="192"/>
        <v/>
      </c>
      <c r="EH159" s="41" t="str">
        <f t="shared" si="193"/>
        <v/>
      </c>
      <c r="EI159" s="42" t="str">
        <f t="shared" si="194"/>
        <v/>
      </c>
      <c r="EJ159" s="58" t="str">
        <f t="shared" si="195"/>
        <v/>
      </c>
      <c r="EK159" s="41" t="str">
        <f t="shared" si="128"/>
        <v/>
      </c>
      <c r="EL159" s="58" t="str">
        <f t="shared" si="196"/>
        <v/>
      </c>
      <c r="EM159" s="29" t="str">
        <f t="shared" si="129"/>
        <v/>
      </c>
      <c r="EN159" s="41" t="str">
        <f t="shared" si="130"/>
        <v/>
      </c>
      <c r="EO159" s="42" t="str">
        <f t="shared" si="131"/>
        <v/>
      </c>
      <c r="EP159" s="29" t="str">
        <f t="shared" si="132"/>
        <v/>
      </c>
      <c r="EQ159" s="41" t="str">
        <f t="shared" si="133"/>
        <v/>
      </c>
      <c r="ER159" s="42" t="str">
        <f t="shared" si="134"/>
        <v/>
      </c>
      <c r="ES159" s="29" t="str">
        <f t="shared" si="197"/>
        <v/>
      </c>
      <c r="ET159" s="41" t="str">
        <f t="shared" si="198"/>
        <v/>
      </c>
      <c r="EU159" s="42" t="str">
        <f t="shared" si="199"/>
        <v/>
      </c>
      <c r="EW159" s="39" t="e">
        <f t="shared" si="200"/>
        <v>#N/A</v>
      </c>
      <c r="EX159" s="42" t="e">
        <f t="shared" si="201"/>
        <v>#N/A</v>
      </c>
      <c r="FA159" s="70" t="e">
        <f t="shared" si="135"/>
        <v>#N/A</v>
      </c>
      <c r="FB159" s="70" t="e">
        <f t="shared" si="136"/>
        <v>#N/A</v>
      </c>
      <c r="FC159" s="70" t="e">
        <f t="shared" si="137"/>
        <v>#N/A</v>
      </c>
      <c r="FD159" s="72" t="e">
        <f t="shared" si="138"/>
        <v>#N/A</v>
      </c>
      <c r="FE159" s="37" t="e">
        <f t="shared" si="139"/>
        <v>#N/A</v>
      </c>
    </row>
    <row r="160" spans="1:161" x14ac:dyDescent="0.25">
      <c r="A160" s="59"/>
      <c r="B160" s="56"/>
      <c r="C160" s="56"/>
      <c r="D160" s="39"/>
      <c r="E160" s="37"/>
      <c r="F160" s="56"/>
      <c r="H160" s="39"/>
      <c r="I160" s="39"/>
      <c r="J160" s="37"/>
      <c r="K160" s="39"/>
      <c r="L160" s="39"/>
      <c r="M160" s="39"/>
      <c r="X160" s="41"/>
      <c r="Y160" s="61" t="str">
        <f t="shared" si="140"/>
        <v/>
      </c>
      <c r="Z160" s="39" t="str">
        <f t="shared" si="141"/>
        <v/>
      </c>
      <c r="AA160" s="41" t="str">
        <f t="shared" si="142"/>
        <v/>
      </c>
      <c r="AB160" s="42" t="str">
        <f t="shared" si="101"/>
        <v/>
      </c>
      <c r="AC160" s="29" t="str">
        <f t="shared" si="143"/>
        <v/>
      </c>
      <c r="AD160" s="41" t="str">
        <f t="shared" si="144"/>
        <v/>
      </c>
      <c r="AE160" s="42" t="str">
        <f t="shared" si="145"/>
        <v/>
      </c>
      <c r="AF160" s="29" t="str">
        <f t="shared" si="146"/>
        <v/>
      </c>
      <c r="AG160" s="41" t="str">
        <f t="shared" si="147"/>
        <v/>
      </c>
      <c r="AH160" s="42" t="str">
        <f t="shared" si="148"/>
        <v/>
      </c>
      <c r="AI160" s="39" t="str">
        <f t="shared" si="149"/>
        <v/>
      </c>
      <c r="AJ160" s="41" t="str">
        <f t="shared" si="102"/>
        <v/>
      </c>
      <c r="AK160" s="29" t="str">
        <f t="shared" si="103"/>
        <v/>
      </c>
      <c r="AL160" s="29" t="str">
        <f t="shared" si="104"/>
        <v/>
      </c>
      <c r="AM160" s="41" t="str">
        <f t="shared" si="105"/>
        <v/>
      </c>
      <c r="AN160" s="42" t="str">
        <f t="shared" si="106"/>
        <v/>
      </c>
      <c r="AO160" s="29" t="str">
        <f t="shared" si="107"/>
        <v/>
      </c>
      <c r="AP160" s="41" t="str">
        <f t="shared" si="108"/>
        <v/>
      </c>
      <c r="AQ160" s="42" t="str">
        <f t="shared" si="109"/>
        <v/>
      </c>
      <c r="AR160" s="29" t="str">
        <f t="shared" si="150"/>
        <v/>
      </c>
      <c r="AS160" s="41" t="str">
        <f t="shared" si="151"/>
        <v/>
      </c>
      <c r="AT160" s="42" t="str">
        <f t="shared" si="152"/>
        <v/>
      </c>
      <c r="AV160" s="39" t="e">
        <f t="shared" si="110"/>
        <v>#N/A</v>
      </c>
      <c r="AW160" s="42" t="e">
        <f t="shared" si="153"/>
        <v>#N/A</v>
      </c>
      <c r="BH160" s="61" t="str">
        <f t="shared" si="154"/>
        <v/>
      </c>
      <c r="BI160" s="39" t="str">
        <f t="shared" si="155"/>
        <v/>
      </c>
      <c r="BJ160" s="41" t="str">
        <f t="shared" si="156"/>
        <v/>
      </c>
      <c r="BK160" s="42" t="str">
        <f t="shared" si="111"/>
        <v/>
      </c>
      <c r="BL160" s="29" t="str">
        <f t="shared" si="157"/>
        <v/>
      </c>
      <c r="BM160" s="41" t="str">
        <f t="shared" si="158"/>
        <v/>
      </c>
      <c r="BN160" s="42" t="str">
        <f t="shared" si="159"/>
        <v/>
      </c>
      <c r="BO160" s="29" t="str">
        <f t="shared" si="160"/>
        <v/>
      </c>
      <c r="BP160" s="41" t="str">
        <f t="shared" si="161"/>
        <v/>
      </c>
      <c r="BQ160" s="42" t="str">
        <f t="shared" si="162"/>
        <v/>
      </c>
      <c r="BR160" s="61" t="str">
        <f t="shared" si="163"/>
        <v/>
      </c>
      <c r="BS160" s="41" t="str">
        <f t="shared" si="112"/>
        <v/>
      </c>
      <c r="BT160" t="str">
        <f t="shared" si="164"/>
        <v/>
      </c>
      <c r="BU160" s="29" t="str">
        <f t="shared" si="113"/>
        <v/>
      </c>
      <c r="BV160" s="41" t="str">
        <f t="shared" si="114"/>
        <v/>
      </c>
      <c r="BW160" s="42" t="str">
        <f t="shared" si="115"/>
        <v/>
      </c>
      <c r="BX160" s="29" t="str">
        <f t="shared" si="116"/>
        <v/>
      </c>
      <c r="BY160" s="41" t="str">
        <f t="shared" si="117"/>
        <v/>
      </c>
      <c r="BZ160" s="42" t="str">
        <f t="shared" si="118"/>
        <v/>
      </c>
      <c r="CA160" s="29" t="str">
        <f t="shared" si="165"/>
        <v/>
      </c>
      <c r="CB160" s="41" t="str">
        <f t="shared" si="166"/>
        <v/>
      </c>
      <c r="CC160" s="42" t="str">
        <f t="shared" si="167"/>
        <v/>
      </c>
      <c r="CE160" s="39" t="e">
        <f t="shared" si="168"/>
        <v>#N/A</v>
      </c>
      <c r="CF160" s="42" t="e">
        <f t="shared" si="169"/>
        <v>#N/A</v>
      </c>
      <c r="CQ160" s="61" t="str">
        <f t="shared" si="170"/>
        <v/>
      </c>
      <c r="CR160" s="39" t="str">
        <f t="shared" si="171"/>
        <v/>
      </c>
      <c r="CS160" s="41" t="str">
        <f t="shared" si="172"/>
        <v/>
      </c>
      <c r="CT160" s="42" t="str">
        <f t="shared" si="119"/>
        <v/>
      </c>
      <c r="CU160" s="29" t="str">
        <f t="shared" si="173"/>
        <v/>
      </c>
      <c r="CV160" s="41" t="str">
        <f t="shared" si="174"/>
        <v/>
      </c>
      <c r="CW160" s="42" t="str">
        <f t="shared" si="175"/>
        <v/>
      </c>
      <c r="CX160" s="29" t="str">
        <f t="shared" si="176"/>
        <v/>
      </c>
      <c r="CY160" s="41" t="str">
        <f t="shared" si="177"/>
        <v/>
      </c>
      <c r="CZ160" s="42" t="str">
        <f t="shared" si="178"/>
        <v/>
      </c>
      <c r="DA160" s="70" t="str">
        <f t="shared" si="179"/>
        <v/>
      </c>
      <c r="DB160" s="41" t="str">
        <f t="shared" si="120"/>
        <v/>
      </c>
      <c r="DC160" s="70" t="str">
        <f t="shared" si="180"/>
        <v/>
      </c>
      <c r="DD160" s="29" t="str">
        <f t="shared" si="121"/>
        <v/>
      </c>
      <c r="DE160" s="41" t="str">
        <f t="shared" si="122"/>
        <v/>
      </c>
      <c r="DF160" s="42" t="str">
        <f t="shared" si="123"/>
        <v/>
      </c>
      <c r="DG160" s="29" t="str">
        <f t="shared" si="124"/>
        <v/>
      </c>
      <c r="DH160" s="41" t="str">
        <f t="shared" si="125"/>
        <v/>
      </c>
      <c r="DI160" s="42" t="str">
        <f t="shared" si="126"/>
        <v/>
      </c>
      <c r="DJ160" s="29" t="str">
        <f t="shared" si="181"/>
        <v/>
      </c>
      <c r="DK160" s="41" t="str">
        <f t="shared" si="182"/>
        <v/>
      </c>
      <c r="DL160" s="42" t="str">
        <f t="shared" si="183"/>
        <v/>
      </c>
      <c r="DN160" s="39" t="e">
        <f t="shared" si="184"/>
        <v>#N/A</v>
      </c>
      <c r="DO160" s="42" t="e">
        <f t="shared" si="185"/>
        <v>#N/A</v>
      </c>
      <c r="DZ160" s="61" t="str">
        <f t="shared" si="186"/>
        <v/>
      </c>
      <c r="EA160" s="39" t="str">
        <f t="shared" si="187"/>
        <v/>
      </c>
      <c r="EB160" s="41" t="str">
        <f t="shared" si="188"/>
        <v/>
      </c>
      <c r="EC160" s="42" t="str">
        <f t="shared" si="127"/>
        <v/>
      </c>
      <c r="ED160" s="29" t="str">
        <f t="shared" si="189"/>
        <v/>
      </c>
      <c r="EE160" s="41" t="str">
        <f t="shared" si="190"/>
        <v/>
      </c>
      <c r="EF160" s="42" t="str">
        <f t="shared" si="191"/>
        <v/>
      </c>
      <c r="EG160" s="29" t="str">
        <f t="shared" si="192"/>
        <v/>
      </c>
      <c r="EH160" s="41" t="str">
        <f t="shared" si="193"/>
        <v/>
      </c>
      <c r="EI160" s="42" t="str">
        <f t="shared" si="194"/>
        <v/>
      </c>
      <c r="EJ160" s="58" t="str">
        <f t="shared" si="195"/>
        <v/>
      </c>
      <c r="EK160" s="41" t="str">
        <f t="shared" si="128"/>
        <v/>
      </c>
      <c r="EL160" s="58" t="str">
        <f t="shared" si="196"/>
        <v/>
      </c>
      <c r="EM160" s="29" t="str">
        <f t="shared" si="129"/>
        <v/>
      </c>
      <c r="EN160" s="41" t="str">
        <f t="shared" si="130"/>
        <v/>
      </c>
      <c r="EO160" s="42" t="str">
        <f t="shared" si="131"/>
        <v/>
      </c>
      <c r="EP160" s="29" t="str">
        <f t="shared" si="132"/>
        <v/>
      </c>
      <c r="EQ160" s="41" t="str">
        <f t="shared" si="133"/>
        <v/>
      </c>
      <c r="ER160" s="42" t="str">
        <f t="shared" si="134"/>
        <v/>
      </c>
      <c r="ES160" s="29" t="str">
        <f t="shared" si="197"/>
        <v/>
      </c>
      <c r="ET160" s="41" t="str">
        <f t="shared" si="198"/>
        <v/>
      </c>
      <c r="EU160" s="42" t="str">
        <f t="shared" si="199"/>
        <v/>
      </c>
      <c r="EW160" s="39" t="e">
        <f t="shared" si="200"/>
        <v>#N/A</v>
      </c>
      <c r="EX160" s="42" t="e">
        <f t="shared" si="201"/>
        <v>#N/A</v>
      </c>
      <c r="FA160" s="70" t="e">
        <f t="shared" si="135"/>
        <v>#N/A</v>
      </c>
      <c r="FB160" s="70" t="e">
        <f t="shared" si="136"/>
        <v>#N/A</v>
      </c>
      <c r="FC160" s="70" t="e">
        <f t="shared" si="137"/>
        <v>#N/A</v>
      </c>
      <c r="FD160" s="72" t="e">
        <f t="shared" si="138"/>
        <v>#N/A</v>
      </c>
      <c r="FE160" s="37" t="e">
        <f t="shared" si="139"/>
        <v>#N/A</v>
      </c>
    </row>
    <row r="161" spans="1:161" x14ac:dyDescent="0.25">
      <c r="A161" s="59"/>
      <c r="B161" s="56"/>
      <c r="C161" s="56"/>
      <c r="D161" s="39"/>
      <c r="E161" s="37"/>
      <c r="F161" s="56"/>
      <c r="H161" s="39"/>
      <c r="I161" s="39"/>
      <c r="J161" s="37"/>
      <c r="K161" s="39"/>
      <c r="L161" s="39"/>
      <c r="M161" s="39"/>
      <c r="X161" s="41"/>
      <c r="Y161" s="61" t="str">
        <f t="shared" si="140"/>
        <v/>
      </c>
      <c r="Z161" s="39" t="str">
        <f t="shared" si="141"/>
        <v/>
      </c>
      <c r="AA161" s="41" t="str">
        <f t="shared" si="142"/>
        <v/>
      </c>
      <c r="AB161" s="42" t="str">
        <f t="shared" si="101"/>
        <v/>
      </c>
      <c r="AC161" s="29" t="str">
        <f t="shared" si="143"/>
        <v/>
      </c>
      <c r="AD161" s="41" t="str">
        <f t="shared" si="144"/>
        <v/>
      </c>
      <c r="AE161" s="42" t="str">
        <f t="shared" si="145"/>
        <v/>
      </c>
      <c r="AF161" s="29" t="str">
        <f t="shared" si="146"/>
        <v/>
      </c>
      <c r="AG161" s="41" t="str">
        <f t="shared" si="147"/>
        <v/>
      </c>
      <c r="AH161" s="42" t="str">
        <f t="shared" si="148"/>
        <v/>
      </c>
      <c r="AI161" s="39" t="str">
        <f t="shared" si="149"/>
        <v/>
      </c>
      <c r="AJ161" s="41" t="str">
        <f t="shared" si="102"/>
        <v/>
      </c>
      <c r="AK161" s="29" t="str">
        <f t="shared" si="103"/>
        <v/>
      </c>
      <c r="AL161" s="29" t="str">
        <f t="shared" si="104"/>
        <v/>
      </c>
      <c r="AM161" s="41" t="str">
        <f t="shared" si="105"/>
        <v/>
      </c>
      <c r="AN161" s="42" t="str">
        <f t="shared" si="106"/>
        <v/>
      </c>
      <c r="AO161" s="29" t="str">
        <f t="shared" si="107"/>
        <v/>
      </c>
      <c r="AP161" s="41" t="str">
        <f t="shared" si="108"/>
        <v/>
      </c>
      <c r="AQ161" s="42" t="str">
        <f t="shared" si="109"/>
        <v/>
      </c>
      <c r="AR161" s="29" t="str">
        <f t="shared" si="150"/>
        <v/>
      </c>
      <c r="AS161" s="41" t="str">
        <f t="shared" si="151"/>
        <v/>
      </c>
      <c r="AT161" s="42" t="str">
        <f t="shared" si="152"/>
        <v/>
      </c>
      <c r="AV161" s="39" t="e">
        <f t="shared" si="110"/>
        <v>#N/A</v>
      </c>
      <c r="AW161" s="42" t="e">
        <f t="shared" si="153"/>
        <v>#N/A</v>
      </c>
      <c r="BH161" s="61" t="str">
        <f t="shared" si="154"/>
        <v/>
      </c>
      <c r="BI161" s="39" t="str">
        <f t="shared" si="155"/>
        <v/>
      </c>
      <c r="BJ161" s="41" t="str">
        <f t="shared" si="156"/>
        <v/>
      </c>
      <c r="BK161" s="42" t="str">
        <f t="shared" si="111"/>
        <v/>
      </c>
      <c r="BL161" s="29" t="str">
        <f t="shared" si="157"/>
        <v/>
      </c>
      <c r="BM161" s="41" t="str">
        <f t="shared" si="158"/>
        <v/>
      </c>
      <c r="BN161" s="42" t="str">
        <f t="shared" si="159"/>
        <v/>
      </c>
      <c r="BO161" s="29" t="str">
        <f t="shared" si="160"/>
        <v/>
      </c>
      <c r="BP161" s="41" t="str">
        <f t="shared" si="161"/>
        <v/>
      </c>
      <c r="BQ161" s="42" t="str">
        <f t="shared" si="162"/>
        <v/>
      </c>
      <c r="BR161" s="61" t="str">
        <f t="shared" si="163"/>
        <v/>
      </c>
      <c r="BS161" s="41" t="str">
        <f t="shared" si="112"/>
        <v/>
      </c>
      <c r="BT161" t="str">
        <f t="shared" si="164"/>
        <v/>
      </c>
      <c r="BU161" s="29" t="str">
        <f t="shared" si="113"/>
        <v/>
      </c>
      <c r="BV161" s="41" t="str">
        <f t="shared" si="114"/>
        <v/>
      </c>
      <c r="BW161" s="42" t="str">
        <f t="shared" si="115"/>
        <v/>
      </c>
      <c r="BX161" s="29" t="str">
        <f t="shared" si="116"/>
        <v/>
      </c>
      <c r="BY161" s="41" t="str">
        <f t="shared" si="117"/>
        <v/>
      </c>
      <c r="BZ161" s="42" t="str">
        <f t="shared" si="118"/>
        <v/>
      </c>
      <c r="CA161" s="29" t="str">
        <f t="shared" si="165"/>
        <v/>
      </c>
      <c r="CB161" s="41" t="str">
        <f t="shared" si="166"/>
        <v/>
      </c>
      <c r="CC161" s="42" t="str">
        <f t="shared" si="167"/>
        <v/>
      </c>
      <c r="CE161" s="39" t="e">
        <f t="shared" si="168"/>
        <v>#N/A</v>
      </c>
      <c r="CF161" s="42" t="e">
        <f t="shared" si="169"/>
        <v>#N/A</v>
      </c>
      <c r="CQ161" s="61" t="str">
        <f t="shared" si="170"/>
        <v/>
      </c>
      <c r="CR161" s="39" t="str">
        <f t="shared" si="171"/>
        <v/>
      </c>
      <c r="CS161" s="41" t="str">
        <f t="shared" si="172"/>
        <v/>
      </c>
      <c r="CT161" s="42" t="str">
        <f t="shared" si="119"/>
        <v/>
      </c>
      <c r="CU161" s="29" t="str">
        <f t="shared" si="173"/>
        <v/>
      </c>
      <c r="CV161" s="41" t="str">
        <f t="shared" si="174"/>
        <v/>
      </c>
      <c r="CW161" s="42" t="str">
        <f t="shared" si="175"/>
        <v/>
      </c>
      <c r="CX161" s="29" t="str">
        <f t="shared" si="176"/>
        <v/>
      </c>
      <c r="CY161" s="41" t="str">
        <f t="shared" si="177"/>
        <v/>
      </c>
      <c r="CZ161" s="42" t="str">
        <f t="shared" si="178"/>
        <v/>
      </c>
      <c r="DA161" s="70" t="str">
        <f t="shared" si="179"/>
        <v/>
      </c>
      <c r="DB161" s="41" t="str">
        <f t="shared" si="120"/>
        <v/>
      </c>
      <c r="DC161" s="70" t="str">
        <f t="shared" si="180"/>
        <v/>
      </c>
      <c r="DD161" s="29" t="str">
        <f t="shared" si="121"/>
        <v/>
      </c>
      <c r="DE161" s="41" t="str">
        <f t="shared" si="122"/>
        <v/>
      </c>
      <c r="DF161" s="42" t="str">
        <f t="shared" si="123"/>
        <v/>
      </c>
      <c r="DG161" s="29" t="str">
        <f t="shared" si="124"/>
        <v/>
      </c>
      <c r="DH161" s="41" t="str">
        <f t="shared" si="125"/>
        <v/>
      </c>
      <c r="DI161" s="42" t="str">
        <f t="shared" si="126"/>
        <v/>
      </c>
      <c r="DJ161" s="29" t="str">
        <f t="shared" si="181"/>
        <v/>
      </c>
      <c r="DK161" s="41" t="str">
        <f t="shared" si="182"/>
        <v/>
      </c>
      <c r="DL161" s="42" t="str">
        <f t="shared" si="183"/>
        <v/>
      </c>
      <c r="DN161" s="39" t="e">
        <f t="shared" si="184"/>
        <v>#N/A</v>
      </c>
      <c r="DO161" s="42" t="e">
        <f t="shared" si="185"/>
        <v>#N/A</v>
      </c>
      <c r="DZ161" s="61" t="str">
        <f t="shared" si="186"/>
        <v/>
      </c>
      <c r="EA161" s="39" t="str">
        <f t="shared" si="187"/>
        <v/>
      </c>
      <c r="EB161" s="41" t="str">
        <f t="shared" si="188"/>
        <v/>
      </c>
      <c r="EC161" s="42" t="str">
        <f t="shared" si="127"/>
        <v/>
      </c>
      <c r="ED161" s="29" t="str">
        <f t="shared" si="189"/>
        <v/>
      </c>
      <c r="EE161" s="41" t="str">
        <f t="shared" si="190"/>
        <v/>
      </c>
      <c r="EF161" s="42" t="str">
        <f t="shared" si="191"/>
        <v/>
      </c>
      <c r="EG161" s="29" t="str">
        <f t="shared" si="192"/>
        <v/>
      </c>
      <c r="EH161" s="41" t="str">
        <f t="shared" si="193"/>
        <v/>
      </c>
      <c r="EI161" s="42" t="str">
        <f t="shared" si="194"/>
        <v/>
      </c>
      <c r="EJ161" s="58" t="str">
        <f t="shared" si="195"/>
        <v/>
      </c>
      <c r="EK161" s="41" t="str">
        <f t="shared" si="128"/>
        <v/>
      </c>
      <c r="EL161" s="58" t="str">
        <f t="shared" si="196"/>
        <v/>
      </c>
      <c r="EM161" s="29" t="str">
        <f t="shared" si="129"/>
        <v/>
      </c>
      <c r="EN161" s="41" t="str">
        <f t="shared" si="130"/>
        <v/>
      </c>
      <c r="EO161" s="42" t="str">
        <f t="shared" si="131"/>
        <v/>
      </c>
      <c r="EP161" s="29" t="str">
        <f t="shared" si="132"/>
        <v/>
      </c>
      <c r="EQ161" s="41" t="str">
        <f t="shared" si="133"/>
        <v/>
      </c>
      <c r="ER161" s="42" t="str">
        <f t="shared" si="134"/>
        <v/>
      </c>
      <c r="ES161" s="29" t="str">
        <f t="shared" si="197"/>
        <v/>
      </c>
      <c r="ET161" s="41" t="str">
        <f t="shared" si="198"/>
        <v/>
      </c>
      <c r="EU161" s="42" t="str">
        <f t="shared" si="199"/>
        <v/>
      </c>
      <c r="EW161" s="39" t="e">
        <f t="shared" si="200"/>
        <v>#N/A</v>
      </c>
      <c r="EX161" s="42" t="e">
        <f t="shared" si="201"/>
        <v>#N/A</v>
      </c>
      <c r="FA161" s="70" t="e">
        <f t="shared" si="135"/>
        <v>#N/A</v>
      </c>
      <c r="FB161" s="70" t="e">
        <f t="shared" si="136"/>
        <v>#N/A</v>
      </c>
      <c r="FC161" s="70" t="e">
        <f t="shared" si="137"/>
        <v>#N/A</v>
      </c>
      <c r="FD161" s="72" t="e">
        <f t="shared" si="138"/>
        <v>#N/A</v>
      </c>
      <c r="FE161" s="37" t="e">
        <f t="shared" si="139"/>
        <v>#N/A</v>
      </c>
    </row>
    <row r="162" spans="1:161" x14ac:dyDescent="0.25">
      <c r="A162" s="59"/>
      <c r="B162" s="56"/>
      <c r="C162" s="56"/>
      <c r="D162" s="39"/>
      <c r="E162" s="37"/>
      <c r="F162" s="56"/>
      <c r="H162" s="39"/>
      <c r="I162" s="39"/>
      <c r="J162" s="37"/>
      <c r="K162" s="39"/>
      <c r="L162" s="39"/>
      <c r="M162" s="39"/>
      <c r="X162" s="41"/>
      <c r="Y162" s="61" t="str">
        <f t="shared" si="140"/>
        <v/>
      </c>
      <c r="Z162" s="39" t="str">
        <f t="shared" si="141"/>
        <v/>
      </c>
      <c r="AA162" s="41" t="str">
        <f t="shared" si="142"/>
        <v/>
      </c>
      <c r="AB162" s="42" t="str">
        <f t="shared" ref="AB162:AB225" si="202">IF(Y162="incline",S162,"")</f>
        <v/>
      </c>
      <c r="AC162" s="29" t="str">
        <f t="shared" si="143"/>
        <v/>
      </c>
      <c r="AD162" s="41" t="str">
        <f t="shared" si="144"/>
        <v/>
      </c>
      <c r="AE162" s="42" t="str">
        <f t="shared" si="145"/>
        <v/>
      </c>
      <c r="AF162" s="29" t="str">
        <f t="shared" si="146"/>
        <v/>
      </c>
      <c r="AG162" s="41" t="str">
        <f t="shared" si="147"/>
        <v/>
      </c>
      <c r="AH162" s="42" t="str">
        <f t="shared" si="148"/>
        <v/>
      </c>
      <c r="AI162" s="39" t="str">
        <f t="shared" si="149"/>
        <v/>
      </c>
      <c r="AJ162" s="41" t="str">
        <f t="shared" ref="AJ162:AJ225" si="203">_xlfn.IFNA(IFERROR((AI162-S162)/S162,#N/A),"")</f>
        <v/>
      </c>
      <c r="AK162" s="29" t="str">
        <f t="shared" ref="AK162:AK225" si="204">IF(X162="","",IF(T162&lt;=$AA$30,"incline",IF(T162&lt;$AG$30,"plateau","decline")))</f>
        <v/>
      </c>
      <c r="AL162" s="29" t="str">
        <f t="shared" ref="AL162:AL225" si="205">IF(AK162="incline",T162,"")</f>
        <v/>
      </c>
      <c r="AM162" s="41" t="str">
        <f t="shared" ref="AM162:AM225" si="206">IF(AK162="incline",X162,"")</f>
        <v/>
      </c>
      <c r="AN162" s="42" t="str">
        <f t="shared" ref="AN162:AN225" si="207">IF(AK162="incline",S162,"")</f>
        <v/>
      </c>
      <c r="AO162" s="29" t="str">
        <f t="shared" ref="AO162:AO225" si="208">IF(AK162="plateau",T162,"")</f>
        <v/>
      </c>
      <c r="AP162" s="41" t="str">
        <f t="shared" ref="AP162:AP225" si="209">IF(AK162="plateau",X162,"")</f>
        <v/>
      </c>
      <c r="AQ162" s="42" t="str">
        <f t="shared" ref="AQ162:AQ225" si="210">IF(AK162="plateau",S162,"")</f>
        <v/>
      </c>
      <c r="AR162" s="29" t="str">
        <f t="shared" si="150"/>
        <v/>
      </c>
      <c r="AS162" s="41" t="str">
        <f t="shared" si="151"/>
        <v/>
      </c>
      <c r="AT162" s="42" t="str">
        <f t="shared" si="152"/>
        <v/>
      </c>
      <c r="AV162" s="39" t="e">
        <f t="shared" ref="AV162:AV225" si="211">IF(H162="",#N/A,H162)</f>
        <v>#N/A</v>
      </c>
      <c r="AW162" s="42" t="e">
        <f t="shared" si="153"/>
        <v>#N/A</v>
      </c>
      <c r="BH162" s="61" t="str">
        <f t="shared" si="154"/>
        <v/>
      </c>
      <c r="BI162" s="39" t="str">
        <f t="shared" si="155"/>
        <v/>
      </c>
      <c r="BJ162" s="41" t="str">
        <f t="shared" si="156"/>
        <v/>
      </c>
      <c r="BK162" s="42" t="str">
        <f t="shared" ref="BK162:BK225" si="212">IF(BH162="incline",BB162,"")</f>
        <v/>
      </c>
      <c r="BL162" s="29" t="str">
        <f t="shared" si="157"/>
        <v/>
      </c>
      <c r="BM162" s="41" t="str">
        <f t="shared" si="158"/>
        <v/>
      </c>
      <c r="BN162" s="42" t="str">
        <f t="shared" si="159"/>
        <v/>
      </c>
      <c r="BO162" s="29" t="str">
        <f t="shared" si="160"/>
        <v/>
      </c>
      <c r="BP162" s="41" t="str">
        <f t="shared" si="161"/>
        <v/>
      </c>
      <c r="BQ162" s="42" t="str">
        <f t="shared" si="162"/>
        <v/>
      </c>
      <c r="BR162" s="61" t="str">
        <f t="shared" si="163"/>
        <v/>
      </c>
      <c r="BS162" s="41" t="str">
        <f t="shared" ref="BS162:BS225" si="213">_xlfn.IFNA(IFERROR((BR162-BB162)/BB162,#N/A),"")</f>
        <v/>
      </c>
      <c r="BT162" t="str">
        <f t="shared" si="164"/>
        <v/>
      </c>
      <c r="BU162" s="29" t="str">
        <f t="shared" ref="BU162:BU225" si="214">IF(BT162="incline",BC162,"")</f>
        <v/>
      </c>
      <c r="BV162" s="41" t="str">
        <f t="shared" ref="BV162:BV225" si="215">IF(BT162="incline",BG162,"")</f>
        <v/>
      </c>
      <c r="BW162" s="42" t="str">
        <f t="shared" ref="BW162:BW225" si="216">IF(BT162="incline",BB162,"")</f>
        <v/>
      </c>
      <c r="BX162" s="29" t="str">
        <f t="shared" ref="BX162:BX225" si="217">IF(BT162="plateau",BC162,"")</f>
        <v/>
      </c>
      <c r="BY162" s="41" t="str">
        <f t="shared" ref="BY162:BY225" si="218">IF(BT162="plateau",BG162,"")</f>
        <v/>
      </c>
      <c r="BZ162" s="42" t="str">
        <f t="shared" ref="BZ162:BZ225" si="219">IF(BT162="plateau",BB162,"")</f>
        <v/>
      </c>
      <c r="CA162" s="29" t="str">
        <f t="shared" si="165"/>
        <v/>
      </c>
      <c r="CB162" s="41" t="str">
        <f t="shared" si="166"/>
        <v/>
      </c>
      <c r="CC162" s="42" t="str">
        <f t="shared" si="167"/>
        <v/>
      </c>
      <c r="CE162" s="39" t="e">
        <f t="shared" si="168"/>
        <v>#N/A</v>
      </c>
      <c r="CF162" s="42" t="e">
        <f t="shared" si="169"/>
        <v>#N/A</v>
      </c>
      <c r="CQ162" s="61" t="str">
        <f t="shared" si="170"/>
        <v/>
      </c>
      <c r="CR162" s="39" t="str">
        <f t="shared" si="171"/>
        <v/>
      </c>
      <c r="CS162" s="41" t="str">
        <f t="shared" si="172"/>
        <v/>
      </c>
      <c r="CT162" s="42" t="str">
        <f t="shared" ref="CT162:CT225" si="220">IF(CQ162="incline",CK162,"")</f>
        <v/>
      </c>
      <c r="CU162" s="29" t="str">
        <f t="shared" si="173"/>
        <v/>
      </c>
      <c r="CV162" s="41" t="str">
        <f t="shared" si="174"/>
        <v/>
      </c>
      <c r="CW162" s="42" t="str">
        <f t="shared" si="175"/>
        <v/>
      </c>
      <c r="CX162" s="29" t="str">
        <f t="shared" si="176"/>
        <v/>
      </c>
      <c r="CY162" s="41" t="str">
        <f t="shared" si="177"/>
        <v/>
      </c>
      <c r="CZ162" s="42" t="str">
        <f t="shared" si="178"/>
        <v/>
      </c>
      <c r="DA162" s="70" t="str">
        <f t="shared" si="179"/>
        <v/>
      </c>
      <c r="DB162" s="41" t="str">
        <f t="shared" ref="DB162:DB225" si="221">_xlfn.IFNA(IFERROR((DA162-CK162)/CK162,#N/A),"")</f>
        <v/>
      </c>
      <c r="DC162" s="70" t="str">
        <f t="shared" si="180"/>
        <v/>
      </c>
      <c r="DD162" s="29" t="str">
        <f t="shared" ref="DD162:DD225" si="222">IF(DC162="incline",CL162,"")</f>
        <v/>
      </c>
      <c r="DE162" s="41" t="str">
        <f t="shared" ref="DE162:DE225" si="223">IF(DC162="incline",CP162,"")</f>
        <v/>
      </c>
      <c r="DF162" s="42" t="str">
        <f t="shared" ref="DF162:DF225" si="224">IF(DC162="incline",CK162,"")</f>
        <v/>
      </c>
      <c r="DG162" s="29" t="str">
        <f t="shared" ref="DG162:DG225" si="225">IF(DC162="plateau",CL162,"")</f>
        <v/>
      </c>
      <c r="DH162" s="41" t="str">
        <f t="shared" ref="DH162:DH225" si="226">IF(DC162="plateau",CP162,"")</f>
        <v/>
      </c>
      <c r="DI162" s="42" t="str">
        <f t="shared" ref="DI162:DI225" si="227">IF(DC162="plateau",CK162,"")</f>
        <v/>
      </c>
      <c r="DJ162" s="29" t="str">
        <f t="shared" si="181"/>
        <v/>
      </c>
      <c r="DK162" s="41" t="str">
        <f t="shared" si="182"/>
        <v/>
      </c>
      <c r="DL162" s="42" t="str">
        <f t="shared" si="183"/>
        <v/>
      </c>
      <c r="DN162" s="39" t="e">
        <f t="shared" si="184"/>
        <v>#N/A</v>
      </c>
      <c r="DO162" s="42" t="e">
        <f t="shared" si="185"/>
        <v>#N/A</v>
      </c>
      <c r="DZ162" s="61" t="str">
        <f t="shared" si="186"/>
        <v/>
      </c>
      <c r="EA162" s="39" t="str">
        <f t="shared" si="187"/>
        <v/>
      </c>
      <c r="EB162" s="41" t="str">
        <f t="shared" si="188"/>
        <v/>
      </c>
      <c r="EC162" s="42" t="str">
        <f t="shared" ref="EC162:EC225" si="228">IF(DZ162="incline",DT162,"")</f>
        <v/>
      </c>
      <c r="ED162" s="29" t="str">
        <f t="shared" si="189"/>
        <v/>
      </c>
      <c r="EE162" s="41" t="str">
        <f t="shared" si="190"/>
        <v/>
      </c>
      <c r="EF162" s="42" t="str">
        <f t="shared" si="191"/>
        <v/>
      </c>
      <c r="EG162" s="29" t="str">
        <f t="shared" si="192"/>
        <v/>
      </c>
      <c r="EH162" s="41" t="str">
        <f t="shared" si="193"/>
        <v/>
      </c>
      <c r="EI162" s="42" t="str">
        <f t="shared" si="194"/>
        <v/>
      </c>
      <c r="EJ162" s="58" t="str">
        <f t="shared" si="195"/>
        <v/>
      </c>
      <c r="EK162" s="41" t="str">
        <f t="shared" ref="EK162:EK225" si="229">_xlfn.IFNA(IFERROR((EJ162-DT162)/DT162,#N/A),"")</f>
        <v/>
      </c>
      <c r="EL162" s="58" t="str">
        <f t="shared" si="196"/>
        <v/>
      </c>
      <c r="EM162" s="29" t="str">
        <f t="shared" ref="EM162:EM225" si="230">IF(EL162="incline",DU162,"")</f>
        <v/>
      </c>
      <c r="EN162" s="41" t="str">
        <f t="shared" ref="EN162:EN225" si="231">IF(EL162="incline",DY162,"")</f>
        <v/>
      </c>
      <c r="EO162" s="42" t="str">
        <f t="shared" ref="EO162:EO225" si="232">IF(EL162="incline",DT162,"")</f>
        <v/>
      </c>
      <c r="EP162" s="29" t="str">
        <f t="shared" ref="EP162:EP225" si="233">IF(EL162="plateau",DU162,"")</f>
        <v/>
      </c>
      <c r="EQ162" s="41" t="str">
        <f t="shared" ref="EQ162:EQ225" si="234">IF(EL162="plateau",DY162,"")</f>
        <v/>
      </c>
      <c r="ER162" s="42" t="str">
        <f t="shared" ref="ER162:ER225" si="235">IF(EL162="plateau",DT162,"")</f>
        <v/>
      </c>
      <c r="ES162" s="29" t="str">
        <f t="shared" si="197"/>
        <v/>
      </c>
      <c r="ET162" s="41" t="str">
        <f t="shared" si="198"/>
        <v/>
      </c>
      <c r="EU162" s="42" t="str">
        <f t="shared" si="199"/>
        <v/>
      </c>
      <c r="EW162" s="39" t="e">
        <f t="shared" si="200"/>
        <v>#N/A</v>
      </c>
      <c r="EX162" s="42" t="e">
        <f t="shared" si="201"/>
        <v>#N/A</v>
      </c>
      <c r="FA162" s="70" t="e">
        <f t="shared" ref="FA162:FA224" si="236">IF(A162="",#N/A,IF(_xlfn.DAYS(A163,A162)&lt;0,30,_xlfn.DAYS(A163,A162)))</f>
        <v>#N/A</v>
      </c>
      <c r="FB162" s="70" t="e">
        <f t="shared" ref="FB162:FB224" si="237">FA162+FB161</f>
        <v>#N/A</v>
      </c>
      <c r="FC162" s="70" t="e">
        <f t="shared" ref="FC162:FC224" si="238">FB162/30</f>
        <v>#N/A</v>
      </c>
      <c r="FD162" s="72" t="e">
        <f t="shared" ref="FD162:FD224" si="239">FB162/365</f>
        <v>#N/A</v>
      </c>
      <c r="FE162" s="37" t="e">
        <f t="shared" ref="FE162:FE224" si="240">IF(A162="",#N/A,C162)</f>
        <v>#N/A</v>
      </c>
    </row>
    <row r="163" spans="1:161" x14ac:dyDescent="0.25">
      <c r="A163" s="59"/>
      <c r="B163" s="56"/>
      <c r="C163" s="56"/>
      <c r="D163" s="39"/>
      <c r="E163" s="37"/>
      <c r="F163" s="56"/>
      <c r="H163" s="39"/>
      <c r="I163" s="39"/>
      <c r="J163" s="37"/>
      <c r="K163" s="39"/>
      <c r="L163" s="39"/>
      <c r="M163" s="39"/>
      <c r="X163" s="41"/>
      <c r="Y163" s="61" t="str">
        <f t="shared" ref="Y163:Y226" si="241">IF(X163="","",_xlfn.IFNA(IF(AND(T163&lt;$V$34,X163&lt;=$Y$30),"incline",IF(AND(T163&gt;$V$34,X163&lt;=$Y$32),"decline","plateau")),""))</f>
        <v/>
      </c>
      <c r="Z163" s="39" t="str">
        <f t="shared" ref="Z163:Z226" si="242">IF(Y163="incline",T163,"")</f>
        <v/>
      </c>
      <c r="AA163" s="41" t="str">
        <f t="shared" ref="AA163:AA226" si="243">IF(Y163="incline",X163,"")</f>
        <v/>
      </c>
      <c r="AB163" s="42" t="str">
        <f t="shared" si="202"/>
        <v/>
      </c>
      <c r="AC163" s="29" t="str">
        <f t="shared" ref="AC163:AC226" si="244">IF(Y163="plateau",T163,"")</f>
        <v/>
      </c>
      <c r="AD163" s="41" t="str">
        <f t="shared" ref="AD163:AD226" si="245">IF(Y163="plateau",X163,"")</f>
        <v/>
      </c>
      <c r="AE163" s="42" t="str">
        <f t="shared" ref="AE163:AE226" si="246">IF(Y163="plateau",S163,"")</f>
        <v/>
      </c>
      <c r="AF163" s="29" t="str">
        <f t="shared" ref="AF163:AF226" si="247">_xlfn.IFNA(IF(Y163="decline",T163,#N/A),"")</f>
        <v/>
      </c>
      <c r="AG163" s="41" t="str">
        <f t="shared" ref="AG163:AG226" si="248">IF(Y163="decline",X163,"")</f>
        <v/>
      </c>
      <c r="AH163" s="42" t="str">
        <f t="shared" ref="AH163:AH226" si="249">IF(Y163="decline",S163,"")</f>
        <v/>
      </c>
      <c r="AI163" s="39" t="str">
        <f t="shared" ref="AI163:AI226" si="250">IF(X163="","",IF(T163&lt;=$AA$30,$AA$28*EXP($AA$29*T163),IF(T163&lt;=$AG$30,$AD$28,$AG$28*EXP($AG$29*(T163)))))</f>
        <v/>
      </c>
      <c r="AJ163" s="41" t="str">
        <f t="shared" si="203"/>
        <v/>
      </c>
      <c r="AK163" s="29" t="str">
        <f t="shared" si="204"/>
        <v/>
      </c>
      <c r="AL163" s="29" t="str">
        <f t="shared" si="205"/>
        <v/>
      </c>
      <c r="AM163" s="41" t="str">
        <f t="shared" si="206"/>
        <v/>
      </c>
      <c r="AN163" s="42" t="str">
        <f t="shared" si="207"/>
        <v/>
      </c>
      <c r="AO163" s="29" t="str">
        <f t="shared" si="208"/>
        <v/>
      </c>
      <c r="AP163" s="41" t="str">
        <f t="shared" si="209"/>
        <v/>
      </c>
      <c r="AQ163" s="42" t="str">
        <f t="shared" si="210"/>
        <v/>
      </c>
      <c r="AR163" s="29" t="str">
        <f t="shared" ref="AR163:AR226" si="251">_xlfn.IFNA(IF(AK163="decline",T163,#N/A),"")</f>
        <v/>
      </c>
      <c r="AS163" s="41" t="str">
        <f t="shared" ref="AS163:AS226" si="252">IF(AK163="decline",X163,"")</f>
        <v/>
      </c>
      <c r="AT163" s="42" t="str">
        <f t="shared" ref="AT163:AT226" si="253">IF(AK163="decline",S163,"")</f>
        <v/>
      </c>
      <c r="AV163" s="39" t="e">
        <f t="shared" si="211"/>
        <v>#N/A</v>
      </c>
      <c r="AW163" s="42" t="e">
        <f t="shared" ref="AW163:AW226" si="254">IF(AV163="",#N/A,VLOOKUP(AV163,$T$34:$AI$500,16,FALSE))</f>
        <v>#N/A</v>
      </c>
      <c r="BH163" s="61" t="str">
        <f t="shared" ref="BH163:BH226" si="255">IF(BG163="","",_xlfn.IFNA(IF(AND(BC163&lt;$BE$34,BG163&lt;=$BH$30),"incline",IF(AND(BC163&gt;$BE$34,BG163&lt;=$BH$32),"decline","plateau")),""))</f>
        <v/>
      </c>
      <c r="BI163" s="39" t="str">
        <f t="shared" ref="BI163:BI226" si="256">IF(BH163="incline",BC163,"")</f>
        <v/>
      </c>
      <c r="BJ163" s="41" t="str">
        <f t="shared" ref="BJ163:BJ226" si="257">IF(BH163="incline",BG163,"")</f>
        <v/>
      </c>
      <c r="BK163" s="42" t="str">
        <f t="shared" si="212"/>
        <v/>
      </c>
      <c r="BL163" s="29" t="str">
        <f t="shared" ref="BL163:BL226" si="258">IF(BH163="plateau",BC163,"")</f>
        <v/>
      </c>
      <c r="BM163" s="41" t="str">
        <f t="shared" ref="BM163:BM226" si="259">IF(BH163="plateau",BG163,"")</f>
        <v/>
      </c>
      <c r="BN163" s="42" t="str">
        <f t="shared" ref="BN163:BN226" si="260">IF(BH163="plateau",BB163,"")</f>
        <v/>
      </c>
      <c r="BO163" s="29" t="str">
        <f t="shared" ref="BO163:BO226" si="261">_xlfn.IFNA(IF(BH163="decline",BC163,#N/A),"")</f>
        <v/>
      </c>
      <c r="BP163" s="41" t="str">
        <f t="shared" ref="BP163:BP226" si="262">IF(BH163="decline",BG163,"")</f>
        <v/>
      </c>
      <c r="BQ163" s="42" t="str">
        <f t="shared" ref="BQ163:BQ226" si="263">IF(BH163="decline",BB163,"")</f>
        <v/>
      </c>
      <c r="BR163" s="61" t="str">
        <f t="shared" ref="BR163:BR226" si="264">IF(BG163="","",IF(BC163&lt;=$BJ$30,$BJ$28*EXP($BJ$29*BC163),IF(BC163&lt;=$BM$30,$BM$28,$BP$28*EXP($BP$29*BC163))))</f>
        <v/>
      </c>
      <c r="BS163" s="41" t="str">
        <f t="shared" si="213"/>
        <v/>
      </c>
      <c r="BT163" t="str">
        <f t="shared" ref="BT163:BT226" si="265">IF(BG163="","",IF(BC163&lt;=$BJ$30,"incline",IF(BC163&lt;=$BM$30,"plateau","decline")))</f>
        <v/>
      </c>
      <c r="BU163" s="29" t="str">
        <f t="shared" si="214"/>
        <v/>
      </c>
      <c r="BV163" s="41" t="str">
        <f t="shared" si="215"/>
        <v/>
      </c>
      <c r="BW163" s="42" t="str">
        <f t="shared" si="216"/>
        <v/>
      </c>
      <c r="BX163" s="29" t="str">
        <f t="shared" si="217"/>
        <v/>
      </c>
      <c r="BY163" s="41" t="str">
        <f t="shared" si="218"/>
        <v/>
      </c>
      <c r="BZ163" s="42" t="str">
        <f t="shared" si="219"/>
        <v/>
      </c>
      <c r="CA163" s="29" t="str">
        <f t="shared" ref="CA163:CA226" si="266">_xlfn.IFNA(IF(BT163="decline",BC163,#N/A),"")</f>
        <v/>
      </c>
      <c r="CB163" s="41" t="str">
        <f t="shared" ref="CB163:CB226" si="267">IF(BT163="decline",BG163,"")</f>
        <v/>
      </c>
      <c r="CC163" s="42" t="str">
        <f t="shared" ref="CC163:CC226" si="268">IF(BT163="decline",BB163,"")</f>
        <v/>
      </c>
      <c r="CE163" s="39" t="e">
        <f t="shared" ref="CE163:CE226" si="269">IF(H163="",#N/A,H163)</f>
        <v>#N/A</v>
      </c>
      <c r="CF163" s="42" t="e">
        <f t="shared" ref="CF163:CF226" si="270">IF(CE163="",#N/A,VLOOKUP(CE163,$BC$34:$BR$500,16,FALSE))</f>
        <v>#N/A</v>
      </c>
      <c r="CQ163" s="61" t="str">
        <f t="shared" ref="CQ163:CQ226" si="271">IF(CP163="","",_xlfn.IFNA(IF(AND(CL163&lt;$CN$34,CP163&lt;=$CQ$30),"incline",IF(AND(CL163&gt;$CN$34,CP163&lt;=$CQ$32),"decline","plateau")),""))</f>
        <v/>
      </c>
      <c r="CR163" s="39" t="str">
        <f t="shared" ref="CR163:CR226" si="272">IF(CQ163="incline",CL163,"")</f>
        <v/>
      </c>
      <c r="CS163" s="41" t="str">
        <f t="shared" ref="CS163:CS226" si="273">IF(CQ163="incline",CP163,"")</f>
        <v/>
      </c>
      <c r="CT163" s="42" t="str">
        <f t="shared" si="220"/>
        <v/>
      </c>
      <c r="CU163" s="29" t="str">
        <f t="shared" ref="CU163:CU226" si="274">IF(CQ163="plateau",CL163,"")</f>
        <v/>
      </c>
      <c r="CV163" s="41" t="str">
        <f t="shared" ref="CV163:CV226" si="275">IF(CQ163="plateau",CP163,"")</f>
        <v/>
      </c>
      <c r="CW163" s="42" t="str">
        <f t="shared" ref="CW163:CW226" si="276">IF(CQ163="plateau",CK163,"")</f>
        <v/>
      </c>
      <c r="CX163" s="29" t="str">
        <f t="shared" ref="CX163:CX226" si="277">_xlfn.IFNA(IF(CQ163="decline",CL163,#N/A),"")</f>
        <v/>
      </c>
      <c r="CY163" s="41" t="str">
        <f t="shared" ref="CY163:CY226" si="278">IF(CQ163="decline",CP163,"")</f>
        <v/>
      </c>
      <c r="CZ163" s="42" t="str">
        <f t="shared" ref="CZ163:CZ226" si="279">IF(CQ163="decline",CK163,"")</f>
        <v/>
      </c>
      <c r="DA163" s="70" t="str">
        <f t="shared" ref="DA163:DA226" si="280">IF($CV$30&gt;$CY$30,IF(CP163="","",IF(CL163&lt;=$CS$30,$CS$28*EXP($CS$29*CL163),IF(CL163&lt;=$CV$30,$CV$28,$CY$28*EXP($CY$29*CL163)))),IF(CP163="","",IF(CL163&lt;=$CS$30,$CS$28*EXP($CS$29*CL163),IF(CL163&lt;=$CY$30,$CV$28,$CY$28*EXP($CY$29*CL163)))))</f>
        <v/>
      </c>
      <c r="DB163" s="41" t="str">
        <f t="shared" si="221"/>
        <v/>
      </c>
      <c r="DC163" s="70" t="str">
        <f t="shared" ref="DC163:DC226" si="281">IF($CV$30&gt;$CY$30,IF(CP163="","",IF(CL163&lt;=$CS$30,"incline",IF(CL163&lt;=$CV$30,"plateau","decline"))),IF(CP163="","",IF(CL163&lt;=$CS$30,"incline",IF(CL163&lt;=$CY$30,"plateau","decline"))))</f>
        <v/>
      </c>
      <c r="DD163" s="29" t="str">
        <f t="shared" si="222"/>
        <v/>
      </c>
      <c r="DE163" s="41" t="str">
        <f t="shared" si="223"/>
        <v/>
      </c>
      <c r="DF163" s="42" t="str">
        <f t="shared" si="224"/>
        <v/>
      </c>
      <c r="DG163" s="29" t="str">
        <f t="shared" si="225"/>
        <v/>
      </c>
      <c r="DH163" s="41" t="str">
        <f t="shared" si="226"/>
        <v/>
      </c>
      <c r="DI163" s="42" t="str">
        <f t="shared" si="227"/>
        <v/>
      </c>
      <c r="DJ163" s="29" t="str">
        <f t="shared" ref="DJ163:DJ226" si="282">_xlfn.IFNA(IF(DC163="decline",CL163,#N/A),"")</f>
        <v/>
      </c>
      <c r="DK163" s="41" t="str">
        <f t="shared" ref="DK163:DK226" si="283">IF(DC163="decline",CP163,"")</f>
        <v/>
      </c>
      <c r="DL163" s="42" t="str">
        <f t="shared" ref="DL163:DL226" si="284">IF(DC163="decline",CK163,"")</f>
        <v/>
      </c>
      <c r="DN163" s="39" t="e">
        <f t="shared" ref="DN163:DN226" si="285">IF(H163="",#N/A,H163)</f>
        <v>#N/A</v>
      </c>
      <c r="DO163" s="42" t="e">
        <f t="shared" ref="DO163:DO226" si="286">IF(DN163="",#N/A,VLOOKUP(DN163,$CL$34:$DA$500,16,FALSE))</f>
        <v>#N/A</v>
      </c>
      <c r="DZ163" s="61" t="str">
        <f t="shared" ref="DZ163:DZ226" si="287">IF(DY163="","",_xlfn.IFNA(IF(AND(DU163&lt;$DW$34,DY163&lt;=$DZ$30),"incline",IF(AND(DU163&gt;$DW$34,DY163&lt;=$DZ$32),"decline","plateau")),""))</f>
        <v/>
      </c>
      <c r="EA163" s="39" t="str">
        <f t="shared" ref="EA163:EA226" si="288">IF(DZ163="incline",DU163,"")</f>
        <v/>
      </c>
      <c r="EB163" s="41" t="str">
        <f t="shared" ref="EB163:EB226" si="289">IF(DZ163="incline",DY163,"")</f>
        <v/>
      </c>
      <c r="EC163" s="42" t="str">
        <f t="shared" si="228"/>
        <v/>
      </c>
      <c r="ED163" s="29" t="str">
        <f t="shared" ref="ED163:ED226" si="290">IF(DZ163="plateau",DU163,"")</f>
        <v/>
      </c>
      <c r="EE163" s="41" t="str">
        <f t="shared" ref="EE163:EE226" si="291">IF(DZ163="plateau",DY163,"")</f>
        <v/>
      </c>
      <c r="EF163" s="42" t="str">
        <f t="shared" ref="EF163:EF226" si="292">IF(DZ163="plateau",DT163,"")</f>
        <v/>
      </c>
      <c r="EG163" s="29" t="str">
        <f t="shared" ref="EG163:EG226" si="293">_xlfn.IFNA(IF(DZ163="decline",DU163,#N/A),"")</f>
        <v/>
      </c>
      <c r="EH163" s="41" t="str">
        <f t="shared" ref="EH163:EH226" si="294">IF(DZ163="decline",DY163,"")</f>
        <v/>
      </c>
      <c r="EI163" s="42" t="str">
        <f t="shared" ref="EI163:EI226" si="295">IF(DZ163="decline",DT163,"")</f>
        <v/>
      </c>
      <c r="EJ163" s="58" t="str">
        <f t="shared" ref="EJ163:EJ226" si="296">IF($EE$30&gt;$EH$30,IF(DY163="","",IF(DU163&lt;=$EB$30,$EB$28*EXP($EB$29*DU163),IF(DU163&lt;=$EE$30,$EE$28,$EH$28*EXP($EH$29*DU163)))),IF(DY163="","",IF(DU163&lt;=$EB$30,$EB$28*EXP($EB$29*DU163),IF(DU163&lt;=$EH$30,$EE$28,$EH$28*EXP($EH$29*DU163)))))</f>
        <v/>
      </c>
      <c r="EK163" s="41" t="str">
        <f t="shared" si="229"/>
        <v/>
      </c>
      <c r="EL163" s="58" t="str">
        <f t="shared" ref="EL163:EL226" si="297">IF($EE$30&gt;$EH$30,IF(DY163="","",IF(DU163&lt;=$EB$30,"incline",IF(DU163&lt;=$EE$30,"plateau","decline"))),IF(DY163="","",IF(DU163&lt;=$EB$30,"incline",IF(DU163&lt;$EH$30,"plateau","decline"))))</f>
        <v/>
      </c>
      <c r="EM163" s="29" t="str">
        <f t="shared" si="230"/>
        <v/>
      </c>
      <c r="EN163" s="41" t="str">
        <f t="shared" si="231"/>
        <v/>
      </c>
      <c r="EO163" s="42" t="str">
        <f t="shared" si="232"/>
        <v/>
      </c>
      <c r="EP163" s="29" t="str">
        <f t="shared" si="233"/>
        <v/>
      </c>
      <c r="EQ163" s="41" t="str">
        <f t="shared" si="234"/>
        <v/>
      </c>
      <c r="ER163" s="42" t="str">
        <f t="shared" si="235"/>
        <v/>
      </c>
      <c r="ES163" s="29" t="str">
        <f t="shared" ref="ES163:ES226" si="298">_xlfn.IFNA(IF(EL163="decline",DU163,#N/A),"")</f>
        <v/>
      </c>
      <c r="ET163" s="41" t="str">
        <f t="shared" ref="ET163:ET226" si="299">IF(EL163="decline",DY163,"")</f>
        <v/>
      </c>
      <c r="EU163" s="42" t="str">
        <f t="shared" ref="EU163:EU226" si="300">IF(EL163="decline",DT163,"")</f>
        <v/>
      </c>
      <c r="EW163" s="39" t="e">
        <f t="shared" ref="EW163:EW226" si="301">IF(H163="",#N/A,H163)</f>
        <v>#N/A</v>
      </c>
      <c r="EX163" s="42" t="e">
        <f t="shared" ref="EX163:EX226" si="302">IF(EW163="",#N/A,VLOOKUP(EW163,$DU$34:$EJ$500,16,FALSE))</f>
        <v>#N/A</v>
      </c>
      <c r="FA163" s="70" t="e">
        <f t="shared" si="236"/>
        <v>#N/A</v>
      </c>
      <c r="FB163" s="70" t="e">
        <f t="shared" si="237"/>
        <v>#N/A</v>
      </c>
      <c r="FC163" s="70" t="e">
        <f t="shared" si="238"/>
        <v>#N/A</v>
      </c>
      <c r="FD163" s="72" t="e">
        <f t="shared" si="239"/>
        <v>#N/A</v>
      </c>
      <c r="FE163" s="37" t="e">
        <f t="shared" si="240"/>
        <v>#N/A</v>
      </c>
    </row>
    <row r="164" spans="1:161" x14ac:dyDescent="0.25">
      <c r="A164" s="59"/>
      <c r="B164" s="56"/>
      <c r="C164" s="56"/>
      <c r="D164" s="39"/>
      <c r="E164" s="37"/>
      <c r="F164" s="56"/>
      <c r="H164" s="39"/>
      <c r="I164" s="39"/>
      <c r="J164" s="37"/>
      <c r="K164" s="39"/>
      <c r="L164" s="39"/>
      <c r="M164" s="39"/>
      <c r="X164" s="41"/>
      <c r="Y164" s="61" t="str">
        <f t="shared" si="241"/>
        <v/>
      </c>
      <c r="Z164" s="39" t="str">
        <f t="shared" si="242"/>
        <v/>
      </c>
      <c r="AA164" s="41" t="str">
        <f t="shared" si="243"/>
        <v/>
      </c>
      <c r="AB164" s="42" t="str">
        <f t="shared" si="202"/>
        <v/>
      </c>
      <c r="AC164" s="29" t="str">
        <f t="shared" si="244"/>
        <v/>
      </c>
      <c r="AD164" s="41" t="str">
        <f t="shared" si="245"/>
        <v/>
      </c>
      <c r="AE164" s="42" t="str">
        <f t="shared" si="246"/>
        <v/>
      </c>
      <c r="AF164" s="29" t="str">
        <f t="shared" si="247"/>
        <v/>
      </c>
      <c r="AG164" s="41" t="str">
        <f t="shared" si="248"/>
        <v/>
      </c>
      <c r="AH164" s="42" t="str">
        <f t="shared" si="249"/>
        <v/>
      </c>
      <c r="AI164" s="39" t="str">
        <f t="shared" si="250"/>
        <v/>
      </c>
      <c r="AJ164" s="41" t="str">
        <f t="shared" si="203"/>
        <v/>
      </c>
      <c r="AK164" s="29" t="str">
        <f t="shared" si="204"/>
        <v/>
      </c>
      <c r="AL164" s="29" t="str">
        <f t="shared" si="205"/>
        <v/>
      </c>
      <c r="AM164" s="41" t="str">
        <f t="shared" si="206"/>
        <v/>
      </c>
      <c r="AN164" s="42" t="str">
        <f t="shared" si="207"/>
        <v/>
      </c>
      <c r="AO164" s="29" t="str">
        <f t="shared" si="208"/>
        <v/>
      </c>
      <c r="AP164" s="41" t="str">
        <f t="shared" si="209"/>
        <v/>
      </c>
      <c r="AQ164" s="42" t="str">
        <f t="shared" si="210"/>
        <v/>
      </c>
      <c r="AR164" s="29" t="str">
        <f t="shared" si="251"/>
        <v/>
      </c>
      <c r="AS164" s="41" t="str">
        <f t="shared" si="252"/>
        <v/>
      </c>
      <c r="AT164" s="42" t="str">
        <f t="shared" si="253"/>
        <v/>
      </c>
      <c r="AV164" s="39" t="e">
        <f t="shared" si="211"/>
        <v>#N/A</v>
      </c>
      <c r="AW164" s="42" t="e">
        <f t="shared" si="254"/>
        <v>#N/A</v>
      </c>
      <c r="BH164" s="61" t="str">
        <f t="shared" si="255"/>
        <v/>
      </c>
      <c r="BI164" s="39" t="str">
        <f t="shared" si="256"/>
        <v/>
      </c>
      <c r="BJ164" s="41" t="str">
        <f t="shared" si="257"/>
        <v/>
      </c>
      <c r="BK164" s="42" t="str">
        <f t="shared" si="212"/>
        <v/>
      </c>
      <c r="BL164" s="29" t="str">
        <f t="shared" si="258"/>
        <v/>
      </c>
      <c r="BM164" s="41" t="str">
        <f t="shared" si="259"/>
        <v/>
      </c>
      <c r="BN164" s="42" t="str">
        <f t="shared" si="260"/>
        <v/>
      </c>
      <c r="BO164" s="29" t="str">
        <f t="shared" si="261"/>
        <v/>
      </c>
      <c r="BP164" s="41" t="str">
        <f t="shared" si="262"/>
        <v/>
      </c>
      <c r="BQ164" s="42" t="str">
        <f t="shared" si="263"/>
        <v/>
      </c>
      <c r="BR164" s="61" t="str">
        <f t="shared" si="264"/>
        <v/>
      </c>
      <c r="BS164" s="41" t="str">
        <f t="shared" si="213"/>
        <v/>
      </c>
      <c r="BT164" t="str">
        <f t="shared" si="265"/>
        <v/>
      </c>
      <c r="BU164" s="29" t="str">
        <f t="shared" si="214"/>
        <v/>
      </c>
      <c r="BV164" s="41" t="str">
        <f t="shared" si="215"/>
        <v/>
      </c>
      <c r="BW164" s="42" t="str">
        <f t="shared" si="216"/>
        <v/>
      </c>
      <c r="BX164" s="29" t="str">
        <f t="shared" si="217"/>
        <v/>
      </c>
      <c r="BY164" s="41" t="str">
        <f t="shared" si="218"/>
        <v/>
      </c>
      <c r="BZ164" s="42" t="str">
        <f t="shared" si="219"/>
        <v/>
      </c>
      <c r="CA164" s="29" t="str">
        <f t="shared" si="266"/>
        <v/>
      </c>
      <c r="CB164" s="41" t="str">
        <f t="shared" si="267"/>
        <v/>
      </c>
      <c r="CC164" s="42" t="str">
        <f t="shared" si="268"/>
        <v/>
      </c>
      <c r="CE164" s="39" t="e">
        <f t="shared" si="269"/>
        <v>#N/A</v>
      </c>
      <c r="CF164" s="42" t="e">
        <f t="shared" si="270"/>
        <v>#N/A</v>
      </c>
      <c r="CQ164" s="61" t="str">
        <f t="shared" si="271"/>
        <v/>
      </c>
      <c r="CR164" s="39" t="str">
        <f t="shared" si="272"/>
        <v/>
      </c>
      <c r="CS164" s="41" t="str">
        <f t="shared" si="273"/>
        <v/>
      </c>
      <c r="CT164" s="42" t="str">
        <f t="shared" si="220"/>
        <v/>
      </c>
      <c r="CU164" s="29" t="str">
        <f t="shared" si="274"/>
        <v/>
      </c>
      <c r="CV164" s="41" t="str">
        <f t="shared" si="275"/>
        <v/>
      </c>
      <c r="CW164" s="42" t="str">
        <f t="shared" si="276"/>
        <v/>
      </c>
      <c r="CX164" s="29" t="str">
        <f t="shared" si="277"/>
        <v/>
      </c>
      <c r="CY164" s="41" t="str">
        <f t="shared" si="278"/>
        <v/>
      </c>
      <c r="CZ164" s="42" t="str">
        <f t="shared" si="279"/>
        <v/>
      </c>
      <c r="DA164" s="70" t="str">
        <f t="shared" si="280"/>
        <v/>
      </c>
      <c r="DB164" s="41" t="str">
        <f t="shared" si="221"/>
        <v/>
      </c>
      <c r="DC164" s="70" t="str">
        <f t="shared" si="281"/>
        <v/>
      </c>
      <c r="DD164" s="29" t="str">
        <f t="shared" si="222"/>
        <v/>
      </c>
      <c r="DE164" s="41" t="str">
        <f t="shared" si="223"/>
        <v/>
      </c>
      <c r="DF164" s="42" t="str">
        <f t="shared" si="224"/>
        <v/>
      </c>
      <c r="DG164" s="29" t="str">
        <f t="shared" si="225"/>
        <v/>
      </c>
      <c r="DH164" s="41" t="str">
        <f t="shared" si="226"/>
        <v/>
      </c>
      <c r="DI164" s="42" t="str">
        <f t="shared" si="227"/>
        <v/>
      </c>
      <c r="DJ164" s="29" t="str">
        <f t="shared" si="282"/>
        <v/>
      </c>
      <c r="DK164" s="41" t="str">
        <f t="shared" si="283"/>
        <v/>
      </c>
      <c r="DL164" s="42" t="str">
        <f t="shared" si="284"/>
        <v/>
      </c>
      <c r="DN164" s="39" t="e">
        <f t="shared" si="285"/>
        <v>#N/A</v>
      </c>
      <c r="DO164" s="42" t="e">
        <f t="shared" si="286"/>
        <v>#N/A</v>
      </c>
      <c r="DZ164" s="61" t="str">
        <f t="shared" si="287"/>
        <v/>
      </c>
      <c r="EA164" s="39" t="str">
        <f t="shared" si="288"/>
        <v/>
      </c>
      <c r="EB164" s="41" t="str">
        <f t="shared" si="289"/>
        <v/>
      </c>
      <c r="EC164" s="42" t="str">
        <f t="shared" si="228"/>
        <v/>
      </c>
      <c r="ED164" s="29" t="str">
        <f t="shared" si="290"/>
        <v/>
      </c>
      <c r="EE164" s="41" t="str">
        <f t="shared" si="291"/>
        <v/>
      </c>
      <c r="EF164" s="42" t="str">
        <f t="shared" si="292"/>
        <v/>
      </c>
      <c r="EG164" s="29" t="str">
        <f t="shared" si="293"/>
        <v/>
      </c>
      <c r="EH164" s="41" t="str">
        <f t="shared" si="294"/>
        <v/>
      </c>
      <c r="EI164" s="42" t="str">
        <f t="shared" si="295"/>
        <v/>
      </c>
      <c r="EJ164" s="58" t="str">
        <f t="shared" si="296"/>
        <v/>
      </c>
      <c r="EK164" s="41" t="str">
        <f t="shared" si="229"/>
        <v/>
      </c>
      <c r="EL164" s="58" t="str">
        <f t="shared" si="297"/>
        <v/>
      </c>
      <c r="EM164" s="29" t="str">
        <f t="shared" si="230"/>
        <v/>
      </c>
      <c r="EN164" s="41" t="str">
        <f t="shared" si="231"/>
        <v/>
      </c>
      <c r="EO164" s="42" t="str">
        <f t="shared" si="232"/>
        <v/>
      </c>
      <c r="EP164" s="29" t="str">
        <f t="shared" si="233"/>
        <v/>
      </c>
      <c r="EQ164" s="41" t="str">
        <f t="shared" si="234"/>
        <v/>
      </c>
      <c r="ER164" s="42" t="str">
        <f t="shared" si="235"/>
        <v/>
      </c>
      <c r="ES164" s="29" t="str">
        <f t="shared" si="298"/>
        <v/>
      </c>
      <c r="ET164" s="41" t="str">
        <f t="shared" si="299"/>
        <v/>
      </c>
      <c r="EU164" s="42" t="str">
        <f t="shared" si="300"/>
        <v/>
      </c>
      <c r="EW164" s="39" t="e">
        <f t="shared" si="301"/>
        <v>#N/A</v>
      </c>
      <c r="EX164" s="42" t="e">
        <f t="shared" si="302"/>
        <v>#N/A</v>
      </c>
      <c r="FA164" s="70" t="e">
        <f t="shared" si="236"/>
        <v>#N/A</v>
      </c>
      <c r="FB164" s="70" t="e">
        <f t="shared" si="237"/>
        <v>#N/A</v>
      </c>
      <c r="FC164" s="70" t="e">
        <f t="shared" si="238"/>
        <v>#N/A</v>
      </c>
      <c r="FD164" s="72" t="e">
        <f t="shared" si="239"/>
        <v>#N/A</v>
      </c>
      <c r="FE164" s="37" t="e">
        <f t="shared" si="240"/>
        <v>#N/A</v>
      </c>
    </row>
    <row r="165" spans="1:161" x14ac:dyDescent="0.25">
      <c r="A165" s="59"/>
      <c r="B165" s="56"/>
      <c r="C165" s="56"/>
      <c r="D165" s="39"/>
      <c r="E165" s="37"/>
      <c r="F165" s="56"/>
      <c r="H165" s="39"/>
      <c r="I165" s="39"/>
      <c r="J165" s="37"/>
      <c r="K165" s="39"/>
      <c r="L165" s="39"/>
      <c r="M165" s="39"/>
      <c r="X165" s="41"/>
      <c r="Y165" s="61" t="str">
        <f t="shared" si="241"/>
        <v/>
      </c>
      <c r="Z165" s="39" t="str">
        <f t="shared" si="242"/>
        <v/>
      </c>
      <c r="AA165" s="41" t="str">
        <f t="shared" si="243"/>
        <v/>
      </c>
      <c r="AB165" s="42" t="str">
        <f t="shared" si="202"/>
        <v/>
      </c>
      <c r="AC165" s="29" t="str">
        <f t="shared" si="244"/>
        <v/>
      </c>
      <c r="AD165" s="41" t="str">
        <f t="shared" si="245"/>
        <v/>
      </c>
      <c r="AE165" s="42" t="str">
        <f t="shared" si="246"/>
        <v/>
      </c>
      <c r="AF165" s="29" t="str">
        <f t="shared" si="247"/>
        <v/>
      </c>
      <c r="AG165" s="41" t="str">
        <f t="shared" si="248"/>
        <v/>
      </c>
      <c r="AH165" s="42" t="str">
        <f t="shared" si="249"/>
        <v/>
      </c>
      <c r="AI165" s="39" t="str">
        <f t="shared" si="250"/>
        <v/>
      </c>
      <c r="AJ165" s="41" t="str">
        <f t="shared" si="203"/>
        <v/>
      </c>
      <c r="AK165" s="29" t="str">
        <f t="shared" si="204"/>
        <v/>
      </c>
      <c r="AL165" s="29" t="str">
        <f t="shared" si="205"/>
        <v/>
      </c>
      <c r="AM165" s="41" t="str">
        <f t="shared" si="206"/>
        <v/>
      </c>
      <c r="AN165" s="42" t="str">
        <f t="shared" si="207"/>
        <v/>
      </c>
      <c r="AO165" s="29" t="str">
        <f t="shared" si="208"/>
        <v/>
      </c>
      <c r="AP165" s="41" t="str">
        <f t="shared" si="209"/>
        <v/>
      </c>
      <c r="AQ165" s="42" t="str">
        <f t="shared" si="210"/>
        <v/>
      </c>
      <c r="AR165" s="29" t="str">
        <f t="shared" si="251"/>
        <v/>
      </c>
      <c r="AS165" s="41" t="str">
        <f t="shared" si="252"/>
        <v/>
      </c>
      <c r="AT165" s="42" t="str">
        <f t="shared" si="253"/>
        <v/>
      </c>
      <c r="AV165" s="39" t="e">
        <f t="shared" si="211"/>
        <v>#N/A</v>
      </c>
      <c r="AW165" s="42" t="e">
        <f t="shared" si="254"/>
        <v>#N/A</v>
      </c>
      <c r="BH165" s="61" t="str">
        <f t="shared" si="255"/>
        <v/>
      </c>
      <c r="BI165" s="39" t="str">
        <f t="shared" si="256"/>
        <v/>
      </c>
      <c r="BJ165" s="41" t="str">
        <f t="shared" si="257"/>
        <v/>
      </c>
      <c r="BK165" s="42" t="str">
        <f t="shared" si="212"/>
        <v/>
      </c>
      <c r="BL165" s="29" t="str">
        <f t="shared" si="258"/>
        <v/>
      </c>
      <c r="BM165" s="41" t="str">
        <f t="shared" si="259"/>
        <v/>
      </c>
      <c r="BN165" s="42" t="str">
        <f t="shared" si="260"/>
        <v/>
      </c>
      <c r="BO165" s="29" t="str">
        <f t="shared" si="261"/>
        <v/>
      </c>
      <c r="BP165" s="41" t="str">
        <f t="shared" si="262"/>
        <v/>
      </c>
      <c r="BQ165" s="42" t="str">
        <f t="shared" si="263"/>
        <v/>
      </c>
      <c r="BR165" s="61" t="str">
        <f t="shared" si="264"/>
        <v/>
      </c>
      <c r="BS165" s="41" t="str">
        <f t="shared" si="213"/>
        <v/>
      </c>
      <c r="BT165" t="str">
        <f t="shared" si="265"/>
        <v/>
      </c>
      <c r="BU165" s="29" t="str">
        <f t="shared" si="214"/>
        <v/>
      </c>
      <c r="BV165" s="41" t="str">
        <f t="shared" si="215"/>
        <v/>
      </c>
      <c r="BW165" s="42" t="str">
        <f t="shared" si="216"/>
        <v/>
      </c>
      <c r="BX165" s="29" t="str">
        <f t="shared" si="217"/>
        <v/>
      </c>
      <c r="BY165" s="41" t="str">
        <f t="shared" si="218"/>
        <v/>
      </c>
      <c r="BZ165" s="42" t="str">
        <f t="shared" si="219"/>
        <v/>
      </c>
      <c r="CA165" s="29" t="str">
        <f t="shared" si="266"/>
        <v/>
      </c>
      <c r="CB165" s="41" t="str">
        <f t="shared" si="267"/>
        <v/>
      </c>
      <c r="CC165" s="42" t="str">
        <f t="shared" si="268"/>
        <v/>
      </c>
      <c r="CE165" s="39" t="e">
        <f t="shared" si="269"/>
        <v>#N/A</v>
      </c>
      <c r="CF165" s="42" t="e">
        <f t="shared" si="270"/>
        <v>#N/A</v>
      </c>
      <c r="CQ165" s="61" t="str">
        <f t="shared" si="271"/>
        <v/>
      </c>
      <c r="CR165" s="39" t="str">
        <f t="shared" si="272"/>
        <v/>
      </c>
      <c r="CS165" s="41" t="str">
        <f t="shared" si="273"/>
        <v/>
      </c>
      <c r="CT165" s="42" t="str">
        <f t="shared" si="220"/>
        <v/>
      </c>
      <c r="CU165" s="29" t="str">
        <f t="shared" si="274"/>
        <v/>
      </c>
      <c r="CV165" s="41" t="str">
        <f t="shared" si="275"/>
        <v/>
      </c>
      <c r="CW165" s="42" t="str">
        <f t="shared" si="276"/>
        <v/>
      </c>
      <c r="CX165" s="29" t="str">
        <f t="shared" si="277"/>
        <v/>
      </c>
      <c r="CY165" s="41" t="str">
        <f t="shared" si="278"/>
        <v/>
      </c>
      <c r="CZ165" s="42" t="str">
        <f t="shared" si="279"/>
        <v/>
      </c>
      <c r="DA165" s="70" t="str">
        <f t="shared" si="280"/>
        <v/>
      </c>
      <c r="DB165" s="41" t="str">
        <f t="shared" si="221"/>
        <v/>
      </c>
      <c r="DC165" s="70" t="str">
        <f t="shared" si="281"/>
        <v/>
      </c>
      <c r="DD165" s="29" t="str">
        <f t="shared" si="222"/>
        <v/>
      </c>
      <c r="DE165" s="41" t="str">
        <f t="shared" si="223"/>
        <v/>
      </c>
      <c r="DF165" s="42" t="str">
        <f t="shared" si="224"/>
        <v/>
      </c>
      <c r="DG165" s="29" t="str">
        <f t="shared" si="225"/>
        <v/>
      </c>
      <c r="DH165" s="41" t="str">
        <f t="shared" si="226"/>
        <v/>
      </c>
      <c r="DI165" s="42" t="str">
        <f t="shared" si="227"/>
        <v/>
      </c>
      <c r="DJ165" s="29" t="str">
        <f t="shared" si="282"/>
        <v/>
      </c>
      <c r="DK165" s="41" t="str">
        <f t="shared" si="283"/>
        <v/>
      </c>
      <c r="DL165" s="42" t="str">
        <f t="shared" si="284"/>
        <v/>
      </c>
      <c r="DN165" s="39" t="e">
        <f t="shared" si="285"/>
        <v>#N/A</v>
      </c>
      <c r="DO165" s="42" t="e">
        <f t="shared" si="286"/>
        <v>#N/A</v>
      </c>
      <c r="DZ165" s="61" t="str">
        <f t="shared" si="287"/>
        <v/>
      </c>
      <c r="EA165" s="39" t="str">
        <f t="shared" si="288"/>
        <v/>
      </c>
      <c r="EB165" s="41" t="str">
        <f t="shared" si="289"/>
        <v/>
      </c>
      <c r="EC165" s="42" t="str">
        <f t="shared" si="228"/>
        <v/>
      </c>
      <c r="ED165" s="29" t="str">
        <f t="shared" si="290"/>
        <v/>
      </c>
      <c r="EE165" s="41" t="str">
        <f t="shared" si="291"/>
        <v/>
      </c>
      <c r="EF165" s="42" t="str">
        <f t="shared" si="292"/>
        <v/>
      </c>
      <c r="EG165" s="29" t="str">
        <f t="shared" si="293"/>
        <v/>
      </c>
      <c r="EH165" s="41" t="str">
        <f t="shared" si="294"/>
        <v/>
      </c>
      <c r="EI165" s="42" t="str">
        <f t="shared" si="295"/>
        <v/>
      </c>
      <c r="EJ165" s="58" t="str">
        <f t="shared" si="296"/>
        <v/>
      </c>
      <c r="EK165" s="41" t="str">
        <f t="shared" si="229"/>
        <v/>
      </c>
      <c r="EL165" s="58" t="str">
        <f t="shared" si="297"/>
        <v/>
      </c>
      <c r="EM165" s="29" t="str">
        <f t="shared" si="230"/>
        <v/>
      </c>
      <c r="EN165" s="41" t="str">
        <f t="shared" si="231"/>
        <v/>
      </c>
      <c r="EO165" s="42" t="str">
        <f t="shared" si="232"/>
        <v/>
      </c>
      <c r="EP165" s="29" t="str">
        <f t="shared" si="233"/>
        <v/>
      </c>
      <c r="EQ165" s="41" t="str">
        <f t="shared" si="234"/>
        <v/>
      </c>
      <c r="ER165" s="42" t="str">
        <f t="shared" si="235"/>
        <v/>
      </c>
      <c r="ES165" s="29" t="str">
        <f t="shared" si="298"/>
        <v/>
      </c>
      <c r="ET165" s="41" t="str">
        <f t="shared" si="299"/>
        <v/>
      </c>
      <c r="EU165" s="42" t="str">
        <f t="shared" si="300"/>
        <v/>
      </c>
      <c r="EW165" s="39" t="e">
        <f t="shared" si="301"/>
        <v>#N/A</v>
      </c>
      <c r="EX165" s="42" t="e">
        <f t="shared" si="302"/>
        <v>#N/A</v>
      </c>
      <c r="FA165" s="70" t="e">
        <f t="shared" si="236"/>
        <v>#N/A</v>
      </c>
      <c r="FB165" s="70" t="e">
        <f t="shared" si="237"/>
        <v>#N/A</v>
      </c>
      <c r="FC165" s="70" t="e">
        <f t="shared" si="238"/>
        <v>#N/A</v>
      </c>
      <c r="FD165" s="72" t="e">
        <f t="shared" si="239"/>
        <v>#N/A</v>
      </c>
      <c r="FE165" s="37" t="e">
        <f t="shared" si="240"/>
        <v>#N/A</v>
      </c>
    </row>
    <row r="166" spans="1:161" x14ac:dyDescent="0.25">
      <c r="A166" s="59"/>
      <c r="B166" s="56"/>
      <c r="C166" s="56"/>
      <c r="D166" s="39"/>
      <c r="E166" s="37"/>
      <c r="F166" s="56"/>
      <c r="H166" s="39"/>
      <c r="I166" s="39"/>
      <c r="J166" s="37"/>
      <c r="K166" s="39"/>
      <c r="L166" s="39"/>
      <c r="M166" s="39"/>
      <c r="X166" s="41"/>
      <c r="Y166" s="61" t="str">
        <f t="shared" si="241"/>
        <v/>
      </c>
      <c r="Z166" s="39" t="str">
        <f t="shared" si="242"/>
        <v/>
      </c>
      <c r="AA166" s="41" t="str">
        <f t="shared" si="243"/>
        <v/>
      </c>
      <c r="AB166" s="42" t="str">
        <f t="shared" si="202"/>
        <v/>
      </c>
      <c r="AC166" s="29" t="str">
        <f t="shared" si="244"/>
        <v/>
      </c>
      <c r="AD166" s="41" t="str">
        <f t="shared" si="245"/>
        <v/>
      </c>
      <c r="AE166" s="42" t="str">
        <f t="shared" si="246"/>
        <v/>
      </c>
      <c r="AF166" s="29" t="str">
        <f t="shared" si="247"/>
        <v/>
      </c>
      <c r="AG166" s="41" t="str">
        <f t="shared" si="248"/>
        <v/>
      </c>
      <c r="AH166" s="42" t="str">
        <f t="shared" si="249"/>
        <v/>
      </c>
      <c r="AI166" s="39" t="str">
        <f t="shared" si="250"/>
        <v/>
      </c>
      <c r="AJ166" s="41" t="str">
        <f t="shared" si="203"/>
        <v/>
      </c>
      <c r="AK166" s="29" t="str">
        <f t="shared" si="204"/>
        <v/>
      </c>
      <c r="AL166" s="29" t="str">
        <f t="shared" si="205"/>
        <v/>
      </c>
      <c r="AM166" s="41" t="str">
        <f t="shared" si="206"/>
        <v/>
      </c>
      <c r="AN166" s="42" t="str">
        <f t="shared" si="207"/>
        <v/>
      </c>
      <c r="AO166" s="29" t="str">
        <f t="shared" si="208"/>
        <v/>
      </c>
      <c r="AP166" s="41" t="str">
        <f t="shared" si="209"/>
        <v/>
      </c>
      <c r="AQ166" s="42" t="str">
        <f t="shared" si="210"/>
        <v/>
      </c>
      <c r="AR166" s="29" t="str">
        <f t="shared" si="251"/>
        <v/>
      </c>
      <c r="AS166" s="41" t="str">
        <f t="shared" si="252"/>
        <v/>
      </c>
      <c r="AT166" s="42" t="str">
        <f t="shared" si="253"/>
        <v/>
      </c>
      <c r="AV166" s="39" t="e">
        <f t="shared" si="211"/>
        <v>#N/A</v>
      </c>
      <c r="AW166" s="42" t="e">
        <f t="shared" si="254"/>
        <v>#N/A</v>
      </c>
      <c r="BH166" s="61" t="str">
        <f t="shared" si="255"/>
        <v/>
      </c>
      <c r="BI166" s="39" t="str">
        <f t="shared" si="256"/>
        <v/>
      </c>
      <c r="BJ166" s="41" t="str">
        <f t="shared" si="257"/>
        <v/>
      </c>
      <c r="BK166" s="42" t="str">
        <f t="shared" si="212"/>
        <v/>
      </c>
      <c r="BL166" s="29" t="str">
        <f t="shared" si="258"/>
        <v/>
      </c>
      <c r="BM166" s="41" t="str">
        <f t="shared" si="259"/>
        <v/>
      </c>
      <c r="BN166" s="42" t="str">
        <f t="shared" si="260"/>
        <v/>
      </c>
      <c r="BO166" s="29" t="str">
        <f t="shared" si="261"/>
        <v/>
      </c>
      <c r="BP166" s="41" t="str">
        <f t="shared" si="262"/>
        <v/>
      </c>
      <c r="BQ166" s="42" t="str">
        <f t="shared" si="263"/>
        <v/>
      </c>
      <c r="BR166" s="61" t="str">
        <f t="shared" si="264"/>
        <v/>
      </c>
      <c r="BS166" s="41" t="str">
        <f t="shared" si="213"/>
        <v/>
      </c>
      <c r="BT166" t="str">
        <f t="shared" si="265"/>
        <v/>
      </c>
      <c r="BU166" s="29" t="str">
        <f t="shared" si="214"/>
        <v/>
      </c>
      <c r="BV166" s="41" t="str">
        <f t="shared" si="215"/>
        <v/>
      </c>
      <c r="BW166" s="42" t="str">
        <f t="shared" si="216"/>
        <v/>
      </c>
      <c r="BX166" s="29" t="str">
        <f t="shared" si="217"/>
        <v/>
      </c>
      <c r="BY166" s="41" t="str">
        <f t="shared" si="218"/>
        <v/>
      </c>
      <c r="BZ166" s="42" t="str">
        <f t="shared" si="219"/>
        <v/>
      </c>
      <c r="CA166" s="29" t="str">
        <f t="shared" si="266"/>
        <v/>
      </c>
      <c r="CB166" s="41" t="str">
        <f t="shared" si="267"/>
        <v/>
      </c>
      <c r="CC166" s="42" t="str">
        <f t="shared" si="268"/>
        <v/>
      </c>
      <c r="CE166" s="39" t="e">
        <f t="shared" si="269"/>
        <v>#N/A</v>
      </c>
      <c r="CF166" s="42" t="e">
        <f t="shared" si="270"/>
        <v>#N/A</v>
      </c>
      <c r="CQ166" s="61" t="str">
        <f t="shared" si="271"/>
        <v/>
      </c>
      <c r="CR166" s="39" t="str">
        <f t="shared" si="272"/>
        <v/>
      </c>
      <c r="CS166" s="41" t="str">
        <f t="shared" si="273"/>
        <v/>
      </c>
      <c r="CT166" s="42" t="str">
        <f t="shared" si="220"/>
        <v/>
      </c>
      <c r="CU166" s="29" t="str">
        <f t="shared" si="274"/>
        <v/>
      </c>
      <c r="CV166" s="41" t="str">
        <f t="shared" si="275"/>
        <v/>
      </c>
      <c r="CW166" s="42" t="str">
        <f t="shared" si="276"/>
        <v/>
      </c>
      <c r="CX166" s="29" t="str">
        <f t="shared" si="277"/>
        <v/>
      </c>
      <c r="CY166" s="41" t="str">
        <f t="shared" si="278"/>
        <v/>
      </c>
      <c r="CZ166" s="42" t="str">
        <f t="shared" si="279"/>
        <v/>
      </c>
      <c r="DA166" s="70" t="str">
        <f t="shared" si="280"/>
        <v/>
      </c>
      <c r="DB166" s="41" t="str">
        <f t="shared" si="221"/>
        <v/>
      </c>
      <c r="DC166" s="70" t="str">
        <f t="shared" si="281"/>
        <v/>
      </c>
      <c r="DD166" s="29" t="str">
        <f t="shared" si="222"/>
        <v/>
      </c>
      <c r="DE166" s="41" t="str">
        <f t="shared" si="223"/>
        <v/>
      </c>
      <c r="DF166" s="42" t="str">
        <f t="shared" si="224"/>
        <v/>
      </c>
      <c r="DG166" s="29" t="str">
        <f t="shared" si="225"/>
        <v/>
      </c>
      <c r="DH166" s="41" t="str">
        <f t="shared" si="226"/>
        <v/>
      </c>
      <c r="DI166" s="42" t="str">
        <f t="shared" si="227"/>
        <v/>
      </c>
      <c r="DJ166" s="29" t="str">
        <f t="shared" si="282"/>
        <v/>
      </c>
      <c r="DK166" s="41" t="str">
        <f t="shared" si="283"/>
        <v/>
      </c>
      <c r="DL166" s="42" t="str">
        <f t="shared" si="284"/>
        <v/>
      </c>
      <c r="DN166" s="39" t="e">
        <f t="shared" si="285"/>
        <v>#N/A</v>
      </c>
      <c r="DO166" s="42" t="e">
        <f t="shared" si="286"/>
        <v>#N/A</v>
      </c>
      <c r="DZ166" s="61" t="str">
        <f t="shared" si="287"/>
        <v/>
      </c>
      <c r="EA166" s="39" t="str">
        <f t="shared" si="288"/>
        <v/>
      </c>
      <c r="EB166" s="41" t="str">
        <f t="shared" si="289"/>
        <v/>
      </c>
      <c r="EC166" s="42" t="str">
        <f t="shared" si="228"/>
        <v/>
      </c>
      <c r="ED166" s="29" t="str">
        <f t="shared" si="290"/>
        <v/>
      </c>
      <c r="EE166" s="41" t="str">
        <f t="shared" si="291"/>
        <v/>
      </c>
      <c r="EF166" s="42" t="str">
        <f t="shared" si="292"/>
        <v/>
      </c>
      <c r="EG166" s="29" t="str">
        <f t="shared" si="293"/>
        <v/>
      </c>
      <c r="EH166" s="41" t="str">
        <f t="shared" si="294"/>
        <v/>
      </c>
      <c r="EI166" s="42" t="str">
        <f t="shared" si="295"/>
        <v/>
      </c>
      <c r="EJ166" s="58" t="str">
        <f t="shared" si="296"/>
        <v/>
      </c>
      <c r="EK166" s="41" t="str">
        <f t="shared" si="229"/>
        <v/>
      </c>
      <c r="EL166" s="58" t="str">
        <f t="shared" si="297"/>
        <v/>
      </c>
      <c r="EM166" s="29" t="str">
        <f t="shared" si="230"/>
        <v/>
      </c>
      <c r="EN166" s="41" t="str">
        <f t="shared" si="231"/>
        <v/>
      </c>
      <c r="EO166" s="42" t="str">
        <f t="shared" si="232"/>
        <v/>
      </c>
      <c r="EP166" s="29" t="str">
        <f t="shared" si="233"/>
        <v/>
      </c>
      <c r="EQ166" s="41" t="str">
        <f t="shared" si="234"/>
        <v/>
      </c>
      <c r="ER166" s="42" t="str">
        <f t="shared" si="235"/>
        <v/>
      </c>
      <c r="ES166" s="29" t="str">
        <f t="shared" si="298"/>
        <v/>
      </c>
      <c r="ET166" s="41" t="str">
        <f t="shared" si="299"/>
        <v/>
      </c>
      <c r="EU166" s="42" t="str">
        <f t="shared" si="300"/>
        <v/>
      </c>
      <c r="EW166" s="39" t="e">
        <f t="shared" si="301"/>
        <v>#N/A</v>
      </c>
      <c r="EX166" s="42" t="e">
        <f t="shared" si="302"/>
        <v>#N/A</v>
      </c>
      <c r="FA166" s="70" t="e">
        <f t="shared" si="236"/>
        <v>#N/A</v>
      </c>
      <c r="FB166" s="70" t="e">
        <f t="shared" si="237"/>
        <v>#N/A</v>
      </c>
      <c r="FC166" s="70" t="e">
        <f t="shared" si="238"/>
        <v>#N/A</v>
      </c>
      <c r="FD166" s="72" t="e">
        <f t="shared" si="239"/>
        <v>#N/A</v>
      </c>
      <c r="FE166" s="37" t="e">
        <f t="shared" si="240"/>
        <v>#N/A</v>
      </c>
    </row>
    <row r="167" spans="1:161" x14ac:dyDescent="0.25">
      <c r="A167" s="59"/>
      <c r="B167" s="56"/>
      <c r="C167" s="56"/>
      <c r="D167" s="39"/>
      <c r="E167" s="37"/>
      <c r="F167" s="56"/>
      <c r="H167" s="39"/>
      <c r="I167" s="39"/>
      <c r="J167" s="37"/>
      <c r="K167" s="39"/>
      <c r="L167" s="39"/>
      <c r="M167" s="39"/>
      <c r="X167" s="41"/>
      <c r="Y167" s="61" t="str">
        <f t="shared" si="241"/>
        <v/>
      </c>
      <c r="Z167" s="39" t="str">
        <f t="shared" si="242"/>
        <v/>
      </c>
      <c r="AA167" s="41" t="str">
        <f t="shared" si="243"/>
        <v/>
      </c>
      <c r="AB167" s="42" t="str">
        <f t="shared" si="202"/>
        <v/>
      </c>
      <c r="AC167" s="29" t="str">
        <f t="shared" si="244"/>
        <v/>
      </c>
      <c r="AD167" s="41" t="str">
        <f t="shared" si="245"/>
        <v/>
      </c>
      <c r="AE167" s="42" t="str">
        <f t="shared" si="246"/>
        <v/>
      </c>
      <c r="AF167" s="29" t="str">
        <f t="shared" si="247"/>
        <v/>
      </c>
      <c r="AG167" s="41" t="str">
        <f t="shared" si="248"/>
        <v/>
      </c>
      <c r="AH167" s="42" t="str">
        <f t="shared" si="249"/>
        <v/>
      </c>
      <c r="AI167" s="39" t="str">
        <f t="shared" si="250"/>
        <v/>
      </c>
      <c r="AJ167" s="41" t="str">
        <f t="shared" si="203"/>
        <v/>
      </c>
      <c r="AK167" s="29" t="str">
        <f t="shared" si="204"/>
        <v/>
      </c>
      <c r="AL167" s="29" t="str">
        <f t="shared" si="205"/>
        <v/>
      </c>
      <c r="AM167" s="41" t="str">
        <f t="shared" si="206"/>
        <v/>
      </c>
      <c r="AN167" s="42" t="str">
        <f t="shared" si="207"/>
        <v/>
      </c>
      <c r="AO167" s="29" t="str">
        <f t="shared" si="208"/>
        <v/>
      </c>
      <c r="AP167" s="41" t="str">
        <f t="shared" si="209"/>
        <v/>
      </c>
      <c r="AQ167" s="42" t="str">
        <f t="shared" si="210"/>
        <v/>
      </c>
      <c r="AR167" s="29" t="str">
        <f t="shared" si="251"/>
        <v/>
      </c>
      <c r="AS167" s="41" t="str">
        <f t="shared" si="252"/>
        <v/>
      </c>
      <c r="AT167" s="42" t="str">
        <f t="shared" si="253"/>
        <v/>
      </c>
      <c r="AV167" s="39" t="e">
        <f t="shared" si="211"/>
        <v>#N/A</v>
      </c>
      <c r="AW167" s="42" t="e">
        <f t="shared" si="254"/>
        <v>#N/A</v>
      </c>
      <c r="BH167" s="61" t="str">
        <f t="shared" si="255"/>
        <v/>
      </c>
      <c r="BI167" s="39" t="str">
        <f t="shared" si="256"/>
        <v/>
      </c>
      <c r="BJ167" s="41" t="str">
        <f t="shared" si="257"/>
        <v/>
      </c>
      <c r="BK167" s="42" t="str">
        <f t="shared" si="212"/>
        <v/>
      </c>
      <c r="BL167" s="29" t="str">
        <f t="shared" si="258"/>
        <v/>
      </c>
      <c r="BM167" s="41" t="str">
        <f t="shared" si="259"/>
        <v/>
      </c>
      <c r="BN167" s="42" t="str">
        <f t="shared" si="260"/>
        <v/>
      </c>
      <c r="BO167" s="29" t="str">
        <f t="shared" si="261"/>
        <v/>
      </c>
      <c r="BP167" s="41" t="str">
        <f t="shared" si="262"/>
        <v/>
      </c>
      <c r="BQ167" s="42" t="str">
        <f t="shared" si="263"/>
        <v/>
      </c>
      <c r="BR167" s="61" t="str">
        <f t="shared" si="264"/>
        <v/>
      </c>
      <c r="BS167" s="41" t="str">
        <f t="shared" si="213"/>
        <v/>
      </c>
      <c r="BT167" t="str">
        <f t="shared" si="265"/>
        <v/>
      </c>
      <c r="BU167" s="29" t="str">
        <f t="shared" si="214"/>
        <v/>
      </c>
      <c r="BV167" s="41" t="str">
        <f t="shared" si="215"/>
        <v/>
      </c>
      <c r="BW167" s="42" t="str">
        <f t="shared" si="216"/>
        <v/>
      </c>
      <c r="BX167" s="29" t="str">
        <f t="shared" si="217"/>
        <v/>
      </c>
      <c r="BY167" s="41" t="str">
        <f t="shared" si="218"/>
        <v/>
      </c>
      <c r="BZ167" s="42" t="str">
        <f t="shared" si="219"/>
        <v/>
      </c>
      <c r="CA167" s="29" t="str">
        <f t="shared" si="266"/>
        <v/>
      </c>
      <c r="CB167" s="41" t="str">
        <f t="shared" si="267"/>
        <v/>
      </c>
      <c r="CC167" s="42" t="str">
        <f t="shared" si="268"/>
        <v/>
      </c>
      <c r="CE167" s="39" t="e">
        <f t="shared" si="269"/>
        <v>#N/A</v>
      </c>
      <c r="CF167" s="42" t="e">
        <f t="shared" si="270"/>
        <v>#N/A</v>
      </c>
      <c r="CQ167" s="61" t="str">
        <f t="shared" si="271"/>
        <v/>
      </c>
      <c r="CR167" s="39" t="str">
        <f t="shared" si="272"/>
        <v/>
      </c>
      <c r="CS167" s="41" t="str">
        <f t="shared" si="273"/>
        <v/>
      </c>
      <c r="CT167" s="42" t="str">
        <f t="shared" si="220"/>
        <v/>
      </c>
      <c r="CU167" s="29" t="str">
        <f t="shared" si="274"/>
        <v/>
      </c>
      <c r="CV167" s="41" t="str">
        <f t="shared" si="275"/>
        <v/>
      </c>
      <c r="CW167" s="42" t="str">
        <f t="shared" si="276"/>
        <v/>
      </c>
      <c r="CX167" s="29" t="str">
        <f t="shared" si="277"/>
        <v/>
      </c>
      <c r="CY167" s="41" t="str">
        <f t="shared" si="278"/>
        <v/>
      </c>
      <c r="CZ167" s="42" t="str">
        <f t="shared" si="279"/>
        <v/>
      </c>
      <c r="DA167" s="70" t="str">
        <f t="shared" si="280"/>
        <v/>
      </c>
      <c r="DB167" s="41" t="str">
        <f t="shared" si="221"/>
        <v/>
      </c>
      <c r="DC167" s="70" t="str">
        <f t="shared" si="281"/>
        <v/>
      </c>
      <c r="DD167" s="29" t="str">
        <f t="shared" si="222"/>
        <v/>
      </c>
      <c r="DE167" s="41" t="str">
        <f t="shared" si="223"/>
        <v/>
      </c>
      <c r="DF167" s="42" t="str">
        <f t="shared" si="224"/>
        <v/>
      </c>
      <c r="DG167" s="29" t="str">
        <f t="shared" si="225"/>
        <v/>
      </c>
      <c r="DH167" s="41" t="str">
        <f t="shared" si="226"/>
        <v/>
      </c>
      <c r="DI167" s="42" t="str">
        <f t="shared" si="227"/>
        <v/>
      </c>
      <c r="DJ167" s="29" t="str">
        <f t="shared" si="282"/>
        <v/>
      </c>
      <c r="DK167" s="41" t="str">
        <f t="shared" si="283"/>
        <v/>
      </c>
      <c r="DL167" s="42" t="str">
        <f t="shared" si="284"/>
        <v/>
      </c>
      <c r="DN167" s="39" t="e">
        <f t="shared" si="285"/>
        <v>#N/A</v>
      </c>
      <c r="DO167" s="42" t="e">
        <f t="shared" si="286"/>
        <v>#N/A</v>
      </c>
      <c r="DZ167" s="61" t="str">
        <f t="shared" si="287"/>
        <v/>
      </c>
      <c r="EA167" s="39" t="str">
        <f t="shared" si="288"/>
        <v/>
      </c>
      <c r="EB167" s="41" t="str">
        <f t="shared" si="289"/>
        <v/>
      </c>
      <c r="EC167" s="42" t="str">
        <f t="shared" si="228"/>
        <v/>
      </c>
      <c r="ED167" s="29" t="str">
        <f t="shared" si="290"/>
        <v/>
      </c>
      <c r="EE167" s="41" t="str">
        <f t="shared" si="291"/>
        <v/>
      </c>
      <c r="EF167" s="42" t="str">
        <f t="shared" si="292"/>
        <v/>
      </c>
      <c r="EG167" s="29" t="str">
        <f t="shared" si="293"/>
        <v/>
      </c>
      <c r="EH167" s="41" t="str">
        <f t="shared" si="294"/>
        <v/>
      </c>
      <c r="EI167" s="42" t="str">
        <f t="shared" si="295"/>
        <v/>
      </c>
      <c r="EJ167" s="58" t="str">
        <f t="shared" si="296"/>
        <v/>
      </c>
      <c r="EK167" s="41" t="str">
        <f t="shared" si="229"/>
        <v/>
      </c>
      <c r="EL167" s="58" t="str">
        <f t="shared" si="297"/>
        <v/>
      </c>
      <c r="EM167" s="29" t="str">
        <f t="shared" si="230"/>
        <v/>
      </c>
      <c r="EN167" s="41" t="str">
        <f t="shared" si="231"/>
        <v/>
      </c>
      <c r="EO167" s="42" t="str">
        <f t="shared" si="232"/>
        <v/>
      </c>
      <c r="EP167" s="29" t="str">
        <f t="shared" si="233"/>
        <v/>
      </c>
      <c r="EQ167" s="41" t="str">
        <f t="shared" si="234"/>
        <v/>
      </c>
      <c r="ER167" s="42" t="str">
        <f t="shared" si="235"/>
        <v/>
      </c>
      <c r="ES167" s="29" t="str">
        <f t="shared" si="298"/>
        <v/>
      </c>
      <c r="ET167" s="41" t="str">
        <f t="shared" si="299"/>
        <v/>
      </c>
      <c r="EU167" s="42" t="str">
        <f t="shared" si="300"/>
        <v/>
      </c>
      <c r="EW167" s="39" t="e">
        <f t="shared" si="301"/>
        <v>#N/A</v>
      </c>
      <c r="EX167" s="42" t="e">
        <f t="shared" si="302"/>
        <v>#N/A</v>
      </c>
      <c r="FA167" s="70" t="e">
        <f t="shared" si="236"/>
        <v>#N/A</v>
      </c>
      <c r="FB167" s="70" t="e">
        <f t="shared" si="237"/>
        <v>#N/A</v>
      </c>
      <c r="FC167" s="70" t="e">
        <f t="shared" si="238"/>
        <v>#N/A</v>
      </c>
      <c r="FD167" s="72" t="e">
        <f t="shared" si="239"/>
        <v>#N/A</v>
      </c>
      <c r="FE167" s="37" t="e">
        <f t="shared" si="240"/>
        <v>#N/A</v>
      </c>
    </row>
    <row r="168" spans="1:161" x14ac:dyDescent="0.25">
      <c r="A168" s="59"/>
      <c r="B168" s="56"/>
      <c r="C168" s="56"/>
      <c r="D168" s="39"/>
      <c r="E168" s="37"/>
      <c r="F168" s="56"/>
      <c r="H168" s="39"/>
      <c r="I168" s="39"/>
      <c r="J168" s="37"/>
      <c r="K168" s="39"/>
      <c r="L168" s="39"/>
      <c r="M168" s="39"/>
      <c r="X168" s="41"/>
      <c r="Y168" s="61" t="str">
        <f t="shared" si="241"/>
        <v/>
      </c>
      <c r="Z168" s="39" t="str">
        <f t="shared" si="242"/>
        <v/>
      </c>
      <c r="AA168" s="41" t="str">
        <f t="shared" si="243"/>
        <v/>
      </c>
      <c r="AB168" s="42" t="str">
        <f t="shared" si="202"/>
        <v/>
      </c>
      <c r="AC168" s="29" t="str">
        <f t="shared" si="244"/>
        <v/>
      </c>
      <c r="AD168" s="41" t="str">
        <f t="shared" si="245"/>
        <v/>
      </c>
      <c r="AE168" s="42" t="str">
        <f t="shared" si="246"/>
        <v/>
      </c>
      <c r="AF168" s="29" t="str">
        <f t="shared" si="247"/>
        <v/>
      </c>
      <c r="AG168" s="41" t="str">
        <f t="shared" si="248"/>
        <v/>
      </c>
      <c r="AH168" s="42" t="str">
        <f t="shared" si="249"/>
        <v/>
      </c>
      <c r="AI168" s="39" t="str">
        <f t="shared" si="250"/>
        <v/>
      </c>
      <c r="AJ168" s="41" t="str">
        <f t="shared" si="203"/>
        <v/>
      </c>
      <c r="AK168" s="29" t="str">
        <f t="shared" si="204"/>
        <v/>
      </c>
      <c r="AL168" s="29" t="str">
        <f t="shared" si="205"/>
        <v/>
      </c>
      <c r="AM168" s="41" t="str">
        <f t="shared" si="206"/>
        <v/>
      </c>
      <c r="AN168" s="42" t="str">
        <f t="shared" si="207"/>
        <v/>
      </c>
      <c r="AO168" s="29" t="str">
        <f t="shared" si="208"/>
        <v/>
      </c>
      <c r="AP168" s="41" t="str">
        <f t="shared" si="209"/>
        <v/>
      </c>
      <c r="AQ168" s="42" t="str">
        <f t="shared" si="210"/>
        <v/>
      </c>
      <c r="AR168" s="29" t="str">
        <f t="shared" si="251"/>
        <v/>
      </c>
      <c r="AS168" s="41" t="str">
        <f t="shared" si="252"/>
        <v/>
      </c>
      <c r="AT168" s="42" t="str">
        <f t="shared" si="253"/>
        <v/>
      </c>
      <c r="AV168" s="39" t="e">
        <f t="shared" si="211"/>
        <v>#N/A</v>
      </c>
      <c r="AW168" s="42" t="e">
        <f t="shared" si="254"/>
        <v>#N/A</v>
      </c>
      <c r="BH168" s="61" t="str">
        <f t="shared" si="255"/>
        <v/>
      </c>
      <c r="BI168" s="39" t="str">
        <f t="shared" si="256"/>
        <v/>
      </c>
      <c r="BJ168" s="41" t="str">
        <f t="shared" si="257"/>
        <v/>
      </c>
      <c r="BK168" s="42" t="str">
        <f t="shared" si="212"/>
        <v/>
      </c>
      <c r="BL168" s="29" t="str">
        <f t="shared" si="258"/>
        <v/>
      </c>
      <c r="BM168" s="41" t="str">
        <f t="shared" si="259"/>
        <v/>
      </c>
      <c r="BN168" s="42" t="str">
        <f t="shared" si="260"/>
        <v/>
      </c>
      <c r="BO168" s="29" t="str">
        <f t="shared" si="261"/>
        <v/>
      </c>
      <c r="BP168" s="41" t="str">
        <f t="shared" si="262"/>
        <v/>
      </c>
      <c r="BQ168" s="42" t="str">
        <f t="shared" si="263"/>
        <v/>
      </c>
      <c r="BR168" s="61" t="str">
        <f t="shared" si="264"/>
        <v/>
      </c>
      <c r="BS168" s="41" t="str">
        <f t="shared" si="213"/>
        <v/>
      </c>
      <c r="BT168" t="str">
        <f t="shared" si="265"/>
        <v/>
      </c>
      <c r="BU168" s="29" t="str">
        <f t="shared" si="214"/>
        <v/>
      </c>
      <c r="BV168" s="41" t="str">
        <f t="shared" si="215"/>
        <v/>
      </c>
      <c r="BW168" s="42" t="str">
        <f t="shared" si="216"/>
        <v/>
      </c>
      <c r="BX168" s="29" t="str">
        <f t="shared" si="217"/>
        <v/>
      </c>
      <c r="BY168" s="41" t="str">
        <f t="shared" si="218"/>
        <v/>
      </c>
      <c r="BZ168" s="42" t="str">
        <f t="shared" si="219"/>
        <v/>
      </c>
      <c r="CA168" s="29" t="str">
        <f t="shared" si="266"/>
        <v/>
      </c>
      <c r="CB168" s="41" t="str">
        <f t="shared" si="267"/>
        <v/>
      </c>
      <c r="CC168" s="42" t="str">
        <f t="shared" si="268"/>
        <v/>
      </c>
      <c r="CE168" s="39" t="e">
        <f t="shared" si="269"/>
        <v>#N/A</v>
      </c>
      <c r="CF168" s="42" t="e">
        <f t="shared" si="270"/>
        <v>#N/A</v>
      </c>
      <c r="CQ168" s="61" t="str">
        <f t="shared" si="271"/>
        <v/>
      </c>
      <c r="CR168" s="39" t="str">
        <f t="shared" si="272"/>
        <v/>
      </c>
      <c r="CS168" s="41" t="str">
        <f t="shared" si="273"/>
        <v/>
      </c>
      <c r="CT168" s="42" t="str">
        <f t="shared" si="220"/>
        <v/>
      </c>
      <c r="CU168" s="29" t="str">
        <f t="shared" si="274"/>
        <v/>
      </c>
      <c r="CV168" s="41" t="str">
        <f t="shared" si="275"/>
        <v/>
      </c>
      <c r="CW168" s="42" t="str">
        <f t="shared" si="276"/>
        <v/>
      </c>
      <c r="CX168" s="29" t="str">
        <f t="shared" si="277"/>
        <v/>
      </c>
      <c r="CY168" s="41" t="str">
        <f t="shared" si="278"/>
        <v/>
      </c>
      <c r="CZ168" s="42" t="str">
        <f t="shared" si="279"/>
        <v/>
      </c>
      <c r="DA168" s="70" t="str">
        <f t="shared" si="280"/>
        <v/>
      </c>
      <c r="DB168" s="41" t="str">
        <f t="shared" si="221"/>
        <v/>
      </c>
      <c r="DC168" s="70" t="str">
        <f t="shared" si="281"/>
        <v/>
      </c>
      <c r="DD168" s="29" t="str">
        <f t="shared" si="222"/>
        <v/>
      </c>
      <c r="DE168" s="41" t="str">
        <f t="shared" si="223"/>
        <v/>
      </c>
      <c r="DF168" s="42" t="str">
        <f t="shared" si="224"/>
        <v/>
      </c>
      <c r="DG168" s="29" t="str">
        <f t="shared" si="225"/>
        <v/>
      </c>
      <c r="DH168" s="41" t="str">
        <f t="shared" si="226"/>
        <v/>
      </c>
      <c r="DI168" s="42" t="str">
        <f t="shared" si="227"/>
        <v/>
      </c>
      <c r="DJ168" s="29" t="str">
        <f t="shared" si="282"/>
        <v/>
      </c>
      <c r="DK168" s="41" t="str">
        <f t="shared" si="283"/>
        <v/>
      </c>
      <c r="DL168" s="42" t="str">
        <f t="shared" si="284"/>
        <v/>
      </c>
      <c r="DN168" s="39" t="e">
        <f t="shared" si="285"/>
        <v>#N/A</v>
      </c>
      <c r="DO168" s="42" t="e">
        <f t="shared" si="286"/>
        <v>#N/A</v>
      </c>
      <c r="DZ168" s="61" t="str">
        <f t="shared" si="287"/>
        <v/>
      </c>
      <c r="EA168" s="39" t="str">
        <f t="shared" si="288"/>
        <v/>
      </c>
      <c r="EB168" s="41" t="str">
        <f t="shared" si="289"/>
        <v/>
      </c>
      <c r="EC168" s="42" t="str">
        <f t="shared" si="228"/>
        <v/>
      </c>
      <c r="ED168" s="29" t="str">
        <f t="shared" si="290"/>
        <v/>
      </c>
      <c r="EE168" s="41" t="str">
        <f t="shared" si="291"/>
        <v/>
      </c>
      <c r="EF168" s="42" t="str">
        <f t="shared" si="292"/>
        <v/>
      </c>
      <c r="EG168" s="29" t="str">
        <f t="shared" si="293"/>
        <v/>
      </c>
      <c r="EH168" s="41" t="str">
        <f t="shared" si="294"/>
        <v/>
      </c>
      <c r="EI168" s="42" t="str">
        <f t="shared" si="295"/>
        <v/>
      </c>
      <c r="EJ168" s="58" t="str">
        <f t="shared" si="296"/>
        <v/>
      </c>
      <c r="EK168" s="41" t="str">
        <f t="shared" si="229"/>
        <v/>
      </c>
      <c r="EL168" s="58" t="str">
        <f t="shared" si="297"/>
        <v/>
      </c>
      <c r="EM168" s="29" t="str">
        <f t="shared" si="230"/>
        <v/>
      </c>
      <c r="EN168" s="41" t="str">
        <f t="shared" si="231"/>
        <v/>
      </c>
      <c r="EO168" s="42" t="str">
        <f t="shared" si="232"/>
        <v/>
      </c>
      <c r="EP168" s="29" t="str">
        <f t="shared" si="233"/>
        <v/>
      </c>
      <c r="EQ168" s="41" t="str">
        <f t="shared" si="234"/>
        <v/>
      </c>
      <c r="ER168" s="42" t="str">
        <f t="shared" si="235"/>
        <v/>
      </c>
      <c r="ES168" s="29" t="str">
        <f t="shared" si="298"/>
        <v/>
      </c>
      <c r="ET168" s="41" t="str">
        <f t="shared" si="299"/>
        <v/>
      </c>
      <c r="EU168" s="42" t="str">
        <f t="shared" si="300"/>
        <v/>
      </c>
      <c r="EW168" s="39" t="e">
        <f t="shared" si="301"/>
        <v>#N/A</v>
      </c>
      <c r="EX168" s="42" t="e">
        <f t="shared" si="302"/>
        <v>#N/A</v>
      </c>
      <c r="FA168" s="70" t="e">
        <f t="shared" si="236"/>
        <v>#N/A</v>
      </c>
      <c r="FB168" s="70" t="e">
        <f t="shared" si="237"/>
        <v>#N/A</v>
      </c>
      <c r="FC168" s="70" t="e">
        <f t="shared" si="238"/>
        <v>#N/A</v>
      </c>
      <c r="FD168" s="72" t="e">
        <f t="shared" si="239"/>
        <v>#N/A</v>
      </c>
      <c r="FE168" s="37" t="e">
        <f t="shared" si="240"/>
        <v>#N/A</v>
      </c>
    </row>
    <row r="169" spans="1:161" x14ac:dyDescent="0.25">
      <c r="A169" s="59"/>
      <c r="B169" s="56"/>
      <c r="C169" s="56"/>
      <c r="D169" s="39"/>
      <c r="E169" s="37"/>
      <c r="F169" s="56"/>
      <c r="H169" s="39"/>
      <c r="I169" s="39"/>
      <c r="J169" s="37"/>
      <c r="K169" s="39"/>
      <c r="L169" s="39"/>
      <c r="M169" s="39"/>
      <c r="X169" s="41"/>
      <c r="Y169" s="61" t="str">
        <f t="shared" si="241"/>
        <v/>
      </c>
      <c r="Z169" s="39" t="str">
        <f t="shared" si="242"/>
        <v/>
      </c>
      <c r="AA169" s="41" t="str">
        <f t="shared" si="243"/>
        <v/>
      </c>
      <c r="AB169" s="42" t="str">
        <f t="shared" si="202"/>
        <v/>
      </c>
      <c r="AC169" s="29" t="str">
        <f t="shared" si="244"/>
        <v/>
      </c>
      <c r="AD169" s="41" t="str">
        <f t="shared" si="245"/>
        <v/>
      </c>
      <c r="AE169" s="42" t="str">
        <f t="shared" si="246"/>
        <v/>
      </c>
      <c r="AF169" s="29" t="str">
        <f t="shared" si="247"/>
        <v/>
      </c>
      <c r="AG169" s="41" t="str">
        <f t="shared" si="248"/>
        <v/>
      </c>
      <c r="AH169" s="42" t="str">
        <f t="shared" si="249"/>
        <v/>
      </c>
      <c r="AI169" s="39" t="str">
        <f t="shared" si="250"/>
        <v/>
      </c>
      <c r="AJ169" s="41" t="str">
        <f t="shared" si="203"/>
        <v/>
      </c>
      <c r="AK169" s="29" t="str">
        <f t="shared" si="204"/>
        <v/>
      </c>
      <c r="AL169" s="29" t="str">
        <f t="shared" si="205"/>
        <v/>
      </c>
      <c r="AM169" s="41" t="str">
        <f t="shared" si="206"/>
        <v/>
      </c>
      <c r="AN169" s="42" t="str">
        <f t="shared" si="207"/>
        <v/>
      </c>
      <c r="AO169" s="29" t="str">
        <f t="shared" si="208"/>
        <v/>
      </c>
      <c r="AP169" s="41" t="str">
        <f t="shared" si="209"/>
        <v/>
      </c>
      <c r="AQ169" s="42" t="str">
        <f t="shared" si="210"/>
        <v/>
      </c>
      <c r="AR169" s="29" t="str">
        <f t="shared" si="251"/>
        <v/>
      </c>
      <c r="AS169" s="41" t="str">
        <f t="shared" si="252"/>
        <v/>
      </c>
      <c r="AT169" s="42" t="str">
        <f t="shared" si="253"/>
        <v/>
      </c>
      <c r="AV169" s="39" t="e">
        <f t="shared" si="211"/>
        <v>#N/A</v>
      </c>
      <c r="AW169" s="42" t="e">
        <f t="shared" si="254"/>
        <v>#N/A</v>
      </c>
      <c r="BH169" s="61" t="str">
        <f t="shared" si="255"/>
        <v/>
      </c>
      <c r="BI169" s="39" t="str">
        <f t="shared" si="256"/>
        <v/>
      </c>
      <c r="BJ169" s="41" t="str">
        <f t="shared" si="257"/>
        <v/>
      </c>
      <c r="BK169" s="42" t="str">
        <f t="shared" si="212"/>
        <v/>
      </c>
      <c r="BL169" s="29" t="str">
        <f t="shared" si="258"/>
        <v/>
      </c>
      <c r="BM169" s="41" t="str">
        <f t="shared" si="259"/>
        <v/>
      </c>
      <c r="BN169" s="42" t="str">
        <f t="shared" si="260"/>
        <v/>
      </c>
      <c r="BO169" s="29" t="str">
        <f t="shared" si="261"/>
        <v/>
      </c>
      <c r="BP169" s="41" t="str">
        <f t="shared" si="262"/>
        <v/>
      </c>
      <c r="BQ169" s="42" t="str">
        <f t="shared" si="263"/>
        <v/>
      </c>
      <c r="BR169" s="61" t="str">
        <f t="shared" si="264"/>
        <v/>
      </c>
      <c r="BS169" s="41" t="str">
        <f t="shared" si="213"/>
        <v/>
      </c>
      <c r="BT169" t="str">
        <f t="shared" si="265"/>
        <v/>
      </c>
      <c r="BU169" s="29" t="str">
        <f t="shared" si="214"/>
        <v/>
      </c>
      <c r="BV169" s="41" t="str">
        <f t="shared" si="215"/>
        <v/>
      </c>
      <c r="BW169" s="42" t="str">
        <f t="shared" si="216"/>
        <v/>
      </c>
      <c r="BX169" s="29" t="str">
        <f t="shared" si="217"/>
        <v/>
      </c>
      <c r="BY169" s="41" t="str">
        <f t="shared" si="218"/>
        <v/>
      </c>
      <c r="BZ169" s="42" t="str">
        <f t="shared" si="219"/>
        <v/>
      </c>
      <c r="CA169" s="29" t="str">
        <f t="shared" si="266"/>
        <v/>
      </c>
      <c r="CB169" s="41" t="str">
        <f t="shared" si="267"/>
        <v/>
      </c>
      <c r="CC169" s="42" t="str">
        <f t="shared" si="268"/>
        <v/>
      </c>
      <c r="CE169" s="39" t="e">
        <f t="shared" si="269"/>
        <v>#N/A</v>
      </c>
      <c r="CF169" s="42" t="e">
        <f t="shared" si="270"/>
        <v>#N/A</v>
      </c>
      <c r="CQ169" s="61" t="str">
        <f t="shared" si="271"/>
        <v/>
      </c>
      <c r="CR169" s="39" t="str">
        <f t="shared" si="272"/>
        <v/>
      </c>
      <c r="CS169" s="41" t="str">
        <f t="shared" si="273"/>
        <v/>
      </c>
      <c r="CT169" s="42" t="str">
        <f t="shared" si="220"/>
        <v/>
      </c>
      <c r="CU169" s="29" t="str">
        <f t="shared" si="274"/>
        <v/>
      </c>
      <c r="CV169" s="41" t="str">
        <f t="shared" si="275"/>
        <v/>
      </c>
      <c r="CW169" s="42" t="str">
        <f t="shared" si="276"/>
        <v/>
      </c>
      <c r="CX169" s="29" t="str">
        <f t="shared" si="277"/>
        <v/>
      </c>
      <c r="CY169" s="41" t="str">
        <f t="shared" si="278"/>
        <v/>
      </c>
      <c r="CZ169" s="42" t="str">
        <f t="shared" si="279"/>
        <v/>
      </c>
      <c r="DA169" s="70" t="str">
        <f t="shared" si="280"/>
        <v/>
      </c>
      <c r="DB169" s="41" t="str">
        <f t="shared" si="221"/>
        <v/>
      </c>
      <c r="DC169" s="70" t="str">
        <f t="shared" si="281"/>
        <v/>
      </c>
      <c r="DD169" s="29" t="str">
        <f t="shared" si="222"/>
        <v/>
      </c>
      <c r="DE169" s="41" t="str">
        <f t="shared" si="223"/>
        <v/>
      </c>
      <c r="DF169" s="42" t="str">
        <f t="shared" si="224"/>
        <v/>
      </c>
      <c r="DG169" s="29" t="str">
        <f t="shared" si="225"/>
        <v/>
      </c>
      <c r="DH169" s="41" t="str">
        <f t="shared" si="226"/>
        <v/>
      </c>
      <c r="DI169" s="42" t="str">
        <f t="shared" si="227"/>
        <v/>
      </c>
      <c r="DJ169" s="29" t="str">
        <f t="shared" si="282"/>
        <v/>
      </c>
      <c r="DK169" s="41" t="str">
        <f t="shared" si="283"/>
        <v/>
      </c>
      <c r="DL169" s="42" t="str">
        <f t="shared" si="284"/>
        <v/>
      </c>
      <c r="DN169" s="39" t="e">
        <f t="shared" si="285"/>
        <v>#N/A</v>
      </c>
      <c r="DO169" s="42" t="e">
        <f t="shared" si="286"/>
        <v>#N/A</v>
      </c>
      <c r="DZ169" s="61" t="str">
        <f t="shared" si="287"/>
        <v/>
      </c>
      <c r="EA169" s="39" t="str">
        <f t="shared" si="288"/>
        <v/>
      </c>
      <c r="EB169" s="41" t="str">
        <f t="shared" si="289"/>
        <v/>
      </c>
      <c r="EC169" s="42" t="str">
        <f t="shared" si="228"/>
        <v/>
      </c>
      <c r="ED169" s="29" t="str">
        <f t="shared" si="290"/>
        <v/>
      </c>
      <c r="EE169" s="41" t="str">
        <f t="shared" si="291"/>
        <v/>
      </c>
      <c r="EF169" s="42" t="str">
        <f t="shared" si="292"/>
        <v/>
      </c>
      <c r="EG169" s="29" t="str">
        <f t="shared" si="293"/>
        <v/>
      </c>
      <c r="EH169" s="41" t="str">
        <f t="shared" si="294"/>
        <v/>
      </c>
      <c r="EI169" s="42" t="str">
        <f t="shared" si="295"/>
        <v/>
      </c>
      <c r="EJ169" s="58" t="str">
        <f t="shared" si="296"/>
        <v/>
      </c>
      <c r="EK169" s="41" t="str">
        <f t="shared" si="229"/>
        <v/>
      </c>
      <c r="EL169" s="58" t="str">
        <f t="shared" si="297"/>
        <v/>
      </c>
      <c r="EM169" s="29" t="str">
        <f t="shared" si="230"/>
        <v/>
      </c>
      <c r="EN169" s="41" t="str">
        <f t="shared" si="231"/>
        <v/>
      </c>
      <c r="EO169" s="42" t="str">
        <f t="shared" si="232"/>
        <v/>
      </c>
      <c r="EP169" s="29" t="str">
        <f t="shared" si="233"/>
        <v/>
      </c>
      <c r="EQ169" s="41" t="str">
        <f t="shared" si="234"/>
        <v/>
      </c>
      <c r="ER169" s="42" t="str">
        <f t="shared" si="235"/>
        <v/>
      </c>
      <c r="ES169" s="29" t="str">
        <f t="shared" si="298"/>
        <v/>
      </c>
      <c r="ET169" s="41" t="str">
        <f t="shared" si="299"/>
        <v/>
      </c>
      <c r="EU169" s="42" t="str">
        <f t="shared" si="300"/>
        <v/>
      </c>
      <c r="EW169" s="39" t="e">
        <f t="shared" si="301"/>
        <v>#N/A</v>
      </c>
      <c r="EX169" s="42" t="e">
        <f t="shared" si="302"/>
        <v>#N/A</v>
      </c>
      <c r="FA169" s="70" t="e">
        <f t="shared" si="236"/>
        <v>#N/A</v>
      </c>
      <c r="FB169" s="70" t="e">
        <f t="shared" si="237"/>
        <v>#N/A</v>
      </c>
      <c r="FC169" s="70" t="e">
        <f t="shared" si="238"/>
        <v>#N/A</v>
      </c>
      <c r="FD169" s="72" t="e">
        <f t="shared" si="239"/>
        <v>#N/A</v>
      </c>
      <c r="FE169" s="37" t="e">
        <f t="shared" si="240"/>
        <v>#N/A</v>
      </c>
    </row>
    <row r="170" spans="1:161" x14ac:dyDescent="0.25">
      <c r="A170" s="59"/>
      <c r="B170" s="56"/>
      <c r="C170" s="56"/>
      <c r="D170" s="39"/>
      <c r="E170" s="37"/>
      <c r="F170" s="56"/>
      <c r="H170" s="39"/>
      <c r="I170" s="39"/>
      <c r="J170" s="37"/>
      <c r="K170" s="39"/>
      <c r="L170" s="39"/>
      <c r="M170" s="39"/>
      <c r="X170" s="41"/>
      <c r="Y170" s="61" t="str">
        <f t="shared" si="241"/>
        <v/>
      </c>
      <c r="Z170" s="39" t="str">
        <f t="shared" si="242"/>
        <v/>
      </c>
      <c r="AA170" s="41" t="str">
        <f t="shared" si="243"/>
        <v/>
      </c>
      <c r="AB170" s="42" t="str">
        <f t="shared" si="202"/>
        <v/>
      </c>
      <c r="AC170" s="29" t="str">
        <f t="shared" si="244"/>
        <v/>
      </c>
      <c r="AD170" s="41" t="str">
        <f t="shared" si="245"/>
        <v/>
      </c>
      <c r="AE170" s="42" t="str">
        <f t="shared" si="246"/>
        <v/>
      </c>
      <c r="AF170" s="29" t="str">
        <f t="shared" si="247"/>
        <v/>
      </c>
      <c r="AG170" s="41" t="str">
        <f t="shared" si="248"/>
        <v/>
      </c>
      <c r="AH170" s="42" t="str">
        <f t="shared" si="249"/>
        <v/>
      </c>
      <c r="AI170" s="39" t="str">
        <f t="shared" si="250"/>
        <v/>
      </c>
      <c r="AJ170" s="41" t="str">
        <f t="shared" si="203"/>
        <v/>
      </c>
      <c r="AK170" s="29" t="str">
        <f t="shared" si="204"/>
        <v/>
      </c>
      <c r="AL170" s="29" t="str">
        <f t="shared" si="205"/>
        <v/>
      </c>
      <c r="AM170" s="41" t="str">
        <f t="shared" si="206"/>
        <v/>
      </c>
      <c r="AN170" s="42" t="str">
        <f t="shared" si="207"/>
        <v/>
      </c>
      <c r="AO170" s="29" t="str">
        <f t="shared" si="208"/>
        <v/>
      </c>
      <c r="AP170" s="41" t="str">
        <f t="shared" si="209"/>
        <v/>
      </c>
      <c r="AQ170" s="42" t="str">
        <f t="shared" si="210"/>
        <v/>
      </c>
      <c r="AR170" s="29" t="str">
        <f t="shared" si="251"/>
        <v/>
      </c>
      <c r="AS170" s="41" t="str">
        <f t="shared" si="252"/>
        <v/>
      </c>
      <c r="AT170" s="42" t="str">
        <f t="shared" si="253"/>
        <v/>
      </c>
      <c r="AV170" s="39" t="e">
        <f t="shared" si="211"/>
        <v>#N/A</v>
      </c>
      <c r="AW170" s="42" t="e">
        <f t="shared" si="254"/>
        <v>#N/A</v>
      </c>
      <c r="BH170" s="61" t="str">
        <f t="shared" si="255"/>
        <v/>
      </c>
      <c r="BI170" s="39" t="str">
        <f t="shared" si="256"/>
        <v/>
      </c>
      <c r="BJ170" s="41" t="str">
        <f t="shared" si="257"/>
        <v/>
      </c>
      <c r="BK170" s="42" t="str">
        <f t="shared" si="212"/>
        <v/>
      </c>
      <c r="BL170" s="29" t="str">
        <f t="shared" si="258"/>
        <v/>
      </c>
      <c r="BM170" s="41" t="str">
        <f t="shared" si="259"/>
        <v/>
      </c>
      <c r="BN170" s="42" t="str">
        <f t="shared" si="260"/>
        <v/>
      </c>
      <c r="BO170" s="29" t="str">
        <f t="shared" si="261"/>
        <v/>
      </c>
      <c r="BP170" s="41" t="str">
        <f t="shared" si="262"/>
        <v/>
      </c>
      <c r="BQ170" s="42" t="str">
        <f t="shared" si="263"/>
        <v/>
      </c>
      <c r="BR170" s="61" t="str">
        <f t="shared" si="264"/>
        <v/>
      </c>
      <c r="BS170" s="41" t="str">
        <f t="shared" si="213"/>
        <v/>
      </c>
      <c r="BT170" t="str">
        <f t="shared" si="265"/>
        <v/>
      </c>
      <c r="BU170" s="29" t="str">
        <f t="shared" si="214"/>
        <v/>
      </c>
      <c r="BV170" s="41" t="str">
        <f t="shared" si="215"/>
        <v/>
      </c>
      <c r="BW170" s="42" t="str">
        <f t="shared" si="216"/>
        <v/>
      </c>
      <c r="BX170" s="29" t="str">
        <f t="shared" si="217"/>
        <v/>
      </c>
      <c r="BY170" s="41" t="str">
        <f t="shared" si="218"/>
        <v/>
      </c>
      <c r="BZ170" s="42" t="str">
        <f t="shared" si="219"/>
        <v/>
      </c>
      <c r="CA170" s="29" t="str">
        <f t="shared" si="266"/>
        <v/>
      </c>
      <c r="CB170" s="41" t="str">
        <f t="shared" si="267"/>
        <v/>
      </c>
      <c r="CC170" s="42" t="str">
        <f t="shared" si="268"/>
        <v/>
      </c>
      <c r="CE170" s="39" t="e">
        <f t="shared" si="269"/>
        <v>#N/A</v>
      </c>
      <c r="CF170" s="42" t="e">
        <f t="shared" si="270"/>
        <v>#N/A</v>
      </c>
      <c r="CQ170" s="61" t="str">
        <f t="shared" si="271"/>
        <v/>
      </c>
      <c r="CR170" s="39" t="str">
        <f t="shared" si="272"/>
        <v/>
      </c>
      <c r="CS170" s="41" t="str">
        <f t="shared" si="273"/>
        <v/>
      </c>
      <c r="CT170" s="42" t="str">
        <f t="shared" si="220"/>
        <v/>
      </c>
      <c r="CU170" s="29" t="str">
        <f t="shared" si="274"/>
        <v/>
      </c>
      <c r="CV170" s="41" t="str">
        <f t="shared" si="275"/>
        <v/>
      </c>
      <c r="CW170" s="42" t="str">
        <f t="shared" si="276"/>
        <v/>
      </c>
      <c r="CX170" s="29" t="str">
        <f t="shared" si="277"/>
        <v/>
      </c>
      <c r="CY170" s="41" t="str">
        <f t="shared" si="278"/>
        <v/>
      </c>
      <c r="CZ170" s="42" t="str">
        <f t="shared" si="279"/>
        <v/>
      </c>
      <c r="DA170" s="70" t="str">
        <f t="shared" si="280"/>
        <v/>
      </c>
      <c r="DB170" s="41" t="str">
        <f t="shared" si="221"/>
        <v/>
      </c>
      <c r="DC170" s="70" t="str">
        <f t="shared" si="281"/>
        <v/>
      </c>
      <c r="DD170" s="29" t="str">
        <f t="shared" si="222"/>
        <v/>
      </c>
      <c r="DE170" s="41" t="str">
        <f t="shared" si="223"/>
        <v/>
      </c>
      <c r="DF170" s="42" t="str">
        <f t="shared" si="224"/>
        <v/>
      </c>
      <c r="DG170" s="29" t="str">
        <f t="shared" si="225"/>
        <v/>
      </c>
      <c r="DH170" s="41" t="str">
        <f t="shared" si="226"/>
        <v/>
      </c>
      <c r="DI170" s="42" t="str">
        <f t="shared" si="227"/>
        <v/>
      </c>
      <c r="DJ170" s="29" t="str">
        <f t="shared" si="282"/>
        <v/>
      </c>
      <c r="DK170" s="41" t="str">
        <f t="shared" si="283"/>
        <v/>
      </c>
      <c r="DL170" s="42" t="str">
        <f t="shared" si="284"/>
        <v/>
      </c>
      <c r="DN170" s="39" t="e">
        <f t="shared" si="285"/>
        <v>#N/A</v>
      </c>
      <c r="DO170" s="42" t="e">
        <f t="shared" si="286"/>
        <v>#N/A</v>
      </c>
      <c r="DZ170" s="61" t="str">
        <f t="shared" si="287"/>
        <v/>
      </c>
      <c r="EA170" s="39" t="str">
        <f t="shared" si="288"/>
        <v/>
      </c>
      <c r="EB170" s="41" t="str">
        <f t="shared" si="289"/>
        <v/>
      </c>
      <c r="EC170" s="42" t="str">
        <f t="shared" si="228"/>
        <v/>
      </c>
      <c r="ED170" s="29" t="str">
        <f t="shared" si="290"/>
        <v/>
      </c>
      <c r="EE170" s="41" t="str">
        <f t="shared" si="291"/>
        <v/>
      </c>
      <c r="EF170" s="42" t="str">
        <f t="shared" si="292"/>
        <v/>
      </c>
      <c r="EG170" s="29" t="str">
        <f t="shared" si="293"/>
        <v/>
      </c>
      <c r="EH170" s="41" t="str">
        <f t="shared" si="294"/>
        <v/>
      </c>
      <c r="EI170" s="42" t="str">
        <f t="shared" si="295"/>
        <v/>
      </c>
      <c r="EJ170" s="58" t="str">
        <f t="shared" si="296"/>
        <v/>
      </c>
      <c r="EK170" s="41" t="str">
        <f t="shared" si="229"/>
        <v/>
      </c>
      <c r="EL170" s="58" t="str">
        <f t="shared" si="297"/>
        <v/>
      </c>
      <c r="EM170" s="29" t="str">
        <f t="shared" si="230"/>
        <v/>
      </c>
      <c r="EN170" s="41" t="str">
        <f t="shared" si="231"/>
        <v/>
      </c>
      <c r="EO170" s="42" t="str">
        <f t="shared" si="232"/>
        <v/>
      </c>
      <c r="EP170" s="29" t="str">
        <f t="shared" si="233"/>
        <v/>
      </c>
      <c r="EQ170" s="41" t="str">
        <f t="shared" si="234"/>
        <v/>
      </c>
      <c r="ER170" s="42" t="str">
        <f t="shared" si="235"/>
        <v/>
      </c>
      <c r="ES170" s="29" t="str">
        <f t="shared" si="298"/>
        <v/>
      </c>
      <c r="ET170" s="41" t="str">
        <f t="shared" si="299"/>
        <v/>
      </c>
      <c r="EU170" s="42" t="str">
        <f t="shared" si="300"/>
        <v/>
      </c>
      <c r="EW170" s="39" t="e">
        <f t="shared" si="301"/>
        <v>#N/A</v>
      </c>
      <c r="EX170" s="42" t="e">
        <f t="shared" si="302"/>
        <v>#N/A</v>
      </c>
      <c r="FA170" s="70" t="e">
        <f t="shared" si="236"/>
        <v>#N/A</v>
      </c>
      <c r="FB170" s="70" t="e">
        <f t="shared" si="237"/>
        <v>#N/A</v>
      </c>
      <c r="FC170" s="70" t="e">
        <f t="shared" si="238"/>
        <v>#N/A</v>
      </c>
      <c r="FD170" s="72" t="e">
        <f t="shared" si="239"/>
        <v>#N/A</v>
      </c>
      <c r="FE170" s="37" t="e">
        <f t="shared" si="240"/>
        <v>#N/A</v>
      </c>
    </row>
    <row r="171" spans="1:161" x14ac:dyDescent="0.25">
      <c r="A171" s="59"/>
      <c r="B171" s="56"/>
      <c r="C171" s="56"/>
      <c r="D171" s="39"/>
      <c r="E171" s="37"/>
      <c r="F171" s="56"/>
      <c r="H171" s="39"/>
      <c r="I171" s="39"/>
      <c r="J171" s="37"/>
      <c r="K171" s="39"/>
      <c r="L171" s="39"/>
      <c r="M171" s="39"/>
      <c r="X171" s="41"/>
      <c r="Y171" s="61" t="str">
        <f t="shared" si="241"/>
        <v/>
      </c>
      <c r="Z171" s="39" t="str">
        <f t="shared" si="242"/>
        <v/>
      </c>
      <c r="AA171" s="41" t="str">
        <f t="shared" si="243"/>
        <v/>
      </c>
      <c r="AB171" s="42" t="str">
        <f t="shared" si="202"/>
        <v/>
      </c>
      <c r="AC171" s="29" t="str">
        <f t="shared" si="244"/>
        <v/>
      </c>
      <c r="AD171" s="41" t="str">
        <f t="shared" si="245"/>
        <v/>
      </c>
      <c r="AE171" s="42" t="str">
        <f t="shared" si="246"/>
        <v/>
      </c>
      <c r="AF171" s="29" t="str">
        <f t="shared" si="247"/>
        <v/>
      </c>
      <c r="AG171" s="41" t="str">
        <f t="shared" si="248"/>
        <v/>
      </c>
      <c r="AH171" s="42" t="str">
        <f t="shared" si="249"/>
        <v/>
      </c>
      <c r="AI171" s="39" t="str">
        <f t="shared" si="250"/>
        <v/>
      </c>
      <c r="AJ171" s="41" t="str">
        <f t="shared" si="203"/>
        <v/>
      </c>
      <c r="AK171" s="29" t="str">
        <f t="shared" si="204"/>
        <v/>
      </c>
      <c r="AL171" s="29" t="str">
        <f t="shared" si="205"/>
        <v/>
      </c>
      <c r="AM171" s="41" t="str">
        <f t="shared" si="206"/>
        <v/>
      </c>
      <c r="AN171" s="42" t="str">
        <f t="shared" si="207"/>
        <v/>
      </c>
      <c r="AO171" s="29" t="str">
        <f t="shared" si="208"/>
        <v/>
      </c>
      <c r="AP171" s="41" t="str">
        <f t="shared" si="209"/>
        <v/>
      </c>
      <c r="AQ171" s="42" t="str">
        <f t="shared" si="210"/>
        <v/>
      </c>
      <c r="AR171" s="29" t="str">
        <f t="shared" si="251"/>
        <v/>
      </c>
      <c r="AS171" s="41" t="str">
        <f t="shared" si="252"/>
        <v/>
      </c>
      <c r="AT171" s="42" t="str">
        <f t="shared" si="253"/>
        <v/>
      </c>
      <c r="AV171" s="39" t="e">
        <f t="shared" si="211"/>
        <v>#N/A</v>
      </c>
      <c r="AW171" s="42" t="e">
        <f t="shared" si="254"/>
        <v>#N/A</v>
      </c>
      <c r="BH171" s="61" t="str">
        <f t="shared" si="255"/>
        <v/>
      </c>
      <c r="BI171" s="39" t="str">
        <f t="shared" si="256"/>
        <v/>
      </c>
      <c r="BJ171" s="41" t="str">
        <f t="shared" si="257"/>
        <v/>
      </c>
      <c r="BK171" s="42" t="str">
        <f t="shared" si="212"/>
        <v/>
      </c>
      <c r="BL171" s="29" t="str">
        <f t="shared" si="258"/>
        <v/>
      </c>
      <c r="BM171" s="41" t="str">
        <f t="shared" si="259"/>
        <v/>
      </c>
      <c r="BN171" s="42" t="str">
        <f t="shared" si="260"/>
        <v/>
      </c>
      <c r="BO171" s="29" t="str">
        <f t="shared" si="261"/>
        <v/>
      </c>
      <c r="BP171" s="41" t="str">
        <f t="shared" si="262"/>
        <v/>
      </c>
      <c r="BQ171" s="42" t="str">
        <f t="shared" si="263"/>
        <v/>
      </c>
      <c r="BR171" s="61" t="str">
        <f t="shared" si="264"/>
        <v/>
      </c>
      <c r="BS171" s="41" t="str">
        <f t="shared" si="213"/>
        <v/>
      </c>
      <c r="BT171" t="str">
        <f t="shared" si="265"/>
        <v/>
      </c>
      <c r="BU171" s="29" t="str">
        <f t="shared" si="214"/>
        <v/>
      </c>
      <c r="BV171" s="41" t="str">
        <f t="shared" si="215"/>
        <v/>
      </c>
      <c r="BW171" s="42" t="str">
        <f t="shared" si="216"/>
        <v/>
      </c>
      <c r="BX171" s="29" t="str">
        <f t="shared" si="217"/>
        <v/>
      </c>
      <c r="BY171" s="41" t="str">
        <f t="shared" si="218"/>
        <v/>
      </c>
      <c r="BZ171" s="42" t="str">
        <f t="shared" si="219"/>
        <v/>
      </c>
      <c r="CA171" s="29" t="str">
        <f t="shared" si="266"/>
        <v/>
      </c>
      <c r="CB171" s="41" t="str">
        <f t="shared" si="267"/>
        <v/>
      </c>
      <c r="CC171" s="42" t="str">
        <f t="shared" si="268"/>
        <v/>
      </c>
      <c r="CE171" s="39" t="e">
        <f t="shared" si="269"/>
        <v>#N/A</v>
      </c>
      <c r="CF171" s="42" t="e">
        <f t="shared" si="270"/>
        <v>#N/A</v>
      </c>
      <c r="CQ171" s="61" t="str">
        <f t="shared" si="271"/>
        <v/>
      </c>
      <c r="CR171" s="39" t="str">
        <f t="shared" si="272"/>
        <v/>
      </c>
      <c r="CS171" s="41" t="str">
        <f t="shared" si="273"/>
        <v/>
      </c>
      <c r="CT171" s="42" t="str">
        <f t="shared" si="220"/>
        <v/>
      </c>
      <c r="CU171" s="29" t="str">
        <f t="shared" si="274"/>
        <v/>
      </c>
      <c r="CV171" s="41" t="str">
        <f t="shared" si="275"/>
        <v/>
      </c>
      <c r="CW171" s="42" t="str">
        <f t="shared" si="276"/>
        <v/>
      </c>
      <c r="CX171" s="29" t="str">
        <f t="shared" si="277"/>
        <v/>
      </c>
      <c r="CY171" s="41" t="str">
        <f t="shared" si="278"/>
        <v/>
      </c>
      <c r="CZ171" s="42" t="str">
        <f t="shared" si="279"/>
        <v/>
      </c>
      <c r="DA171" s="70" t="str">
        <f t="shared" si="280"/>
        <v/>
      </c>
      <c r="DB171" s="41" t="str">
        <f t="shared" si="221"/>
        <v/>
      </c>
      <c r="DC171" s="70" t="str">
        <f t="shared" si="281"/>
        <v/>
      </c>
      <c r="DD171" s="29" t="str">
        <f t="shared" si="222"/>
        <v/>
      </c>
      <c r="DE171" s="41" t="str">
        <f t="shared" si="223"/>
        <v/>
      </c>
      <c r="DF171" s="42" t="str">
        <f t="shared" si="224"/>
        <v/>
      </c>
      <c r="DG171" s="29" t="str">
        <f t="shared" si="225"/>
        <v/>
      </c>
      <c r="DH171" s="41" t="str">
        <f t="shared" si="226"/>
        <v/>
      </c>
      <c r="DI171" s="42" t="str">
        <f t="shared" si="227"/>
        <v/>
      </c>
      <c r="DJ171" s="29" t="str">
        <f t="shared" si="282"/>
        <v/>
      </c>
      <c r="DK171" s="41" t="str">
        <f t="shared" si="283"/>
        <v/>
      </c>
      <c r="DL171" s="42" t="str">
        <f t="shared" si="284"/>
        <v/>
      </c>
      <c r="DN171" s="39" t="e">
        <f t="shared" si="285"/>
        <v>#N/A</v>
      </c>
      <c r="DO171" s="42" t="e">
        <f t="shared" si="286"/>
        <v>#N/A</v>
      </c>
      <c r="DZ171" s="61" t="str">
        <f t="shared" si="287"/>
        <v/>
      </c>
      <c r="EA171" s="39" t="str">
        <f t="shared" si="288"/>
        <v/>
      </c>
      <c r="EB171" s="41" t="str">
        <f t="shared" si="289"/>
        <v/>
      </c>
      <c r="EC171" s="42" t="str">
        <f t="shared" si="228"/>
        <v/>
      </c>
      <c r="ED171" s="29" t="str">
        <f t="shared" si="290"/>
        <v/>
      </c>
      <c r="EE171" s="41" t="str">
        <f t="shared" si="291"/>
        <v/>
      </c>
      <c r="EF171" s="42" t="str">
        <f t="shared" si="292"/>
        <v/>
      </c>
      <c r="EG171" s="29" t="str">
        <f t="shared" si="293"/>
        <v/>
      </c>
      <c r="EH171" s="41" t="str">
        <f t="shared" si="294"/>
        <v/>
      </c>
      <c r="EI171" s="42" t="str">
        <f t="shared" si="295"/>
        <v/>
      </c>
      <c r="EJ171" s="58" t="str">
        <f t="shared" si="296"/>
        <v/>
      </c>
      <c r="EK171" s="41" t="str">
        <f t="shared" si="229"/>
        <v/>
      </c>
      <c r="EL171" s="58" t="str">
        <f t="shared" si="297"/>
        <v/>
      </c>
      <c r="EM171" s="29" t="str">
        <f t="shared" si="230"/>
        <v/>
      </c>
      <c r="EN171" s="41" t="str">
        <f t="shared" si="231"/>
        <v/>
      </c>
      <c r="EO171" s="42" t="str">
        <f t="shared" si="232"/>
        <v/>
      </c>
      <c r="EP171" s="29" t="str">
        <f t="shared" si="233"/>
        <v/>
      </c>
      <c r="EQ171" s="41" t="str">
        <f t="shared" si="234"/>
        <v/>
      </c>
      <c r="ER171" s="42" t="str">
        <f t="shared" si="235"/>
        <v/>
      </c>
      <c r="ES171" s="29" t="str">
        <f t="shared" si="298"/>
        <v/>
      </c>
      <c r="ET171" s="41" t="str">
        <f t="shared" si="299"/>
        <v/>
      </c>
      <c r="EU171" s="42" t="str">
        <f t="shared" si="300"/>
        <v/>
      </c>
      <c r="EW171" s="39" t="e">
        <f t="shared" si="301"/>
        <v>#N/A</v>
      </c>
      <c r="EX171" s="42" t="e">
        <f t="shared" si="302"/>
        <v>#N/A</v>
      </c>
      <c r="FA171" s="70" t="e">
        <f t="shared" si="236"/>
        <v>#N/A</v>
      </c>
      <c r="FB171" s="70" t="e">
        <f t="shared" si="237"/>
        <v>#N/A</v>
      </c>
      <c r="FC171" s="70" t="e">
        <f t="shared" si="238"/>
        <v>#N/A</v>
      </c>
      <c r="FD171" s="72" t="e">
        <f t="shared" si="239"/>
        <v>#N/A</v>
      </c>
      <c r="FE171" s="37" t="e">
        <f t="shared" si="240"/>
        <v>#N/A</v>
      </c>
    </row>
    <row r="172" spans="1:161" x14ac:dyDescent="0.25">
      <c r="A172" s="59"/>
      <c r="B172" s="56"/>
      <c r="C172" s="56"/>
      <c r="D172" s="39"/>
      <c r="E172" s="37"/>
      <c r="F172" s="56"/>
      <c r="H172" s="39"/>
      <c r="I172" s="39"/>
      <c r="J172" s="37"/>
      <c r="K172" s="39"/>
      <c r="L172" s="39"/>
      <c r="M172" s="39"/>
      <c r="X172" s="41"/>
      <c r="Y172" s="61" t="str">
        <f t="shared" si="241"/>
        <v/>
      </c>
      <c r="Z172" s="39" t="str">
        <f t="shared" si="242"/>
        <v/>
      </c>
      <c r="AA172" s="41" t="str">
        <f t="shared" si="243"/>
        <v/>
      </c>
      <c r="AB172" s="42" t="str">
        <f t="shared" si="202"/>
        <v/>
      </c>
      <c r="AC172" s="29" t="str">
        <f t="shared" si="244"/>
        <v/>
      </c>
      <c r="AD172" s="41" t="str">
        <f t="shared" si="245"/>
        <v/>
      </c>
      <c r="AE172" s="42" t="str">
        <f t="shared" si="246"/>
        <v/>
      </c>
      <c r="AF172" s="29" t="str">
        <f t="shared" si="247"/>
        <v/>
      </c>
      <c r="AG172" s="41" t="str">
        <f t="shared" si="248"/>
        <v/>
      </c>
      <c r="AH172" s="42" t="str">
        <f t="shared" si="249"/>
        <v/>
      </c>
      <c r="AI172" s="39" t="str">
        <f t="shared" si="250"/>
        <v/>
      </c>
      <c r="AJ172" s="41" t="str">
        <f t="shared" si="203"/>
        <v/>
      </c>
      <c r="AK172" s="29" t="str">
        <f t="shared" si="204"/>
        <v/>
      </c>
      <c r="AL172" s="29" t="str">
        <f t="shared" si="205"/>
        <v/>
      </c>
      <c r="AM172" s="41" t="str">
        <f t="shared" si="206"/>
        <v/>
      </c>
      <c r="AN172" s="42" t="str">
        <f t="shared" si="207"/>
        <v/>
      </c>
      <c r="AO172" s="29" t="str">
        <f t="shared" si="208"/>
        <v/>
      </c>
      <c r="AP172" s="41" t="str">
        <f t="shared" si="209"/>
        <v/>
      </c>
      <c r="AQ172" s="42" t="str">
        <f t="shared" si="210"/>
        <v/>
      </c>
      <c r="AR172" s="29" t="str">
        <f t="shared" si="251"/>
        <v/>
      </c>
      <c r="AS172" s="41" t="str">
        <f t="shared" si="252"/>
        <v/>
      </c>
      <c r="AT172" s="42" t="str">
        <f t="shared" si="253"/>
        <v/>
      </c>
      <c r="AV172" s="39" t="e">
        <f t="shared" si="211"/>
        <v>#N/A</v>
      </c>
      <c r="AW172" s="42" t="e">
        <f t="shared" si="254"/>
        <v>#N/A</v>
      </c>
      <c r="BH172" s="61" t="str">
        <f t="shared" si="255"/>
        <v/>
      </c>
      <c r="BI172" s="39" t="str">
        <f t="shared" si="256"/>
        <v/>
      </c>
      <c r="BJ172" s="41" t="str">
        <f t="shared" si="257"/>
        <v/>
      </c>
      <c r="BK172" s="42" t="str">
        <f t="shared" si="212"/>
        <v/>
      </c>
      <c r="BL172" s="29" t="str">
        <f t="shared" si="258"/>
        <v/>
      </c>
      <c r="BM172" s="41" t="str">
        <f t="shared" si="259"/>
        <v/>
      </c>
      <c r="BN172" s="42" t="str">
        <f t="shared" si="260"/>
        <v/>
      </c>
      <c r="BO172" s="29" t="str">
        <f t="shared" si="261"/>
        <v/>
      </c>
      <c r="BP172" s="41" t="str">
        <f t="shared" si="262"/>
        <v/>
      </c>
      <c r="BQ172" s="42" t="str">
        <f t="shared" si="263"/>
        <v/>
      </c>
      <c r="BR172" s="61" t="str">
        <f t="shared" si="264"/>
        <v/>
      </c>
      <c r="BS172" s="41" t="str">
        <f t="shared" si="213"/>
        <v/>
      </c>
      <c r="BT172" t="str">
        <f t="shared" si="265"/>
        <v/>
      </c>
      <c r="BU172" s="29" t="str">
        <f t="shared" si="214"/>
        <v/>
      </c>
      <c r="BV172" s="41" t="str">
        <f t="shared" si="215"/>
        <v/>
      </c>
      <c r="BW172" s="42" t="str">
        <f t="shared" si="216"/>
        <v/>
      </c>
      <c r="BX172" s="29" t="str">
        <f t="shared" si="217"/>
        <v/>
      </c>
      <c r="BY172" s="41" t="str">
        <f t="shared" si="218"/>
        <v/>
      </c>
      <c r="BZ172" s="42" t="str">
        <f t="shared" si="219"/>
        <v/>
      </c>
      <c r="CA172" s="29" t="str">
        <f t="shared" si="266"/>
        <v/>
      </c>
      <c r="CB172" s="41" t="str">
        <f t="shared" si="267"/>
        <v/>
      </c>
      <c r="CC172" s="42" t="str">
        <f t="shared" si="268"/>
        <v/>
      </c>
      <c r="CE172" s="39" t="e">
        <f t="shared" si="269"/>
        <v>#N/A</v>
      </c>
      <c r="CF172" s="42" t="e">
        <f t="shared" si="270"/>
        <v>#N/A</v>
      </c>
      <c r="CQ172" s="61" t="str">
        <f t="shared" si="271"/>
        <v/>
      </c>
      <c r="CR172" s="39" t="str">
        <f t="shared" si="272"/>
        <v/>
      </c>
      <c r="CS172" s="41" t="str">
        <f t="shared" si="273"/>
        <v/>
      </c>
      <c r="CT172" s="42" t="str">
        <f t="shared" si="220"/>
        <v/>
      </c>
      <c r="CU172" s="29" t="str">
        <f t="shared" si="274"/>
        <v/>
      </c>
      <c r="CV172" s="41" t="str">
        <f t="shared" si="275"/>
        <v/>
      </c>
      <c r="CW172" s="42" t="str">
        <f t="shared" si="276"/>
        <v/>
      </c>
      <c r="CX172" s="29" t="str">
        <f t="shared" si="277"/>
        <v/>
      </c>
      <c r="CY172" s="41" t="str">
        <f t="shared" si="278"/>
        <v/>
      </c>
      <c r="CZ172" s="42" t="str">
        <f t="shared" si="279"/>
        <v/>
      </c>
      <c r="DA172" s="70" t="str">
        <f t="shared" si="280"/>
        <v/>
      </c>
      <c r="DB172" s="41" t="str">
        <f t="shared" si="221"/>
        <v/>
      </c>
      <c r="DC172" s="70" t="str">
        <f t="shared" si="281"/>
        <v/>
      </c>
      <c r="DD172" s="29" t="str">
        <f t="shared" si="222"/>
        <v/>
      </c>
      <c r="DE172" s="41" t="str">
        <f t="shared" si="223"/>
        <v/>
      </c>
      <c r="DF172" s="42" t="str">
        <f t="shared" si="224"/>
        <v/>
      </c>
      <c r="DG172" s="29" t="str">
        <f t="shared" si="225"/>
        <v/>
      </c>
      <c r="DH172" s="41" t="str">
        <f t="shared" si="226"/>
        <v/>
      </c>
      <c r="DI172" s="42" t="str">
        <f t="shared" si="227"/>
        <v/>
      </c>
      <c r="DJ172" s="29" t="str">
        <f t="shared" si="282"/>
        <v/>
      </c>
      <c r="DK172" s="41" t="str">
        <f t="shared" si="283"/>
        <v/>
      </c>
      <c r="DL172" s="42" t="str">
        <f t="shared" si="284"/>
        <v/>
      </c>
      <c r="DN172" s="39" t="e">
        <f t="shared" si="285"/>
        <v>#N/A</v>
      </c>
      <c r="DO172" s="42" t="e">
        <f t="shared" si="286"/>
        <v>#N/A</v>
      </c>
      <c r="DZ172" s="61" t="str">
        <f t="shared" si="287"/>
        <v/>
      </c>
      <c r="EA172" s="39" t="str">
        <f t="shared" si="288"/>
        <v/>
      </c>
      <c r="EB172" s="41" t="str">
        <f t="shared" si="289"/>
        <v/>
      </c>
      <c r="EC172" s="42" t="str">
        <f t="shared" si="228"/>
        <v/>
      </c>
      <c r="ED172" s="29" t="str">
        <f t="shared" si="290"/>
        <v/>
      </c>
      <c r="EE172" s="41" t="str">
        <f t="shared" si="291"/>
        <v/>
      </c>
      <c r="EF172" s="42" t="str">
        <f t="shared" si="292"/>
        <v/>
      </c>
      <c r="EG172" s="29" t="str">
        <f t="shared" si="293"/>
        <v/>
      </c>
      <c r="EH172" s="41" t="str">
        <f t="shared" si="294"/>
        <v/>
      </c>
      <c r="EI172" s="42" t="str">
        <f t="shared" si="295"/>
        <v/>
      </c>
      <c r="EJ172" s="58" t="str">
        <f t="shared" si="296"/>
        <v/>
      </c>
      <c r="EK172" s="41" t="str">
        <f t="shared" si="229"/>
        <v/>
      </c>
      <c r="EL172" s="58" t="str">
        <f t="shared" si="297"/>
        <v/>
      </c>
      <c r="EM172" s="29" t="str">
        <f t="shared" si="230"/>
        <v/>
      </c>
      <c r="EN172" s="41" t="str">
        <f t="shared" si="231"/>
        <v/>
      </c>
      <c r="EO172" s="42" t="str">
        <f t="shared" si="232"/>
        <v/>
      </c>
      <c r="EP172" s="29" t="str">
        <f t="shared" si="233"/>
        <v/>
      </c>
      <c r="EQ172" s="41" t="str">
        <f t="shared" si="234"/>
        <v/>
      </c>
      <c r="ER172" s="42" t="str">
        <f t="shared" si="235"/>
        <v/>
      </c>
      <c r="ES172" s="29" t="str">
        <f t="shared" si="298"/>
        <v/>
      </c>
      <c r="ET172" s="41" t="str">
        <f t="shared" si="299"/>
        <v/>
      </c>
      <c r="EU172" s="42" t="str">
        <f t="shared" si="300"/>
        <v/>
      </c>
      <c r="EW172" s="39" t="e">
        <f t="shared" si="301"/>
        <v>#N/A</v>
      </c>
      <c r="EX172" s="42" t="e">
        <f t="shared" si="302"/>
        <v>#N/A</v>
      </c>
      <c r="FA172" s="70" t="e">
        <f t="shared" si="236"/>
        <v>#N/A</v>
      </c>
      <c r="FB172" s="70" t="e">
        <f t="shared" si="237"/>
        <v>#N/A</v>
      </c>
      <c r="FC172" s="70" t="e">
        <f t="shared" si="238"/>
        <v>#N/A</v>
      </c>
      <c r="FD172" s="72" t="e">
        <f t="shared" si="239"/>
        <v>#N/A</v>
      </c>
      <c r="FE172" s="37" t="e">
        <f t="shared" si="240"/>
        <v>#N/A</v>
      </c>
    </row>
    <row r="173" spans="1:161" x14ac:dyDescent="0.25">
      <c r="A173" s="59"/>
      <c r="B173" s="56"/>
      <c r="C173" s="56"/>
      <c r="D173" s="39"/>
      <c r="E173" s="37"/>
      <c r="F173" s="56"/>
      <c r="H173" s="39"/>
      <c r="I173" s="39"/>
      <c r="J173" s="37"/>
      <c r="K173" s="39"/>
      <c r="L173" s="39"/>
      <c r="M173" s="39"/>
      <c r="X173" s="41"/>
      <c r="Y173" s="61" t="str">
        <f t="shared" si="241"/>
        <v/>
      </c>
      <c r="Z173" s="39" t="str">
        <f t="shared" si="242"/>
        <v/>
      </c>
      <c r="AA173" s="41" t="str">
        <f t="shared" si="243"/>
        <v/>
      </c>
      <c r="AB173" s="42" t="str">
        <f t="shared" si="202"/>
        <v/>
      </c>
      <c r="AC173" s="29" t="str">
        <f t="shared" si="244"/>
        <v/>
      </c>
      <c r="AD173" s="41" t="str">
        <f t="shared" si="245"/>
        <v/>
      </c>
      <c r="AE173" s="42" t="str">
        <f t="shared" si="246"/>
        <v/>
      </c>
      <c r="AF173" s="29" t="str">
        <f t="shared" si="247"/>
        <v/>
      </c>
      <c r="AG173" s="41" t="str">
        <f t="shared" si="248"/>
        <v/>
      </c>
      <c r="AH173" s="42" t="str">
        <f t="shared" si="249"/>
        <v/>
      </c>
      <c r="AI173" s="39" t="str">
        <f t="shared" si="250"/>
        <v/>
      </c>
      <c r="AJ173" s="41" t="str">
        <f t="shared" si="203"/>
        <v/>
      </c>
      <c r="AK173" s="29" t="str">
        <f t="shared" si="204"/>
        <v/>
      </c>
      <c r="AL173" s="29" t="str">
        <f t="shared" si="205"/>
        <v/>
      </c>
      <c r="AM173" s="41" t="str">
        <f t="shared" si="206"/>
        <v/>
      </c>
      <c r="AN173" s="42" t="str">
        <f t="shared" si="207"/>
        <v/>
      </c>
      <c r="AO173" s="29" t="str">
        <f t="shared" si="208"/>
        <v/>
      </c>
      <c r="AP173" s="41" t="str">
        <f t="shared" si="209"/>
        <v/>
      </c>
      <c r="AQ173" s="42" t="str">
        <f t="shared" si="210"/>
        <v/>
      </c>
      <c r="AR173" s="29" t="str">
        <f t="shared" si="251"/>
        <v/>
      </c>
      <c r="AS173" s="41" t="str">
        <f t="shared" si="252"/>
        <v/>
      </c>
      <c r="AT173" s="42" t="str">
        <f t="shared" si="253"/>
        <v/>
      </c>
      <c r="AV173" s="39" t="e">
        <f t="shared" si="211"/>
        <v>#N/A</v>
      </c>
      <c r="AW173" s="42" t="e">
        <f t="shared" si="254"/>
        <v>#N/A</v>
      </c>
      <c r="BH173" s="61" t="str">
        <f t="shared" si="255"/>
        <v/>
      </c>
      <c r="BI173" s="39" t="str">
        <f t="shared" si="256"/>
        <v/>
      </c>
      <c r="BJ173" s="41" t="str">
        <f t="shared" si="257"/>
        <v/>
      </c>
      <c r="BK173" s="42" t="str">
        <f t="shared" si="212"/>
        <v/>
      </c>
      <c r="BL173" s="29" t="str">
        <f t="shared" si="258"/>
        <v/>
      </c>
      <c r="BM173" s="41" t="str">
        <f t="shared" si="259"/>
        <v/>
      </c>
      <c r="BN173" s="42" t="str">
        <f t="shared" si="260"/>
        <v/>
      </c>
      <c r="BO173" s="29" t="str">
        <f t="shared" si="261"/>
        <v/>
      </c>
      <c r="BP173" s="41" t="str">
        <f t="shared" si="262"/>
        <v/>
      </c>
      <c r="BQ173" s="42" t="str">
        <f t="shared" si="263"/>
        <v/>
      </c>
      <c r="BR173" s="61" t="str">
        <f t="shared" si="264"/>
        <v/>
      </c>
      <c r="BS173" s="41" t="str">
        <f t="shared" si="213"/>
        <v/>
      </c>
      <c r="BT173" t="str">
        <f t="shared" si="265"/>
        <v/>
      </c>
      <c r="BU173" s="29" t="str">
        <f t="shared" si="214"/>
        <v/>
      </c>
      <c r="BV173" s="41" t="str">
        <f t="shared" si="215"/>
        <v/>
      </c>
      <c r="BW173" s="42" t="str">
        <f t="shared" si="216"/>
        <v/>
      </c>
      <c r="BX173" s="29" t="str">
        <f t="shared" si="217"/>
        <v/>
      </c>
      <c r="BY173" s="41" t="str">
        <f t="shared" si="218"/>
        <v/>
      </c>
      <c r="BZ173" s="42" t="str">
        <f t="shared" si="219"/>
        <v/>
      </c>
      <c r="CA173" s="29" t="str">
        <f t="shared" si="266"/>
        <v/>
      </c>
      <c r="CB173" s="41" t="str">
        <f t="shared" si="267"/>
        <v/>
      </c>
      <c r="CC173" s="42" t="str">
        <f t="shared" si="268"/>
        <v/>
      </c>
      <c r="CE173" s="39" t="e">
        <f t="shared" si="269"/>
        <v>#N/A</v>
      </c>
      <c r="CF173" s="42" t="e">
        <f t="shared" si="270"/>
        <v>#N/A</v>
      </c>
      <c r="CQ173" s="61" t="str">
        <f t="shared" si="271"/>
        <v/>
      </c>
      <c r="CR173" s="39" t="str">
        <f t="shared" si="272"/>
        <v/>
      </c>
      <c r="CS173" s="41" t="str">
        <f t="shared" si="273"/>
        <v/>
      </c>
      <c r="CT173" s="42" t="str">
        <f t="shared" si="220"/>
        <v/>
      </c>
      <c r="CU173" s="29" t="str">
        <f t="shared" si="274"/>
        <v/>
      </c>
      <c r="CV173" s="41" t="str">
        <f t="shared" si="275"/>
        <v/>
      </c>
      <c r="CW173" s="42" t="str">
        <f t="shared" si="276"/>
        <v/>
      </c>
      <c r="CX173" s="29" t="str">
        <f t="shared" si="277"/>
        <v/>
      </c>
      <c r="CY173" s="41" t="str">
        <f t="shared" si="278"/>
        <v/>
      </c>
      <c r="CZ173" s="42" t="str">
        <f t="shared" si="279"/>
        <v/>
      </c>
      <c r="DA173" s="70" t="str">
        <f t="shared" si="280"/>
        <v/>
      </c>
      <c r="DB173" s="41" t="str">
        <f t="shared" si="221"/>
        <v/>
      </c>
      <c r="DC173" s="70" t="str">
        <f t="shared" si="281"/>
        <v/>
      </c>
      <c r="DD173" s="29" t="str">
        <f t="shared" si="222"/>
        <v/>
      </c>
      <c r="DE173" s="41" t="str">
        <f t="shared" si="223"/>
        <v/>
      </c>
      <c r="DF173" s="42" t="str">
        <f t="shared" si="224"/>
        <v/>
      </c>
      <c r="DG173" s="29" t="str">
        <f t="shared" si="225"/>
        <v/>
      </c>
      <c r="DH173" s="41" t="str">
        <f t="shared" si="226"/>
        <v/>
      </c>
      <c r="DI173" s="42" t="str">
        <f t="shared" si="227"/>
        <v/>
      </c>
      <c r="DJ173" s="29" t="str">
        <f t="shared" si="282"/>
        <v/>
      </c>
      <c r="DK173" s="41" t="str">
        <f t="shared" si="283"/>
        <v/>
      </c>
      <c r="DL173" s="42" t="str">
        <f t="shared" si="284"/>
        <v/>
      </c>
      <c r="DN173" s="39" t="e">
        <f t="shared" si="285"/>
        <v>#N/A</v>
      </c>
      <c r="DO173" s="42" t="e">
        <f t="shared" si="286"/>
        <v>#N/A</v>
      </c>
      <c r="DZ173" s="61" t="str">
        <f t="shared" si="287"/>
        <v/>
      </c>
      <c r="EA173" s="39" t="str">
        <f t="shared" si="288"/>
        <v/>
      </c>
      <c r="EB173" s="41" t="str">
        <f t="shared" si="289"/>
        <v/>
      </c>
      <c r="EC173" s="42" t="str">
        <f t="shared" si="228"/>
        <v/>
      </c>
      <c r="ED173" s="29" t="str">
        <f t="shared" si="290"/>
        <v/>
      </c>
      <c r="EE173" s="41" t="str">
        <f t="shared" si="291"/>
        <v/>
      </c>
      <c r="EF173" s="42" t="str">
        <f t="shared" si="292"/>
        <v/>
      </c>
      <c r="EG173" s="29" t="str">
        <f t="shared" si="293"/>
        <v/>
      </c>
      <c r="EH173" s="41" t="str">
        <f t="shared" si="294"/>
        <v/>
      </c>
      <c r="EI173" s="42" t="str">
        <f t="shared" si="295"/>
        <v/>
      </c>
      <c r="EJ173" s="58" t="str">
        <f t="shared" si="296"/>
        <v/>
      </c>
      <c r="EK173" s="41" t="str">
        <f t="shared" si="229"/>
        <v/>
      </c>
      <c r="EL173" s="58" t="str">
        <f t="shared" si="297"/>
        <v/>
      </c>
      <c r="EM173" s="29" t="str">
        <f t="shared" si="230"/>
        <v/>
      </c>
      <c r="EN173" s="41" t="str">
        <f t="shared" si="231"/>
        <v/>
      </c>
      <c r="EO173" s="42" t="str">
        <f t="shared" si="232"/>
        <v/>
      </c>
      <c r="EP173" s="29" t="str">
        <f t="shared" si="233"/>
        <v/>
      </c>
      <c r="EQ173" s="41" t="str">
        <f t="shared" si="234"/>
        <v/>
      </c>
      <c r="ER173" s="42" t="str">
        <f t="shared" si="235"/>
        <v/>
      </c>
      <c r="ES173" s="29" t="str">
        <f t="shared" si="298"/>
        <v/>
      </c>
      <c r="ET173" s="41" t="str">
        <f t="shared" si="299"/>
        <v/>
      </c>
      <c r="EU173" s="42" t="str">
        <f t="shared" si="300"/>
        <v/>
      </c>
      <c r="EW173" s="39" t="e">
        <f t="shared" si="301"/>
        <v>#N/A</v>
      </c>
      <c r="EX173" s="42" t="e">
        <f t="shared" si="302"/>
        <v>#N/A</v>
      </c>
      <c r="FA173" s="70" t="e">
        <f t="shared" si="236"/>
        <v>#N/A</v>
      </c>
      <c r="FB173" s="70" t="e">
        <f t="shared" si="237"/>
        <v>#N/A</v>
      </c>
      <c r="FC173" s="70" t="e">
        <f t="shared" si="238"/>
        <v>#N/A</v>
      </c>
      <c r="FD173" s="72" t="e">
        <f t="shared" si="239"/>
        <v>#N/A</v>
      </c>
      <c r="FE173" s="37" t="e">
        <f t="shared" si="240"/>
        <v>#N/A</v>
      </c>
    </row>
    <row r="174" spans="1:161" x14ac:dyDescent="0.25">
      <c r="A174" s="59"/>
      <c r="B174" s="56"/>
      <c r="C174" s="56"/>
      <c r="D174" s="39"/>
      <c r="E174" s="37"/>
      <c r="F174" s="56"/>
      <c r="H174" s="39"/>
      <c r="I174" s="39"/>
      <c r="J174" s="37"/>
      <c r="K174" s="39"/>
      <c r="L174" s="39"/>
      <c r="M174" s="39"/>
      <c r="X174" s="41"/>
      <c r="Y174" s="61" t="str">
        <f t="shared" si="241"/>
        <v/>
      </c>
      <c r="Z174" s="39" t="str">
        <f t="shared" si="242"/>
        <v/>
      </c>
      <c r="AA174" s="41" t="str">
        <f t="shared" si="243"/>
        <v/>
      </c>
      <c r="AB174" s="42" t="str">
        <f t="shared" si="202"/>
        <v/>
      </c>
      <c r="AC174" s="29" t="str">
        <f t="shared" si="244"/>
        <v/>
      </c>
      <c r="AD174" s="41" t="str">
        <f t="shared" si="245"/>
        <v/>
      </c>
      <c r="AE174" s="42" t="str">
        <f t="shared" si="246"/>
        <v/>
      </c>
      <c r="AF174" s="29" t="str">
        <f t="shared" si="247"/>
        <v/>
      </c>
      <c r="AG174" s="41" t="str">
        <f t="shared" si="248"/>
        <v/>
      </c>
      <c r="AH174" s="42" t="str">
        <f t="shared" si="249"/>
        <v/>
      </c>
      <c r="AI174" s="39" t="str">
        <f t="shared" si="250"/>
        <v/>
      </c>
      <c r="AJ174" s="41" t="str">
        <f t="shared" si="203"/>
        <v/>
      </c>
      <c r="AK174" s="29" t="str">
        <f t="shared" si="204"/>
        <v/>
      </c>
      <c r="AL174" s="29" t="str">
        <f t="shared" si="205"/>
        <v/>
      </c>
      <c r="AM174" s="41" t="str">
        <f t="shared" si="206"/>
        <v/>
      </c>
      <c r="AN174" s="42" t="str">
        <f t="shared" si="207"/>
        <v/>
      </c>
      <c r="AO174" s="29" t="str">
        <f t="shared" si="208"/>
        <v/>
      </c>
      <c r="AP174" s="41" t="str">
        <f t="shared" si="209"/>
        <v/>
      </c>
      <c r="AQ174" s="42" t="str">
        <f t="shared" si="210"/>
        <v/>
      </c>
      <c r="AR174" s="29" t="str">
        <f t="shared" si="251"/>
        <v/>
      </c>
      <c r="AS174" s="41" t="str">
        <f t="shared" si="252"/>
        <v/>
      </c>
      <c r="AT174" s="42" t="str">
        <f t="shared" si="253"/>
        <v/>
      </c>
      <c r="AV174" s="39" t="e">
        <f t="shared" si="211"/>
        <v>#N/A</v>
      </c>
      <c r="AW174" s="42" t="e">
        <f t="shared" si="254"/>
        <v>#N/A</v>
      </c>
      <c r="BH174" s="61" t="str">
        <f t="shared" si="255"/>
        <v/>
      </c>
      <c r="BI174" s="39" t="str">
        <f t="shared" si="256"/>
        <v/>
      </c>
      <c r="BJ174" s="41" t="str">
        <f t="shared" si="257"/>
        <v/>
      </c>
      <c r="BK174" s="42" t="str">
        <f t="shared" si="212"/>
        <v/>
      </c>
      <c r="BL174" s="29" t="str">
        <f t="shared" si="258"/>
        <v/>
      </c>
      <c r="BM174" s="41" t="str">
        <f t="shared" si="259"/>
        <v/>
      </c>
      <c r="BN174" s="42" t="str">
        <f t="shared" si="260"/>
        <v/>
      </c>
      <c r="BO174" s="29" t="str">
        <f t="shared" si="261"/>
        <v/>
      </c>
      <c r="BP174" s="41" t="str">
        <f t="shared" si="262"/>
        <v/>
      </c>
      <c r="BQ174" s="42" t="str">
        <f t="shared" si="263"/>
        <v/>
      </c>
      <c r="BR174" s="61" t="str">
        <f t="shared" si="264"/>
        <v/>
      </c>
      <c r="BS174" s="41" t="str">
        <f t="shared" si="213"/>
        <v/>
      </c>
      <c r="BT174" t="str">
        <f t="shared" si="265"/>
        <v/>
      </c>
      <c r="BU174" s="29" t="str">
        <f t="shared" si="214"/>
        <v/>
      </c>
      <c r="BV174" s="41" t="str">
        <f t="shared" si="215"/>
        <v/>
      </c>
      <c r="BW174" s="42" t="str">
        <f t="shared" si="216"/>
        <v/>
      </c>
      <c r="BX174" s="29" t="str">
        <f t="shared" si="217"/>
        <v/>
      </c>
      <c r="BY174" s="41" t="str">
        <f t="shared" si="218"/>
        <v/>
      </c>
      <c r="BZ174" s="42" t="str">
        <f t="shared" si="219"/>
        <v/>
      </c>
      <c r="CA174" s="29" t="str">
        <f t="shared" si="266"/>
        <v/>
      </c>
      <c r="CB174" s="41" t="str">
        <f t="shared" si="267"/>
        <v/>
      </c>
      <c r="CC174" s="42" t="str">
        <f t="shared" si="268"/>
        <v/>
      </c>
      <c r="CE174" s="39" t="e">
        <f t="shared" si="269"/>
        <v>#N/A</v>
      </c>
      <c r="CF174" s="42" t="e">
        <f t="shared" si="270"/>
        <v>#N/A</v>
      </c>
      <c r="CQ174" s="61" t="str">
        <f t="shared" si="271"/>
        <v/>
      </c>
      <c r="CR174" s="39" t="str">
        <f t="shared" si="272"/>
        <v/>
      </c>
      <c r="CS174" s="41" t="str">
        <f t="shared" si="273"/>
        <v/>
      </c>
      <c r="CT174" s="42" t="str">
        <f t="shared" si="220"/>
        <v/>
      </c>
      <c r="CU174" s="29" t="str">
        <f t="shared" si="274"/>
        <v/>
      </c>
      <c r="CV174" s="41" t="str">
        <f t="shared" si="275"/>
        <v/>
      </c>
      <c r="CW174" s="42" t="str">
        <f t="shared" si="276"/>
        <v/>
      </c>
      <c r="CX174" s="29" t="str">
        <f t="shared" si="277"/>
        <v/>
      </c>
      <c r="CY174" s="41" t="str">
        <f t="shared" si="278"/>
        <v/>
      </c>
      <c r="CZ174" s="42" t="str">
        <f t="shared" si="279"/>
        <v/>
      </c>
      <c r="DA174" s="70" t="str">
        <f t="shared" si="280"/>
        <v/>
      </c>
      <c r="DB174" s="41" t="str">
        <f t="shared" si="221"/>
        <v/>
      </c>
      <c r="DC174" s="70" t="str">
        <f t="shared" si="281"/>
        <v/>
      </c>
      <c r="DD174" s="29" t="str">
        <f t="shared" si="222"/>
        <v/>
      </c>
      <c r="DE174" s="41" t="str">
        <f t="shared" si="223"/>
        <v/>
      </c>
      <c r="DF174" s="42" t="str">
        <f t="shared" si="224"/>
        <v/>
      </c>
      <c r="DG174" s="29" t="str">
        <f t="shared" si="225"/>
        <v/>
      </c>
      <c r="DH174" s="41" t="str">
        <f t="shared" si="226"/>
        <v/>
      </c>
      <c r="DI174" s="42" t="str">
        <f t="shared" si="227"/>
        <v/>
      </c>
      <c r="DJ174" s="29" t="str">
        <f t="shared" si="282"/>
        <v/>
      </c>
      <c r="DK174" s="41" t="str">
        <f t="shared" si="283"/>
        <v/>
      </c>
      <c r="DL174" s="42" t="str">
        <f t="shared" si="284"/>
        <v/>
      </c>
      <c r="DN174" s="39" t="e">
        <f t="shared" si="285"/>
        <v>#N/A</v>
      </c>
      <c r="DO174" s="42" t="e">
        <f t="shared" si="286"/>
        <v>#N/A</v>
      </c>
      <c r="DZ174" s="61" t="str">
        <f t="shared" si="287"/>
        <v/>
      </c>
      <c r="EA174" s="39" t="str">
        <f t="shared" si="288"/>
        <v/>
      </c>
      <c r="EB174" s="41" t="str">
        <f t="shared" si="289"/>
        <v/>
      </c>
      <c r="EC174" s="42" t="str">
        <f t="shared" si="228"/>
        <v/>
      </c>
      <c r="ED174" s="29" t="str">
        <f t="shared" si="290"/>
        <v/>
      </c>
      <c r="EE174" s="41" t="str">
        <f t="shared" si="291"/>
        <v/>
      </c>
      <c r="EF174" s="42" t="str">
        <f t="shared" si="292"/>
        <v/>
      </c>
      <c r="EG174" s="29" t="str">
        <f t="shared" si="293"/>
        <v/>
      </c>
      <c r="EH174" s="41" t="str">
        <f t="shared" si="294"/>
        <v/>
      </c>
      <c r="EI174" s="42" t="str">
        <f t="shared" si="295"/>
        <v/>
      </c>
      <c r="EJ174" s="58" t="str">
        <f t="shared" si="296"/>
        <v/>
      </c>
      <c r="EK174" s="41" t="str">
        <f t="shared" si="229"/>
        <v/>
      </c>
      <c r="EL174" s="58" t="str">
        <f t="shared" si="297"/>
        <v/>
      </c>
      <c r="EM174" s="29" t="str">
        <f t="shared" si="230"/>
        <v/>
      </c>
      <c r="EN174" s="41" t="str">
        <f t="shared" si="231"/>
        <v/>
      </c>
      <c r="EO174" s="42" t="str">
        <f t="shared" si="232"/>
        <v/>
      </c>
      <c r="EP174" s="29" t="str">
        <f t="shared" si="233"/>
        <v/>
      </c>
      <c r="EQ174" s="41" t="str">
        <f t="shared" si="234"/>
        <v/>
      </c>
      <c r="ER174" s="42" t="str">
        <f t="shared" si="235"/>
        <v/>
      </c>
      <c r="ES174" s="29" t="str">
        <f t="shared" si="298"/>
        <v/>
      </c>
      <c r="ET174" s="41" t="str">
        <f t="shared" si="299"/>
        <v/>
      </c>
      <c r="EU174" s="42" t="str">
        <f t="shared" si="300"/>
        <v/>
      </c>
      <c r="EW174" s="39" t="e">
        <f t="shared" si="301"/>
        <v>#N/A</v>
      </c>
      <c r="EX174" s="42" t="e">
        <f t="shared" si="302"/>
        <v>#N/A</v>
      </c>
      <c r="FA174" s="70" t="e">
        <f t="shared" si="236"/>
        <v>#N/A</v>
      </c>
      <c r="FB174" s="70" t="e">
        <f t="shared" si="237"/>
        <v>#N/A</v>
      </c>
      <c r="FC174" s="70" t="e">
        <f t="shared" si="238"/>
        <v>#N/A</v>
      </c>
      <c r="FD174" s="72" t="e">
        <f t="shared" si="239"/>
        <v>#N/A</v>
      </c>
      <c r="FE174" s="37" t="e">
        <f t="shared" si="240"/>
        <v>#N/A</v>
      </c>
    </row>
    <row r="175" spans="1:161" x14ac:dyDescent="0.25">
      <c r="A175" s="59"/>
      <c r="B175" s="56"/>
      <c r="C175" s="56"/>
      <c r="D175" s="39"/>
      <c r="E175" s="37"/>
      <c r="F175" s="56"/>
      <c r="H175" s="39"/>
      <c r="I175" s="39"/>
      <c r="J175" s="37"/>
      <c r="K175" s="39"/>
      <c r="L175" s="39"/>
      <c r="M175" s="39"/>
      <c r="X175" s="41"/>
      <c r="Y175" s="61" t="str">
        <f t="shared" si="241"/>
        <v/>
      </c>
      <c r="Z175" s="39" t="str">
        <f t="shared" si="242"/>
        <v/>
      </c>
      <c r="AA175" s="41" t="str">
        <f t="shared" si="243"/>
        <v/>
      </c>
      <c r="AB175" s="42" t="str">
        <f t="shared" si="202"/>
        <v/>
      </c>
      <c r="AC175" s="29" t="str">
        <f t="shared" si="244"/>
        <v/>
      </c>
      <c r="AD175" s="41" t="str">
        <f t="shared" si="245"/>
        <v/>
      </c>
      <c r="AE175" s="42" t="str">
        <f t="shared" si="246"/>
        <v/>
      </c>
      <c r="AF175" s="29" t="str">
        <f t="shared" si="247"/>
        <v/>
      </c>
      <c r="AG175" s="41" t="str">
        <f t="shared" si="248"/>
        <v/>
      </c>
      <c r="AH175" s="42" t="str">
        <f t="shared" si="249"/>
        <v/>
      </c>
      <c r="AI175" s="39" t="str">
        <f t="shared" si="250"/>
        <v/>
      </c>
      <c r="AJ175" s="41" t="str">
        <f t="shared" si="203"/>
        <v/>
      </c>
      <c r="AK175" s="29" t="str">
        <f t="shared" si="204"/>
        <v/>
      </c>
      <c r="AL175" s="29" t="str">
        <f t="shared" si="205"/>
        <v/>
      </c>
      <c r="AM175" s="41" t="str">
        <f t="shared" si="206"/>
        <v/>
      </c>
      <c r="AN175" s="42" t="str">
        <f t="shared" si="207"/>
        <v/>
      </c>
      <c r="AO175" s="29" t="str">
        <f t="shared" si="208"/>
        <v/>
      </c>
      <c r="AP175" s="41" t="str">
        <f t="shared" si="209"/>
        <v/>
      </c>
      <c r="AQ175" s="42" t="str">
        <f t="shared" si="210"/>
        <v/>
      </c>
      <c r="AR175" s="29" t="str">
        <f t="shared" si="251"/>
        <v/>
      </c>
      <c r="AS175" s="41" t="str">
        <f t="shared" si="252"/>
        <v/>
      </c>
      <c r="AT175" s="42" t="str">
        <f t="shared" si="253"/>
        <v/>
      </c>
      <c r="AV175" s="39" t="e">
        <f t="shared" si="211"/>
        <v>#N/A</v>
      </c>
      <c r="AW175" s="42" t="e">
        <f t="shared" si="254"/>
        <v>#N/A</v>
      </c>
      <c r="BH175" s="61" t="str">
        <f t="shared" si="255"/>
        <v/>
      </c>
      <c r="BI175" s="39" t="str">
        <f t="shared" si="256"/>
        <v/>
      </c>
      <c r="BJ175" s="41" t="str">
        <f t="shared" si="257"/>
        <v/>
      </c>
      <c r="BK175" s="42" t="str">
        <f t="shared" si="212"/>
        <v/>
      </c>
      <c r="BL175" s="29" t="str">
        <f t="shared" si="258"/>
        <v/>
      </c>
      <c r="BM175" s="41" t="str">
        <f t="shared" si="259"/>
        <v/>
      </c>
      <c r="BN175" s="42" t="str">
        <f t="shared" si="260"/>
        <v/>
      </c>
      <c r="BO175" s="29" t="str">
        <f t="shared" si="261"/>
        <v/>
      </c>
      <c r="BP175" s="41" t="str">
        <f t="shared" si="262"/>
        <v/>
      </c>
      <c r="BQ175" s="42" t="str">
        <f t="shared" si="263"/>
        <v/>
      </c>
      <c r="BR175" s="61" t="str">
        <f t="shared" si="264"/>
        <v/>
      </c>
      <c r="BS175" s="41" t="str">
        <f t="shared" si="213"/>
        <v/>
      </c>
      <c r="BT175" t="str">
        <f t="shared" si="265"/>
        <v/>
      </c>
      <c r="BU175" s="29" t="str">
        <f t="shared" si="214"/>
        <v/>
      </c>
      <c r="BV175" s="41" t="str">
        <f t="shared" si="215"/>
        <v/>
      </c>
      <c r="BW175" s="42" t="str">
        <f t="shared" si="216"/>
        <v/>
      </c>
      <c r="BX175" s="29" t="str">
        <f t="shared" si="217"/>
        <v/>
      </c>
      <c r="BY175" s="41" t="str">
        <f t="shared" si="218"/>
        <v/>
      </c>
      <c r="BZ175" s="42" t="str">
        <f t="shared" si="219"/>
        <v/>
      </c>
      <c r="CA175" s="29" t="str">
        <f t="shared" si="266"/>
        <v/>
      </c>
      <c r="CB175" s="41" t="str">
        <f t="shared" si="267"/>
        <v/>
      </c>
      <c r="CC175" s="42" t="str">
        <f t="shared" si="268"/>
        <v/>
      </c>
      <c r="CE175" s="39" t="e">
        <f t="shared" si="269"/>
        <v>#N/A</v>
      </c>
      <c r="CF175" s="42" t="e">
        <f t="shared" si="270"/>
        <v>#N/A</v>
      </c>
      <c r="CQ175" s="61" t="str">
        <f t="shared" si="271"/>
        <v/>
      </c>
      <c r="CR175" s="39" t="str">
        <f t="shared" si="272"/>
        <v/>
      </c>
      <c r="CS175" s="41" t="str">
        <f t="shared" si="273"/>
        <v/>
      </c>
      <c r="CT175" s="42" t="str">
        <f t="shared" si="220"/>
        <v/>
      </c>
      <c r="CU175" s="29" t="str">
        <f t="shared" si="274"/>
        <v/>
      </c>
      <c r="CV175" s="41" t="str">
        <f t="shared" si="275"/>
        <v/>
      </c>
      <c r="CW175" s="42" t="str">
        <f t="shared" si="276"/>
        <v/>
      </c>
      <c r="CX175" s="29" t="str">
        <f t="shared" si="277"/>
        <v/>
      </c>
      <c r="CY175" s="41" t="str">
        <f t="shared" si="278"/>
        <v/>
      </c>
      <c r="CZ175" s="42" t="str">
        <f t="shared" si="279"/>
        <v/>
      </c>
      <c r="DA175" s="70" t="str">
        <f t="shared" si="280"/>
        <v/>
      </c>
      <c r="DB175" s="41" t="str">
        <f t="shared" si="221"/>
        <v/>
      </c>
      <c r="DC175" s="70" t="str">
        <f t="shared" si="281"/>
        <v/>
      </c>
      <c r="DD175" s="29" t="str">
        <f t="shared" si="222"/>
        <v/>
      </c>
      <c r="DE175" s="41" t="str">
        <f t="shared" si="223"/>
        <v/>
      </c>
      <c r="DF175" s="42" t="str">
        <f t="shared" si="224"/>
        <v/>
      </c>
      <c r="DG175" s="29" t="str">
        <f t="shared" si="225"/>
        <v/>
      </c>
      <c r="DH175" s="41" t="str">
        <f t="shared" si="226"/>
        <v/>
      </c>
      <c r="DI175" s="42" t="str">
        <f t="shared" si="227"/>
        <v/>
      </c>
      <c r="DJ175" s="29" t="str">
        <f t="shared" si="282"/>
        <v/>
      </c>
      <c r="DK175" s="41" t="str">
        <f t="shared" si="283"/>
        <v/>
      </c>
      <c r="DL175" s="42" t="str">
        <f t="shared" si="284"/>
        <v/>
      </c>
      <c r="DN175" s="39" t="e">
        <f t="shared" si="285"/>
        <v>#N/A</v>
      </c>
      <c r="DO175" s="42" t="e">
        <f t="shared" si="286"/>
        <v>#N/A</v>
      </c>
      <c r="DZ175" s="61" t="str">
        <f t="shared" si="287"/>
        <v/>
      </c>
      <c r="EA175" s="39" t="str">
        <f t="shared" si="288"/>
        <v/>
      </c>
      <c r="EB175" s="41" t="str">
        <f t="shared" si="289"/>
        <v/>
      </c>
      <c r="EC175" s="42" t="str">
        <f t="shared" si="228"/>
        <v/>
      </c>
      <c r="ED175" s="29" t="str">
        <f t="shared" si="290"/>
        <v/>
      </c>
      <c r="EE175" s="41" t="str">
        <f t="shared" si="291"/>
        <v/>
      </c>
      <c r="EF175" s="42" t="str">
        <f t="shared" si="292"/>
        <v/>
      </c>
      <c r="EG175" s="29" t="str">
        <f t="shared" si="293"/>
        <v/>
      </c>
      <c r="EH175" s="41" t="str">
        <f t="shared" si="294"/>
        <v/>
      </c>
      <c r="EI175" s="42" t="str">
        <f t="shared" si="295"/>
        <v/>
      </c>
      <c r="EJ175" s="58" t="str">
        <f t="shared" si="296"/>
        <v/>
      </c>
      <c r="EK175" s="41" t="str">
        <f t="shared" si="229"/>
        <v/>
      </c>
      <c r="EL175" s="58" t="str">
        <f t="shared" si="297"/>
        <v/>
      </c>
      <c r="EM175" s="29" t="str">
        <f t="shared" si="230"/>
        <v/>
      </c>
      <c r="EN175" s="41" t="str">
        <f t="shared" si="231"/>
        <v/>
      </c>
      <c r="EO175" s="42" t="str">
        <f t="shared" si="232"/>
        <v/>
      </c>
      <c r="EP175" s="29" t="str">
        <f t="shared" si="233"/>
        <v/>
      </c>
      <c r="EQ175" s="41" t="str">
        <f t="shared" si="234"/>
        <v/>
      </c>
      <c r="ER175" s="42" t="str">
        <f t="shared" si="235"/>
        <v/>
      </c>
      <c r="ES175" s="29" t="str">
        <f t="shared" si="298"/>
        <v/>
      </c>
      <c r="ET175" s="41" t="str">
        <f t="shared" si="299"/>
        <v/>
      </c>
      <c r="EU175" s="42" t="str">
        <f t="shared" si="300"/>
        <v/>
      </c>
      <c r="EW175" s="39" t="e">
        <f t="shared" si="301"/>
        <v>#N/A</v>
      </c>
      <c r="EX175" s="42" t="e">
        <f t="shared" si="302"/>
        <v>#N/A</v>
      </c>
      <c r="FA175" s="70" t="e">
        <f t="shared" si="236"/>
        <v>#N/A</v>
      </c>
      <c r="FB175" s="70" t="e">
        <f t="shared" si="237"/>
        <v>#N/A</v>
      </c>
      <c r="FC175" s="70" t="e">
        <f t="shared" si="238"/>
        <v>#N/A</v>
      </c>
      <c r="FD175" s="72" t="e">
        <f t="shared" si="239"/>
        <v>#N/A</v>
      </c>
      <c r="FE175" s="37" t="e">
        <f t="shared" si="240"/>
        <v>#N/A</v>
      </c>
    </row>
    <row r="176" spans="1:161" x14ac:dyDescent="0.25">
      <c r="A176" s="59"/>
      <c r="B176" s="56"/>
      <c r="C176" s="56"/>
      <c r="D176" s="39"/>
      <c r="E176" s="37"/>
      <c r="F176" s="56"/>
      <c r="H176" s="39"/>
      <c r="I176" s="39"/>
      <c r="J176" s="37"/>
      <c r="K176" s="39"/>
      <c r="L176" s="39"/>
      <c r="M176" s="39"/>
      <c r="X176" s="41"/>
      <c r="Y176" s="61" t="str">
        <f t="shared" si="241"/>
        <v/>
      </c>
      <c r="Z176" s="39" t="str">
        <f t="shared" si="242"/>
        <v/>
      </c>
      <c r="AA176" s="41" t="str">
        <f t="shared" si="243"/>
        <v/>
      </c>
      <c r="AB176" s="42" t="str">
        <f t="shared" si="202"/>
        <v/>
      </c>
      <c r="AC176" s="29" t="str">
        <f t="shared" si="244"/>
        <v/>
      </c>
      <c r="AD176" s="41" t="str">
        <f t="shared" si="245"/>
        <v/>
      </c>
      <c r="AE176" s="42" t="str">
        <f t="shared" si="246"/>
        <v/>
      </c>
      <c r="AF176" s="29" t="str">
        <f t="shared" si="247"/>
        <v/>
      </c>
      <c r="AG176" s="41" t="str">
        <f t="shared" si="248"/>
        <v/>
      </c>
      <c r="AH176" s="42" t="str">
        <f t="shared" si="249"/>
        <v/>
      </c>
      <c r="AI176" s="39" t="str">
        <f t="shared" si="250"/>
        <v/>
      </c>
      <c r="AJ176" s="41" t="str">
        <f t="shared" si="203"/>
        <v/>
      </c>
      <c r="AK176" s="29" t="str">
        <f t="shared" si="204"/>
        <v/>
      </c>
      <c r="AL176" s="29" t="str">
        <f t="shared" si="205"/>
        <v/>
      </c>
      <c r="AM176" s="41" t="str">
        <f t="shared" si="206"/>
        <v/>
      </c>
      <c r="AN176" s="42" t="str">
        <f t="shared" si="207"/>
        <v/>
      </c>
      <c r="AO176" s="29" t="str">
        <f t="shared" si="208"/>
        <v/>
      </c>
      <c r="AP176" s="41" t="str">
        <f t="shared" si="209"/>
        <v/>
      </c>
      <c r="AQ176" s="42" t="str">
        <f t="shared" si="210"/>
        <v/>
      </c>
      <c r="AR176" s="29" t="str">
        <f t="shared" si="251"/>
        <v/>
      </c>
      <c r="AS176" s="41" t="str">
        <f t="shared" si="252"/>
        <v/>
      </c>
      <c r="AT176" s="42" t="str">
        <f t="shared" si="253"/>
        <v/>
      </c>
      <c r="AV176" s="39" t="e">
        <f t="shared" si="211"/>
        <v>#N/A</v>
      </c>
      <c r="AW176" s="42" t="e">
        <f t="shared" si="254"/>
        <v>#N/A</v>
      </c>
      <c r="BH176" s="61" t="str">
        <f t="shared" si="255"/>
        <v/>
      </c>
      <c r="BI176" s="39" t="str">
        <f t="shared" si="256"/>
        <v/>
      </c>
      <c r="BJ176" s="41" t="str">
        <f t="shared" si="257"/>
        <v/>
      </c>
      <c r="BK176" s="42" t="str">
        <f t="shared" si="212"/>
        <v/>
      </c>
      <c r="BL176" s="29" t="str">
        <f t="shared" si="258"/>
        <v/>
      </c>
      <c r="BM176" s="41" t="str">
        <f t="shared" si="259"/>
        <v/>
      </c>
      <c r="BN176" s="42" t="str">
        <f t="shared" si="260"/>
        <v/>
      </c>
      <c r="BO176" s="29" t="str">
        <f t="shared" si="261"/>
        <v/>
      </c>
      <c r="BP176" s="41" t="str">
        <f t="shared" si="262"/>
        <v/>
      </c>
      <c r="BQ176" s="42" t="str">
        <f t="shared" si="263"/>
        <v/>
      </c>
      <c r="BR176" s="61" t="str">
        <f t="shared" si="264"/>
        <v/>
      </c>
      <c r="BS176" s="41" t="str">
        <f t="shared" si="213"/>
        <v/>
      </c>
      <c r="BT176" t="str">
        <f t="shared" si="265"/>
        <v/>
      </c>
      <c r="BU176" s="29" t="str">
        <f t="shared" si="214"/>
        <v/>
      </c>
      <c r="BV176" s="41" t="str">
        <f t="shared" si="215"/>
        <v/>
      </c>
      <c r="BW176" s="42" t="str">
        <f t="shared" si="216"/>
        <v/>
      </c>
      <c r="BX176" s="29" t="str">
        <f t="shared" si="217"/>
        <v/>
      </c>
      <c r="BY176" s="41" t="str">
        <f t="shared" si="218"/>
        <v/>
      </c>
      <c r="BZ176" s="42" t="str">
        <f t="shared" si="219"/>
        <v/>
      </c>
      <c r="CA176" s="29" t="str">
        <f t="shared" si="266"/>
        <v/>
      </c>
      <c r="CB176" s="41" t="str">
        <f t="shared" si="267"/>
        <v/>
      </c>
      <c r="CC176" s="42" t="str">
        <f t="shared" si="268"/>
        <v/>
      </c>
      <c r="CE176" s="39" t="e">
        <f t="shared" si="269"/>
        <v>#N/A</v>
      </c>
      <c r="CF176" s="42" t="e">
        <f t="shared" si="270"/>
        <v>#N/A</v>
      </c>
      <c r="CQ176" s="61" t="str">
        <f t="shared" si="271"/>
        <v/>
      </c>
      <c r="CR176" s="39" t="str">
        <f t="shared" si="272"/>
        <v/>
      </c>
      <c r="CS176" s="41" t="str">
        <f t="shared" si="273"/>
        <v/>
      </c>
      <c r="CT176" s="42" t="str">
        <f t="shared" si="220"/>
        <v/>
      </c>
      <c r="CU176" s="29" t="str">
        <f t="shared" si="274"/>
        <v/>
      </c>
      <c r="CV176" s="41" t="str">
        <f t="shared" si="275"/>
        <v/>
      </c>
      <c r="CW176" s="42" t="str">
        <f t="shared" si="276"/>
        <v/>
      </c>
      <c r="CX176" s="29" t="str">
        <f t="shared" si="277"/>
        <v/>
      </c>
      <c r="CY176" s="41" t="str">
        <f t="shared" si="278"/>
        <v/>
      </c>
      <c r="CZ176" s="42" t="str">
        <f t="shared" si="279"/>
        <v/>
      </c>
      <c r="DA176" s="70" t="str">
        <f t="shared" si="280"/>
        <v/>
      </c>
      <c r="DB176" s="41" t="str">
        <f t="shared" si="221"/>
        <v/>
      </c>
      <c r="DC176" s="70" t="str">
        <f t="shared" si="281"/>
        <v/>
      </c>
      <c r="DD176" s="29" t="str">
        <f t="shared" si="222"/>
        <v/>
      </c>
      <c r="DE176" s="41" t="str">
        <f t="shared" si="223"/>
        <v/>
      </c>
      <c r="DF176" s="42" t="str">
        <f t="shared" si="224"/>
        <v/>
      </c>
      <c r="DG176" s="29" t="str">
        <f t="shared" si="225"/>
        <v/>
      </c>
      <c r="DH176" s="41" t="str">
        <f t="shared" si="226"/>
        <v/>
      </c>
      <c r="DI176" s="42" t="str">
        <f t="shared" si="227"/>
        <v/>
      </c>
      <c r="DJ176" s="29" t="str">
        <f t="shared" si="282"/>
        <v/>
      </c>
      <c r="DK176" s="41" t="str">
        <f t="shared" si="283"/>
        <v/>
      </c>
      <c r="DL176" s="42" t="str">
        <f t="shared" si="284"/>
        <v/>
      </c>
      <c r="DN176" s="39" t="e">
        <f t="shared" si="285"/>
        <v>#N/A</v>
      </c>
      <c r="DO176" s="42" t="e">
        <f t="shared" si="286"/>
        <v>#N/A</v>
      </c>
      <c r="DZ176" s="61" t="str">
        <f t="shared" si="287"/>
        <v/>
      </c>
      <c r="EA176" s="39" t="str">
        <f t="shared" si="288"/>
        <v/>
      </c>
      <c r="EB176" s="41" t="str">
        <f t="shared" si="289"/>
        <v/>
      </c>
      <c r="EC176" s="42" t="str">
        <f t="shared" si="228"/>
        <v/>
      </c>
      <c r="ED176" s="29" t="str">
        <f t="shared" si="290"/>
        <v/>
      </c>
      <c r="EE176" s="41" t="str">
        <f t="shared" si="291"/>
        <v/>
      </c>
      <c r="EF176" s="42" t="str">
        <f t="shared" si="292"/>
        <v/>
      </c>
      <c r="EG176" s="29" t="str">
        <f t="shared" si="293"/>
        <v/>
      </c>
      <c r="EH176" s="41" t="str">
        <f t="shared" si="294"/>
        <v/>
      </c>
      <c r="EI176" s="42" t="str">
        <f t="shared" si="295"/>
        <v/>
      </c>
      <c r="EJ176" s="58" t="str">
        <f t="shared" si="296"/>
        <v/>
      </c>
      <c r="EK176" s="41" t="str">
        <f t="shared" si="229"/>
        <v/>
      </c>
      <c r="EL176" s="58" t="str">
        <f t="shared" si="297"/>
        <v/>
      </c>
      <c r="EM176" s="29" t="str">
        <f t="shared" si="230"/>
        <v/>
      </c>
      <c r="EN176" s="41" t="str">
        <f t="shared" si="231"/>
        <v/>
      </c>
      <c r="EO176" s="42" t="str">
        <f t="shared" si="232"/>
        <v/>
      </c>
      <c r="EP176" s="29" t="str">
        <f t="shared" si="233"/>
        <v/>
      </c>
      <c r="EQ176" s="41" t="str">
        <f t="shared" si="234"/>
        <v/>
      </c>
      <c r="ER176" s="42" t="str">
        <f t="shared" si="235"/>
        <v/>
      </c>
      <c r="ES176" s="29" t="str">
        <f t="shared" si="298"/>
        <v/>
      </c>
      <c r="ET176" s="41" t="str">
        <f t="shared" si="299"/>
        <v/>
      </c>
      <c r="EU176" s="42" t="str">
        <f t="shared" si="300"/>
        <v/>
      </c>
      <c r="EW176" s="39" t="e">
        <f t="shared" si="301"/>
        <v>#N/A</v>
      </c>
      <c r="EX176" s="42" t="e">
        <f t="shared" si="302"/>
        <v>#N/A</v>
      </c>
      <c r="FA176" s="70" t="e">
        <f t="shared" si="236"/>
        <v>#N/A</v>
      </c>
      <c r="FB176" s="70" t="e">
        <f t="shared" si="237"/>
        <v>#N/A</v>
      </c>
      <c r="FC176" s="70" t="e">
        <f t="shared" si="238"/>
        <v>#N/A</v>
      </c>
      <c r="FD176" s="72" t="e">
        <f t="shared" si="239"/>
        <v>#N/A</v>
      </c>
      <c r="FE176" s="37" t="e">
        <f t="shared" si="240"/>
        <v>#N/A</v>
      </c>
    </row>
    <row r="177" spans="1:161" x14ac:dyDescent="0.25">
      <c r="A177" s="59"/>
      <c r="B177" s="56"/>
      <c r="C177" s="56"/>
      <c r="D177" s="39"/>
      <c r="E177" s="37"/>
      <c r="F177" s="56"/>
      <c r="H177" s="39"/>
      <c r="I177" s="39"/>
      <c r="J177" s="37"/>
      <c r="K177" s="39"/>
      <c r="L177" s="39"/>
      <c r="M177" s="39"/>
      <c r="X177" s="41"/>
      <c r="Y177" s="61" t="str">
        <f t="shared" si="241"/>
        <v/>
      </c>
      <c r="Z177" s="39" t="str">
        <f t="shared" si="242"/>
        <v/>
      </c>
      <c r="AA177" s="41" t="str">
        <f t="shared" si="243"/>
        <v/>
      </c>
      <c r="AB177" s="42" t="str">
        <f t="shared" si="202"/>
        <v/>
      </c>
      <c r="AC177" s="29" t="str">
        <f t="shared" si="244"/>
        <v/>
      </c>
      <c r="AD177" s="41" t="str">
        <f t="shared" si="245"/>
        <v/>
      </c>
      <c r="AE177" s="42" t="str">
        <f t="shared" si="246"/>
        <v/>
      </c>
      <c r="AF177" s="29" t="str">
        <f t="shared" si="247"/>
        <v/>
      </c>
      <c r="AG177" s="41" t="str">
        <f t="shared" si="248"/>
        <v/>
      </c>
      <c r="AH177" s="42" t="str">
        <f t="shared" si="249"/>
        <v/>
      </c>
      <c r="AI177" s="39" t="str">
        <f t="shared" si="250"/>
        <v/>
      </c>
      <c r="AJ177" s="41" t="str">
        <f t="shared" si="203"/>
        <v/>
      </c>
      <c r="AK177" s="29" t="str">
        <f t="shared" si="204"/>
        <v/>
      </c>
      <c r="AL177" s="29" t="str">
        <f t="shared" si="205"/>
        <v/>
      </c>
      <c r="AM177" s="41" t="str">
        <f t="shared" si="206"/>
        <v/>
      </c>
      <c r="AN177" s="42" t="str">
        <f t="shared" si="207"/>
        <v/>
      </c>
      <c r="AO177" s="29" t="str">
        <f t="shared" si="208"/>
        <v/>
      </c>
      <c r="AP177" s="41" t="str">
        <f t="shared" si="209"/>
        <v/>
      </c>
      <c r="AQ177" s="42" t="str">
        <f t="shared" si="210"/>
        <v/>
      </c>
      <c r="AR177" s="29" t="str">
        <f t="shared" si="251"/>
        <v/>
      </c>
      <c r="AS177" s="41" t="str">
        <f t="shared" si="252"/>
        <v/>
      </c>
      <c r="AT177" s="42" t="str">
        <f t="shared" si="253"/>
        <v/>
      </c>
      <c r="AV177" s="39" t="e">
        <f t="shared" si="211"/>
        <v>#N/A</v>
      </c>
      <c r="AW177" s="42" t="e">
        <f t="shared" si="254"/>
        <v>#N/A</v>
      </c>
      <c r="BH177" s="61" t="str">
        <f t="shared" si="255"/>
        <v/>
      </c>
      <c r="BI177" s="39" t="str">
        <f t="shared" si="256"/>
        <v/>
      </c>
      <c r="BJ177" s="41" t="str">
        <f t="shared" si="257"/>
        <v/>
      </c>
      <c r="BK177" s="42" t="str">
        <f t="shared" si="212"/>
        <v/>
      </c>
      <c r="BL177" s="29" t="str">
        <f t="shared" si="258"/>
        <v/>
      </c>
      <c r="BM177" s="41" t="str">
        <f t="shared" si="259"/>
        <v/>
      </c>
      <c r="BN177" s="42" t="str">
        <f t="shared" si="260"/>
        <v/>
      </c>
      <c r="BO177" s="29" t="str">
        <f t="shared" si="261"/>
        <v/>
      </c>
      <c r="BP177" s="41" t="str">
        <f t="shared" si="262"/>
        <v/>
      </c>
      <c r="BQ177" s="42" t="str">
        <f t="shared" si="263"/>
        <v/>
      </c>
      <c r="BR177" s="61" t="str">
        <f t="shared" si="264"/>
        <v/>
      </c>
      <c r="BS177" s="41" t="str">
        <f t="shared" si="213"/>
        <v/>
      </c>
      <c r="BT177" t="str">
        <f t="shared" si="265"/>
        <v/>
      </c>
      <c r="BU177" s="29" t="str">
        <f t="shared" si="214"/>
        <v/>
      </c>
      <c r="BV177" s="41" t="str">
        <f t="shared" si="215"/>
        <v/>
      </c>
      <c r="BW177" s="42" t="str">
        <f t="shared" si="216"/>
        <v/>
      </c>
      <c r="BX177" s="29" t="str">
        <f t="shared" si="217"/>
        <v/>
      </c>
      <c r="BY177" s="41" t="str">
        <f t="shared" si="218"/>
        <v/>
      </c>
      <c r="BZ177" s="42" t="str">
        <f t="shared" si="219"/>
        <v/>
      </c>
      <c r="CA177" s="29" t="str">
        <f t="shared" si="266"/>
        <v/>
      </c>
      <c r="CB177" s="41" t="str">
        <f t="shared" si="267"/>
        <v/>
      </c>
      <c r="CC177" s="42" t="str">
        <f t="shared" si="268"/>
        <v/>
      </c>
      <c r="CE177" s="39" t="e">
        <f t="shared" si="269"/>
        <v>#N/A</v>
      </c>
      <c r="CF177" s="42" t="e">
        <f t="shared" si="270"/>
        <v>#N/A</v>
      </c>
      <c r="CQ177" s="61" t="str">
        <f t="shared" si="271"/>
        <v/>
      </c>
      <c r="CR177" s="39" t="str">
        <f t="shared" si="272"/>
        <v/>
      </c>
      <c r="CS177" s="41" t="str">
        <f t="shared" si="273"/>
        <v/>
      </c>
      <c r="CT177" s="42" t="str">
        <f t="shared" si="220"/>
        <v/>
      </c>
      <c r="CU177" s="29" t="str">
        <f t="shared" si="274"/>
        <v/>
      </c>
      <c r="CV177" s="41" t="str">
        <f t="shared" si="275"/>
        <v/>
      </c>
      <c r="CW177" s="42" t="str">
        <f t="shared" si="276"/>
        <v/>
      </c>
      <c r="CX177" s="29" t="str">
        <f t="shared" si="277"/>
        <v/>
      </c>
      <c r="CY177" s="41" t="str">
        <f t="shared" si="278"/>
        <v/>
      </c>
      <c r="CZ177" s="42" t="str">
        <f t="shared" si="279"/>
        <v/>
      </c>
      <c r="DA177" s="70" t="str">
        <f t="shared" si="280"/>
        <v/>
      </c>
      <c r="DB177" s="41" t="str">
        <f t="shared" si="221"/>
        <v/>
      </c>
      <c r="DC177" s="70" t="str">
        <f t="shared" si="281"/>
        <v/>
      </c>
      <c r="DD177" s="29" t="str">
        <f t="shared" si="222"/>
        <v/>
      </c>
      <c r="DE177" s="41" t="str">
        <f t="shared" si="223"/>
        <v/>
      </c>
      <c r="DF177" s="42" t="str">
        <f t="shared" si="224"/>
        <v/>
      </c>
      <c r="DG177" s="29" t="str">
        <f t="shared" si="225"/>
        <v/>
      </c>
      <c r="DH177" s="41" t="str">
        <f t="shared" si="226"/>
        <v/>
      </c>
      <c r="DI177" s="42" t="str">
        <f t="shared" si="227"/>
        <v/>
      </c>
      <c r="DJ177" s="29" t="str">
        <f t="shared" si="282"/>
        <v/>
      </c>
      <c r="DK177" s="41" t="str">
        <f t="shared" si="283"/>
        <v/>
      </c>
      <c r="DL177" s="42" t="str">
        <f t="shared" si="284"/>
        <v/>
      </c>
      <c r="DN177" s="39" t="e">
        <f t="shared" si="285"/>
        <v>#N/A</v>
      </c>
      <c r="DO177" s="42" t="e">
        <f t="shared" si="286"/>
        <v>#N/A</v>
      </c>
      <c r="DZ177" s="61" t="str">
        <f t="shared" si="287"/>
        <v/>
      </c>
      <c r="EA177" s="39" t="str">
        <f t="shared" si="288"/>
        <v/>
      </c>
      <c r="EB177" s="41" t="str">
        <f t="shared" si="289"/>
        <v/>
      </c>
      <c r="EC177" s="42" t="str">
        <f t="shared" si="228"/>
        <v/>
      </c>
      <c r="ED177" s="29" t="str">
        <f t="shared" si="290"/>
        <v/>
      </c>
      <c r="EE177" s="41" t="str">
        <f t="shared" si="291"/>
        <v/>
      </c>
      <c r="EF177" s="42" t="str">
        <f t="shared" si="292"/>
        <v/>
      </c>
      <c r="EG177" s="29" t="str">
        <f t="shared" si="293"/>
        <v/>
      </c>
      <c r="EH177" s="41" t="str">
        <f t="shared" si="294"/>
        <v/>
      </c>
      <c r="EI177" s="42" t="str">
        <f t="shared" si="295"/>
        <v/>
      </c>
      <c r="EJ177" s="58" t="str">
        <f t="shared" si="296"/>
        <v/>
      </c>
      <c r="EK177" s="41" t="str">
        <f t="shared" si="229"/>
        <v/>
      </c>
      <c r="EL177" s="58" t="str">
        <f t="shared" si="297"/>
        <v/>
      </c>
      <c r="EM177" s="29" t="str">
        <f t="shared" si="230"/>
        <v/>
      </c>
      <c r="EN177" s="41" t="str">
        <f t="shared" si="231"/>
        <v/>
      </c>
      <c r="EO177" s="42" t="str">
        <f t="shared" si="232"/>
        <v/>
      </c>
      <c r="EP177" s="29" t="str">
        <f t="shared" si="233"/>
        <v/>
      </c>
      <c r="EQ177" s="41" t="str">
        <f t="shared" si="234"/>
        <v/>
      </c>
      <c r="ER177" s="42" t="str">
        <f t="shared" si="235"/>
        <v/>
      </c>
      <c r="ES177" s="29" t="str">
        <f t="shared" si="298"/>
        <v/>
      </c>
      <c r="ET177" s="41" t="str">
        <f t="shared" si="299"/>
        <v/>
      </c>
      <c r="EU177" s="42" t="str">
        <f t="shared" si="300"/>
        <v/>
      </c>
      <c r="EW177" s="39" t="e">
        <f t="shared" si="301"/>
        <v>#N/A</v>
      </c>
      <c r="EX177" s="42" t="e">
        <f t="shared" si="302"/>
        <v>#N/A</v>
      </c>
      <c r="FA177" s="70" t="e">
        <f t="shared" si="236"/>
        <v>#N/A</v>
      </c>
      <c r="FB177" s="70" t="e">
        <f t="shared" si="237"/>
        <v>#N/A</v>
      </c>
      <c r="FC177" s="70" t="e">
        <f t="shared" si="238"/>
        <v>#N/A</v>
      </c>
      <c r="FD177" s="72" t="e">
        <f t="shared" si="239"/>
        <v>#N/A</v>
      </c>
      <c r="FE177" s="37" t="e">
        <f t="shared" si="240"/>
        <v>#N/A</v>
      </c>
    </row>
    <row r="178" spans="1:161" x14ac:dyDescent="0.25">
      <c r="A178" s="59"/>
      <c r="B178" s="56"/>
      <c r="C178" s="56"/>
      <c r="D178" s="39"/>
      <c r="E178" s="37"/>
      <c r="F178" s="56"/>
      <c r="H178" s="39"/>
      <c r="I178" s="39"/>
      <c r="J178" s="37"/>
      <c r="K178" s="39"/>
      <c r="L178" s="39"/>
      <c r="M178" s="39"/>
      <c r="X178" s="41"/>
      <c r="Y178" s="61" t="str">
        <f t="shared" si="241"/>
        <v/>
      </c>
      <c r="Z178" s="39" t="str">
        <f t="shared" si="242"/>
        <v/>
      </c>
      <c r="AA178" s="41" t="str">
        <f t="shared" si="243"/>
        <v/>
      </c>
      <c r="AB178" s="42" t="str">
        <f t="shared" si="202"/>
        <v/>
      </c>
      <c r="AC178" s="29" t="str">
        <f t="shared" si="244"/>
        <v/>
      </c>
      <c r="AD178" s="41" t="str">
        <f t="shared" si="245"/>
        <v/>
      </c>
      <c r="AE178" s="42" t="str">
        <f t="shared" si="246"/>
        <v/>
      </c>
      <c r="AF178" s="29" t="str">
        <f t="shared" si="247"/>
        <v/>
      </c>
      <c r="AG178" s="41" t="str">
        <f t="shared" si="248"/>
        <v/>
      </c>
      <c r="AH178" s="42" t="str">
        <f t="shared" si="249"/>
        <v/>
      </c>
      <c r="AI178" s="39" t="str">
        <f t="shared" si="250"/>
        <v/>
      </c>
      <c r="AJ178" s="41" t="str">
        <f t="shared" si="203"/>
        <v/>
      </c>
      <c r="AK178" s="29" t="str">
        <f t="shared" si="204"/>
        <v/>
      </c>
      <c r="AL178" s="29" t="str">
        <f t="shared" si="205"/>
        <v/>
      </c>
      <c r="AM178" s="41" t="str">
        <f t="shared" si="206"/>
        <v/>
      </c>
      <c r="AN178" s="42" t="str">
        <f t="shared" si="207"/>
        <v/>
      </c>
      <c r="AO178" s="29" t="str">
        <f t="shared" si="208"/>
        <v/>
      </c>
      <c r="AP178" s="41" t="str">
        <f t="shared" si="209"/>
        <v/>
      </c>
      <c r="AQ178" s="42" t="str">
        <f t="shared" si="210"/>
        <v/>
      </c>
      <c r="AR178" s="29" t="str">
        <f t="shared" si="251"/>
        <v/>
      </c>
      <c r="AS178" s="41" t="str">
        <f t="shared" si="252"/>
        <v/>
      </c>
      <c r="AT178" s="42" t="str">
        <f t="shared" si="253"/>
        <v/>
      </c>
      <c r="AV178" s="39" t="e">
        <f t="shared" si="211"/>
        <v>#N/A</v>
      </c>
      <c r="AW178" s="42" t="e">
        <f t="shared" si="254"/>
        <v>#N/A</v>
      </c>
      <c r="BH178" s="61" t="str">
        <f t="shared" si="255"/>
        <v/>
      </c>
      <c r="BI178" s="39" t="str">
        <f t="shared" si="256"/>
        <v/>
      </c>
      <c r="BJ178" s="41" t="str">
        <f t="shared" si="257"/>
        <v/>
      </c>
      <c r="BK178" s="42" t="str">
        <f t="shared" si="212"/>
        <v/>
      </c>
      <c r="BL178" s="29" t="str">
        <f t="shared" si="258"/>
        <v/>
      </c>
      <c r="BM178" s="41" t="str">
        <f t="shared" si="259"/>
        <v/>
      </c>
      <c r="BN178" s="42" t="str">
        <f t="shared" si="260"/>
        <v/>
      </c>
      <c r="BO178" s="29" t="str">
        <f t="shared" si="261"/>
        <v/>
      </c>
      <c r="BP178" s="41" t="str">
        <f t="shared" si="262"/>
        <v/>
      </c>
      <c r="BQ178" s="42" t="str">
        <f t="shared" si="263"/>
        <v/>
      </c>
      <c r="BR178" s="61" t="str">
        <f t="shared" si="264"/>
        <v/>
      </c>
      <c r="BS178" s="41" t="str">
        <f t="shared" si="213"/>
        <v/>
      </c>
      <c r="BT178" t="str">
        <f t="shared" si="265"/>
        <v/>
      </c>
      <c r="BU178" s="29" t="str">
        <f t="shared" si="214"/>
        <v/>
      </c>
      <c r="BV178" s="41" t="str">
        <f t="shared" si="215"/>
        <v/>
      </c>
      <c r="BW178" s="42" t="str">
        <f t="shared" si="216"/>
        <v/>
      </c>
      <c r="BX178" s="29" t="str">
        <f t="shared" si="217"/>
        <v/>
      </c>
      <c r="BY178" s="41" t="str">
        <f t="shared" si="218"/>
        <v/>
      </c>
      <c r="BZ178" s="42" t="str">
        <f t="shared" si="219"/>
        <v/>
      </c>
      <c r="CA178" s="29" t="str">
        <f t="shared" si="266"/>
        <v/>
      </c>
      <c r="CB178" s="41" t="str">
        <f t="shared" si="267"/>
        <v/>
      </c>
      <c r="CC178" s="42" t="str">
        <f t="shared" si="268"/>
        <v/>
      </c>
      <c r="CE178" s="39" t="e">
        <f t="shared" si="269"/>
        <v>#N/A</v>
      </c>
      <c r="CF178" s="42" t="e">
        <f t="shared" si="270"/>
        <v>#N/A</v>
      </c>
      <c r="CQ178" s="61" t="str">
        <f t="shared" si="271"/>
        <v/>
      </c>
      <c r="CR178" s="39" t="str">
        <f t="shared" si="272"/>
        <v/>
      </c>
      <c r="CS178" s="41" t="str">
        <f t="shared" si="273"/>
        <v/>
      </c>
      <c r="CT178" s="42" t="str">
        <f t="shared" si="220"/>
        <v/>
      </c>
      <c r="CU178" s="29" t="str">
        <f t="shared" si="274"/>
        <v/>
      </c>
      <c r="CV178" s="41" t="str">
        <f t="shared" si="275"/>
        <v/>
      </c>
      <c r="CW178" s="42" t="str">
        <f t="shared" si="276"/>
        <v/>
      </c>
      <c r="CX178" s="29" t="str">
        <f t="shared" si="277"/>
        <v/>
      </c>
      <c r="CY178" s="41" t="str">
        <f t="shared" si="278"/>
        <v/>
      </c>
      <c r="CZ178" s="42" t="str">
        <f t="shared" si="279"/>
        <v/>
      </c>
      <c r="DA178" s="70" t="str">
        <f t="shared" si="280"/>
        <v/>
      </c>
      <c r="DB178" s="41" t="str">
        <f t="shared" si="221"/>
        <v/>
      </c>
      <c r="DC178" s="70" t="str">
        <f t="shared" si="281"/>
        <v/>
      </c>
      <c r="DD178" s="29" t="str">
        <f t="shared" si="222"/>
        <v/>
      </c>
      <c r="DE178" s="41" t="str">
        <f t="shared" si="223"/>
        <v/>
      </c>
      <c r="DF178" s="42" t="str">
        <f t="shared" si="224"/>
        <v/>
      </c>
      <c r="DG178" s="29" t="str">
        <f t="shared" si="225"/>
        <v/>
      </c>
      <c r="DH178" s="41" t="str">
        <f t="shared" si="226"/>
        <v/>
      </c>
      <c r="DI178" s="42" t="str">
        <f t="shared" si="227"/>
        <v/>
      </c>
      <c r="DJ178" s="29" t="str">
        <f t="shared" si="282"/>
        <v/>
      </c>
      <c r="DK178" s="41" t="str">
        <f t="shared" si="283"/>
        <v/>
      </c>
      <c r="DL178" s="42" t="str">
        <f t="shared" si="284"/>
        <v/>
      </c>
      <c r="DN178" s="39" t="e">
        <f t="shared" si="285"/>
        <v>#N/A</v>
      </c>
      <c r="DO178" s="42" t="e">
        <f t="shared" si="286"/>
        <v>#N/A</v>
      </c>
      <c r="DZ178" s="61" t="str">
        <f t="shared" si="287"/>
        <v/>
      </c>
      <c r="EA178" s="39" t="str">
        <f t="shared" si="288"/>
        <v/>
      </c>
      <c r="EB178" s="41" t="str">
        <f t="shared" si="289"/>
        <v/>
      </c>
      <c r="EC178" s="42" t="str">
        <f t="shared" si="228"/>
        <v/>
      </c>
      <c r="ED178" s="29" t="str">
        <f t="shared" si="290"/>
        <v/>
      </c>
      <c r="EE178" s="41" t="str">
        <f t="shared" si="291"/>
        <v/>
      </c>
      <c r="EF178" s="42" t="str">
        <f t="shared" si="292"/>
        <v/>
      </c>
      <c r="EG178" s="29" t="str">
        <f t="shared" si="293"/>
        <v/>
      </c>
      <c r="EH178" s="41" t="str">
        <f t="shared" si="294"/>
        <v/>
      </c>
      <c r="EI178" s="42" t="str">
        <f t="shared" si="295"/>
        <v/>
      </c>
      <c r="EJ178" s="58" t="str">
        <f t="shared" si="296"/>
        <v/>
      </c>
      <c r="EK178" s="41" t="str">
        <f t="shared" si="229"/>
        <v/>
      </c>
      <c r="EL178" s="58" t="str">
        <f t="shared" si="297"/>
        <v/>
      </c>
      <c r="EM178" s="29" t="str">
        <f t="shared" si="230"/>
        <v/>
      </c>
      <c r="EN178" s="41" t="str">
        <f t="shared" si="231"/>
        <v/>
      </c>
      <c r="EO178" s="42" t="str">
        <f t="shared" si="232"/>
        <v/>
      </c>
      <c r="EP178" s="29" t="str">
        <f t="shared" si="233"/>
        <v/>
      </c>
      <c r="EQ178" s="41" t="str">
        <f t="shared" si="234"/>
        <v/>
      </c>
      <c r="ER178" s="42" t="str">
        <f t="shared" si="235"/>
        <v/>
      </c>
      <c r="ES178" s="29" t="str">
        <f t="shared" si="298"/>
        <v/>
      </c>
      <c r="ET178" s="41" t="str">
        <f t="shared" si="299"/>
        <v/>
      </c>
      <c r="EU178" s="42" t="str">
        <f t="shared" si="300"/>
        <v/>
      </c>
      <c r="EW178" s="39" t="e">
        <f t="shared" si="301"/>
        <v>#N/A</v>
      </c>
      <c r="EX178" s="42" t="e">
        <f t="shared" si="302"/>
        <v>#N/A</v>
      </c>
      <c r="FA178" s="70" t="e">
        <f t="shared" si="236"/>
        <v>#N/A</v>
      </c>
      <c r="FB178" s="70" t="e">
        <f t="shared" si="237"/>
        <v>#N/A</v>
      </c>
      <c r="FC178" s="70" t="e">
        <f t="shared" si="238"/>
        <v>#N/A</v>
      </c>
      <c r="FD178" s="72" t="e">
        <f t="shared" si="239"/>
        <v>#N/A</v>
      </c>
      <c r="FE178" s="37" t="e">
        <f t="shared" si="240"/>
        <v>#N/A</v>
      </c>
    </row>
    <row r="179" spans="1:161" x14ac:dyDescent="0.25">
      <c r="A179" s="59"/>
      <c r="B179" s="56"/>
      <c r="C179" s="56"/>
      <c r="D179" s="39"/>
      <c r="E179" s="37"/>
      <c r="F179" s="56"/>
      <c r="H179" s="39"/>
      <c r="I179" s="39"/>
      <c r="J179" s="37"/>
      <c r="K179" s="39"/>
      <c r="L179" s="39"/>
      <c r="M179" s="39"/>
      <c r="X179" s="41"/>
      <c r="Y179" s="61" t="str">
        <f t="shared" si="241"/>
        <v/>
      </c>
      <c r="Z179" s="39" t="str">
        <f t="shared" si="242"/>
        <v/>
      </c>
      <c r="AA179" s="41" t="str">
        <f t="shared" si="243"/>
        <v/>
      </c>
      <c r="AB179" s="42" t="str">
        <f t="shared" si="202"/>
        <v/>
      </c>
      <c r="AC179" s="29" t="str">
        <f t="shared" si="244"/>
        <v/>
      </c>
      <c r="AD179" s="41" t="str">
        <f t="shared" si="245"/>
        <v/>
      </c>
      <c r="AE179" s="42" t="str">
        <f t="shared" si="246"/>
        <v/>
      </c>
      <c r="AF179" s="29" t="str">
        <f t="shared" si="247"/>
        <v/>
      </c>
      <c r="AG179" s="41" t="str">
        <f t="shared" si="248"/>
        <v/>
      </c>
      <c r="AH179" s="42" t="str">
        <f t="shared" si="249"/>
        <v/>
      </c>
      <c r="AI179" s="39" t="str">
        <f t="shared" si="250"/>
        <v/>
      </c>
      <c r="AJ179" s="41" t="str">
        <f t="shared" si="203"/>
        <v/>
      </c>
      <c r="AK179" s="29" t="str">
        <f t="shared" si="204"/>
        <v/>
      </c>
      <c r="AL179" s="29" t="str">
        <f t="shared" si="205"/>
        <v/>
      </c>
      <c r="AM179" s="41" t="str">
        <f t="shared" si="206"/>
        <v/>
      </c>
      <c r="AN179" s="42" t="str">
        <f t="shared" si="207"/>
        <v/>
      </c>
      <c r="AO179" s="29" t="str">
        <f t="shared" si="208"/>
        <v/>
      </c>
      <c r="AP179" s="41" t="str">
        <f t="shared" si="209"/>
        <v/>
      </c>
      <c r="AQ179" s="42" t="str">
        <f t="shared" si="210"/>
        <v/>
      </c>
      <c r="AR179" s="29" t="str">
        <f t="shared" si="251"/>
        <v/>
      </c>
      <c r="AS179" s="41" t="str">
        <f t="shared" si="252"/>
        <v/>
      </c>
      <c r="AT179" s="42" t="str">
        <f t="shared" si="253"/>
        <v/>
      </c>
      <c r="AV179" s="39" t="e">
        <f t="shared" si="211"/>
        <v>#N/A</v>
      </c>
      <c r="AW179" s="42" t="e">
        <f t="shared" si="254"/>
        <v>#N/A</v>
      </c>
      <c r="BH179" s="61" t="str">
        <f t="shared" si="255"/>
        <v/>
      </c>
      <c r="BI179" s="39" t="str">
        <f t="shared" si="256"/>
        <v/>
      </c>
      <c r="BJ179" s="41" t="str">
        <f t="shared" si="257"/>
        <v/>
      </c>
      <c r="BK179" s="42" t="str">
        <f t="shared" si="212"/>
        <v/>
      </c>
      <c r="BL179" s="29" t="str">
        <f t="shared" si="258"/>
        <v/>
      </c>
      <c r="BM179" s="41" t="str">
        <f t="shared" si="259"/>
        <v/>
      </c>
      <c r="BN179" s="42" t="str">
        <f t="shared" si="260"/>
        <v/>
      </c>
      <c r="BO179" s="29" t="str">
        <f t="shared" si="261"/>
        <v/>
      </c>
      <c r="BP179" s="41" t="str">
        <f t="shared" si="262"/>
        <v/>
      </c>
      <c r="BQ179" s="42" t="str">
        <f t="shared" si="263"/>
        <v/>
      </c>
      <c r="BR179" s="61" t="str">
        <f t="shared" si="264"/>
        <v/>
      </c>
      <c r="BS179" s="41" t="str">
        <f t="shared" si="213"/>
        <v/>
      </c>
      <c r="BT179" t="str">
        <f t="shared" si="265"/>
        <v/>
      </c>
      <c r="BU179" s="29" t="str">
        <f t="shared" si="214"/>
        <v/>
      </c>
      <c r="BV179" s="41" t="str">
        <f t="shared" si="215"/>
        <v/>
      </c>
      <c r="BW179" s="42" t="str">
        <f t="shared" si="216"/>
        <v/>
      </c>
      <c r="BX179" s="29" t="str">
        <f t="shared" si="217"/>
        <v/>
      </c>
      <c r="BY179" s="41" t="str">
        <f t="shared" si="218"/>
        <v/>
      </c>
      <c r="BZ179" s="42" t="str">
        <f t="shared" si="219"/>
        <v/>
      </c>
      <c r="CA179" s="29" t="str">
        <f t="shared" si="266"/>
        <v/>
      </c>
      <c r="CB179" s="41" t="str">
        <f t="shared" si="267"/>
        <v/>
      </c>
      <c r="CC179" s="42" t="str">
        <f t="shared" si="268"/>
        <v/>
      </c>
      <c r="CE179" s="39" t="e">
        <f t="shared" si="269"/>
        <v>#N/A</v>
      </c>
      <c r="CF179" s="42" t="e">
        <f t="shared" si="270"/>
        <v>#N/A</v>
      </c>
      <c r="CQ179" s="61" t="str">
        <f t="shared" si="271"/>
        <v/>
      </c>
      <c r="CR179" s="39" t="str">
        <f t="shared" si="272"/>
        <v/>
      </c>
      <c r="CS179" s="41" t="str">
        <f t="shared" si="273"/>
        <v/>
      </c>
      <c r="CT179" s="42" t="str">
        <f t="shared" si="220"/>
        <v/>
      </c>
      <c r="CU179" s="29" t="str">
        <f t="shared" si="274"/>
        <v/>
      </c>
      <c r="CV179" s="41" t="str">
        <f t="shared" si="275"/>
        <v/>
      </c>
      <c r="CW179" s="42" t="str">
        <f t="shared" si="276"/>
        <v/>
      </c>
      <c r="CX179" s="29" t="str">
        <f t="shared" si="277"/>
        <v/>
      </c>
      <c r="CY179" s="41" t="str">
        <f t="shared" si="278"/>
        <v/>
      </c>
      <c r="CZ179" s="42" t="str">
        <f t="shared" si="279"/>
        <v/>
      </c>
      <c r="DA179" s="70" t="str">
        <f t="shared" si="280"/>
        <v/>
      </c>
      <c r="DB179" s="41" t="str">
        <f t="shared" si="221"/>
        <v/>
      </c>
      <c r="DC179" s="70" t="str">
        <f t="shared" si="281"/>
        <v/>
      </c>
      <c r="DD179" s="29" t="str">
        <f t="shared" si="222"/>
        <v/>
      </c>
      <c r="DE179" s="41" t="str">
        <f t="shared" si="223"/>
        <v/>
      </c>
      <c r="DF179" s="42" t="str">
        <f t="shared" si="224"/>
        <v/>
      </c>
      <c r="DG179" s="29" t="str">
        <f t="shared" si="225"/>
        <v/>
      </c>
      <c r="DH179" s="41" t="str">
        <f t="shared" si="226"/>
        <v/>
      </c>
      <c r="DI179" s="42" t="str">
        <f t="shared" si="227"/>
        <v/>
      </c>
      <c r="DJ179" s="29" t="str">
        <f t="shared" si="282"/>
        <v/>
      </c>
      <c r="DK179" s="41" t="str">
        <f t="shared" si="283"/>
        <v/>
      </c>
      <c r="DL179" s="42" t="str">
        <f t="shared" si="284"/>
        <v/>
      </c>
      <c r="DN179" s="39" t="e">
        <f t="shared" si="285"/>
        <v>#N/A</v>
      </c>
      <c r="DO179" s="42" t="e">
        <f t="shared" si="286"/>
        <v>#N/A</v>
      </c>
      <c r="DZ179" s="61" t="str">
        <f t="shared" si="287"/>
        <v/>
      </c>
      <c r="EA179" s="39" t="str">
        <f t="shared" si="288"/>
        <v/>
      </c>
      <c r="EB179" s="41" t="str">
        <f t="shared" si="289"/>
        <v/>
      </c>
      <c r="EC179" s="42" t="str">
        <f t="shared" si="228"/>
        <v/>
      </c>
      <c r="ED179" s="29" t="str">
        <f t="shared" si="290"/>
        <v/>
      </c>
      <c r="EE179" s="41" t="str">
        <f t="shared" si="291"/>
        <v/>
      </c>
      <c r="EF179" s="42" t="str">
        <f t="shared" si="292"/>
        <v/>
      </c>
      <c r="EG179" s="29" t="str">
        <f t="shared" si="293"/>
        <v/>
      </c>
      <c r="EH179" s="41" t="str">
        <f t="shared" si="294"/>
        <v/>
      </c>
      <c r="EI179" s="42" t="str">
        <f t="shared" si="295"/>
        <v/>
      </c>
      <c r="EJ179" s="58" t="str">
        <f t="shared" si="296"/>
        <v/>
      </c>
      <c r="EK179" s="41" t="str">
        <f t="shared" si="229"/>
        <v/>
      </c>
      <c r="EL179" s="58" t="str">
        <f t="shared" si="297"/>
        <v/>
      </c>
      <c r="EM179" s="29" t="str">
        <f t="shared" si="230"/>
        <v/>
      </c>
      <c r="EN179" s="41" t="str">
        <f t="shared" si="231"/>
        <v/>
      </c>
      <c r="EO179" s="42" t="str">
        <f t="shared" si="232"/>
        <v/>
      </c>
      <c r="EP179" s="29" t="str">
        <f t="shared" si="233"/>
        <v/>
      </c>
      <c r="EQ179" s="41" t="str">
        <f t="shared" si="234"/>
        <v/>
      </c>
      <c r="ER179" s="42" t="str">
        <f t="shared" si="235"/>
        <v/>
      </c>
      <c r="ES179" s="29" t="str">
        <f t="shared" si="298"/>
        <v/>
      </c>
      <c r="ET179" s="41" t="str">
        <f t="shared" si="299"/>
        <v/>
      </c>
      <c r="EU179" s="42" t="str">
        <f t="shared" si="300"/>
        <v/>
      </c>
      <c r="EW179" s="39" t="e">
        <f t="shared" si="301"/>
        <v>#N/A</v>
      </c>
      <c r="EX179" s="42" t="e">
        <f t="shared" si="302"/>
        <v>#N/A</v>
      </c>
      <c r="FA179" s="70" t="e">
        <f t="shared" si="236"/>
        <v>#N/A</v>
      </c>
      <c r="FB179" s="70" t="e">
        <f t="shared" si="237"/>
        <v>#N/A</v>
      </c>
      <c r="FC179" s="70" t="e">
        <f t="shared" si="238"/>
        <v>#N/A</v>
      </c>
      <c r="FD179" s="72" t="e">
        <f t="shared" si="239"/>
        <v>#N/A</v>
      </c>
      <c r="FE179" s="37" t="e">
        <f t="shared" si="240"/>
        <v>#N/A</v>
      </c>
    </row>
    <row r="180" spans="1:161" x14ac:dyDescent="0.25">
      <c r="A180" s="59"/>
      <c r="B180" s="56"/>
      <c r="C180" s="56"/>
      <c r="D180" s="39"/>
      <c r="E180" s="37"/>
      <c r="F180" s="56"/>
      <c r="H180" s="39"/>
      <c r="I180" s="39"/>
      <c r="J180" s="37"/>
      <c r="K180" s="39"/>
      <c r="L180" s="39"/>
      <c r="M180" s="39"/>
      <c r="X180" s="41"/>
      <c r="Y180" s="61" t="str">
        <f t="shared" si="241"/>
        <v/>
      </c>
      <c r="Z180" s="39" t="str">
        <f t="shared" si="242"/>
        <v/>
      </c>
      <c r="AA180" s="41" t="str">
        <f t="shared" si="243"/>
        <v/>
      </c>
      <c r="AB180" s="42" t="str">
        <f t="shared" si="202"/>
        <v/>
      </c>
      <c r="AC180" s="29" t="str">
        <f t="shared" si="244"/>
        <v/>
      </c>
      <c r="AD180" s="41" t="str">
        <f t="shared" si="245"/>
        <v/>
      </c>
      <c r="AE180" s="42" t="str">
        <f t="shared" si="246"/>
        <v/>
      </c>
      <c r="AF180" s="29" t="str">
        <f t="shared" si="247"/>
        <v/>
      </c>
      <c r="AG180" s="41" t="str">
        <f t="shared" si="248"/>
        <v/>
      </c>
      <c r="AH180" s="42" t="str">
        <f t="shared" si="249"/>
        <v/>
      </c>
      <c r="AI180" s="39" t="str">
        <f t="shared" si="250"/>
        <v/>
      </c>
      <c r="AJ180" s="41" t="str">
        <f t="shared" si="203"/>
        <v/>
      </c>
      <c r="AK180" s="29" t="str">
        <f t="shared" si="204"/>
        <v/>
      </c>
      <c r="AL180" s="29" t="str">
        <f t="shared" si="205"/>
        <v/>
      </c>
      <c r="AM180" s="41" t="str">
        <f t="shared" si="206"/>
        <v/>
      </c>
      <c r="AN180" s="42" t="str">
        <f t="shared" si="207"/>
        <v/>
      </c>
      <c r="AO180" s="29" t="str">
        <f t="shared" si="208"/>
        <v/>
      </c>
      <c r="AP180" s="41" t="str">
        <f t="shared" si="209"/>
        <v/>
      </c>
      <c r="AQ180" s="42" t="str">
        <f t="shared" si="210"/>
        <v/>
      </c>
      <c r="AR180" s="29" t="str">
        <f t="shared" si="251"/>
        <v/>
      </c>
      <c r="AS180" s="41" t="str">
        <f t="shared" si="252"/>
        <v/>
      </c>
      <c r="AT180" s="42" t="str">
        <f t="shared" si="253"/>
        <v/>
      </c>
      <c r="AV180" s="39" t="e">
        <f t="shared" si="211"/>
        <v>#N/A</v>
      </c>
      <c r="AW180" s="42" t="e">
        <f t="shared" si="254"/>
        <v>#N/A</v>
      </c>
      <c r="BH180" s="61" t="str">
        <f t="shared" si="255"/>
        <v/>
      </c>
      <c r="BI180" s="39" t="str">
        <f t="shared" si="256"/>
        <v/>
      </c>
      <c r="BJ180" s="41" t="str">
        <f t="shared" si="257"/>
        <v/>
      </c>
      <c r="BK180" s="42" t="str">
        <f t="shared" si="212"/>
        <v/>
      </c>
      <c r="BL180" s="29" t="str">
        <f t="shared" si="258"/>
        <v/>
      </c>
      <c r="BM180" s="41" t="str">
        <f t="shared" si="259"/>
        <v/>
      </c>
      <c r="BN180" s="42" t="str">
        <f t="shared" si="260"/>
        <v/>
      </c>
      <c r="BO180" s="29" t="str">
        <f t="shared" si="261"/>
        <v/>
      </c>
      <c r="BP180" s="41" t="str">
        <f t="shared" si="262"/>
        <v/>
      </c>
      <c r="BQ180" s="42" t="str">
        <f t="shared" si="263"/>
        <v/>
      </c>
      <c r="BR180" s="61" t="str">
        <f t="shared" si="264"/>
        <v/>
      </c>
      <c r="BS180" s="41" t="str">
        <f t="shared" si="213"/>
        <v/>
      </c>
      <c r="BT180" t="str">
        <f t="shared" si="265"/>
        <v/>
      </c>
      <c r="BU180" s="29" t="str">
        <f t="shared" si="214"/>
        <v/>
      </c>
      <c r="BV180" s="41" t="str">
        <f t="shared" si="215"/>
        <v/>
      </c>
      <c r="BW180" s="42" t="str">
        <f t="shared" si="216"/>
        <v/>
      </c>
      <c r="BX180" s="29" t="str">
        <f t="shared" si="217"/>
        <v/>
      </c>
      <c r="BY180" s="41" t="str">
        <f t="shared" si="218"/>
        <v/>
      </c>
      <c r="BZ180" s="42" t="str">
        <f t="shared" si="219"/>
        <v/>
      </c>
      <c r="CA180" s="29" t="str">
        <f t="shared" si="266"/>
        <v/>
      </c>
      <c r="CB180" s="41" t="str">
        <f t="shared" si="267"/>
        <v/>
      </c>
      <c r="CC180" s="42" t="str">
        <f t="shared" si="268"/>
        <v/>
      </c>
      <c r="CE180" s="39" t="e">
        <f t="shared" si="269"/>
        <v>#N/A</v>
      </c>
      <c r="CF180" s="42" t="e">
        <f t="shared" si="270"/>
        <v>#N/A</v>
      </c>
      <c r="CQ180" s="61" t="str">
        <f t="shared" si="271"/>
        <v/>
      </c>
      <c r="CR180" s="39" t="str">
        <f t="shared" si="272"/>
        <v/>
      </c>
      <c r="CS180" s="41" t="str">
        <f t="shared" si="273"/>
        <v/>
      </c>
      <c r="CT180" s="42" t="str">
        <f t="shared" si="220"/>
        <v/>
      </c>
      <c r="CU180" s="29" t="str">
        <f t="shared" si="274"/>
        <v/>
      </c>
      <c r="CV180" s="41" t="str">
        <f t="shared" si="275"/>
        <v/>
      </c>
      <c r="CW180" s="42" t="str">
        <f t="shared" si="276"/>
        <v/>
      </c>
      <c r="CX180" s="29" t="str">
        <f t="shared" si="277"/>
        <v/>
      </c>
      <c r="CY180" s="41" t="str">
        <f t="shared" si="278"/>
        <v/>
      </c>
      <c r="CZ180" s="42" t="str">
        <f t="shared" si="279"/>
        <v/>
      </c>
      <c r="DA180" s="70" t="str">
        <f t="shared" si="280"/>
        <v/>
      </c>
      <c r="DB180" s="41" t="str">
        <f t="shared" si="221"/>
        <v/>
      </c>
      <c r="DC180" s="70" t="str">
        <f t="shared" si="281"/>
        <v/>
      </c>
      <c r="DD180" s="29" t="str">
        <f t="shared" si="222"/>
        <v/>
      </c>
      <c r="DE180" s="41" t="str">
        <f t="shared" si="223"/>
        <v/>
      </c>
      <c r="DF180" s="42" t="str">
        <f t="shared" si="224"/>
        <v/>
      </c>
      <c r="DG180" s="29" t="str">
        <f t="shared" si="225"/>
        <v/>
      </c>
      <c r="DH180" s="41" t="str">
        <f t="shared" si="226"/>
        <v/>
      </c>
      <c r="DI180" s="42" t="str">
        <f t="shared" si="227"/>
        <v/>
      </c>
      <c r="DJ180" s="29" t="str">
        <f t="shared" si="282"/>
        <v/>
      </c>
      <c r="DK180" s="41" t="str">
        <f t="shared" si="283"/>
        <v/>
      </c>
      <c r="DL180" s="42" t="str">
        <f t="shared" si="284"/>
        <v/>
      </c>
      <c r="DN180" s="39" t="e">
        <f t="shared" si="285"/>
        <v>#N/A</v>
      </c>
      <c r="DO180" s="42" t="e">
        <f t="shared" si="286"/>
        <v>#N/A</v>
      </c>
      <c r="DZ180" s="61" t="str">
        <f t="shared" si="287"/>
        <v/>
      </c>
      <c r="EA180" s="39" t="str">
        <f t="shared" si="288"/>
        <v/>
      </c>
      <c r="EB180" s="41" t="str">
        <f t="shared" si="289"/>
        <v/>
      </c>
      <c r="EC180" s="42" t="str">
        <f t="shared" si="228"/>
        <v/>
      </c>
      <c r="ED180" s="29" t="str">
        <f t="shared" si="290"/>
        <v/>
      </c>
      <c r="EE180" s="41" t="str">
        <f t="shared" si="291"/>
        <v/>
      </c>
      <c r="EF180" s="42" t="str">
        <f t="shared" si="292"/>
        <v/>
      </c>
      <c r="EG180" s="29" t="str">
        <f t="shared" si="293"/>
        <v/>
      </c>
      <c r="EH180" s="41" t="str">
        <f t="shared" si="294"/>
        <v/>
      </c>
      <c r="EI180" s="42" t="str">
        <f t="shared" si="295"/>
        <v/>
      </c>
      <c r="EJ180" s="58" t="str">
        <f t="shared" si="296"/>
        <v/>
      </c>
      <c r="EK180" s="41" t="str">
        <f t="shared" si="229"/>
        <v/>
      </c>
      <c r="EL180" s="58" t="str">
        <f t="shared" si="297"/>
        <v/>
      </c>
      <c r="EM180" s="29" t="str">
        <f t="shared" si="230"/>
        <v/>
      </c>
      <c r="EN180" s="41" t="str">
        <f t="shared" si="231"/>
        <v/>
      </c>
      <c r="EO180" s="42" t="str">
        <f t="shared" si="232"/>
        <v/>
      </c>
      <c r="EP180" s="29" t="str">
        <f t="shared" si="233"/>
        <v/>
      </c>
      <c r="EQ180" s="41" t="str">
        <f t="shared" si="234"/>
        <v/>
      </c>
      <c r="ER180" s="42" t="str">
        <f t="shared" si="235"/>
        <v/>
      </c>
      <c r="ES180" s="29" t="str">
        <f t="shared" si="298"/>
        <v/>
      </c>
      <c r="ET180" s="41" t="str">
        <f t="shared" si="299"/>
        <v/>
      </c>
      <c r="EU180" s="42" t="str">
        <f t="shared" si="300"/>
        <v/>
      </c>
      <c r="EW180" s="39" t="e">
        <f t="shared" si="301"/>
        <v>#N/A</v>
      </c>
      <c r="EX180" s="42" t="e">
        <f t="shared" si="302"/>
        <v>#N/A</v>
      </c>
      <c r="FA180" s="70" t="e">
        <f t="shared" si="236"/>
        <v>#N/A</v>
      </c>
      <c r="FB180" s="70" t="e">
        <f t="shared" si="237"/>
        <v>#N/A</v>
      </c>
      <c r="FC180" s="70" t="e">
        <f t="shared" si="238"/>
        <v>#N/A</v>
      </c>
      <c r="FD180" s="72" t="e">
        <f t="shared" si="239"/>
        <v>#N/A</v>
      </c>
      <c r="FE180" s="37" t="e">
        <f t="shared" si="240"/>
        <v>#N/A</v>
      </c>
    </row>
    <row r="181" spans="1:161" x14ac:dyDescent="0.25">
      <c r="A181" s="59"/>
      <c r="B181" s="56"/>
      <c r="C181" s="56"/>
      <c r="D181" s="39"/>
      <c r="E181" s="37"/>
      <c r="F181" s="56"/>
      <c r="H181" s="39"/>
      <c r="I181" s="39"/>
      <c r="J181" s="37"/>
      <c r="K181" s="39"/>
      <c r="L181" s="39"/>
      <c r="M181" s="39"/>
      <c r="X181" s="41"/>
      <c r="Y181" s="61" t="str">
        <f t="shared" si="241"/>
        <v/>
      </c>
      <c r="Z181" s="39" t="str">
        <f t="shared" si="242"/>
        <v/>
      </c>
      <c r="AA181" s="41" t="str">
        <f t="shared" si="243"/>
        <v/>
      </c>
      <c r="AB181" s="42" t="str">
        <f t="shared" si="202"/>
        <v/>
      </c>
      <c r="AC181" s="29" t="str">
        <f t="shared" si="244"/>
        <v/>
      </c>
      <c r="AD181" s="41" t="str">
        <f t="shared" si="245"/>
        <v/>
      </c>
      <c r="AE181" s="42" t="str">
        <f t="shared" si="246"/>
        <v/>
      </c>
      <c r="AF181" s="29" t="str">
        <f t="shared" si="247"/>
        <v/>
      </c>
      <c r="AG181" s="41" t="str">
        <f t="shared" si="248"/>
        <v/>
      </c>
      <c r="AH181" s="42" t="str">
        <f t="shared" si="249"/>
        <v/>
      </c>
      <c r="AI181" s="39" t="str">
        <f t="shared" si="250"/>
        <v/>
      </c>
      <c r="AJ181" s="41" t="str">
        <f t="shared" si="203"/>
        <v/>
      </c>
      <c r="AK181" s="29" t="str">
        <f t="shared" si="204"/>
        <v/>
      </c>
      <c r="AL181" s="29" t="str">
        <f t="shared" si="205"/>
        <v/>
      </c>
      <c r="AM181" s="41" t="str">
        <f t="shared" si="206"/>
        <v/>
      </c>
      <c r="AN181" s="42" t="str">
        <f t="shared" si="207"/>
        <v/>
      </c>
      <c r="AO181" s="29" t="str">
        <f t="shared" si="208"/>
        <v/>
      </c>
      <c r="AP181" s="41" t="str">
        <f t="shared" si="209"/>
        <v/>
      </c>
      <c r="AQ181" s="42" t="str">
        <f t="shared" si="210"/>
        <v/>
      </c>
      <c r="AR181" s="29" t="str">
        <f t="shared" si="251"/>
        <v/>
      </c>
      <c r="AS181" s="41" t="str">
        <f t="shared" si="252"/>
        <v/>
      </c>
      <c r="AT181" s="42" t="str">
        <f t="shared" si="253"/>
        <v/>
      </c>
      <c r="AV181" s="39" t="e">
        <f t="shared" si="211"/>
        <v>#N/A</v>
      </c>
      <c r="AW181" s="42" t="e">
        <f t="shared" si="254"/>
        <v>#N/A</v>
      </c>
      <c r="BH181" s="61" t="str">
        <f t="shared" si="255"/>
        <v/>
      </c>
      <c r="BI181" s="39" t="str">
        <f t="shared" si="256"/>
        <v/>
      </c>
      <c r="BJ181" s="41" t="str">
        <f t="shared" si="257"/>
        <v/>
      </c>
      <c r="BK181" s="42" t="str">
        <f t="shared" si="212"/>
        <v/>
      </c>
      <c r="BL181" s="29" t="str">
        <f t="shared" si="258"/>
        <v/>
      </c>
      <c r="BM181" s="41" t="str">
        <f t="shared" si="259"/>
        <v/>
      </c>
      <c r="BN181" s="42" t="str">
        <f t="shared" si="260"/>
        <v/>
      </c>
      <c r="BO181" s="29" t="str">
        <f t="shared" si="261"/>
        <v/>
      </c>
      <c r="BP181" s="41" t="str">
        <f t="shared" si="262"/>
        <v/>
      </c>
      <c r="BQ181" s="42" t="str">
        <f t="shared" si="263"/>
        <v/>
      </c>
      <c r="BR181" s="61" t="str">
        <f t="shared" si="264"/>
        <v/>
      </c>
      <c r="BS181" s="41" t="str">
        <f t="shared" si="213"/>
        <v/>
      </c>
      <c r="BT181" t="str">
        <f t="shared" si="265"/>
        <v/>
      </c>
      <c r="BU181" s="29" t="str">
        <f t="shared" si="214"/>
        <v/>
      </c>
      <c r="BV181" s="41" t="str">
        <f t="shared" si="215"/>
        <v/>
      </c>
      <c r="BW181" s="42" t="str">
        <f t="shared" si="216"/>
        <v/>
      </c>
      <c r="BX181" s="29" t="str">
        <f t="shared" si="217"/>
        <v/>
      </c>
      <c r="BY181" s="41" t="str">
        <f t="shared" si="218"/>
        <v/>
      </c>
      <c r="BZ181" s="42" t="str">
        <f t="shared" si="219"/>
        <v/>
      </c>
      <c r="CA181" s="29" t="str">
        <f t="shared" si="266"/>
        <v/>
      </c>
      <c r="CB181" s="41" t="str">
        <f t="shared" si="267"/>
        <v/>
      </c>
      <c r="CC181" s="42" t="str">
        <f t="shared" si="268"/>
        <v/>
      </c>
      <c r="CE181" s="39" t="e">
        <f t="shared" si="269"/>
        <v>#N/A</v>
      </c>
      <c r="CF181" s="42" t="e">
        <f t="shared" si="270"/>
        <v>#N/A</v>
      </c>
      <c r="CQ181" s="61" t="str">
        <f t="shared" si="271"/>
        <v/>
      </c>
      <c r="CR181" s="39" t="str">
        <f t="shared" si="272"/>
        <v/>
      </c>
      <c r="CS181" s="41" t="str">
        <f t="shared" si="273"/>
        <v/>
      </c>
      <c r="CT181" s="42" t="str">
        <f t="shared" si="220"/>
        <v/>
      </c>
      <c r="CU181" s="29" t="str">
        <f t="shared" si="274"/>
        <v/>
      </c>
      <c r="CV181" s="41" t="str">
        <f t="shared" si="275"/>
        <v/>
      </c>
      <c r="CW181" s="42" t="str">
        <f t="shared" si="276"/>
        <v/>
      </c>
      <c r="CX181" s="29" t="str">
        <f t="shared" si="277"/>
        <v/>
      </c>
      <c r="CY181" s="41" t="str">
        <f t="shared" si="278"/>
        <v/>
      </c>
      <c r="CZ181" s="42" t="str">
        <f t="shared" si="279"/>
        <v/>
      </c>
      <c r="DA181" s="70" t="str">
        <f t="shared" si="280"/>
        <v/>
      </c>
      <c r="DB181" s="41" t="str">
        <f t="shared" si="221"/>
        <v/>
      </c>
      <c r="DC181" s="70" t="str">
        <f t="shared" si="281"/>
        <v/>
      </c>
      <c r="DD181" s="29" t="str">
        <f t="shared" si="222"/>
        <v/>
      </c>
      <c r="DE181" s="41" t="str">
        <f t="shared" si="223"/>
        <v/>
      </c>
      <c r="DF181" s="42" t="str">
        <f t="shared" si="224"/>
        <v/>
      </c>
      <c r="DG181" s="29" t="str">
        <f t="shared" si="225"/>
        <v/>
      </c>
      <c r="DH181" s="41" t="str">
        <f t="shared" si="226"/>
        <v/>
      </c>
      <c r="DI181" s="42" t="str">
        <f t="shared" si="227"/>
        <v/>
      </c>
      <c r="DJ181" s="29" t="str">
        <f t="shared" si="282"/>
        <v/>
      </c>
      <c r="DK181" s="41" t="str">
        <f t="shared" si="283"/>
        <v/>
      </c>
      <c r="DL181" s="42" t="str">
        <f t="shared" si="284"/>
        <v/>
      </c>
      <c r="DN181" s="39" t="e">
        <f t="shared" si="285"/>
        <v>#N/A</v>
      </c>
      <c r="DO181" s="42" t="e">
        <f t="shared" si="286"/>
        <v>#N/A</v>
      </c>
      <c r="DZ181" s="61" t="str">
        <f t="shared" si="287"/>
        <v/>
      </c>
      <c r="EA181" s="39" t="str">
        <f t="shared" si="288"/>
        <v/>
      </c>
      <c r="EB181" s="41" t="str">
        <f t="shared" si="289"/>
        <v/>
      </c>
      <c r="EC181" s="42" t="str">
        <f t="shared" si="228"/>
        <v/>
      </c>
      <c r="ED181" s="29" t="str">
        <f t="shared" si="290"/>
        <v/>
      </c>
      <c r="EE181" s="41" t="str">
        <f t="shared" si="291"/>
        <v/>
      </c>
      <c r="EF181" s="42" t="str">
        <f t="shared" si="292"/>
        <v/>
      </c>
      <c r="EG181" s="29" t="str">
        <f t="shared" si="293"/>
        <v/>
      </c>
      <c r="EH181" s="41" t="str">
        <f t="shared" si="294"/>
        <v/>
      </c>
      <c r="EI181" s="42" t="str">
        <f t="shared" si="295"/>
        <v/>
      </c>
      <c r="EJ181" s="58" t="str">
        <f t="shared" si="296"/>
        <v/>
      </c>
      <c r="EK181" s="41" t="str">
        <f t="shared" si="229"/>
        <v/>
      </c>
      <c r="EL181" s="58" t="str">
        <f t="shared" si="297"/>
        <v/>
      </c>
      <c r="EM181" s="29" t="str">
        <f t="shared" si="230"/>
        <v/>
      </c>
      <c r="EN181" s="41" t="str">
        <f t="shared" si="231"/>
        <v/>
      </c>
      <c r="EO181" s="42" t="str">
        <f t="shared" si="232"/>
        <v/>
      </c>
      <c r="EP181" s="29" t="str">
        <f t="shared" si="233"/>
        <v/>
      </c>
      <c r="EQ181" s="41" t="str">
        <f t="shared" si="234"/>
        <v/>
      </c>
      <c r="ER181" s="42" t="str">
        <f t="shared" si="235"/>
        <v/>
      </c>
      <c r="ES181" s="29" t="str">
        <f t="shared" si="298"/>
        <v/>
      </c>
      <c r="ET181" s="41" t="str">
        <f t="shared" si="299"/>
        <v/>
      </c>
      <c r="EU181" s="42" t="str">
        <f t="shared" si="300"/>
        <v/>
      </c>
      <c r="EW181" s="39" t="e">
        <f t="shared" si="301"/>
        <v>#N/A</v>
      </c>
      <c r="EX181" s="42" t="e">
        <f t="shared" si="302"/>
        <v>#N/A</v>
      </c>
      <c r="FA181" s="70" t="e">
        <f t="shared" si="236"/>
        <v>#N/A</v>
      </c>
      <c r="FB181" s="70" t="e">
        <f t="shared" si="237"/>
        <v>#N/A</v>
      </c>
      <c r="FC181" s="70" t="e">
        <f t="shared" si="238"/>
        <v>#N/A</v>
      </c>
      <c r="FD181" s="72" t="e">
        <f t="shared" si="239"/>
        <v>#N/A</v>
      </c>
      <c r="FE181" s="37" t="e">
        <f t="shared" si="240"/>
        <v>#N/A</v>
      </c>
    </row>
    <row r="182" spans="1:161" x14ac:dyDescent="0.25">
      <c r="A182" s="59"/>
      <c r="B182" s="56"/>
      <c r="C182" s="56"/>
      <c r="D182" s="39"/>
      <c r="E182" s="37"/>
      <c r="F182" s="56"/>
      <c r="H182" s="39"/>
      <c r="I182" s="39"/>
      <c r="J182" s="37"/>
      <c r="K182" s="39"/>
      <c r="L182" s="39"/>
      <c r="M182" s="39"/>
      <c r="X182" s="41"/>
      <c r="Y182" s="61" t="str">
        <f t="shared" si="241"/>
        <v/>
      </c>
      <c r="Z182" s="39" t="str">
        <f t="shared" si="242"/>
        <v/>
      </c>
      <c r="AA182" s="41" t="str">
        <f t="shared" si="243"/>
        <v/>
      </c>
      <c r="AB182" s="42" t="str">
        <f t="shared" si="202"/>
        <v/>
      </c>
      <c r="AC182" s="29" t="str">
        <f t="shared" si="244"/>
        <v/>
      </c>
      <c r="AD182" s="41" t="str">
        <f t="shared" si="245"/>
        <v/>
      </c>
      <c r="AE182" s="42" t="str">
        <f t="shared" si="246"/>
        <v/>
      </c>
      <c r="AF182" s="29" t="str">
        <f t="shared" si="247"/>
        <v/>
      </c>
      <c r="AG182" s="41" t="str">
        <f t="shared" si="248"/>
        <v/>
      </c>
      <c r="AH182" s="42" t="str">
        <f t="shared" si="249"/>
        <v/>
      </c>
      <c r="AI182" s="39" t="str">
        <f t="shared" si="250"/>
        <v/>
      </c>
      <c r="AJ182" s="41" t="str">
        <f t="shared" si="203"/>
        <v/>
      </c>
      <c r="AK182" s="29" t="str">
        <f t="shared" si="204"/>
        <v/>
      </c>
      <c r="AL182" s="29" t="str">
        <f t="shared" si="205"/>
        <v/>
      </c>
      <c r="AM182" s="41" t="str">
        <f t="shared" si="206"/>
        <v/>
      </c>
      <c r="AN182" s="42" t="str">
        <f t="shared" si="207"/>
        <v/>
      </c>
      <c r="AO182" s="29" t="str">
        <f t="shared" si="208"/>
        <v/>
      </c>
      <c r="AP182" s="41" t="str">
        <f t="shared" si="209"/>
        <v/>
      </c>
      <c r="AQ182" s="42" t="str">
        <f t="shared" si="210"/>
        <v/>
      </c>
      <c r="AR182" s="29" t="str">
        <f t="shared" si="251"/>
        <v/>
      </c>
      <c r="AS182" s="41" t="str">
        <f t="shared" si="252"/>
        <v/>
      </c>
      <c r="AT182" s="42" t="str">
        <f t="shared" si="253"/>
        <v/>
      </c>
      <c r="AV182" s="39" t="e">
        <f t="shared" si="211"/>
        <v>#N/A</v>
      </c>
      <c r="AW182" s="42" t="e">
        <f t="shared" si="254"/>
        <v>#N/A</v>
      </c>
      <c r="BH182" s="61" t="str">
        <f t="shared" si="255"/>
        <v/>
      </c>
      <c r="BI182" s="39" t="str">
        <f t="shared" si="256"/>
        <v/>
      </c>
      <c r="BJ182" s="41" t="str">
        <f t="shared" si="257"/>
        <v/>
      </c>
      <c r="BK182" s="42" t="str">
        <f t="shared" si="212"/>
        <v/>
      </c>
      <c r="BL182" s="29" t="str">
        <f t="shared" si="258"/>
        <v/>
      </c>
      <c r="BM182" s="41" t="str">
        <f t="shared" si="259"/>
        <v/>
      </c>
      <c r="BN182" s="42" t="str">
        <f t="shared" si="260"/>
        <v/>
      </c>
      <c r="BO182" s="29" t="str">
        <f t="shared" si="261"/>
        <v/>
      </c>
      <c r="BP182" s="41" t="str">
        <f t="shared" si="262"/>
        <v/>
      </c>
      <c r="BQ182" s="42" t="str">
        <f t="shared" si="263"/>
        <v/>
      </c>
      <c r="BR182" s="61" t="str">
        <f t="shared" si="264"/>
        <v/>
      </c>
      <c r="BS182" s="41" t="str">
        <f t="shared" si="213"/>
        <v/>
      </c>
      <c r="BT182" t="str">
        <f t="shared" si="265"/>
        <v/>
      </c>
      <c r="BU182" s="29" t="str">
        <f t="shared" si="214"/>
        <v/>
      </c>
      <c r="BV182" s="41" t="str">
        <f t="shared" si="215"/>
        <v/>
      </c>
      <c r="BW182" s="42" t="str">
        <f t="shared" si="216"/>
        <v/>
      </c>
      <c r="BX182" s="29" t="str">
        <f t="shared" si="217"/>
        <v/>
      </c>
      <c r="BY182" s="41" t="str">
        <f t="shared" si="218"/>
        <v/>
      </c>
      <c r="BZ182" s="42" t="str">
        <f t="shared" si="219"/>
        <v/>
      </c>
      <c r="CA182" s="29" t="str">
        <f t="shared" si="266"/>
        <v/>
      </c>
      <c r="CB182" s="41" t="str">
        <f t="shared" si="267"/>
        <v/>
      </c>
      <c r="CC182" s="42" t="str">
        <f t="shared" si="268"/>
        <v/>
      </c>
      <c r="CE182" s="39" t="e">
        <f t="shared" si="269"/>
        <v>#N/A</v>
      </c>
      <c r="CF182" s="42" t="e">
        <f t="shared" si="270"/>
        <v>#N/A</v>
      </c>
      <c r="CQ182" s="61" t="str">
        <f t="shared" si="271"/>
        <v/>
      </c>
      <c r="CR182" s="39" t="str">
        <f t="shared" si="272"/>
        <v/>
      </c>
      <c r="CS182" s="41" t="str">
        <f t="shared" si="273"/>
        <v/>
      </c>
      <c r="CT182" s="42" t="str">
        <f t="shared" si="220"/>
        <v/>
      </c>
      <c r="CU182" s="29" t="str">
        <f t="shared" si="274"/>
        <v/>
      </c>
      <c r="CV182" s="41" t="str">
        <f t="shared" si="275"/>
        <v/>
      </c>
      <c r="CW182" s="42" t="str">
        <f t="shared" si="276"/>
        <v/>
      </c>
      <c r="CX182" s="29" t="str">
        <f t="shared" si="277"/>
        <v/>
      </c>
      <c r="CY182" s="41" t="str">
        <f t="shared" si="278"/>
        <v/>
      </c>
      <c r="CZ182" s="42" t="str">
        <f t="shared" si="279"/>
        <v/>
      </c>
      <c r="DA182" s="70" t="str">
        <f t="shared" si="280"/>
        <v/>
      </c>
      <c r="DB182" s="41" t="str">
        <f t="shared" si="221"/>
        <v/>
      </c>
      <c r="DC182" s="70" t="str">
        <f t="shared" si="281"/>
        <v/>
      </c>
      <c r="DD182" s="29" t="str">
        <f t="shared" si="222"/>
        <v/>
      </c>
      <c r="DE182" s="41" t="str">
        <f t="shared" si="223"/>
        <v/>
      </c>
      <c r="DF182" s="42" t="str">
        <f t="shared" si="224"/>
        <v/>
      </c>
      <c r="DG182" s="29" t="str">
        <f t="shared" si="225"/>
        <v/>
      </c>
      <c r="DH182" s="41" t="str">
        <f t="shared" si="226"/>
        <v/>
      </c>
      <c r="DI182" s="42" t="str">
        <f t="shared" si="227"/>
        <v/>
      </c>
      <c r="DJ182" s="29" t="str">
        <f t="shared" si="282"/>
        <v/>
      </c>
      <c r="DK182" s="41" t="str">
        <f t="shared" si="283"/>
        <v/>
      </c>
      <c r="DL182" s="42" t="str">
        <f t="shared" si="284"/>
        <v/>
      </c>
      <c r="DN182" s="39" t="e">
        <f t="shared" si="285"/>
        <v>#N/A</v>
      </c>
      <c r="DO182" s="42" t="e">
        <f t="shared" si="286"/>
        <v>#N/A</v>
      </c>
      <c r="DZ182" s="61" t="str">
        <f t="shared" si="287"/>
        <v/>
      </c>
      <c r="EA182" s="39" t="str">
        <f t="shared" si="288"/>
        <v/>
      </c>
      <c r="EB182" s="41" t="str">
        <f t="shared" si="289"/>
        <v/>
      </c>
      <c r="EC182" s="42" t="str">
        <f t="shared" si="228"/>
        <v/>
      </c>
      <c r="ED182" s="29" t="str">
        <f t="shared" si="290"/>
        <v/>
      </c>
      <c r="EE182" s="41" t="str">
        <f t="shared" si="291"/>
        <v/>
      </c>
      <c r="EF182" s="42" t="str">
        <f t="shared" si="292"/>
        <v/>
      </c>
      <c r="EG182" s="29" t="str">
        <f t="shared" si="293"/>
        <v/>
      </c>
      <c r="EH182" s="41" t="str">
        <f t="shared" si="294"/>
        <v/>
      </c>
      <c r="EI182" s="42" t="str">
        <f t="shared" si="295"/>
        <v/>
      </c>
      <c r="EJ182" s="58" t="str">
        <f t="shared" si="296"/>
        <v/>
      </c>
      <c r="EK182" s="41" t="str">
        <f t="shared" si="229"/>
        <v/>
      </c>
      <c r="EL182" s="58" t="str">
        <f t="shared" si="297"/>
        <v/>
      </c>
      <c r="EM182" s="29" t="str">
        <f t="shared" si="230"/>
        <v/>
      </c>
      <c r="EN182" s="41" t="str">
        <f t="shared" si="231"/>
        <v/>
      </c>
      <c r="EO182" s="42" t="str">
        <f t="shared" si="232"/>
        <v/>
      </c>
      <c r="EP182" s="29" t="str">
        <f t="shared" si="233"/>
        <v/>
      </c>
      <c r="EQ182" s="41" t="str">
        <f t="shared" si="234"/>
        <v/>
      </c>
      <c r="ER182" s="42" t="str">
        <f t="shared" si="235"/>
        <v/>
      </c>
      <c r="ES182" s="29" t="str">
        <f t="shared" si="298"/>
        <v/>
      </c>
      <c r="ET182" s="41" t="str">
        <f t="shared" si="299"/>
        <v/>
      </c>
      <c r="EU182" s="42" t="str">
        <f t="shared" si="300"/>
        <v/>
      </c>
      <c r="EW182" s="39" t="e">
        <f t="shared" si="301"/>
        <v>#N/A</v>
      </c>
      <c r="EX182" s="42" t="e">
        <f t="shared" si="302"/>
        <v>#N/A</v>
      </c>
      <c r="FA182" s="70" t="e">
        <f t="shared" si="236"/>
        <v>#N/A</v>
      </c>
      <c r="FB182" s="70" t="e">
        <f t="shared" si="237"/>
        <v>#N/A</v>
      </c>
      <c r="FC182" s="70" t="e">
        <f t="shared" si="238"/>
        <v>#N/A</v>
      </c>
      <c r="FD182" s="72" t="e">
        <f t="shared" si="239"/>
        <v>#N/A</v>
      </c>
      <c r="FE182" s="37" t="e">
        <f t="shared" si="240"/>
        <v>#N/A</v>
      </c>
    </row>
    <row r="183" spans="1:161" x14ac:dyDescent="0.25">
      <c r="A183" s="59"/>
      <c r="B183" s="56"/>
      <c r="C183" s="56"/>
      <c r="D183" s="39"/>
      <c r="E183" s="37"/>
      <c r="F183" s="56"/>
      <c r="H183" s="39"/>
      <c r="I183" s="39"/>
      <c r="J183" s="37"/>
      <c r="K183" s="39"/>
      <c r="L183" s="39"/>
      <c r="M183" s="39"/>
      <c r="X183" s="41"/>
      <c r="Y183" s="61" t="str">
        <f t="shared" si="241"/>
        <v/>
      </c>
      <c r="Z183" s="39" t="str">
        <f t="shared" si="242"/>
        <v/>
      </c>
      <c r="AA183" s="41" t="str">
        <f t="shared" si="243"/>
        <v/>
      </c>
      <c r="AB183" s="42" t="str">
        <f t="shared" si="202"/>
        <v/>
      </c>
      <c r="AC183" s="29" t="str">
        <f t="shared" si="244"/>
        <v/>
      </c>
      <c r="AD183" s="41" t="str">
        <f t="shared" si="245"/>
        <v/>
      </c>
      <c r="AE183" s="42" t="str">
        <f t="shared" si="246"/>
        <v/>
      </c>
      <c r="AF183" s="29" t="str">
        <f t="shared" si="247"/>
        <v/>
      </c>
      <c r="AG183" s="41" t="str">
        <f t="shared" si="248"/>
        <v/>
      </c>
      <c r="AH183" s="42" t="str">
        <f t="shared" si="249"/>
        <v/>
      </c>
      <c r="AI183" s="39" t="str">
        <f t="shared" si="250"/>
        <v/>
      </c>
      <c r="AJ183" s="41" t="str">
        <f t="shared" si="203"/>
        <v/>
      </c>
      <c r="AK183" s="29" t="str">
        <f t="shared" si="204"/>
        <v/>
      </c>
      <c r="AL183" s="29" t="str">
        <f t="shared" si="205"/>
        <v/>
      </c>
      <c r="AM183" s="41" t="str">
        <f t="shared" si="206"/>
        <v/>
      </c>
      <c r="AN183" s="42" t="str">
        <f t="shared" si="207"/>
        <v/>
      </c>
      <c r="AO183" s="29" t="str">
        <f t="shared" si="208"/>
        <v/>
      </c>
      <c r="AP183" s="41" t="str">
        <f t="shared" si="209"/>
        <v/>
      </c>
      <c r="AQ183" s="42" t="str">
        <f t="shared" si="210"/>
        <v/>
      </c>
      <c r="AR183" s="29" t="str">
        <f t="shared" si="251"/>
        <v/>
      </c>
      <c r="AS183" s="41" t="str">
        <f t="shared" si="252"/>
        <v/>
      </c>
      <c r="AT183" s="42" t="str">
        <f t="shared" si="253"/>
        <v/>
      </c>
      <c r="AV183" s="39" t="e">
        <f t="shared" si="211"/>
        <v>#N/A</v>
      </c>
      <c r="AW183" s="42" t="e">
        <f t="shared" si="254"/>
        <v>#N/A</v>
      </c>
      <c r="BH183" s="61" t="str">
        <f t="shared" si="255"/>
        <v/>
      </c>
      <c r="BI183" s="39" t="str">
        <f t="shared" si="256"/>
        <v/>
      </c>
      <c r="BJ183" s="41" t="str">
        <f t="shared" si="257"/>
        <v/>
      </c>
      <c r="BK183" s="42" t="str">
        <f t="shared" si="212"/>
        <v/>
      </c>
      <c r="BL183" s="29" t="str">
        <f t="shared" si="258"/>
        <v/>
      </c>
      <c r="BM183" s="41" t="str">
        <f t="shared" si="259"/>
        <v/>
      </c>
      <c r="BN183" s="42" t="str">
        <f t="shared" si="260"/>
        <v/>
      </c>
      <c r="BO183" s="29" t="str">
        <f t="shared" si="261"/>
        <v/>
      </c>
      <c r="BP183" s="41" t="str">
        <f t="shared" si="262"/>
        <v/>
      </c>
      <c r="BQ183" s="42" t="str">
        <f t="shared" si="263"/>
        <v/>
      </c>
      <c r="BR183" s="61" t="str">
        <f t="shared" si="264"/>
        <v/>
      </c>
      <c r="BS183" s="41" t="str">
        <f t="shared" si="213"/>
        <v/>
      </c>
      <c r="BT183" t="str">
        <f t="shared" si="265"/>
        <v/>
      </c>
      <c r="BU183" s="29" t="str">
        <f t="shared" si="214"/>
        <v/>
      </c>
      <c r="BV183" s="41" t="str">
        <f t="shared" si="215"/>
        <v/>
      </c>
      <c r="BW183" s="42" t="str">
        <f t="shared" si="216"/>
        <v/>
      </c>
      <c r="BX183" s="29" t="str">
        <f t="shared" si="217"/>
        <v/>
      </c>
      <c r="BY183" s="41" t="str">
        <f t="shared" si="218"/>
        <v/>
      </c>
      <c r="BZ183" s="42" t="str">
        <f t="shared" si="219"/>
        <v/>
      </c>
      <c r="CA183" s="29" t="str">
        <f t="shared" si="266"/>
        <v/>
      </c>
      <c r="CB183" s="41" t="str">
        <f t="shared" si="267"/>
        <v/>
      </c>
      <c r="CC183" s="42" t="str">
        <f t="shared" si="268"/>
        <v/>
      </c>
      <c r="CE183" s="39" t="e">
        <f t="shared" si="269"/>
        <v>#N/A</v>
      </c>
      <c r="CF183" s="42" t="e">
        <f t="shared" si="270"/>
        <v>#N/A</v>
      </c>
      <c r="CQ183" s="61" t="str">
        <f t="shared" si="271"/>
        <v/>
      </c>
      <c r="CR183" s="39" t="str">
        <f t="shared" si="272"/>
        <v/>
      </c>
      <c r="CS183" s="41" t="str">
        <f t="shared" si="273"/>
        <v/>
      </c>
      <c r="CT183" s="42" t="str">
        <f t="shared" si="220"/>
        <v/>
      </c>
      <c r="CU183" s="29" t="str">
        <f t="shared" si="274"/>
        <v/>
      </c>
      <c r="CV183" s="41" t="str">
        <f t="shared" si="275"/>
        <v/>
      </c>
      <c r="CW183" s="42" t="str">
        <f t="shared" si="276"/>
        <v/>
      </c>
      <c r="CX183" s="29" t="str">
        <f t="shared" si="277"/>
        <v/>
      </c>
      <c r="CY183" s="41" t="str">
        <f t="shared" si="278"/>
        <v/>
      </c>
      <c r="CZ183" s="42" t="str">
        <f t="shared" si="279"/>
        <v/>
      </c>
      <c r="DA183" s="70" t="str">
        <f t="shared" si="280"/>
        <v/>
      </c>
      <c r="DB183" s="41" t="str">
        <f t="shared" si="221"/>
        <v/>
      </c>
      <c r="DC183" s="70" t="str">
        <f t="shared" si="281"/>
        <v/>
      </c>
      <c r="DD183" s="29" t="str">
        <f t="shared" si="222"/>
        <v/>
      </c>
      <c r="DE183" s="41" t="str">
        <f t="shared" si="223"/>
        <v/>
      </c>
      <c r="DF183" s="42" t="str">
        <f t="shared" si="224"/>
        <v/>
      </c>
      <c r="DG183" s="29" t="str">
        <f t="shared" si="225"/>
        <v/>
      </c>
      <c r="DH183" s="41" t="str">
        <f t="shared" si="226"/>
        <v/>
      </c>
      <c r="DI183" s="42" t="str">
        <f t="shared" si="227"/>
        <v/>
      </c>
      <c r="DJ183" s="29" t="str">
        <f t="shared" si="282"/>
        <v/>
      </c>
      <c r="DK183" s="41" t="str">
        <f t="shared" si="283"/>
        <v/>
      </c>
      <c r="DL183" s="42" t="str">
        <f t="shared" si="284"/>
        <v/>
      </c>
      <c r="DN183" s="39" t="e">
        <f t="shared" si="285"/>
        <v>#N/A</v>
      </c>
      <c r="DO183" s="42" t="e">
        <f t="shared" si="286"/>
        <v>#N/A</v>
      </c>
      <c r="DZ183" s="61" t="str">
        <f t="shared" si="287"/>
        <v/>
      </c>
      <c r="EA183" s="39" t="str">
        <f t="shared" si="288"/>
        <v/>
      </c>
      <c r="EB183" s="41" t="str">
        <f t="shared" si="289"/>
        <v/>
      </c>
      <c r="EC183" s="42" t="str">
        <f t="shared" si="228"/>
        <v/>
      </c>
      <c r="ED183" s="29" t="str">
        <f t="shared" si="290"/>
        <v/>
      </c>
      <c r="EE183" s="41" t="str">
        <f t="shared" si="291"/>
        <v/>
      </c>
      <c r="EF183" s="42" t="str">
        <f t="shared" si="292"/>
        <v/>
      </c>
      <c r="EG183" s="29" t="str">
        <f t="shared" si="293"/>
        <v/>
      </c>
      <c r="EH183" s="41" t="str">
        <f t="shared" si="294"/>
        <v/>
      </c>
      <c r="EI183" s="42" t="str">
        <f t="shared" si="295"/>
        <v/>
      </c>
      <c r="EJ183" s="58" t="str">
        <f t="shared" si="296"/>
        <v/>
      </c>
      <c r="EK183" s="41" t="str">
        <f t="shared" si="229"/>
        <v/>
      </c>
      <c r="EL183" s="58" t="str">
        <f t="shared" si="297"/>
        <v/>
      </c>
      <c r="EM183" s="29" t="str">
        <f t="shared" si="230"/>
        <v/>
      </c>
      <c r="EN183" s="41" t="str">
        <f t="shared" si="231"/>
        <v/>
      </c>
      <c r="EO183" s="42" t="str">
        <f t="shared" si="232"/>
        <v/>
      </c>
      <c r="EP183" s="29" t="str">
        <f t="shared" si="233"/>
        <v/>
      </c>
      <c r="EQ183" s="41" t="str">
        <f t="shared" si="234"/>
        <v/>
      </c>
      <c r="ER183" s="42" t="str">
        <f t="shared" si="235"/>
        <v/>
      </c>
      <c r="ES183" s="29" t="str">
        <f t="shared" si="298"/>
        <v/>
      </c>
      <c r="ET183" s="41" t="str">
        <f t="shared" si="299"/>
        <v/>
      </c>
      <c r="EU183" s="42" t="str">
        <f t="shared" si="300"/>
        <v/>
      </c>
      <c r="EW183" s="39" t="e">
        <f t="shared" si="301"/>
        <v>#N/A</v>
      </c>
      <c r="EX183" s="42" t="e">
        <f t="shared" si="302"/>
        <v>#N/A</v>
      </c>
      <c r="FA183" s="70" t="e">
        <f t="shared" si="236"/>
        <v>#N/A</v>
      </c>
      <c r="FB183" s="70" t="e">
        <f t="shared" si="237"/>
        <v>#N/A</v>
      </c>
      <c r="FC183" s="70" t="e">
        <f t="shared" si="238"/>
        <v>#N/A</v>
      </c>
      <c r="FD183" s="72" t="e">
        <f t="shared" si="239"/>
        <v>#N/A</v>
      </c>
      <c r="FE183" s="37" t="e">
        <f t="shared" si="240"/>
        <v>#N/A</v>
      </c>
    </row>
    <row r="184" spans="1:161" x14ac:dyDescent="0.25">
      <c r="A184" s="59"/>
      <c r="B184" s="56"/>
      <c r="C184" s="56"/>
      <c r="D184" s="39"/>
      <c r="E184" s="37"/>
      <c r="F184" s="56"/>
      <c r="H184" s="39"/>
      <c r="I184" s="39"/>
      <c r="J184" s="37"/>
      <c r="K184" s="39"/>
      <c r="L184" s="39"/>
      <c r="M184" s="39"/>
      <c r="X184" s="41"/>
      <c r="Y184" s="61" t="str">
        <f t="shared" si="241"/>
        <v/>
      </c>
      <c r="Z184" s="39" t="str">
        <f t="shared" si="242"/>
        <v/>
      </c>
      <c r="AA184" s="41" t="str">
        <f t="shared" si="243"/>
        <v/>
      </c>
      <c r="AB184" s="42" t="str">
        <f t="shared" si="202"/>
        <v/>
      </c>
      <c r="AC184" s="29" t="str">
        <f t="shared" si="244"/>
        <v/>
      </c>
      <c r="AD184" s="41" t="str">
        <f t="shared" si="245"/>
        <v/>
      </c>
      <c r="AE184" s="42" t="str">
        <f t="shared" si="246"/>
        <v/>
      </c>
      <c r="AF184" s="29" t="str">
        <f t="shared" si="247"/>
        <v/>
      </c>
      <c r="AG184" s="41" t="str">
        <f t="shared" si="248"/>
        <v/>
      </c>
      <c r="AH184" s="42" t="str">
        <f t="shared" si="249"/>
        <v/>
      </c>
      <c r="AI184" s="39" t="str">
        <f t="shared" si="250"/>
        <v/>
      </c>
      <c r="AJ184" s="41" t="str">
        <f t="shared" si="203"/>
        <v/>
      </c>
      <c r="AK184" s="29" t="str">
        <f t="shared" si="204"/>
        <v/>
      </c>
      <c r="AL184" s="29" t="str">
        <f t="shared" si="205"/>
        <v/>
      </c>
      <c r="AM184" s="41" t="str">
        <f t="shared" si="206"/>
        <v/>
      </c>
      <c r="AN184" s="42" t="str">
        <f t="shared" si="207"/>
        <v/>
      </c>
      <c r="AO184" s="29" t="str">
        <f t="shared" si="208"/>
        <v/>
      </c>
      <c r="AP184" s="41" t="str">
        <f t="shared" si="209"/>
        <v/>
      </c>
      <c r="AQ184" s="42" t="str">
        <f t="shared" si="210"/>
        <v/>
      </c>
      <c r="AR184" s="29" t="str">
        <f t="shared" si="251"/>
        <v/>
      </c>
      <c r="AS184" s="41" t="str">
        <f t="shared" si="252"/>
        <v/>
      </c>
      <c r="AT184" s="42" t="str">
        <f t="shared" si="253"/>
        <v/>
      </c>
      <c r="AV184" s="39" t="e">
        <f t="shared" si="211"/>
        <v>#N/A</v>
      </c>
      <c r="AW184" s="42" t="e">
        <f t="shared" si="254"/>
        <v>#N/A</v>
      </c>
      <c r="BH184" s="61" t="str">
        <f t="shared" si="255"/>
        <v/>
      </c>
      <c r="BI184" s="39" t="str">
        <f t="shared" si="256"/>
        <v/>
      </c>
      <c r="BJ184" s="41" t="str">
        <f t="shared" si="257"/>
        <v/>
      </c>
      <c r="BK184" s="42" t="str">
        <f t="shared" si="212"/>
        <v/>
      </c>
      <c r="BL184" s="29" t="str">
        <f t="shared" si="258"/>
        <v/>
      </c>
      <c r="BM184" s="41" t="str">
        <f t="shared" si="259"/>
        <v/>
      </c>
      <c r="BN184" s="42" t="str">
        <f t="shared" si="260"/>
        <v/>
      </c>
      <c r="BO184" s="29" t="str">
        <f t="shared" si="261"/>
        <v/>
      </c>
      <c r="BP184" s="41" t="str">
        <f t="shared" si="262"/>
        <v/>
      </c>
      <c r="BQ184" s="42" t="str">
        <f t="shared" si="263"/>
        <v/>
      </c>
      <c r="BR184" s="61" t="str">
        <f t="shared" si="264"/>
        <v/>
      </c>
      <c r="BS184" s="41" t="str">
        <f t="shared" si="213"/>
        <v/>
      </c>
      <c r="BT184" t="str">
        <f t="shared" si="265"/>
        <v/>
      </c>
      <c r="BU184" s="29" t="str">
        <f t="shared" si="214"/>
        <v/>
      </c>
      <c r="BV184" s="41" t="str">
        <f t="shared" si="215"/>
        <v/>
      </c>
      <c r="BW184" s="42" t="str">
        <f t="shared" si="216"/>
        <v/>
      </c>
      <c r="BX184" s="29" t="str">
        <f t="shared" si="217"/>
        <v/>
      </c>
      <c r="BY184" s="41" t="str">
        <f t="shared" si="218"/>
        <v/>
      </c>
      <c r="BZ184" s="42" t="str">
        <f t="shared" si="219"/>
        <v/>
      </c>
      <c r="CA184" s="29" t="str">
        <f t="shared" si="266"/>
        <v/>
      </c>
      <c r="CB184" s="41" t="str">
        <f t="shared" si="267"/>
        <v/>
      </c>
      <c r="CC184" s="42" t="str">
        <f t="shared" si="268"/>
        <v/>
      </c>
      <c r="CE184" s="39" t="e">
        <f t="shared" si="269"/>
        <v>#N/A</v>
      </c>
      <c r="CF184" s="42" t="e">
        <f t="shared" si="270"/>
        <v>#N/A</v>
      </c>
      <c r="CQ184" s="61" t="str">
        <f t="shared" si="271"/>
        <v/>
      </c>
      <c r="CR184" s="39" t="str">
        <f t="shared" si="272"/>
        <v/>
      </c>
      <c r="CS184" s="41" t="str">
        <f t="shared" si="273"/>
        <v/>
      </c>
      <c r="CT184" s="42" t="str">
        <f t="shared" si="220"/>
        <v/>
      </c>
      <c r="CU184" s="29" t="str">
        <f t="shared" si="274"/>
        <v/>
      </c>
      <c r="CV184" s="41" t="str">
        <f t="shared" si="275"/>
        <v/>
      </c>
      <c r="CW184" s="42" t="str">
        <f t="shared" si="276"/>
        <v/>
      </c>
      <c r="CX184" s="29" t="str">
        <f t="shared" si="277"/>
        <v/>
      </c>
      <c r="CY184" s="41" t="str">
        <f t="shared" si="278"/>
        <v/>
      </c>
      <c r="CZ184" s="42" t="str">
        <f t="shared" si="279"/>
        <v/>
      </c>
      <c r="DA184" s="70" t="str">
        <f t="shared" si="280"/>
        <v/>
      </c>
      <c r="DB184" s="41" t="str">
        <f t="shared" si="221"/>
        <v/>
      </c>
      <c r="DC184" s="70" t="str">
        <f t="shared" si="281"/>
        <v/>
      </c>
      <c r="DD184" s="29" t="str">
        <f t="shared" si="222"/>
        <v/>
      </c>
      <c r="DE184" s="41" t="str">
        <f t="shared" si="223"/>
        <v/>
      </c>
      <c r="DF184" s="42" t="str">
        <f t="shared" si="224"/>
        <v/>
      </c>
      <c r="DG184" s="29" t="str">
        <f t="shared" si="225"/>
        <v/>
      </c>
      <c r="DH184" s="41" t="str">
        <f t="shared" si="226"/>
        <v/>
      </c>
      <c r="DI184" s="42" t="str">
        <f t="shared" si="227"/>
        <v/>
      </c>
      <c r="DJ184" s="29" t="str">
        <f t="shared" si="282"/>
        <v/>
      </c>
      <c r="DK184" s="41" t="str">
        <f t="shared" si="283"/>
        <v/>
      </c>
      <c r="DL184" s="42" t="str">
        <f t="shared" si="284"/>
        <v/>
      </c>
      <c r="DN184" s="39" t="e">
        <f t="shared" si="285"/>
        <v>#N/A</v>
      </c>
      <c r="DO184" s="42" t="e">
        <f t="shared" si="286"/>
        <v>#N/A</v>
      </c>
      <c r="DZ184" s="61" t="str">
        <f t="shared" si="287"/>
        <v/>
      </c>
      <c r="EA184" s="39" t="str">
        <f t="shared" si="288"/>
        <v/>
      </c>
      <c r="EB184" s="41" t="str">
        <f t="shared" si="289"/>
        <v/>
      </c>
      <c r="EC184" s="42" t="str">
        <f t="shared" si="228"/>
        <v/>
      </c>
      <c r="ED184" s="29" t="str">
        <f t="shared" si="290"/>
        <v/>
      </c>
      <c r="EE184" s="41" t="str">
        <f t="shared" si="291"/>
        <v/>
      </c>
      <c r="EF184" s="42" t="str">
        <f t="shared" si="292"/>
        <v/>
      </c>
      <c r="EG184" s="29" t="str">
        <f t="shared" si="293"/>
        <v/>
      </c>
      <c r="EH184" s="41" t="str">
        <f t="shared" si="294"/>
        <v/>
      </c>
      <c r="EI184" s="42" t="str">
        <f t="shared" si="295"/>
        <v/>
      </c>
      <c r="EJ184" s="58" t="str">
        <f t="shared" si="296"/>
        <v/>
      </c>
      <c r="EK184" s="41" t="str">
        <f t="shared" si="229"/>
        <v/>
      </c>
      <c r="EL184" s="58" t="str">
        <f t="shared" si="297"/>
        <v/>
      </c>
      <c r="EM184" s="29" t="str">
        <f t="shared" si="230"/>
        <v/>
      </c>
      <c r="EN184" s="41" t="str">
        <f t="shared" si="231"/>
        <v/>
      </c>
      <c r="EO184" s="42" t="str">
        <f t="shared" si="232"/>
        <v/>
      </c>
      <c r="EP184" s="29" t="str">
        <f t="shared" si="233"/>
        <v/>
      </c>
      <c r="EQ184" s="41" t="str">
        <f t="shared" si="234"/>
        <v/>
      </c>
      <c r="ER184" s="42" t="str">
        <f t="shared" si="235"/>
        <v/>
      </c>
      <c r="ES184" s="29" t="str">
        <f t="shared" si="298"/>
        <v/>
      </c>
      <c r="ET184" s="41" t="str">
        <f t="shared" si="299"/>
        <v/>
      </c>
      <c r="EU184" s="42" t="str">
        <f t="shared" si="300"/>
        <v/>
      </c>
      <c r="EW184" s="39" t="e">
        <f t="shared" si="301"/>
        <v>#N/A</v>
      </c>
      <c r="EX184" s="42" t="e">
        <f t="shared" si="302"/>
        <v>#N/A</v>
      </c>
      <c r="FA184" s="70" t="e">
        <f t="shared" si="236"/>
        <v>#N/A</v>
      </c>
      <c r="FB184" s="70" t="e">
        <f t="shared" si="237"/>
        <v>#N/A</v>
      </c>
      <c r="FC184" s="70" t="e">
        <f t="shared" si="238"/>
        <v>#N/A</v>
      </c>
      <c r="FD184" s="72" t="e">
        <f t="shared" si="239"/>
        <v>#N/A</v>
      </c>
      <c r="FE184" s="37" t="e">
        <f t="shared" si="240"/>
        <v>#N/A</v>
      </c>
    </row>
    <row r="185" spans="1:161" x14ac:dyDescent="0.25">
      <c r="A185" s="59"/>
      <c r="B185" s="56"/>
      <c r="C185" s="56"/>
      <c r="D185" s="39"/>
      <c r="E185" s="37"/>
      <c r="F185" s="56"/>
      <c r="H185" s="39"/>
      <c r="I185" s="39"/>
      <c r="J185" s="37"/>
      <c r="K185" s="39"/>
      <c r="L185" s="39"/>
      <c r="M185" s="39"/>
      <c r="X185" s="41"/>
      <c r="Y185" s="61" t="str">
        <f t="shared" si="241"/>
        <v/>
      </c>
      <c r="Z185" s="39" t="str">
        <f t="shared" si="242"/>
        <v/>
      </c>
      <c r="AA185" s="41" t="str">
        <f t="shared" si="243"/>
        <v/>
      </c>
      <c r="AB185" s="42" t="str">
        <f t="shared" si="202"/>
        <v/>
      </c>
      <c r="AC185" s="29" t="str">
        <f t="shared" si="244"/>
        <v/>
      </c>
      <c r="AD185" s="41" t="str">
        <f t="shared" si="245"/>
        <v/>
      </c>
      <c r="AE185" s="42" t="str">
        <f t="shared" si="246"/>
        <v/>
      </c>
      <c r="AF185" s="29" t="str">
        <f t="shared" si="247"/>
        <v/>
      </c>
      <c r="AG185" s="41" t="str">
        <f t="shared" si="248"/>
        <v/>
      </c>
      <c r="AH185" s="42" t="str">
        <f t="shared" si="249"/>
        <v/>
      </c>
      <c r="AI185" s="39" t="str">
        <f t="shared" si="250"/>
        <v/>
      </c>
      <c r="AJ185" s="41" t="str">
        <f t="shared" si="203"/>
        <v/>
      </c>
      <c r="AK185" s="29" t="str">
        <f t="shared" si="204"/>
        <v/>
      </c>
      <c r="AL185" s="29" t="str">
        <f t="shared" si="205"/>
        <v/>
      </c>
      <c r="AM185" s="41" t="str">
        <f t="shared" si="206"/>
        <v/>
      </c>
      <c r="AN185" s="42" t="str">
        <f t="shared" si="207"/>
        <v/>
      </c>
      <c r="AO185" s="29" t="str">
        <f t="shared" si="208"/>
        <v/>
      </c>
      <c r="AP185" s="41" t="str">
        <f t="shared" si="209"/>
        <v/>
      </c>
      <c r="AQ185" s="42" t="str">
        <f t="shared" si="210"/>
        <v/>
      </c>
      <c r="AR185" s="29" t="str">
        <f t="shared" si="251"/>
        <v/>
      </c>
      <c r="AS185" s="41" t="str">
        <f t="shared" si="252"/>
        <v/>
      </c>
      <c r="AT185" s="42" t="str">
        <f t="shared" si="253"/>
        <v/>
      </c>
      <c r="AV185" s="39" t="e">
        <f t="shared" si="211"/>
        <v>#N/A</v>
      </c>
      <c r="AW185" s="42" t="e">
        <f t="shared" si="254"/>
        <v>#N/A</v>
      </c>
      <c r="BH185" s="61" t="str">
        <f t="shared" si="255"/>
        <v/>
      </c>
      <c r="BI185" s="39" t="str">
        <f t="shared" si="256"/>
        <v/>
      </c>
      <c r="BJ185" s="41" t="str">
        <f t="shared" si="257"/>
        <v/>
      </c>
      <c r="BK185" s="42" t="str">
        <f t="shared" si="212"/>
        <v/>
      </c>
      <c r="BL185" s="29" t="str">
        <f t="shared" si="258"/>
        <v/>
      </c>
      <c r="BM185" s="41" t="str">
        <f t="shared" si="259"/>
        <v/>
      </c>
      <c r="BN185" s="42" t="str">
        <f t="shared" si="260"/>
        <v/>
      </c>
      <c r="BO185" s="29" t="str">
        <f t="shared" si="261"/>
        <v/>
      </c>
      <c r="BP185" s="41" t="str">
        <f t="shared" si="262"/>
        <v/>
      </c>
      <c r="BQ185" s="42" t="str">
        <f t="shared" si="263"/>
        <v/>
      </c>
      <c r="BR185" s="61" t="str">
        <f t="shared" si="264"/>
        <v/>
      </c>
      <c r="BS185" s="41" t="str">
        <f t="shared" si="213"/>
        <v/>
      </c>
      <c r="BT185" t="str">
        <f t="shared" si="265"/>
        <v/>
      </c>
      <c r="BU185" s="29" t="str">
        <f t="shared" si="214"/>
        <v/>
      </c>
      <c r="BV185" s="41" t="str">
        <f t="shared" si="215"/>
        <v/>
      </c>
      <c r="BW185" s="42" t="str">
        <f t="shared" si="216"/>
        <v/>
      </c>
      <c r="BX185" s="29" t="str">
        <f t="shared" si="217"/>
        <v/>
      </c>
      <c r="BY185" s="41" t="str">
        <f t="shared" si="218"/>
        <v/>
      </c>
      <c r="BZ185" s="42" t="str">
        <f t="shared" si="219"/>
        <v/>
      </c>
      <c r="CA185" s="29" t="str">
        <f t="shared" si="266"/>
        <v/>
      </c>
      <c r="CB185" s="41" t="str">
        <f t="shared" si="267"/>
        <v/>
      </c>
      <c r="CC185" s="42" t="str">
        <f t="shared" si="268"/>
        <v/>
      </c>
      <c r="CE185" s="39" t="e">
        <f t="shared" si="269"/>
        <v>#N/A</v>
      </c>
      <c r="CF185" s="42" t="e">
        <f t="shared" si="270"/>
        <v>#N/A</v>
      </c>
      <c r="CQ185" s="61" t="str">
        <f t="shared" si="271"/>
        <v/>
      </c>
      <c r="CR185" s="39" t="str">
        <f t="shared" si="272"/>
        <v/>
      </c>
      <c r="CS185" s="41" t="str">
        <f t="shared" si="273"/>
        <v/>
      </c>
      <c r="CT185" s="42" t="str">
        <f t="shared" si="220"/>
        <v/>
      </c>
      <c r="CU185" s="29" t="str">
        <f t="shared" si="274"/>
        <v/>
      </c>
      <c r="CV185" s="41" t="str">
        <f t="shared" si="275"/>
        <v/>
      </c>
      <c r="CW185" s="42" t="str">
        <f t="shared" si="276"/>
        <v/>
      </c>
      <c r="CX185" s="29" t="str">
        <f t="shared" si="277"/>
        <v/>
      </c>
      <c r="CY185" s="41" t="str">
        <f t="shared" si="278"/>
        <v/>
      </c>
      <c r="CZ185" s="42" t="str">
        <f t="shared" si="279"/>
        <v/>
      </c>
      <c r="DA185" s="70" t="str">
        <f t="shared" si="280"/>
        <v/>
      </c>
      <c r="DB185" s="41" t="str">
        <f t="shared" si="221"/>
        <v/>
      </c>
      <c r="DC185" s="70" t="str">
        <f t="shared" si="281"/>
        <v/>
      </c>
      <c r="DD185" s="29" t="str">
        <f t="shared" si="222"/>
        <v/>
      </c>
      <c r="DE185" s="41" t="str">
        <f t="shared" si="223"/>
        <v/>
      </c>
      <c r="DF185" s="42" t="str">
        <f t="shared" si="224"/>
        <v/>
      </c>
      <c r="DG185" s="29" t="str">
        <f t="shared" si="225"/>
        <v/>
      </c>
      <c r="DH185" s="41" t="str">
        <f t="shared" si="226"/>
        <v/>
      </c>
      <c r="DI185" s="42" t="str">
        <f t="shared" si="227"/>
        <v/>
      </c>
      <c r="DJ185" s="29" t="str">
        <f t="shared" si="282"/>
        <v/>
      </c>
      <c r="DK185" s="41" t="str">
        <f t="shared" si="283"/>
        <v/>
      </c>
      <c r="DL185" s="42" t="str">
        <f t="shared" si="284"/>
        <v/>
      </c>
      <c r="DN185" s="39" t="e">
        <f t="shared" si="285"/>
        <v>#N/A</v>
      </c>
      <c r="DO185" s="42" t="e">
        <f t="shared" si="286"/>
        <v>#N/A</v>
      </c>
      <c r="DZ185" s="61" t="str">
        <f t="shared" si="287"/>
        <v/>
      </c>
      <c r="EA185" s="39" t="str">
        <f t="shared" si="288"/>
        <v/>
      </c>
      <c r="EB185" s="41" t="str">
        <f t="shared" si="289"/>
        <v/>
      </c>
      <c r="EC185" s="42" t="str">
        <f t="shared" si="228"/>
        <v/>
      </c>
      <c r="ED185" s="29" t="str">
        <f t="shared" si="290"/>
        <v/>
      </c>
      <c r="EE185" s="41" t="str">
        <f t="shared" si="291"/>
        <v/>
      </c>
      <c r="EF185" s="42" t="str">
        <f t="shared" si="292"/>
        <v/>
      </c>
      <c r="EG185" s="29" t="str">
        <f t="shared" si="293"/>
        <v/>
      </c>
      <c r="EH185" s="41" t="str">
        <f t="shared" si="294"/>
        <v/>
      </c>
      <c r="EI185" s="42" t="str">
        <f t="shared" si="295"/>
        <v/>
      </c>
      <c r="EJ185" s="58" t="str">
        <f t="shared" si="296"/>
        <v/>
      </c>
      <c r="EK185" s="41" t="str">
        <f t="shared" si="229"/>
        <v/>
      </c>
      <c r="EL185" s="58" t="str">
        <f t="shared" si="297"/>
        <v/>
      </c>
      <c r="EM185" s="29" t="str">
        <f t="shared" si="230"/>
        <v/>
      </c>
      <c r="EN185" s="41" t="str">
        <f t="shared" si="231"/>
        <v/>
      </c>
      <c r="EO185" s="42" t="str">
        <f t="shared" si="232"/>
        <v/>
      </c>
      <c r="EP185" s="29" t="str">
        <f t="shared" si="233"/>
        <v/>
      </c>
      <c r="EQ185" s="41" t="str">
        <f t="shared" si="234"/>
        <v/>
      </c>
      <c r="ER185" s="42" t="str">
        <f t="shared" si="235"/>
        <v/>
      </c>
      <c r="ES185" s="29" t="str">
        <f t="shared" si="298"/>
        <v/>
      </c>
      <c r="ET185" s="41" t="str">
        <f t="shared" si="299"/>
        <v/>
      </c>
      <c r="EU185" s="42" t="str">
        <f t="shared" si="300"/>
        <v/>
      </c>
      <c r="EW185" s="39" t="e">
        <f t="shared" si="301"/>
        <v>#N/A</v>
      </c>
      <c r="EX185" s="42" t="e">
        <f t="shared" si="302"/>
        <v>#N/A</v>
      </c>
      <c r="FA185" s="70" t="e">
        <f t="shared" si="236"/>
        <v>#N/A</v>
      </c>
      <c r="FB185" s="70" t="e">
        <f t="shared" si="237"/>
        <v>#N/A</v>
      </c>
      <c r="FC185" s="70" t="e">
        <f t="shared" si="238"/>
        <v>#N/A</v>
      </c>
      <c r="FD185" s="72" t="e">
        <f t="shared" si="239"/>
        <v>#N/A</v>
      </c>
      <c r="FE185" s="37" t="e">
        <f t="shared" si="240"/>
        <v>#N/A</v>
      </c>
    </row>
    <row r="186" spans="1:161" x14ac:dyDescent="0.25">
      <c r="A186" s="59"/>
      <c r="B186" s="56"/>
      <c r="C186" s="56"/>
      <c r="D186" s="39"/>
      <c r="E186" s="37"/>
      <c r="F186" s="56"/>
      <c r="H186" s="39"/>
      <c r="I186" s="39"/>
      <c r="J186" s="37"/>
      <c r="K186" s="39"/>
      <c r="L186" s="39"/>
      <c r="M186" s="39"/>
      <c r="X186" s="41"/>
      <c r="Y186" s="61" t="str">
        <f t="shared" si="241"/>
        <v/>
      </c>
      <c r="Z186" s="39" t="str">
        <f t="shared" si="242"/>
        <v/>
      </c>
      <c r="AA186" s="41" t="str">
        <f t="shared" si="243"/>
        <v/>
      </c>
      <c r="AB186" s="42" t="str">
        <f t="shared" si="202"/>
        <v/>
      </c>
      <c r="AC186" s="29" t="str">
        <f t="shared" si="244"/>
        <v/>
      </c>
      <c r="AD186" s="41" t="str">
        <f t="shared" si="245"/>
        <v/>
      </c>
      <c r="AE186" s="42" t="str">
        <f t="shared" si="246"/>
        <v/>
      </c>
      <c r="AF186" s="29" t="str">
        <f t="shared" si="247"/>
        <v/>
      </c>
      <c r="AG186" s="41" t="str">
        <f t="shared" si="248"/>
        <v/>
      </c>
      <c r="AH186" s="42" t="str">
        <f t="shared" si="249"/>
        <v/>
      </c>
      <c r="AI186" s="39" t="str">
        <f t="shared" si="250"/>
        <v/>
      </c>
      <c r="AJ186" s="41" t="str">
        <f t="shared" si="203"/>
        <v/>
      </c>
      <c r="AK186" s="29" t="str">
        <f t="shared" si="204"/>
        <v/>
      </c>
      <c r="AL186" s="29" t="str">
        <f t="shared" si="205"/>
        <v/>
      </c>
      <c r="AM186" s="41" t="str">
        <f t="shared" si="206"/>
        <v/>
      </c>
      <c r="AN186" s="42" t="str">
        <f t="shared" si="207"/>
        <v/>
      </c>
      <c r="AO186" s="29" t="str">
        <f t="shared" si="208"/>
        <v/>
      </c>
      <c r="AP186" s="41" t="str">
        <f t="shared" si="209"/>
        <v/>
      </c>
      <c r="AQ186" s="42" t="str">
        <f t="shared" si="210"/>
        <v/>
      </c>
      <c r="AR186" s="29" t="str">
        <f t="shared" si="251"/>
        <v/>
      </c>
      <c r="AS186" s="41" t="str">
        <f t="shared" si="252"/>
        <v/>
      </c>
      <c r="AT186" s="42" t="str">
        <f t="shared" si="253"/>
        <v/>
      </c>
      <c r="AV186" s="39" t="e">
        <f t="shared" si="211"/>
        <v>#N/A</v>
      </c>
      <c r="AW186" s="42" t="e">
        <f t="shared" si="254"/>
        <v>#N/A</v>
      </c>
      <c r="BH186" s="61" t="str">
        <f t="shared" si="255"/>
        <v/>
      </c>
      <c r="BI186" s="39" t="str">
        <f t="shared" si="256"/>
        <v/>
      </c>
      <c r="BJ186" s="41" t="str">
        <f t="shared" si="257"/>
        <v/>
      </c>
      <c r="BK186" s="42" t="str">
        <f t="shared" si="212"/>
        <v/>
      </c>
      <c r="BL186" s="29" t="str">
        <f t="shared" si="258"/>
        <v/>
      </c>
      <c r="BM186" s="41" t="str">
        <f t="shared" si="259"/>
        <v/>
      </c>
      <c r="BN186" s="42" t="str">
        <f t="shared" si="260"/>
        <v/>
      </c>
      <c r="BO186" s="29" t="str">
        <f t="shared" si="261"/>
        <v/>
      </c>
      <c r="BP186" s="41" t="str">
        <f t="shared" si="262"/>
        <v/>
      </c>
      <c r="BQ186" s="42" t="str">
        <f t="shared" si="263"/>
        <v/>
      </c>
      <c r="BR186" s="61" t="str">
        <f t="shared" si="264"/>
        <v/>
      </c>
      <c r="BS186" s="41" t="str">
        <f t="shared" si="213"/>
        <v/>
      </c>
      <c r="BT186" t="str">
        <f t="shared" si="265"/>
        <v/>
      </c>
      <c r="BU186" s="29" t="str">
        <f t="shared" si="214"/>
        <v/>
      </c>
      <c r="BV186" s="41" t="str">
        <f t="shared" si="215"/>
        <v/>
      </c>
      <c r="BW186" s="42" t="str">
        <f t="shared" si="216"/>
        <v/>
      </c>
      <c r="BX186" s="29" t="str">
        <f t="shared" si="217"/>
        <v/>
      </c>
      <c r="BY186" s="41" t="str">
        <f t="shared" si="218"/>
        <v/>
      </c>
      <c r="BZ186" s="42" t="str">
        <f t="shared" si="219"/>
        <v/>
      </c>
      <c r="CA186" s="29" t="str">
        <f t="shared" si="266"/>
        <v/>
      </c>
      <c r="CB186" s="41" t="str">
        <f t="shared" si="267"/>
        <v/>
      </c>
      <c r="CC186" s="42" t="str">
        <f t="shared" si="268"/>
        <v/>
      </c>
      <c r="CE186" s="39" t="e">
        <f t="shared" si="269"/>
        <v>#N/A</v>
      </c>
      <c r="CF186" s="42" t="e">
        <f t="shared" si="270"/>
        <v>#N/A</v>
      </c>
      <c r="CQ186" s="61" t="str">
        <f t="shared" si="271"/>
        <v/>
      </c>
      <c r="CR186" s="39" t="str">
        <f t="shared" si="272"/>
        <v/>
      </c>
      <c r="CS186" s="41" t="str">
        <f t="shared" si="273"/>
        <v/>
      </c>
      <c r="CT186" s="42" t="str">
        <f t="shared" si="220"/>
        <v/>
      </c>
      <c r="CU186" s="29" t="str">
        <f t="shared" si="274"/>
        <v/>
      </c>
      <c r="CV186" s="41" t="str">
        <f t="shared" si="275"/>
        <v/>
      </c>
      <c r="CW186" s="42" t="str">
        <f t="shared" si="276"/>
        <v/>
      </c>
      <c r="CX186" s="29" t="str">
        <f t="shared" si="277"/>
        <v/>
      </c>
      <c r="CY186" s="41" t="str">
        <f t="shared" si="278"/>
        <v/>
      </c>
      <c r="CZ186" s="42" t="str">
        <f t="shared" si="279"/>
        <v/>
      </c>
      <c r="DA186" s="70" t="str">
        <f t="shared" si="280"/>
        <v/>
      </c>
      <c r="DB186" s="41" t="str">
        <f t="shared" si="221"/>
        <v/>
      </c>
      <c r="DC186" s="70" t="str">
        <f t="shared" si="281"/>
        <v/>
      </c>
      <c r="DD186" s="29" t="str">
        <f t="shared" si="222"/>
        <v/>
      </c>
      <c r="DE186" s="41" t="str">
        <f t="shared" si="223"/>
        <v/>
      </c>
      <c r="DF186" s="42" t="str">
        <f t="shared" si="224"/>
        <v/>
      </c>
      <c r="DG186" s="29" t="str">
        <f t="shared" si="225"/>
        <v/>
      </c>
      <c r="DH186" s="41" t="str">
        <f t="shared" si="226"/>
        <v/>
      </c>
      <c r="DI186" s="42" t="str">
        <f t="shared" si="227"/>
        <v/>
      </c>
      <c r="DJ186" s="29" t="str">
        <f t="shared" si="282"/>
        <v/>
      </c>
      <c r="DK186" s="41" t="str">
        <f t="shared" si="283"/>
        <v/>
      </c>
      <c r="DL186" s="42" t="str">
        <f t="shared" si="284"/>
        <v/>
      </c>
      <c r="DN186" s="39" t="e">
        <f t="shared" si="285"/>
        <v>#N/A</v>
      </c>
      <c r="DO186" s="42" t="e">
        <f t="shared" si="286"/>
        <v>#N/A</v>
      </c>
      <c r="DZ186" s="61" t="str">
        <f t="shared" si="287"/>
        <v/>
      </c>
      <c r="EA186" s="39" t="str">
        <f t="shared" si="288"/>
        <v/>
      </c>
      <c r="EB186" s="41" t="str">
        <f t="shared" si="289"/>
        <v/>
      </c>
      <c r="EC186" s="42" t="str">
        <f t="shared" si="228"/>
        <v/>
      </c>
      <c r="ED186" s="29" t="str">
        <f t="shared" si="290"/>
        <v/>
      </c>
      <c r="EE186" s="41" t="str">
        <f t="shared" si="291"/>
        <v/>
      </c>
      <c r="EF186" s="42" t="str">
        <f t="shared" si="292"/>
        <v/>
      </c>
      <c r="EG186" s="29" t="str">
        <f t="shared" si="293"/>
        <v/>
      </c>
      <c r="EH186" s="41" t="str">
        <f t="shared" si="294"/>
        <v/>
      </c>
      <c r="EI186" s="42" t="str">
        <f t="shared" si="295"/>
        <v/>
      </c>
      <c r="EJ186" s="58" t="str">
        <f t="shared" si="296"/>
        <v/>
      </c>
      <c r="EK186" s="41" t="str">
        <f t="shared" si="229"/>
        <v/>
      </c>
      <c r="EL186" s="58" t="str">
        <f t="shared" si="297"/>
        <v/>
      </c>
      <c r="EM186" s="29" t="str">
        <f t="shared" si="230"/>
        <v/>
      </c>
      <c r="EN186" s="41" t="str">
        <f t="shared" si="231"/>
        <v/>
      </c>
      <c r="EO186" s="42" t="str">
        <f t="shared" si="232"/>
        <v/>
      </c>
      <c r="EP186" s="29" t="str">
        <f t="shared" si="233"/>
        <v/>
      </c>
      <c r="EQ186" s="41" t="str">
        <f t="shared" si="234"/>
        <v/>
      </c>
      <c r="ER186" s="42" t="str">
        <f t="shared" si="235"/>
        <v/>
      </c>
      <c r="ES186" s="29" t="str">
        <f t="shared" si="298"/>
        <v/>
      </c>
      <c r="ET186" s="41" t="str">
        <f t="shared" si="299"/>
        <v/>
      </c>
      <c r="EU186" s="42" t="str">
        <f t="shared" si="300"/>
        <v/>
      </c>
      <c r="EW186" s="39" t="e">
        <f t="shared" si="301"/>
        <v>#N/A</v>
      </c>
      <c r="EX186" s="42" t="e">
        <f t="shared" si="302"/>
        <v>#N/A</v>
      </c>
      <c r="FA186" s="70" t="e">
        <f t="shared" si="236"/>
        <v>#N/A</v>
      </c>
      <c r="FB186" s="70" t="e">
        <f t="shared" si="237"/>
        <v>#N/A</v>
      </c>
      <c r="FC186" s="70" t="e">
        <f t="shared" si="238"/>
        <v>#N/A</v>
      </c>
      <c r="FD186" s="72" t="e">
        <f t="shared" si="239"/>
        <v>#N/A</v>
      </c>
      <c r="FE186" s="37" t="e">
        <f t="shared" si="240"/>
        <v>#N/A</v>
      </c>
    </row>
    <row r="187" spans="1:161" x14ac:dyDescent="0.25">
      <c r="A187" s="59"/>
      <c r="B187" s="56"/>
      <c r="C187" s="56"/>
      <c r="D187" s="39"/>
      <c r="E187" s="37"/>
      <c r="F187" s="56"/>
      <c r="H187" s="39"/>
      <c r="I187" s="39"/>
      <c r="J187" s="37"/>
      <c r="K187" s="39"/>
      <c r="L187" s="39"/>
      <c r="M187" s="39"/>
      <c r="X187" s="41"/>
      <c r="Y187" s="61" t="str">
        <f t="shared" si="241"/>
        <v/>
      </c>
      <c r="Z187" s="39" t="str">
        <f t="shared" si="242"/>
        <v/>
      </c>
      <c r="AA187" s="41" t="str">
        <f t="shared" si="243"/>
        <v/>
      </c>
      <c r="AB187" s="42" t="str">
        <f t="shared" si="202"/>
        <v/>
      </c>
      <c r="AC187" s="29" t="str">
        <f t="shared" si="244"/>
        <v/>
      </c>
      <c r="AD187" s="41" t="str">
        <f t="shared" si="245"/>
        <v/>
      </c>
      <c r="AE187" s="42" t="str">
        <f t="shared" si="246"/>
        <v/>
      </c>
      <c r="AF187" s="29" t="str">
        <f t="shared" si="247"/>
        <v/>
      </c>
      <c r="AG187" s="41" t="str">
        <f t="shared" si="248"/>
        <v/>
      </c>
      <c r="AH187" s="42" t="str">
        <f t="shared" si="249"/>
        <v/>
      </c>
      <c r="AI187" s="39" t="str">
        <f t="shared" si="250"/>
        <v/>
      </c>
      <c r="AJ187" s="41" t="str">
        <f t="shared" si="203"/>
        <v/>
      </c>
      <c r="AK187" s="29" t="str">
        <f t="shared" si="204"/>
        <v/>
      </c>
      <c r="AL187" s="29" t="str">
        <f t="shared" si="205"/>
        <v/>
      </c>
      <c r="AM187" s="41" t="str">
        <f t="shared" si="206"/>
        <v/>
      </c>
      <c r="AN187" s="42" t="str">
        <f t="shared" si="207"/>
        <v/>
      </c>
      <c r="AO187" s="29" t="str">
        <f t="shared" si="208"/>
        <v/>
      </c>
      <c r="AP187" s="41" t="str">
        <f t="shared" si="209"/>
        <v/>
      </c>
      <c r="AQ187" s="42" t="str">
        <f t="shared" si="210"/>
        <v/>
      </c>
      <c r="AR187" s="29" t="str">
        <f t="shared" si="251"/>
        <v/>
      </c>
      <c r="AS187" s="41" t="str">
        <f t="shared" si="252"/>
        <v/>
      </c>
      <c r="AT187" s="42" t="str">
        <f t="shared" si="253"/>
        <v/>
      </c>
      <c r="AV187" s="39" t="e">
        <f t="shared" si="211"/>
        <v>#N/A</v>
      </c>
      <c r="AW187" s="42" t="e">
        <f t="shared" si="254"/>
        <v>#N/A</v>
      </c>
      <c r="BH187" s="61" t="str">
        <f t="shared" si="255"/>
        <v/>
      </c>
      <c r="BI187" s="39" t="str">
        <f t="shared" si="256"/>
        <v/>
      </c>
      <c r="BJ187" s="41" t="str">
        <f t="shared" si="257"/>
        <v/>
      </c>
      <c r="BK187" s="42" t="str">
        <f t="shared" si="212"/>
        <v/>
      </c>
      <c r="BL187" s="29" t="str">
        <f t="shared" si="258"/>
        <v/>
      </c>
      <c r="BM187" s="41" t="str">
        <f t="shared" si="259"/>
        <v/>
      </c>
      <c r="BN187" s="42" t="str">
        <f t="shared" si="260"/>
        <v/>
      </c>
      <c r="BO187" s="29" t="str">
        <f t="shared" si="261"/>
        <v/>
      </c>
      <c r="BP187" s="41" t="str">
        <f t="shared" si="262"/>
        <v/>
      </c>
      <c r="BQ187" s="42" t="str">
        <f t="shared" si="263"/>
        <v/>
      </c>
      <c r="BR187" s="61" t="str">
        <f t="shared" si="264"/>
        <v/>
      </c>
      <c r="BS187" s="41" t="str">
        <f t="shared" si="213"/>
        <v/>
      </c>
      <c r="BT187" t="str">
        <f t="shared" si="265"/>
        <v/>
      </c>
      <c r="BU187" s="29" t="str">
        <f t="shared" si="214"/>
        <v/>
      </c>
      <c r="BV187" s="41" t="str">
        <f t="shared" si="215"/>
        <v/>
      </c>
      <c r="BW187" s="42" t="str">
        <f t="shared" si="216"/>
        <v/>
      </c>
      <c r="BX187" s="29" t="str">
        <f t="shared" si="217"/>
        <v/>
      </c>
      <c r="BY187" s="41" t="str">
        <f t="shared" si="218"/>
        <v/>
      </c>
      <c r="BZ187" s="42" t="str">
        <f t="shared" si="219"/>
        <v/>
      </c>
      <c r="CA187" s="29" t="str">
        <f t="shared" si="266"/>
        <v/>
      </c>
      <c r="CB187" s="41" t="str">
        <f t="shared" si="267"/>
        <v/>
      </c>
      <c r="CC187" s="42" t="str">
        <f t="shared" si="268"/>
        <v/>
      </c>
      <c r="CE187" s="39" t="e">
        <f t="shared" si="269"/>
        <v>#N/A</v>
      </c>
      <c r="CF187" s="42" t="e">
        <f t="shared" si="270"/>
        <v>#N/A</v>
      </c>
      <c r="CQ187" s="61" t="str">
        <f t="shared" si="271"/>
        <v/>
      </c>
      <c r="CR187" s="39" t="str">
        <f t="shared" si="272"/>
        <v/>
      </c>
      <c r="CS187" s="41" t="str">
        <f t="shared" si="273"/>
        <v/>
      </c>
      <c r="CT187" s="42" t="str">
        <f t="shared" si="220"/>
        <v/>
      </c>
      <c r="CU187" s="29" t="str">
        <f t="shared" si="274"/>
        <v/>
      </c>
      <c r="CV187" s="41" t="str">
        <f t="shared" si="275"/>
        <v/>
      </c>
      <c r="CW187" s="42" t="str">
        <f t="shared" si="276"/>
        <v/>
      </c>
      <c r="CX187" s="29" t="str">
        <f t="shared" si="277"/>
        <v/>
      </c>
      <c r="CY187" s="41" t="str">
        <f t="shared" si="278"/>
        <v/>
      </c>
      <c r="CZ187" s="42" t="str">
        <f t="shared" si="279"/>
        <v/>
      </c>
      <c r="DA187" s="70" t="str">
        <f t="shared" si="280"/>
        <v/>
      </c>
      <c r="DB187" s="41" t="str">
        <f t="shared" si="221"/>
        <v/>
      </c>
      <c r="DC187" s="70" t="str">
        <f t="shared" si="281"/>
        <v/>
      </c>
      <c r="DD187" s="29" t="str">
        <f t="shared" si="222"/>
        <v/>
      </c>
      <c r="DE187" s="41" t="str">
        <f t="shared" si="223"/>
        <v/>
      </c>
      <c r="DF187" s="42" t="str">
        <f t="shared" si="224"/>
        <v/>
      </c>
      <c r="DG187" s="29" t="str">
        <f t="shared" si="225"/>
        <v/>
      </c>
      <c r="DH187" s="41" t="str">
        <f t="shared" si="226"/>
        <v/>
      </c>
      <c r="DI187" s="42" t="str">
        <f t="shared" si="227"/>
        <v/>
      </c>
      <c r="DJ187" s="29" t="str">
        <f t="shared" si="282"/>
        <v/>
      </c>
      <c r="DK187" s="41" t="str">
        <f t="shared" si="283"/>
        <v/>
      </c>
      <c r="DL187" s="42" t="str">
        <f t="shared" si="284"/>
        <v/>
      </c>
      <c r="DN187" s="39" t="e">
        <f t="shared" si="285"/>
        <v>#N/A</v>
      </c>
      <c r="DO187" s="42" t="e">
        <f t="shared" si="286"/>
        <v>#N/A</v>
      </c>
      <c r="DZ187" s="61" t="str">
        <f t="shared" si="287"/>
        <v/>
      </c>
      <c r="EA187" s="39" t="str">
        <f t="shared" si="288"/>
        <v/>
      </c>
      <c r="EB187" s="41" t="str">
        <f t="shared" si="289"/>
        <v/>
      </c>
      <c r="EC187" s="42" t="str">
        <f t="shared" si="228"/>
        <v/>
      </c>
      <c r="ED187" s="29" t="str">
        <f t="shared" si="290"/>
        <v/>
      </c>
      <c r="EE187" s="41" t="str">
        <f t="shared" si="291"/>
        <v/>
      </c>
      <c r="EF187" s="42" t="str">
        <f t="shared" si="292"/>
        <v/>
      </c>
      <c r="EG187" s="29" t="str">
        <f t="shared" si="293"/>
        <v/>
      </c>
      <c r="EH187" s="41" t="str">
        <f t="shared" si="294"/>
        <v/>
      </c>
      <c r="EI187" s="42" t="str">
        <f t="shared" si="295"/>
        <v/>
      </c>
      <c r="EJ187" s="58" t="str">
        <f t="shared" si="296"/>
        <v/>
      </c>
      <c r="EK187" s="41" t="str">
        <f t="shared" si="229"/>
        <v/>
      </c>
      <c r="EL187" s="58" t="str">
        <f t="shared" si="297"/>
        <v/>
      </c>
      <c r="EM187" s="29" t="str">
        <f t="shared" si="230"/>
        <v/>
      </c>
      <c r="EN187" s="41" t="str">
        <f t="shared" si="231"/>
        <v/>
      </c>
      <c r="EO187" s="42" t="str">
        <f t="shared" si="232"/>
        <v/>
      </c>
      <c r="EP187" s="29" t="str">
        <f t="shared" si="233"/>
        <v/>
      </c>
      <c r="EQ187" s="41" t="str">
        <f t="shared" si="234"/>
        <v/>
      </c>
      <c r="ER187" s="42" t="str">
        <f t="shared" si="235"/>
        <v/>
      </c>
      <c r="ES187" s="29" t="str">
        <f t="shared" si="298"/>
        <v/>
      </c>
      <c r="ET187" s="41" t="str">
        <f t="shared" si="299"/>
        <v/>
      </c>
      <c r="EU187" s="42" t="str">
        <f t="shared" si="300"/>
        <v/>
      </c>
      <c r="EW187" s="39" t="e">
        <f t="shared" si="301"/>
        <v>#N/A</v>
      </c>
      <c r="EX187" s="42" t="e">
        <f t="shared" si="302"/>
        <v>#N/A</v>
      </c>
      <c r="FA187" s="70" t="e">
        <f t="shared" si="236"/>
        <v>#N/A</v>
      </c>
      <c r="FB187" s="70" t="e">
        <f t="shared" si="237"/>
        <v>#N/A</v>
      </c>
      <c r="FC187" s="70" t="e">
        <f t="shared" si="238"/>
        <v>#N/A</v>
      </c>
      <c r="FD187" s="72" t="e">
        <f t="shared" si="239"/>
        <v>#N/A</v>
      </c>
      <c r="FE187" s="37" t="e">
        <f t="shared" si="240"/>
        <v>#N/A</v>
      </c>
    </row>
    <row r="188" spans="1:161" x14ac:dyDescent="0.25">
      <c r="A188" s="59"/>
      <c r="B188" s="56"/>
      <c r="C188" s="56"/>
      <c r="D188" s="39"/>
      <c r="E188" s="37"/>
      <c r="F188" s="56"/>
      <c r="H188" s="39"/>
      <c r="I188" s="39"/>
      <c r="J188" s="37"/>
      <c r="K188" s="39"/>
      <c r="L188" s="39"/>
      <c r="M188" s="39"/>
      <c r="X188" s="41"/>
      <c r="Y188" s="61" t="str">
        <f t="shared" si="241"/>
        <v/>
      </c>
      <c r="Z188" s="39" t="str">
        <f t="shared" si="242"/>
        <v/>
      </c>
      <c r="AA188" s="41" t="str">
        <f t="shared" si="243"/>
        <v/>
      </c>
      <c r="AB188" s="42" t="str">
        <f t="shared" si="202"/>
        <v/>
      </c>
      <c r="AC188" s="29" t="str">
        <f t="shared" si="244"/>
        <v/>
      </c>
      <c r="AD188" s="41" t="str">
        <f t="shared" si="245"/>
        <v/>
      </c>
      <c r="AE188" s="45" t="str">
        <f t="shared" si="246"/>
        <v/>
      </c>
      <c r="AF188" s="40" t="str">
        <f t="shared" si="247"/>
        <v/>
      </c>
      <c r="AG188" s="43" t="str">
        <f t="shared" si="248"/>
        <v/>
      </c>
      <c r="AH188" s="45" t="str">
        <f t="shared" si="249"/>
        <v/>
      </c>
      <c r="AI188" s="39" t="str">
        <f t="shared" si="250"/>
        <v/>
      </c>
      <c r="AJ188" s="41" t="str">
        <f t="shared" si="203"/>
        <v/>
      </c>
      <c r="AK188" s="29" t="str">
        <f t="shared" si="204"/>
        <v/>
      </c>
      <c r="AL188" s="29" t="str">
        <f t="shared" si="205"/>
        <v/>
      </c>
      <c r="AM188" s="41" t="str">
        <f t="shared" si="206"/>
        <v/>
      </c>
      <c r="AN188" s="42" t="str">
        <f t="shared" si="207"/>
        <v/>
      </c>
      <c r="AO188" s="29" t="str">
        <f t="shared" si="208"/>
        <v/>
      </c>
      <c r="AP188" s="41" t="str">
        <f t="shared" si="209"/>
        <v/>
      </c>
      <c r="AQ188" s="42" t="str">
        <f t="shared" si="210"/>
        <v/>
      </c>
      <c r="AR188" s="29" t="str">
        <f t="shared" si="251"/>
        <v/>
      </c>
      <c r="AS188" s="41" t="str">
        <f t="shared" si="252"/>
        <v/>
      </c>
      <c r="AT188" s="42" t="str">
        <f t="shared" si="253"/>
        <v/>
      </c>
      <c r="AV188" s="39" t="e">
        <f t="shared" si="211"/>
        <v>#N/A</v>
      </c>
      <c r="AW188" s="42" t="e">
        <f t="shared" si="254"/>
        <v>#N/A</v>
      </c>
      <c r="BH188" s="61" t="str">
        <f t="shared" si="255"/>
        <v/>
      </c>
      <c r="BI188" s="39" t="str">
        <f t="shared" si="256"/>
        <v/>
      </c>
      <c r="BJ188" s="41" t="str">
        <f t="shared" si="257"/>
        <v/>
      </c>
      <c r="BK188" s="42" t="str">
        <f t="shared" si="212"/>
        <v/>
      </c>
      <c r="BL188" s="29" t="str">
        <f t="shared" si="258"/>
        <v/>
      </c>
      <c r="BM188" s="41" t="str">
        <f t="shared" si="259"/>
        <v/>
      </c>
      <c r="BN188" s="45" t="str">
        <f t="shared" si="260"/>
        <v/>
      </c>
      <c r="BO188" s="40" t="str">
        <f t="shared" si="261"/>
        <v/>
      </c>
      <c r="BP188" s="43" t="str">
        <f t="shared" si="262"/>
        <v/>
      </c>
      <c r="BQ188" s="45" t="str">
        <f t="shared" si="263"/>
        <v/>
      </c>
      <c r="BR188" s="61" t="str">
        <f t="shared" si="264"/>
        <v/>
      </c>
      <c r="BS188" s="41" t="str">
        <f t="shared" si="213"/>
        <v/>
      </c>
      <c r="BT188" t="str">
        <f t="shared" si="265"/>
        <v/>
      </c>
      <c r="BU188" s="29" t="str">
        <f t="shared" si="214"/>
        <v/>
      </c>
      <c r="BV188" s="41" t="str">
        <f t="shared" si="215"/>
        <v/>
      </c>
      <c r="BW188" s="42" t="str">
        <f t="shared" si="216"/>
        <v/>
      </c>
      <c r="BX188" s="29" t="str">
        <f t="shared" si="217"/>
        <v/>
      </c>
      <c r="BY188" s="41" t="str">
        <f t="shared" si="218"/>
        <v/>
      </c>
      <c r="BZ188" s="42" t="str">
        <f t="shared" si="219"/>
        <v/>
      </c>
      <c r="CA188" s="29" t="str">
        <f t="shared" si="266"/>
        <v/>
      </c>
      <c r="CB188" s="41" t="str">
        <f t="shared" si="267"/>
        <v/>
      </c>
      <c r="CC188" s="42" t="str">
        <f t="shared" si="268"/>
        <v/>
      </c>
      <c r="CE188" s="39" t="e">
        <f t="shared" si="269"/>
        <v>#N/A</v>
      </c>
      <c r="CF188" s="42" t="e">
        <f t="shared" si="270"/>
        <v>#N/A</v>
      </c>
      <c r="CQ188" s="61" t="str">
        <f t="shared" si="271"/>
        <v/>
      </c>
      <c r="CR188" s="39" t="str">
        <f t="shared" si="272"/>
        <v/>
      </c>
      <c r="CS188" s="41" t="str">
        <f t="shared" si="273"/>
        <v/>
      </c>
      <c r="CT188" s="42" t="str">
        <f t="shared" si="220"/>
        <v/>
      </c>
      <c r="CU188" s="29" t="str">
        <f t="shared" si="274"/>
        <v/>
      </c>
      <c r="CV188" s="41" t="str">
        <f t="shared" si="275"/>
        <v/>
      </c>
      <c r="CW188" s="45" t="str">
        <f t="shared" si="276"/>
        <v/>
      </c>
      <c r="CX188" s="40" t="str">
        <f t="shared" si="277"/>
        <v/>
      </c>
      <c r="CY188" s="43" t="str">
        <f t="shared" si="278"/>
        <v/>
      </c>
      <c r="CZ188" s="45" t="str">
        <f t="shared" si="279"/>
        <v/>
      </c>
      <c r="DA188" s="70" t="str">
        <f t="shared" si="280"/>
        <v/>
      </c>
      <c r="DB188" s="41" t="str">
        <f t="shared" si="221"/>
        <v/>
      </c>
      <c r="DC188" s="70" t="str">
        <f t="shared" si="281"/>
        <v/>
      </c>
      <c r="DD188" s="29" t="str">
        <f t="shared" si="222"/>
        <v/>
      </c>
      <c r="DE188" s="41" t="str">
        <f t="shared" si="223"/>
        <v/>
      </c>
      <c r="DF188" s="42" t="str">
        <f t="shared" si="224"/>
        <v/>
      </c>
      <c r="DG188" s="29" t="str">
        <f t="shared" si="225"/>
        <v/>
      </c>
      <c r="DH188" s="41" t="str">
        <f t="shared" si="226"/>
        <v/>
      </c>
      <c r="DI188" s="42" t="str">
        <f t="shared" si="227"/>
        <v/>
      </c>
      <c r="DJ188" s="29" t="str">
        <f t="shared" si="282"/>
        <v/>
      </c>
      <c r="DK188" s="41" t="str">
        <f t="shared" si="283"/>
        <v/>
      </c>
      <c r="DL188" s="42" t="str">
        <f t="shared" si="284"/>
        <v/>
      </c>
      <c r="DN188" s="39" t="e">
        <f t="shared" si="285"/>
        <v>#N/A</v>
      </c>
      <c r="DO188" s="42" t="e">
        <f t="shared" si="286"/>
        <v>#N/A</v>
      </c>
      <c r="DZ188" s="61" t="str">
        <f t="shared" si="287"/>
        <v/>
      </c>
      <c r="EA188" s="39" t="str">
        <f t="shared" si="288"/>
        <v/>
      </c>
      <c r="EB188" s="41" t="str">
        <f t="shared" si="289"/>
        <v/>
      </c>
      <c r="EC188" s="42" t="str">
        <f t="shared" si="228"/>
        <v/>
      </c>
      <c r="ED188" s="29" t="str">
        <f t="shared" si="290"/>
        <v/>
      </c>
      <c r="EE188" s="41" t="str">
        <f t="shared" si="291"/>
        <v/>
      </c>
      <c r="EF188" s="45" t="str">
        <f t="shared" si="292"/>
        <v/>
      </c>
      <c r="EG188" s="40" t="str">
        <f t="shared" si="293"/>
        <v/>
      </c>
      <c r="EH188" s="43" t="str">
        <f t="shared" si="294"/>
        <v/>
      </c>
      <c r="EI188" s="45" t="str">
        <f t="shared" si="295"/>
        <v/>
      </c>
      <c r="EJ188" s="58" t="str">
        <f t="shared" si="296"/>
        <v/>
      </c>
      <c r="EK188" s="41" t="str">
        <f t="shared" si="229"/>
        <v/>
      </c>
      <c r="EL188" s="58" t="str">
        <f t="shared" si="297"/>
        <v/>
      </c>
      <c r="EM188" s="29" t="str">
        <f t="shared" si="230"/>
        <v/>
      </c>
      <c r="EN188" s="41" t="str">
        <f t="shared" si="231"/>
        <v/>
      </c>
      <c r="EO188" s="42" t="str">
        <f t="shared" si="232"/>
        <v/>
      </c>
      <c r="EP188" s="29" t="str">
        <f t="shared" si="233"/>
        <v/>
      </c>
      <c r="EQ188" s="41" t="str">
        <f t="shared" si="234"/>
        <v/>
      </c>
      <c r="ER188" s="42" t="str">
        <f t="shared" si="235"/>
        <v/>
      </c>
      <c r="ES188" s="29" t="str">
        <f t="shared" si="298"/>
        <v/>
      </c>
      <c r="ET188" s="41" t="str">
        <f t="shared" si="299"/>
        <v/>
      </c>
      <c r="EU188" s="42" t="str">
        <f t="shared" si="300"/>
        <v/>
      </c>
      <c r="EW188" s="39" t="e">
        <f t="shared" si="301"/>
        <v>#N/A</v>
      </c>
      <c r="EX188" s="42" t="e">
        <f t="shared" si="302"/>
        <v>#N/A</v>
      </c>
      <c r="FA188" s="70" t="e">
        <f t="shared" si="236"/>
        <v>#N/A</v>
      </c>
      <c r="FB188" s="70" t="e">
        <f t="shared" si="237"/>
        <v>#N/A</v>
      </c>
      <c r="FC188" s="70" t="e">
        <f t="shared" si="238"/>
        <v>#N/A</v>
      </c>
      <c r="FD188" s="72" t="e">
        <f t="shared" si="239"/>
        <v>#N/A</v>
      </c>
      <c r="FE188" s="37" t="e">
        <f t="shared" si="240"/>
        <v>#N/A</v>
      </c>
    </row>
    <row r="189" spans="1:161" x14ac:dyDescent="0.25">
      <c r="A189" s="59"/>
      <c r="B189" s="56"/>
      <c r="C189" s="56"/>
      <c r="D189" s="39"/>
      <c r="E189" s="37"/>
      <c r="F189" s="56"/>
      <c r="H189" s="39"/>
      <c r="I189" s="39"/>
      <c r="J189" s="37"/>
      <c r="K189" s="39"/>
      <c r="L189" s="39"/>
      <c r="M189" s="39"/>
      <c r="X189" s="41"/>
      <c r="Y189" s="61" t="str">
        <f t="shared" si="241"/>
        <v/>
      </c>
      <c r="Z189" s="39" t="str">
        <f t="shared" si="242"/>
        <v/>
      </c>
      <c r="AA189" s="41" t="str">
        <f t="shared" si="243"/>
        <v/>
      </c>
      <c r="AB189" s="42" t="str">
        <f t="shared" si="202"/>
        <v/>
      </c>
      <c r="AC189" s="29" t="str">
        <f t="shared" si="244"/>
        <v/>
      </c>
      <c r="AD189" s="41" t="str">
        <f t="shared" si="245"/>
        <v/>
      </c>
      <c r="AE189" s="45" t="str">
        <f t="shared" si="246"/>
        <v/>
      </c>
      <c r="AF189" s="40" t="str">
        <f t="shared" si="247"/>
        <v/>
      </c>
      <c r="AG189" s="43" t="str">
        <f t="shared" si="248"/>
        <v/>
      </c>
      <c r="AH189" s="45" t="str">
        <f t="shared" si="249"/>
        <v/>
      </c>
      <c r="AI189" s="39" t="str">
        <f t="shared" si="250"/>
        <v/>
      </c>
      <c r="AJ189" s="41" t="str">
        <f t="shared" si="203"/>
        <v/>
      </c>
      <c r="AK189" s="29" t="str">
        <f t="shared" si="204"/>
        <v/>
      </c>
      <c r="AL189" s="29" t="str">
        <f t="shared" si="205"/>
        <v/>
      </c>
      <c r="AM189" s="41" t="str">
        <f t="shared" si="206"/>
        <v/>
      </c>
      <c r="AN189" s="42" t="str">
        <f t="shared" si="207"/>
        <v/>
      </c>
      <c r="AO189" s="29" t="str">
        <f t="shared" si="208"/>
        <v/>
      </c>
      <c r="AP189" s="41" t="str">
        <f t="shared" si="209"/>
        <v/>
      </c>
      <c r="AQ189" s="42" t="str">
        <f t="shared" si="210"/>
        <v/>
      </c>
      <c r="AR189" s="29" t="str">
        <f t="shared" si="251"/>
        <v/>
      </c>
      <c r="AS189" s="41" t="str">
        <f t="shared" si="252"/>
        <v/>
      </c>
      <c r="AT189" s="42" t="str">
        <f t="shared" si="253"/>
        <v/>
      </c>
      <c r="AV189" s="39" t="e">
        <f t="shared" si="211"/>
        <v>#N/A</v>
      </c>
      <c r="AW189" s="42" t="e">
        <f t="shared" si="254"/>
        <v>#N/A</v>
      </c>
      <c r="BH189" s="61" t="str">
        <f t="shared" si="255"/>
        <v/>
      </c>
      <c r="BI189" s="39" t="str">
        <f t="shared" si="256"/>
        <v/>
      </c>
      <c r="BJ189" s="41" t="str">
        <f t="shared" si="257"/>
        <v/>
      </c>
      <c r="BK189" s="42" t="str">
        <f t="shared" si="212"/>
        <v/>
      </c>
      <c r="BL189" s="29" t="str">
        <f t="shared" si="258"/>
        <v/>
      </c>
      <c r="BM189" s="41" t="str">
        <f t="shared" si="259"/>
        <v/>
      </c>
      <c r="BN189" s="45" t="str">
        <f t="shared" si="260"/>
        <v/>
      </c>
      <c r="BO189" s="40" t="str">
        <f t="shared" si="261"/>
        <v/>
      </c>
      <c r="BP189" s="43" t="str">
        <f t="shared" si="262"/>
        <v/>
      </c>
      <c r="BQ189" s="45" t="str">
        <f t="shared" si="263"/>
        <v/>
      </c>
      <c r="BR189" s="61" t="str">
        <f t="shared" si="264"/>
        <v/>
      </c>
      <c r="BS189" s="41" t="str">
        <f t="shared" si="213"/>
        <v/>
      </c>
      <c r="BT189" t="str">
        <f t="shared" si="265"/>
        <v/>
      </c>
      <c r="BU189" s="29" t="str">
        <f t="shared" si="214"/>
        <v/>
      </c>
      <c r="BV189" s="41" t="str">
        <f t="shared" si="215"/>
        <v/>
      </c>
      <c r="BW189" s="42" t="str">
        <f t="shared" si="216"/>
        <v/>
      </c>
      <c r="BX189" s="29" t="str">
        <f t="shared" si="217"/>
        <v/>
      </c>
      <c r="BY189" s="41" t="str">
        <f t="shared" si="218"/>
        <v/>
      </c>
      <c r="BZ189" s="42" t="str">
        <f t="shared" si="219"/>
        <v/>
      </c>
      <c r="CA189" s="29" t="str">
        <f t="shared" si="266"/>
        <v/>
      </c>
      <c r="CB189" s="41" t="str">
        <f t="shared" si="267"/>
        <v/>
      </c>
      <c r="CC189" s="42" t="str">
        <f t="shared" si="268"/>
        <v/>
      </c>
      <c r="CE189" s="39" t="e">
        <f t="shared" si="269"/>
        <v>#N/A</v>
      </c>
      <c r="CF189" s="42" t="e">
        <f t="shared" si="270"/>
        <v>#N/A</v>
      </c>
      <c r="CQ189" s="61" t="str">
        <f t="shared" si="271"/>
        <v/>
      </c>
      <c r="CR189" s="39" t="str">
        <f t="shared" si="272"/>
        <v/>
      </c>
      <c r="CS189" s="41" t="str">
        <f t="shared" si="273"/>
        <v/>
      </c>
      <c r="CT189" s="42" t="str">
        <f t="shared" si="220"/>
        <v/>
      </c>
      <c r="CU189" s="29" t="str">
        <f t="shared" si="274"/>
        <v/>
      </c>
      <c r="CV189" s="41" t="str">
        <f t="shared" si="275"/>
        <v/>
      </c>
      <c r="CW189" s="45" t="str">
        <f t="shared" si="276"/>
        <v/>
      </c>
      <c r="CX189" s="40" t="str">
        <f t="shared" si="277"/>
        <v/>
      </c>
      <c r="CY189" s="43" t="str">
        <f t="shared" si="278"/>
        <v/>
      </c>
      <c r="CZ189" s="45" t="str">
        <f t="shared" si="279"/>
        <v/>
      </c>
      <c r="DA189" s="70" t="str">
        <f t="shared" si="280"/>
        <v/>
      </c>
      <c r="DB189" s="41" t="str">
        <f t="shared" si="221"/>
        <v/>
      </c>
      <c r="DC189" s="70" t="str">
        <f t="shared" si="281"/>
        <v/>
      </c>
      <c r="DD189" s="29" t="str">
        <f t="shared" si="222"/>
        <v/>
      </c>
      <c r="DE189" s="41" t="str">
        <f t="shared" si="223"/>
        <v/>
      </c>
      <c r="DF189" s="42" t="str">
        <f t="shared" si="224"/>
        <v/>
      </c>
      <c r="DG189" s="29" t="str">
        <f t="shared" si="225"/>
        <v/>
      </c>
      <c r="DH189" s="41" t="str">
        <f t="shared" si="226"/>
        <v/>
      </c>
      <c r="DI189" s="42" t="str">
        <f t="shared" si="227"/>
        <v/>
      </c>
      <c r="DJ189" s="29" t="str">
        <f t="shared" si="282"/>
        <v/>
      </c>
      <c r="DK189" s="41" t="str">
        <f t="shared" si="283"/>
        <v/>
      </c>
      <c r="DL189" s="42" t="str">
        <f t="shared" si="284"/>
        <v/>
      </c>
      <c r="DN189" s="39" t="e">
        <f t="shared" si="285"/>
        <v>#N/A</v>
      </c>
      <c r="DO189" s="42" t="e">
        <f t="shared" si="286"/>
        <v>#N/A</v>
      </c>
      <c r="DZ189" s="61" t="str">
        <f t="shared" si="287"/>
        <v/>
      </c>
      <c r="EA189" s="39" t="str">
        <f t="shared" si="288"/>
        <v/>
      </c>
      <c r="EB189" s="41" t="str">
        <f t="shared" si="289"/>
        <v/>
      </c>
      <c r="EC189" s="42" t="str">
        <f t="shared" si="228"/>
        <v/>
      </c>
      <c r="ED189" s="29" t="str">
        <f t="shared" si="290"/>
        <v/>
      </c>
      <c r="EE189" s="41" t="str">
        <f t="shared" si="291"/>
        <v/>
      </c>
      <c r="EF189" s="45" t="str">
        <f t="shared" si="292"/>
        <v/>
      </c>
      <c r="EG189" s="40" t="str">
        <f t="shared" si="293"/>
        <v/>
      </c>
      <c r="EH189" s="43" t="str">
        <f t="shared" si="294"/>
        <v/>
      </c>
      <c r="EI189" s="45" t="str">
        <f t="shared" si="295"/>
        <v/>
      </c>
      <c r="EJ189" s="58" t="str">
        <f t="shared" si="296"/>
        <v/>
      </c>
      <c r="EK189" s="41" t="str">
        <f t="shared" si="229"/>
        <v/>
      </c>
      <c r="EL189" s="58" t="str">
        <f t="shared" si="297"/>
        <v/>
      </c>
      <c r="EM189" s="29" t="str">
        <f t="shared" si="230"/>
        <v/>
      </c>
      <c r="EN189" s="41" t="str">
        <f t="shared" si="231"/>
        <v/>
      </c>
      <c r="EO189" s="42" t="str">
        <f t="shared" si="232"/>
        <v/>
      </c>
      <c r="EP189" s="29" t="str">
        <f t="shared" si="233"/>
        <v/>
      </c>
      <c r="EQ189" s="41" t="str">
        <f t="shared" si="234"/>
        <v/>
      </c>
      <c r="ER189" s="42" t="str">
        <f t="shared" si="235"/>
        <v/>
      </c>
      <c r="ES189" s="29" t="str">
        <f t="shared" si="298"/>
        <v/>
      </c>
      <c r="ET189" s="41" t="str">
        <f t="shared" si="299"/>
        <v/>
      </c>
      <c r="EU189" s="42" t="str">
        <f t="shared" si="300"/>
        <v/>
      </c>
      <c r="EW189" s="39" t="e">
        <f t="shared" si="301"/>
        <v>#N/A</v>
      </c>
      <c r="EX189" s="42" t="e">
        <f t="shared" si="302"/>
        <v>#N/A</v>
      </c>
      <c r="FA189" s="70" t="e">
        <f t="shared" si="236"/>
        <v>#N/A</v>
      </c>
      <c r="FB189" s="70" t="e">
        <f t="shared" si="237"/>
        <v>#N/A</v>
      </c>
      <c r="FC189" s="70" t="e">
        <f t="shared" si="238"/>
        <v>#N/A</v>
      </c>
      <c r="FD189" s="72" t="e">
        <f t="shared" si="239"/>
        <v>#N/A</v>
      </c>
      <c r="FE189" s="37" t="e">
        <f t="shared" si="240"/>
        <v>#N/A</v>
      </c>
    </row>
    <row r="190" spans="1:161" x14ac:dyDescent="0.25">
      <c r="A190" s="59"/>
      <c r="B190" s="56"/>
      <c r="C190" s="56"/>
      <c r="D190" s="39"/>
      <c r="E190" s="37"/>
      <c r="F190" s="56"/>
      <c r="H190" s="39"/>
      <c r="I190" s="39"/>
      <c r="J190" s="37"/>
      <c r="K190" s="39"/>
      <c r="L190" s="39"/>
      <c r="M190" s="39"/>
      <c r="X190" s="41"/>
      <c r="Y190" s="61" t="str">
        <f t="shared" si="241"/>
        <v/>
      </c>
      <c r="Z190" s="39" t="str">
        <f t="shared" si="242"/>
        <v/>
      </c>
      <c r="AA190" s="41" t="str">
        <f t="shared" si="243"/>
        <v/>
      </c>
      <c r="AB190" s="42" t="str">
        <f t="shared" si="202"/>
        <v/>
      </c>
      <c r="AC190" s="29" t="str">
        <f t="shared" si="244"/>
        <v/>
      </c>
      <c r="AD190" s="41" t="str">
        <f t="shared" si="245"/>
        <v/>
      </c>
      <c r="AE190" s="45" t="str">
        <f t="shared" si="246"/>
        <v/>
      </c>
      <c r="AF190" s="40" t="str">
        <f t="shared" si="247"/>
        <v/>
      </c>
      <c r="AG190" s="43" t="str">
        <f t="shared" si="248"/>
        <v/>
      </c>
      <c r="AH190" s="45" t="str">
        <f t="shared" si="249"/>
        <v/>
      </c>
      <c r="AI190" s="39" t="str">
        <f t="shared" si="250"/>
        <v/>
      </c>
      <c r="AJ190" s="41" t="str">
        <f t="shared" si="203"/>
        <v/>
      </c>
      <c r="AK190" s="29" t="str">
        <f t="shared" si="204"/>
        <v/>
      </c>
      <c r="AL190" s="29" t="str">
        <f t="shared" si="205"/>
        <v/>
      </c>
      <c r="AM190" s="41" t="str">
        <f t="shared" si="206"/>
        <v/>
      </c>
      <c r="AN190" s="42" t="str">
        <f t="shared" si="207"/>
        <v/>
      </c>
      <c r="AO190" s="29" t="str">
        <f t="shared" si="208"/>
        <v/>
      </c>
      <c r="AP190" s="41" t="str">
        <f t="shared" si="209"/>
        <v/>
      </c>
      <c r="AQ190" s="42" t="str">
        <f t="shared" si="210"/>
        <v/>
      </c>
      <c r="AR190" s="29" t="str">
        <f t="shared" si="251"/>
        <v/>
      </c>
      <c r="AS190" s="41" t="str">
        <f t="shared" si="252"/>
        <v/>
      </c>
      <c r="AT190" s="42" t="str">
        <f t="shared" si="253"/>
        <v/>
      </c>
      <c r="AV190" s="39" t="e">
        <f t="shared" si="211"/>
        <v>#N/A</v>
      </c>
      <c r="AW190" s="42" t="e">
        <f t="shared" si="254"/>
        <v>#N/A</v>
      </c>
      <c r="BH190" s="61" t="str">
        <f t="shared" si="255"/>
        <v/>
      </c>
      <c r="BI190" s="39" t="str">
        <f t="shared" si="256"/>
        <v/>
      </c>
      <c r="BJ190" s="41" t="str">
        <f t="shared" si="257"/>
        <v/>
      </c>
      <c r="BK190" s="42" t="str">
        <f t="shared" si="212"/>
        <v/>
      </c>
      <c r="BL190" s="29" t="str">
        <f t="shared" si="258"/>
        <v/>
      </c>
      <c r="BM190" s="41" t="str">
        <f t="shared" si="259"/>
        <v/>
      </c>
      <c r="BN190" s="45" t="str">
        <f t="shared" si="260"/>
        <v/>
      </c>
      <c r="BO190" s="40" t="str">
        <f t="shared" si="261"/>
        <v/>
      </c>
      <c r="BP190" s="43" t="str">
        <f t="shared" si="262"/>
        <v/>
      </c>
      <c r="BQ190" s="45" t="str">
        <f t="shared" si="263"/>
        <v/>
      </c>
      <c r="BR190" s="61" t="str">
        <f t="shared" si="264"/>
        <v/>
      </c>
      <c r="BS190" s="41" t="str">
        <f t="shared" si="213"/>
        <v/>
      </c>
      <c r="BT190" t="str">
        <f t="shared" si="265"/>
        <v/>
      </c>
      <c r="BU190" s="29" t="str">
        <f t="shared" si="214"/>
        <v/>
      </c>
      <c r="BV190" s="41" t="str">
        <f t="shared" si="215"/>
        <v/>
      </c>
      <c r="BW190" s="42" t="str">
        <f t="shared" si="216"/>
        <v/>
      </c>
      <c r="BX190" s="29" t="str">
        <f t="shared" si="217"/>
        <v/>
      </c>
      <c r="BY190" s="41" t="str">
        <f t="shared" si="218"/>
        <v/>
      </c>
      <c r="BZ190" s="42" t="str">
        <f t="shared" si="219"/>
        <v/>
      </c>
      <c r="CA190" s="29" t="str">
        <f t="shared" si="266"/>
        <v/>
      </c>
      <c r="CB190" s="41" t="str">
        <f t="shared" si="267"/>
        <v/>
      </c>
      <c r="CC190" s="42" t="str">
        <f t="shared" si="268"/>
        <v/>
      </c>
      <c r="CE190" s="39" t="e">
        <f t="shared" si="269"/>
        <v>#N/A</v>
      </c>
      <c r="CF190" s="42" t="e">
        <f t="shared" si="270"/>
        <v>#N/A</v>
      </c>
      <c r="CQ190" s="61" t="str">
        <f t="shared" si="271"/>
        <v/>
      </c>
      <c r="CR190" s="39" t="str">
        <f t="shared" si="272"/>
        <v/>
      </c>
      <c r="CS190" s="41" t="str">
        <f t="shared" si="273"/>
        <v/>
      </c>
      <c r="CT190" s="42" t="str">
        <f t="shared" si="220"/>
        <v/>
      </c>
      <c r="CU190" s="29" t="str">
        <f t="shared" si="274"/>
        <v/>
      </c>
      <c r="CV190" s="41" t="str">
        <f t="shared" si="275"/>
        <v/>
      </c>
      <c r="CW190" s="45" t="str">
        <f t="shared" si="276"/>
        <v/>
      </c>
      <c r="CX190" s="40" t="str">
        <f t="shared" si="277"/>
        <v/>
      </c>
      <c r="CY190" s="43" t="str">
        <f t="shared" si="278"/>
        <v/>
      </c>
      <c r="CZ190" s="45" t="str">
        <f t="shared" si="279"/>
        <v/>
      </c>
      <c r="DA190" s="70" t="str">
        <f t="shared" si="280"/>
        <v/>
      </c>
      <c r="DB190" s="41" t="str">
        <f t="shared" si="221"/>
        <v/>
      </c>
      <c r="DC190" s="70" t="str">
        <f t="shared" si="281"/>
        <v/>
      </c>
      <c r="DD190" s="29" t="str">
        <f t="shared" si="222"/>
        <v/>
      </c>
      <c r="DE190" s="41" t="str">
        <f t="shared" si="223"/>
        <v/>
      </c>
      <c r="DF190" s="42" t="str">
        <f t="shared" si="224"/>
        <v/>
      </c>
      <c r="DG190" s="29" t="str">
        <f t="shared" si="225"/>
        <v/>
      </c>
      <c r="DH190" s="41" t="str">
        <f t="shared" si="226"/>
        <v/>
      </c>
      <c r="DI190" s="42" t="str">
        <f t="shared" si="227"/>
        <v/>
      </c>
      <c r="DJ190" s="29" t="str">
        <f t="shared" si="282"/>
        <v/>
      </c>
      <c r="DK190" s="41" t="str">
        <f t="shared" si="283"/>
        <v/>
      </c>
      <c r="DL190" s="42" t="str">
        <f t="shared" si="284"/>
        <v/>
      </c>
      <c r="DN190" s="39" t="e">
        <f t="shared" si="285"/>
        <v>#N/A</v>
      </c>
      <c r="DO190" s="42" t="e">
        <f t="shared" si="286"/>
        <v>#N/A</v>
      </c>
      <c r="DZ190" s="61" t="str">
        <f t="shared" si="287"/>
        <v/>
      </c>
      <c r="EA190" s="39" t="str">
        <f t="shared" si="288"/>
        <v/>
      </c>
      <c r="EB190" s="41" t="str">
        <f t="shared" si="289"/>
        <v/>
      </c>
      <c r="EC190" s="42" t="str">
        <f t="shared" si="228"/>
        <v/>
      </c>
      <c r="ED190" s="29" t="str">
        <f t="shared" si="290"/>
        <v/>
      </c>
      <c r="EE190" s="41" t="str">
        <f t="shared" si="291"/>
        <v/>
      </c>
      <c r="EF190" s="45" t="str">
        <f t="shared" si="292"/>
        <v/>
      </c>
      <c r="EG190" s="40" t="str">
        <f t="shared" si="293"/>
        <v/>
      </c>
      <c r="EH190" s="43" t="str">
        <f t="shared" si="294"/>
        <v/>
      </c>
      <c r="EI190" s="45" t="str">
        <f t="shared" si="295"/>
        <v/>
      </c>
      <c r="EJ190" s="58" t="str">
        <f t="shared" si="296"/>
        <v/>
      </c>
      <c r="EK190" s="41" t="str">
        <f t="shared" si="229"/>
        <v/>
      </c>
      <c r="EL190" s="58" t="str">
        <f t="shared" si="297"/>
        <v/>
      </c>
      <c r="EM190" s="29" t="str">
        <f t="shared" si="230"/>
        <v/>
      </c>
      <c r="EN190" s="41" t="str">
        <f t="shared" si="231"/>
        <v/>
      </c>
      <c r="EO190" s="42" t="str">
        <f t="shared" si="232"/>
        <v/>
      </c>
      <c r="EP190" s="29" t="str">
        <f t="shared" si="233"/>
        <v/>
      </c>
      <c r="EQ190" s="41" t="str">
        <f t="shared" si="234"/>
        <v/>
      </c>
      <c r="ER190" s="42" t="str">
        <f t="shared" si="235"/>
        <v/>
      </c>
      <c r="ES190" s="29" t="str">
        <f t="shared" si="298"/>
        <v/>
      </c>
      <c r="ET190" s="41" t="str">
        <f t="shared" si="299"/>
        <v/>
      </c>
      <c r="EU190" s="42" t="str">
        <f t="shared" si="300"/>
        <v/>
      </c>
      <c r="EW190" s="39" t="e">
        <f t="shared" si="301"/>
        <v>#N/A</v>
      </c>
      <c r="EX190" s="42" t="e">
        <f t="shared" si="302"/>
        <v>#N/A</v>
      </c>
      <c r="FA190" s="70" t="e">
        <f t="shared" si="236"/>
        <v>#N/A</v>
      </c>
      <c r="FB190" s="70" t="e">
        <f t="shared" si="237"/>
        <v>#N/A</v>
      </c>
      <c r="FC190" s="70" t="e">
        <f t="shared" si="238"/>
        <v>#N/A</v>
      </c>
      <c r="FD190" s="72" t="e">
        <f t="shared" si="239"/>
        <v>#N/A</v>
      </c>
      <c r="FE190" s="37" t="e">
        <f t="shared" si="240"/>
        <v>#N/A</v>
      </c>
    </row>
    <row r="191" spans="1:161" x14ac:dyDescent="0.25">
      <c r="A191" s="59"/>
      <c r="B191" s="56"/>
      <c r="C191" s="56"/>
      <c r="D191" s="39"/>
      <c r="E191" s="37"/>
      <c r="F191" s="56"/>
      <c r="H191" s="39"/>
      <c r="I191" s="39"/>
      <c r="J191" s="37"/>
      <c r="K191" s="39"/>
      <c r="L191" s="39"/>
      <c r="M191" s="39"/>
      <c r="X191" s="41"/>
      <c r="Y191" s="61" t="str">
        <f t="shared" si="241"/>
        <v/>
      </c>
      <c r="Z191" s="39" t="str">
        <f t="shared" si="242"/>
        <v/>
      </c>
      <c r="AA191" s="41" t="str">
        <f t="shared" si="243"/>
        <v/>
      </c>
      <c r="AB191" s="42" t="str">
        <f t="shared" si="202"/>
        <v/>
      </c>
      <c r="AC191" s="29" t="str">
        <f t="shared" si="244"/>
        <v/>
      </c>
      <c r="AD191" s="41" t="str">
        <f t="shared" si="245"/>
        <v/>
      </c>
      <c r="AE191" s="45" t="str">
        <f t="shared" si="246"/>
        <v/>
      </c>
      <c r="AF191" s="40" t="str">
        <f t="shared" si="247"/>
        <v/>
      </c>
      <c r="AG191" s="43" t="str">
        <f t="shared" si="248"/>
        <v/>
      </c>
      <c r="AH191" s="45" t="str">
        <f t="shared" si="249"/>
        <v/>
      </c>
      <c r="AI191" s="39" t="str">
        <f t="shared" si="250"/>
        <v/>
      </c>
      <c r="AJ191" s="41" t="str">
        <f t="shared" si="203"/>
        <v/>
      </c>
      <c r="AK191" s="29" t="str">
        <f t="shared" si="204"/>
        <v/>
      </c>
      <c r="AL191" s="29" t="str">
        <f t="shared" si="205"/>
        <v/>
      </c>
      <c r="AM191" s="41" t="str">
        <f t="shared" si="206"/>
        <v/>
      </c>
      <c r="AN191" s="42" t="str">
        <f t="shared" si="207"/>
        <v/>
      </c>
      <c r="AO191" s="29" t="str">
        <f t="shared" si="208"/>
        <v/>
      </c>
      <c r="AP191" s="41" t="str">
        <f t="shared" si="209"/>
        <v/>
      </c>
      <c r="AQ191" s="42" t="str">
        <f t="shared" si="210"/>
        <v/>
      </c>
      <c r="AR191" s="29" t="str">
        <f t="shared" si="251"/>
        <v/>
      </c>
      <c r="AS191" s="41" t="str">
        <f t="shared" si="252"/>
        <v/>
      </c>
      <c r="AT191" s="42" t="str">
        <f t="shared" si="253"/>
        <v/>
      </c>
      <c r="AV191" s="39" t="e">
        <f t="shared" si="211"/>
        <v>#N/A</v>
      </c>
      <c r="AW191" s="42" t="e">
        <f t="shared" si="254"/>
        <v>#N/A</v>
      </c>
      <c r="BH191" s="61" t="str">
        <f t="shared" si="255"/>
        <v/>
      </c>
      <c r="BI191" s="39" t="str">
        <f t="shared" si="256"/>
        <v/>
      </c>
      <c r="BJ191" s="41" t="str">
        <f t="shared" si="257"/>
        <v/>
      </c>
      <c r="BK191" s="42" t="str">
        <f t="shared" si="212"/>
        <v/>
      </c>
      <c r="BL191" s="29" t="str">
        <f t="shared" si="258"/>
        <v/>
      </c>
      <c r="BM191" s="41" t="str">
        <f t="shared" si="259"/>
        <v/>
      </c>
      <c r="BN191" s="45" t="str">
        <f t="shared" si="260"/>
        <v/>
      </c>
      <c r="BO191" s="40" t="str">
        <f t="shared" si="261"/>
        <v/>
      </c>
      <c r="BP191" s="43" t="str">
        <f t="shared" si="262"/>
        <v/>
      </c>
      <c r="BQ191" s="45" t="str">
        <f t="shared" si="263"/>
        <v/>
      </c>
      <c r="BR191" s="61" t="str">
        <f t="shared" si="264"/>
        <v/>
      </c>
      <c r="BS191" s="41" t="str">
        <f t="shared" si="213"/>
        <v/>
      </c>
      <c r="BT191" t="str">
        <f t="shared" si="265"/>
        <v/>
      </c>
      <c r="BU191" s="29" t="str">
        <f t="shared" si="214"/>
        <v/>
      </c>
      <c r="BV191" s="41" t="str">
        <f t="shared" si="215"/>
        <v/>
      </c>
      <c r="BW191" s="42" t="str">
        <f t="shared" si="216"/>
        <v/>
      </c>
      <c r="BX191" s="29" t="str">
        <f t="shared" si="217"/>
        <v/>
      </c>
      <c r="BY191" s="41" t="str">
        <f t="shared" si="218"/>
        <v/>
      </c>
      <c r="BZ191" s="42" t="str">
        <f t="shared" si="219"/>
        <v/>
      </c>
      <c r="CA191" s="29" t="str">
        <f t="shared" si="266"/>
        <v/>
      </c>
      <c r="CB191" s="41" t="str">
        <f t="shared" si="267"/>
        <v/>
      </c>
      <c r="CC191" s="42" t="str">
        <f t="shared" si="268"/>
        <v/>
      </c>
      <c r="CE191" s="39" t="e">
        <f t="shared" si="269"/>
        <v>#N/A</v>
      </c>
      <c r="CF191" s="42" t="e">
        <f t="shared" si="270"/>
        <v>#N/A</v>
      </c>
      <c r="CQ191" s="61" t="str">
        <f t="shared" si="271"/>
        <v/>
      </c>
      <c r="CR191" s="39" t="str">
        <f t="shared" si="272"/>
        <v/>
      </c>
      <c r="CS191" s="41" t="str">
        <f t="shared" si="273"/>
        <v/>
      </c>
      <c r="CT191" s="42" t="str">
        <f t="shared" si="220"/>
        <v/>
      </c>
      <c r="CU191" s="29" t="str">
        <f t="shared" si="274"/>
        <v/>
      </c>
      <c r="CV191" s="41" t="str">
        <f t="shared" si="275"/>
        <v/>
      </c>
      <c r="CW191" s="45" t="str">
        <f t="shared" si="276"/>
        <v/>
      </c>
      <c r="CX191" s="40" t="str">
        <f t="shared" si="277"/>
        <v/>
      </c>
      <c r="CY191" s="43" t="str">
        <f t="shared" si="278"/>
        <v/>
      </c>
      <c r="CZ191" s="45" t="str">
        <f t="shared" si="279"/>
        <v/>
      </c>
      <c r="DA191" s="70" t="str">
        <f t="shared" si="280"/>
        <v/>
      </c>
      <c r="DB191" s="41" t="str">
        <f t="shared" si="221"/>
        <v/>
      </c>
      <c r="DC191" s="70" t="str">
        <f t="shared" si="281"/>
        <v/>
      </c>
      <c r="DD191" s="29" t="str">
        <f t="shared" si="222"/>
        <v/>
      </c>
      <c r="DE191" s="41" t="str">
        <f t="shared" si="223"/>
        <v/>
      </c>
      <c r="DF191" s="42" t="str">
        <f t="shared" si="224"/>
        <v/>
      </c>
      <c r="DG191" s="29" t="str">
        <f t="shared" si="225"/>
        <v/>
      </c>
      <c r="DH191" s="41" t="str">
        <f t="shared" si="226"/>
        <v/>
      </c>
      <c r="DI191" s="42" t="str">
        <f t="shared" si="227"/>
        <v/>
      </c>
      <c r="DJ191" s="29" t="str">
        <f t="shared" si="282"/>
        <v/>
      </c>
      <c r="DK191" s="41" t="str">
        <f t="shared" si="283"/>
        <v/>
      </c>
      <c r="DL191" s="42" t="str">
        <f t="shared" si="284"/>
        <v/>
      </c>
      <c r="DN191" s="39" t="e">
        <f t="shared" si="285"/>
        <v>#N/A</v>
      </c>
      <c r="DO191" s="42" t="e">
        <f t="shared" si="286"/>
        <v>#N/A</v>
      </c>
      <c r="DZ191" s="61" t="str">
        <f t="shared" si="287"/>
        <v/>
      </c>
      <c r="EA191" s="39" t="str">
        <f t="shared" si="288"/>
        <v/>
      </c>
      <c r="EB191" s="41" t="str">
        <f t="shared" si="289"/>
        <v/>
      </c>
      <c r="EC191" s="42" t="str">
        <f t="shared" si="228"/>
        <v/>
      </c>
      <c r="ED191" s="29" t="str">
        <f t="shared" si="290"/>
        <v/>
      </c>
      <c r="EE191" s="41" t="str">
        <f t="shared" si="291"/>
        <v/>
      </c>
      <c r="EF191" s="45" t="str">
        <f t="shared" si="292"/>
        <v/>
      </c>
      <c r="EG191" s="40" t="str">
        <f t="shared" si="293"/>
        <v/>
      </c>
      <c r="EH191" s="43" t="str">
        <f t="shared" si="294"/>
        <v/>
      </c>
      <c r="EI191" s="45" t="str">
        <f t="shared" si="295"/>
        <v/>
      </c>
      <c r="EJ191" s="58" t="str">
        <f t="shared" si="296"/>
        <v/>
      </c>
      <c r="EK191" s="41" t="str">
        <f t="shared" si="229"/>
        <v/>
      </c>
      <c r="EL191" s="58" t="str">
        <f t="shared" si="297"/>
        <v/>
      </c>
      <c r="EM191" s="29" t="str">
        <f t="shared" si="230"/>
        <v/>
      </c>
      <c r="EN191" s="41" t="str">
        <f t="shared" si="231"/>
        <v/>
      </c>
      <c r="EO191" s="42" t="str">
        <f t="shared" si="232"/>
        <v/>
      </c>
      <c r="EP191" s="29" t="str">
        <f t="shared" si="233"/>
        <v/>
      </c>
      <c r="EQ191" s="41" t="str">
        <f t="shared" si="234"/>
        <v/>
      </c>
      <c r="ER191" s="42" t="str">
        <f t="shared" si="235"/>
        <v/>
      </c>
      <c r="ES191" s="29" t="str">
        <f t="shared" si="298"/>
        <v/>
      </c>
      <c r="ET191" s="41" t="str">
        <f t="shared" si="299"/>
        <v/>
      </c>
      <c r="EU191" s="42" t="str">
        <f t="shared" si="300"/>
        <v/>
      </c>
      <c r="EW191" s="39" t="e">
        <f t="shared" si="301"/>
        <v>#N/A</v>
      </c>
      <c r="EX191" s="42" t="e">
        <f t="shared" si="302"/>
        <v>#N/A</v>
      </c>
      <c r="FA191" s="70" t="e">
        <f t="shared" si="236"/>
        <v>#N/A</v>
      </c>
      <c r="FB191" s="70" t="e">
        <f t="shared" si="237"/>
        <v>#N/A</v>
      </c>
      <c r="FC191" s="70" t="e">
        <f t="shared" si="238"/>
        <v>#N/A</v>
      </c>
      <c r="FD191" s="72" t="e">
        <f t="shared" si="239"/>
        <v>#N/A</v>
      </c>
      <c r="FE191" s="37" t="e">
        <f t="shared" si="240"/>
        <v>#N/A</v>
      </c>
    </row>
    <row r="192" spans="1:161" x14ac:dyDescent="0.25">
      <c r="A192" s="59"/>
      <c r="B192" s="56"/>
      <c r="C192" s="56"/>
      <c r="D192" s="39"/>
      <c r="E192" s="37"/>
      <c r="F192" s="56"/>
      <c r="H192" s="39"/>
      <c r="I192" s="39"/>
      <c r="J192" s="37"/>
      <c r="K192" s="39"/>
      <c r="L192" s="39"/>
      <c r="M192" s="39"/>
      <c r="X192" s="41"/>
      <c r="Y192" s="61" t="str">
        <f t="shared" si="241"/>
        <v/>
      </c>
      <c r="Z192" s="39" t="str">
        <f t="shared" si="242"/>
        <v/>
      </c>
      <c r="AA192" s="41" t="str">
        <f t="shared" si="243"/>
        <v/>
      </c>
      <c r="AB192" s="42" t="str">
        <f t="shared" si="202"/>
        <v/>
      </c>
      <c r="AC192" s="29" t="str">
        <f t="shared" si="244"/>
        <v/>
      </c>
      <c r="AD192" s="41" t="str">
        <f t="shared" si="245"/>
        <v/>
      </c>
      <c r="AE192" s="45" t="str">
        <f t="shared" si="246"/>
        <v/>
      </c>
      <c r="AF192" s="40" t="str">
        <f t="shared" si="247"/>
        <v/>
      </c>
      <c r="AG192" s="43" t="str">
        <f t="shared" si="248"/>
        <v/>
      </c>
      <c r="AH192" s="45" t="str">
        <f t="shared" si="249"/>
        <v/>
      </c>
      <c r="AI192" s="39" t="str">
        <f t="shared" si="250"/>
        <v/>
      </c>
      <c r="AJ192" s="41" t="str">
        <f t="shared" si="203"/>
        <v/>
      </c>
      <c r="AK192" s="29" t="str">
        <f t="shared" si="204"/>
        <v/>
      </c>
      <c r="AL192" s="29" t="str">
        <f t="shared" si="205"/>
        <v/>
      </c>
      <c r="AM192" s="41" t="str">
        <f t="shared" si="206"/>
        <v/>
      </c>
      <c r="AN192" s="42" t="str">
        <f t="shared" si="207"/>
        <v/>
      </c>
      <c r="AO192" s="29" t="str">
        <f t="shared" si="208"/>
        <v/>
      </c>
      <c r="AP192" s="41" t="str">
        <f t="shared" si="209"/>
        <v/>
      </c>
      <c r="AQ192" s="42" t="str">
        <f t="shared" si="210"/>
        <v/>
      </c>
      <c r="AR192" s="29" t="str">
        <f t="shared" si="251"/>
        <v/>
      </c>
      <c r="AS192" s="41" t="str">
        <f t="shared" si="252"/>
        <v/>
      </c>
      <c r="AT192" s="42" t="str">
        <f t="shared" si="253"/>
        <v/>
      </c>
      <c r="AV192" s="39" t="e">
        <f t="shared" si="211"/>
        <v>#N/A</v>
      </c>
      <c r="AW192" s="42" t="e">
        <f t="shared" si="254"/>
        <v>#N/A</v>
      </c>
      <c r="BH192" s="61" t="str">
        <f t="shared" si="255"/>
        <v/>
      </c>
      <c r="BI192" s="39" t="str">
        <f t="shared" si="256"/>
        <v/>
      </c>
      <c r="BJ192" s="41" t="str">
        <f t="shared" si="257"/>
        <v/>
      </c>
      <c r="BK192" s="42" t="str">
        <f t="shared" si="212"/>
        <v/>
      </c>
      <c r="BL192" s="29" t="str">
        <f t="shared" si="258"/>
        <v/>
      </c>
      <c r="BM192" s="41" t="str">
        <f t="shared" si="259"/>
        <v/>
      </c>
      <c r="BN192" s="45" t="str">
        <f t="shared" si="260"/>
        <v/>
      </c>
      <c r="BO192" s="40" t="str">
        <f t="shared" si="261"/>
        <v/>
      </c>
      <c r="BP192" s="43" t="str">
        <f t="shared" si="262"/>
        <v/>
      </c>
      <c r="BQ192" s="45" t="str">
        <f t="shared" si="263"/>
        <v/>
      </c>
      <c r="BR192" s="61" t="str">
        <f t="shared" si="264"/>
        <v/>
      </c>
      <c r="BS192" s="41" t="str">
        <f t="shared" si="213"/>
        <v/>
      </c>
      <c r="BT192" t="str">
        <f t="shared" si="265"/>
        <v/>
      </c>
      <c r="BU192" s="29" t="str">
        <f t="shared" si="214"/>
        <v/>
      </c>
      <c r="BV192" s="41" t="str">
        <f t="shared" si="215"/>
        <v/>
      </c>
      <c r="BW192" s="42" t="str">
        <f t="shared" si="216"/>
        <v/>
      </c>
      <c r="BX192" s="29" t="str">
        <f t="shared" si="217"/>
        <v/>
      </c>
      <c r="BY192" s="41" t="str">
        <f t="shared" si="218"/>
        <v/>
      </c>
      <c r="BZ192" s="42" t="str">
        <f t="shared" si="219"/>
        <v/>
      </c>
      <c r="CA192" s="29" t="str">
        <f t="shared" si="266"/>
        <v/>
      </c>
      <c r="CB192" s="41" t="str">
        <f t="shared" si="267"/>
        <v/>
      </c>
      <c r="CC192" s="42" t="str">
        <f t="shared" si="268"/>
        <v/>
      </c>
      <c r="CE192" s="39" t="e">
        <f t="shared" si="269"/>
        <v>#N/A</v>
      </c>
      <c r="CF192" s="42" t="e">
        <f t="shared" si="270"/>
        <v>#N/A</v>
      </c>
      <c r="CQ192" s="61" t="str">
        <f t="shared" si="271"/>
        <v/>
      </c>
      <c r="CR192" s="39" t="str">
        <f t="shared" si="272"/>
        <v/>
      </c>
      <c r="CS192" s="41" t="str">
        <f t="shared" si="273"/>
        <v/>
      </c>
      <c r="CT192" s="42" t="str">
        <f t="shared" si="220"/>
        <v/>
      </c>
      <c r="CU192" s="29" t="str">
        <f t="shared" si="274"/>
        <v/>
      </c>
      <c r="CV192" s="41" t="str">
        <f t="shared" si="275"/>
        <v/>
      </c>
      <c r="CW192" s="45" t="str">
        <f t="shared" si="276"/>
        <v/>
      </c>
      <c r="CX192" s="40" t="str">
        <f t="shared" si="277"/>
        <v/>
      </c>
      <c r="CY192" s="43" t="str">
        <f t="shared" si="278"/>
        <v/>
      </c>
      <c r="CZ192" s="45" t="str">
        <f t="shared" si="279"/>
        <v/>
      </c>
      <c r="DA192" s="70" t="str">
        <f t="shared" si="280"/>
        <v/>
      </c>
      <c r="DB192" s="41" t="str">
        <f t="shared" si="221"/>
        <v/>
      </c>
      <c r="DC192" s="70" t="str">
        <f t="shared" si="281"/>
        <v/>
      </c>
      <c r="DD192" s="29" t="str">
        <f t="shared" si="222"/>
        <v/>
      </c>
      <c r="DE192" s="41" t="str">
        <f t="shared" si="223"/>
        <v/>
      </c>
      <c r="DF192" s="42" t="str">
        <f t="shared" si="224"/>
        <v/>
      </c>
      <c r="DG192" s="29" t="str">
        <f t="shared" si="225"/>
        <v/>
      </c>
      <c r="DH192" s="41" t="str">
        <f t="shared" si="226"/>
        <v/>
      </c>
      <c r="DI192" s="42" t="str">
        <f t="shared" si="227"/>
        <v/>
      </c>
      <c r="DJ192" s="29" t="str">
        <f t="shared" si="282"/>
        <v/>
      </c>
      <c r="DK192" s="41" t="str">
        <f t="shared" si="283"/>
        <v/>
      </c>
      <c r="DL192" s="42" t="str">
        <f t="shared" si="284"/>
        <v/>
      </c>
      <c r="DN192" s="39" t="e">
        <f t="shared" si="285"/>
        <v>#N/A</v>
      </c>
      <c r="DO192" s="42" t="e">
        <f t="shared" si="286"/>
        <v>#N/A</v>
      </c>
      <c r="DZ192" s="61" t="str">
        <f t="shared" si="287"/>
        <v/>
      </c>
      <c r="EA192" s="39" t="str">
        <f t="shared" si="288"/>
        <v/>
      </c>
      <c r="EB192" s="41" t="str">
        <f t="shared" si="289"/>
        <v/>
      </c>
      <c r="EC192" s="42" t="str">
        <f t="shared" si="228"/>
        <v/>
      </c>
      <c r="ED192" s="29" t="str">
        <f t="shared" si="290"/>
        <v/>
      </c>
      <c r="EE192" s="41" t="str">
        <f t="shared" si="291"/>
        <v/>
      </c>
      <c r="EF192" s="45" t="str">
        <f t="shared" si="292"/>
        <v/>
      </c>
      <c r="EG192" s="40" t="str">
        <f t="shared" si="293"/>
        <v/>
      </c>
      <c r="EH192" s="43" t="str">
        <f t="shared" si="294"/>
        <v/>
      </c>
      <c r="EI192" s="45" t="str">
        <f t="shared" si="295"/>
        <v/>
      </c>
      <c r="EJ192" s="58" t="str">
        <f t="shared" si="296"/>
        <v/>
      </c>
      <c r="EK192" s="41" t="str">
        <f t="shared" si="229"/>
        <v/>
      </c>
      <c r="EL192" s="58" t="str">
        <f t="shared" si="297"/>
        <v/>
      </c>
      <c r="EM192" s="29" t="str">
        <f t="shared" si="230"/>
        <v/>
      </c>
      <c r="EN192" s="41" t="str">
        <f t="shared" si="231"/>
        <v/>
      </c>
      <c r="EO192" s="42" t="str">
        <f t="shared" si="232"/>
        <v/>
      </c>
      <c r="EP192" s="29" t="str">
        <f t="shared" si="233"/>
        <v/>
      </c>
      <c r="EQ192" s="41" t="str">
        <f t="shared" si="234"/>
        <v/>
      </c>
      <c r="ER192" s="42" t="str">
        <f t="shared" si="235"/>
        <v/>
      </c>
      <c r="ES192" s="29" t="str">
        <f t="shared" si="298"/>
        <v/>
      </c>
      <c r="ET192" s="41" t="str">
        <f t="shared" si="299"/>
        <v/>
      </c>
      <c r="EU192" s="42" t="str">
        <f t="shared" si="300"/>
        <v/>
      </c>
      <c r="EW192" s="39" t="e">
        <f t="shared" si="301"/>
        <v>#N/A</v>
      </c>
      <c r="EX192" s="42" t="e">
        <f t="shared" si="302"/>
        <v>#N/A</v>
      </c>
      <c r="FA192" s="70" t="e">
        <f t="shared" si="236"/>
        <v>#N/A</v>
      </c>
      <c r="FB192" s="70" t="e">
        <f t="shared" si="237"/>
        <v>#N/A</v>
      </c>
      <c r="FC192" s="70" t="e">
        <f t="shared" si="238"/>
        <v>#N/A</v>
      </c>
      <c r="FD192" s="72" t="e">
        <f t="shared" si="239"/>
        <v>#N/A</v>
      </c>
      <c r="FE192" s="37" t="e">
        <f t="shared" si="240"/>
        <v>#N/A</v>
      </c>
    </row>
    <row r="193" spans="1:161" x14ac:dyDescent="0.25">
      <c r="A193" s="59"/>
      <c r="B193" s="56"/>
      <c r="C193" s="56"/>
      <c r="D193" s="39"/>
      <c r="E193" s="37"/>
      <c r="F193" s="56"/>
      <c r="H193" s="39"/>
      <c r="I193" s="39"/>
      <c r="J193" s="37"/>
      <c r="K193" s="39"/>
      <c r="L193" s="39"/>
      <c r="M193" s="39"/>
      <c r="X193" s="41"/>
      <c r="Y193" s="61" t="str">
        <f t="shared" si="241"/>
        <v/>
      </c>
      <c r="Z193" s="39" t="str">
        <f t="shared" si="242"/>
        <v/>
      </c>
      <c r="AA193" s="41" t="str">
        <f t="shared" si="243"/>
        <v/>
      </c>
      <c r="AB193" s="42" t="str">
        <f t="shared" si="202"/>
        <v/>
      </c>
      <c r="AC193" s="29" t="str">
        <f t="shared" si="244"/>
        <v/>
      </c>
      <c r="AD193" s="41" t="str">
        <f t="shared" si="245"/>
        <v/>
      </c>
      <c r="AE193" s="45" t="str">
        <f t="shared" si="246"/>
        <v/>
      </c>
      <c r="AF193" s="40" t="str">
        <f t="shared" si="247"/>
        <v/>
      </c>
      <c r="AG193" s="43" t="str">
        <f t="shared" si="248"/>
        <v/>
      </c>
      <c r="AH193" s="45" t="str">
        <f t="shared" si="249"/>
        <v/>
      </c>
      <c r="AI193" s="39" t="str">
        <f t="shared" si="250"/>
        <v/>
      </c>
      <c r="AJ193" s="41" t="str">
        <f t="shared" si="203"/>
        <v/>
      </c>
      <c r="AK193" s="29" t="str">
        <f t="shared" si="204"/>
        <v/>
      </c>
      <c r="AL193" s="29" t="str">
        <f t="shared" si="205"/>
        <v/>
      </c>
      <c r="AM193" s="41" t="str">
        <f t="shared" si="206"/>
        <v/>
      </c>
      <c r="AN193" s="42" t="str">
        <f t="shared" si="207"/>
        <v/>
      </c>
      <c r="AO193" s="29" t="str">
        <f t="shared" si="208"/>
        <v/>
      </c>
      <c r="AP193" s="41" t="str">
        <f t="shared" si="209"/>
        <v/>
      </c>
      <c r="AQ193" s="42" t="str">
        <f t="shared" si="210"/>
        <v/>
      </c>
      <c r="AR193" s="29" t="str">
        <f t="shared" si="251"/>
        <v/>
      </c>
      <c r="AS193" s="41" t="str">
        <f t="shared" si="252"/>
        <v/>
      </c>
      <c r="AT193" s="42" t="str">
        <f t="shared" si="253"/>
        <v/>
      </c>
      <c r="AV193" s="39" t="e">
        <f t="shared" si="211"/>
        <v>#N/A</v>
      </c>
      <c r="AW193" s="42" t="e">
        <f t="shared" si="254"/>
        <v>#N/A</v>
      </c>
      <c r="BH193" s="61" t="str">
        <f t="shared" si="255"/>
        <v/>
      </c>
      <c r="BI193" s="39" t="str">
        <f t="shared" si="256"/>
        <v/>
      </c>
      <c r="BJ193" s="41" t="str">
        <f t="shared" si="257"/>
        <v/>
      </c>
      <c r="BK193" s="42" t="str">
        <f t="shared" si="212"/>
        <v/>
      </c>
      <c r="BL193" s="29" t="str">
        <f t="shared" si="258"/>
        <v/>
      </c>
      <c r="BM193" s="41" t="str">
        <f t="shared" si="259"/>
        <v/>
      </c>
      <c r="BN193" s="45" t="str">
        <f t="shared" si="260"/>
        <v/>
      </c>
      <c r="BO193" s="40" t="str">
        <f t="shared" si="261"/>
        <v/>
      </c>
      <c r="BP193" s="43" t="str">
        <f t="shared" si="262"/>
        <v/>
      </c>
      <c r="BQ193" s="45" t="str">
        <f t="shared" si="263"/>
        <v/>
      </c>
      <c r="BR193" s="61" t="str">
        <f t="shared" si="264"/>
        <v/>
      </c>
      <c r="BS193" s="41" t="str">
        <f t="shared" si="213"/>
        <v/>
      </c>
      <c r="BT193" t="str">
        <f t="shared" si="265"/>
        <v/>
      </c>
      <c r="BU193" s="29" t="str">
        <f t="shared" si="214"/>
        <v/>
      </c>
      <c r="BV193" s="41" t="str">
        <f t="shared" si="215"/>
        <v/>
      </c>
      <c r="BW193" s="42" t="str">
        <f t="shared" si="216"/>
        <v/>
      </c>
      <c r="BX193" s="29" t="str">
        <f t="shared" si="217"/>
        <v/>
      </c>
      <c r="BY193" s="41" t="str">
        <f t="shared" si="218"/>
        <v/>
      </c>
      <c r="BZ193" s="42" t="str">
        <f t="shared" si="219"/>
        <v/>
      </c>
      <c r="CA193" s="29" t="str">
        <f t="shared" si="266"/>
        <v/>
      </c>
      <c r="CB193" s="41" t="str">
        <f t="shared" si="267"/>
        <v/>
      </c>
      <c r="CC193" s="42" t="str">
        <f t="shared" si="268"/>
        <v/>
      </c>
      <c r="CE193" s="39" t="e">
        <f t="shared" si="269"/>
        <v>#N/A</v>
      </c>
      <c r="CF193" s="42" t="e">
        <f t="shared" si="270"/>
        <v>#N/A</v>
      </c>
      <c r="CQ193" s="61" t="str">
        <f t="shared" si="271"/>
        <v/>
      </c>
      <c r="CR193" s="39" t="str">
        <f t="shared" si="272"/>
        <v/>
      </c>
      <c r="CS193" s="41" t="str">
        <f t="shared" si="273"/>
        <v/>
      </c>
      <c r="CT193" s="42" t="str">
        <f t="shared" si="220"/>
        <v/>
      </c>
      <c r="CU193" s="29" t="str">
        <f t="shared" si="274"/>
        <v/>
      </c>
      <c r="CV193" s="41" t="str">
        <f t="shared" si="275"/>
        <v/>
      </c>
      <c r="CW193" s="45" t="str">
        <f t="shared" si="276"/>
        <v/>
      </c>
      <c r="CX193" s="40" t="str">
        <f t="shared" si="277"/>
        <v/>
      </c>
      <c r="CY193" s="43" t="str">
        <f t="shared" si="278"/>
        <v/>
      </c>
      <c r="CZ193" s="45" t="str">
        <f t="shared" si="279"/>
        <v/>
      </c>
      <c r="DA193" s="70" t="str">
        <f t="shared" si="280"/>
        <v/>
      </c>
      <c r="DB193" s="41" t="str">
        <f t="shared" si="221"/>
        <v/>
      </c>
      <c r="DC193" s="70" t="str">
        <f t="shared" si="281"/>
        <v/>
      </c>
      <c r="DD193" s="29" t="str">
        <f t="shared" si="222"/>
        <v/>
      </c>
      <c r="DE193" s="41" t="str">
        <f t="shared" si="223"/>
        <v/>
      </c>
      <c r="DF193" s="42" t="str">
        <f t="shared" si="224"/>
        <v/>
      </c>
      <c r="DG193" s="29" t="str">
        <f t="shared" si="225"/>
        <v/>
      </c>
      <c r="DH193" s="41" t="str">
        <f t="shared" si="226"/>
        <v/>
      </c>
      <c r="DI193" s="42" t="str">
        <f t="shared" si="227"/>
        <v/>
      </c>
      <c r="DJ193" s="29" t="str">
        <f t="shared" si="282"/>
        <v/>
      </c>
      <c r="DK193" s="41" t="str">
        <f t="shared" si="283"/>
        <v/>
      </c>
      <c r="DL193" s="42" t="str">
        <f t="shared" si="284"/>
        <v/>
      </c>
      <c r="DN193" s="39" t="e">
        <f t="shared" si="285"/>
        <v>#N/A</v>
      </c>
      <c r="DO193" s="42" t="e">
        <f t="shared" si="286"/>
        <v>#N/A</v>
      </c>
      <c r="DZ193" s="61" t="str">
        <f t="shared" si="287"/>
        <v/>
      </c>
      <c r="EA193" s="39" t="str">
        <f t="shared" si="288"/>
        <v/>
      </c>
      <c r="EB193" s="41" t="str">
        <f t="shared" si="289"/>
        <v/>
      </c>
      <c r="EC193" s="42" t="str">
        <f t="shared" si="228"/>
        <v/>
      </c>
      <c r="ED193" s="29" t="str">
        <f t="shared" si="290"/>
        <v/>
      </c>
      <c r="EE193" s="41" t="str">
        <f t="shared" si="291"/>
        <v/>
      </c>
      <c r="EF193" s="45" t="str">
        <f t="shared" si="292"/>
        <v/>
      </c>
      <c r="EG193" s="40" t="str">
        <f t="shared" si="293"/>
        <v/>
      </c>
      <c r="EH193" s="43" t="str">
        <f t="shared" si="294"/>
        <v/>
      </c>
      <c r="EI193" s="45" t="str">
        <f t="shared" si="295"/>
        <v/>
      </c>
      <c r="EJ193" s="58" t="str">
        <f t="shared" si="296"/>
        <v/>
      </c>
      <c r="EK193" s="41" t="str">
        <f t="shared" si="229"/>
        <v/>
      </c>
      <c r="EL193" s="58" t="str">
        <f t="shared" si="297"/>
        <v/>
      </c>
      <c r="EM193" s="29" t="str">
        <f t="shared" si="230"/>
        <v/>
      </c>
      <c r="EN193" s="41" t="str">
        <f t="shared" si="231"/>
        <v/>
      </c>
      <c r="EO193" s="42" t="str">
        <f t="shared" si="232"/>
        <v/>
      </c>
      <c r="EP193" s="29" t="str">
        <f t="shared" si="233"/>
        <v/>
      </c>
      <c r="EQ193" s="41" t="str">
        <f t="shared" si="234"/>
        <v/>
      </c>
      <c r="ER193" s="42" t="str">
        <f t="shared" si="235"/>
        <v/>
      </c>
      <c r="ES193" s="29" t="str">
        <f t="shared" si="298"/>
        <v/>
      </c>
      <c r="ET193" s="41" t="str">
        <f t="shared" si="299"/>
        <v/>
      </c>
      <c r="EU193" s="42" t="str">
        <f t="shared" si="300"/>
        <v/>
      </c>
      <c r="EW193" s="39" t="e">
        <f t="shared" si="301"/>
        <v>#N/A</v>
      </c>
      <c r="EX193" s="42" t="e">
        <f t="shared" si="302"/>
        <v>#N/A</v>
      </c>
      <c r="FA193" s="70" t="e">
        <f t="shared" si="236"/>
        <v>#N/A</v>
      </c>
      <c r="FB193" s="70" t="e">
        <f t="shared" si="237"/>
        <v>#N/A</v>
      </c>
      <c r="FC193" s="70" t="e">
        <f t="shared" si="238"/>
        <v>#N/A</v>
      </c>
      <c r="FD193" s="72" t="e">
        <f t="shared" si="239"/>
        <v>#N/A</v>
      </c>
      <c r="FE193" s="37" t="e">
        <f t="shared" si="240"/>
        <v>#N/A</v>
      </c>
    </row>
    <row r="194" spans="1:161" x14ac:dyDescent="0.25">
      <c r="A194" s="59"/>
      <c r="B194" s="56"/>
      <c r="C194" s="56"/>
      <c r="D194" s="39"/>
      <c r="E194" s="37"/>
      <c r="F194" s="56"/>
      <c r="H194" s="39"/>
      <c r="I194" s="39"/>
      <c r="J194" s="37"/>
      <c r="K194" s="39"/>
      <c r="L194" s="39"/>
      <c r="M194" s="39"/>
      <c r="X194" s="41"/>
      <c r="Y194" s="61" t="str">
        <f t="shared" si="241"/>
        <v/>
      </c>
      <c r="Z194" s="39" t="str">
        <f t="shared" si="242"/>
        <v/>
      </c>
      <c r="AA194" s="41" t="str">
        <f t="shared" si="243"/>
        <v/>
      </c>
      <c r="AB194" s="42" t="str">
        <f t="shared" si="202"/>
        <v/>
      </c>
      <c r="AC194" s="29" t="str">
        <f t="shared" si="244"/>
        <v/>
      </c>
      <c r="AD194" s="41" t="str">
        <f t="shared" si="245"/>
        <v/>
      </c>
      <c r="AE194" s="42" t="str">
        <f t="shared" si="246"/>
        <v/>
      </c>
      <c r="AF194" s="40" t="str">
        <f t="shared" si="247"/>
        <v/>
      </c>
      <c r="AG194" s="43" t="str">
        <f t="shared" si="248"/>
        <v/>
      </c>
      <c r="AH194" s="42" t="str">
        <f t="shared" si="249"/>
        <v/>
      </c>
      <c r="AI194" s="39" t="str">
        <f t="shared" si="250"/>
        <v/>
      </c>
      <c r="AJ194" s="41" t="str">
        <f t="shared" si="203"/>
        <v/>
      </c>
      <c r="AK194" s="29" t="str">
        <f t="shared" si="204"/>
        <v/>
      </c>
      <c r="AL194" s="29" t="str">
        <f t="shared" si="205"/>
        <v/>
      </c>
      <c r="AM194" s="41" t="str">
        <f t="shared" si="206"/>
        <v/>
      </c>
      <c r="AN194" s="42" t="str">
        <f t="shared" si="207"/>
        <v/>
      </c>
      <c r="AO194" s="29" t="str">
        <f t="shared" si="208"/>
        <v/>
      </c>
      <c r="AP194" s="41" t="str">
        <f t="shared" si="209"/>
        <v/>
      </c>
      <c r="AQ194" s="42" t="str">
        <f t="shared" si="210"/>
        <v/>
      </c>
      <c r="AR194" s="29" t="str">
        <f t="shared" si="251"/>
        <v/>
      </c>
      <c r="AS194" s="41" t="str">
        <f t="shared" si="252"/>
        <v/>
      </c>
      <c r="AT194" s="42" t="str">
        <f t="shared" si="253"/>
        <v/>
      </c>
      <c r="AV194" s="39" t="e">
        <f t="shared" si="211"/>
        <v>#N/A</v>
      </c>
      <c r="AW194" s="42" t="e">
        <f t="shared" si="254"/>
        <v>#N/A</v>
      </c>
      <c r="BH194" s="61" t="str">
        <f t="shared" si="255"/>
        <v/>
      </c>
      <c r="BI194" s="39" t="str">
        <f t="shared" si="256"/>
        <v/>
      </c>
      <c r="BJ194" s="41" t="str">
        <f t="shared" si="257"/>
        <v/>
      </c>
      <c r="BK194" s="42" t="str">
        <f t="shared" si="212"/>
        <v/>
      </c>
      <c r="BL194" s="29" t="str">
        <f t="shared" si="258"/>
        <v/>
      </c>
      <c r="BM194" s="41" t="str">
        <f t="shared" si="259"/>
        <v/>
      </c>
      <c r="BN194" s="42" t="str">
        <f t="shared" si="260"/>
        <v/>
      </c>
      <c r="BO194" s="40" t="str">
        <f t="shared" si="261"/>
        <v/>
      </c>
      <c r="BP194" s="43" t="str">
        <f t="shared" si="262"/>
        <v/>
      </c>
      <c r="BQ194" s="42" t="str">
        <f t="shared" si="263"/>
        <v/>
      </c>
      <c r="BR194" s="61" t="str">
        <f t="shared" si="264"/>
        <v/>
      </c>
      <c r="BS194" s="41" t="str">
        <f t="shared" si="213"/>
        <v/>
      </c>
      <c r="BT194" t="str">
        <f t="shared" si="265"/>
        <v/>
      </c>
      <c r="BU194" s="29" t="str">
        <f t="shared" si="214"/>
        <v/>
      </c>
      <c r="BV194" s="41" t="str">
        <f t="shared" si="215"/>
        <v/>
      </c>
      <c r="BW194" s="42" t="str">
        <f t="shared" si="216"/>
        <v/>
      </c>
      <c r="BX194" s="29" t="str">
        <f t="shared" si="217"/>
        <v/>
      </c>
      <c r="BY194" s="41" t="str">
        <f t="shared" si="218"/>
        <v/>
      </c>
      <c r="BZ194" s="42" t="str">
        <f t="shared" si="219"/>
        <v/>
      </c>
      <c r="CA194" s="29" t="str">
        <f t="shared" si="266"/>
        <v/>
      </c>
      <c r="CB194" s="41" t="str">
        <f t="shared" si="267"/>
        <v/>
      </c>
      <c r="CC194" s="42" t="str">
        <f t="shared" si="268"/>
        <v/>
      </c>
      <c r="CE194" s="39" t="e">
        <f t="shared" si="269"/>
        <v>#N/A</v>
      </c>
      <c r="CF194" s="42" t="e">
        <f t="shared" si="270"/>
        <v>#N/A</v>
      </c>
      <c r="CQ194" s="61" t="str">
        <f t="shared" si="271"/>
        <v/>
      </c>
      <c r="CR194" s="39" t="str">
        <f t="shared" si="272"/>
        <v/>
      </c>
      <c r="CS194" s="41" t="str">
        <f t="shared" si="273"/>
        <v/>
      </c>
      <c r="CT194" s="42" t="str">
        <f t="shared" si="220"/>
        <v/>
      </c>
      <c r="CU194" s="29" t="str">
        <f t="shared" si="274"/>
        <v/>
      </c>
      <c r="CV194" s="41" t="str">
        <f t="shared" si="275"/>
        <v/>
      </c>
      <c r="CW194" s="42" t="str">
        <f t="shared" si="276"/>
        <v/>
      </c>
      <c r="CX194" s="40" t="str">
        <f t="shared" si="277"/>
        <v/>
      </c>
      <c r="CY194" s="43" t="str">
        <f t="shared" si="278"/>
        <v/>
      </c>
      <c r="CZ194" s="42" t="str">
        <f t="shared" si="279"/>
        <v/>
      </c>
      <c r="DA194" s="70" t="str">
        <f t="shared" si="280"/>
        <v/>
      </c>
      <c r="DB194" s="41" t="str">
        <f t="shared" si="221"/>
        <v/>
      </c>
      <c r="DC194" s="70" t="str">
        <f t="shared" si="281"/>
        <v/>
      </c>
      <c r="DD194" s="29" t="str">
        <f t="shared" si="222"/>
        <v/>
      </c>
      <c r="DE194" s="41" t="str">
        <f t="shared" si="223"/>
        <v/>
      </c>
      <c r="DF194" s="42" t="str">
        <f t="shared" si="224"/>
        <v/>
      </c>
      <c r="DG194" s="29" t="str">
        <f t="shared" si="225"/>
        <v/>
      </c>
      <c r="DH194" s="41" t="str">
        <f t="shared" si="226"/>
        <v/>
      </c>
      <c r="DI194" s="42" t="str">
        <f t="shared" si="227"/>
        <v/>
      </c>
      <c r="DJ194" s="29" t="str">
        <f t="shared" si="282"/>
        <v/>
      </c>
      <c r="DK194" s="41" t="str">
        <f t="shared" si="283"/>
        <v/>
      </c>
      <c r="DL194" s="42" t="str">
        <f t="shared" si="284"/>
        <v/>
      </c>
      <c r="DN194" s="39" t="e">
        <f t="shared" si="285"/>
        <v>#N/A</v>
      </c>
      <c r="DO194" s="42" t="e">
        <f t="shared" si="286"/>
        <v>#N/A</v>
      </c>
      <c r="DZ194" s="61" t="str">
        <f t="shared" si="287"/>
        <v/>
      </c>
      <c r="EA194" s="39" t="str">
        <f t="shared" si="288"/>
        <v/>
      </c>
      <c r="EB194" s="41" t="str">
        <f t="shared" si="289"/>
        <v/>
      </c>
      <c r="EC194" s="42" t="str">
        <f t="shared" si="228"/>
        <v/>
      </c>
      <c r="ED194" s="29" t="str">
        <f t="shared" si="290"/>
        <v/>
      </c>
      <c r="EE194" s="41" t="str">
        <f t="shared" si="291"/>
        <v/>
      </c>
      <c r="EF194" s="42" t="str">
        <f t="shared" si="292"/>
        <v/>
      </c>
      <c r="EG194" s="40" t="str">
        <f t="shared" si="293"/>
        <v/>
      </c>
      <c r="EH194" s="43" t="str">
        <f t="shared" si="294"/>
        <v/>
      </c>
      <c r="EI194" s="42" t="str">
        <f t="shared" si="295"/>
        <v/>
      </c>
      <c r="EJ194" s="58" t="str">
        <f t="shared" si="296"/>
        <v/>
      </c>
      <c r="EK194" s="41" t="str">
        <f t="shared" si="229"/>
        <v/>
      </c>
      <c r="EL194" s="58" t="str">
        <f t="shared" si="297"/>
        <v/>
      </c>
      <c r="EM194" s="29" t="str">
        <f t="shared" si="230"/>
        <v/>
      </c>
      <c r="EN194" s="41" t="str">
        <f t="shared" si="231"/>
        <v/>
      </c>
      <c r="EO194" s="42" t="str">
        <f t="shared" si="232"/>
        <v/>
      </c>
      <c r="EP194" s="29" t="str">
        <f t="shared" si="233"/>
        <v/>
      </c>
      <c r="EQ194" s="41" t="str">
        <f t="shared" si="234"/>
        <v/>
      </c>
      <c r="ER194" s="42" t="str">
        <f t="shared" si="235"/>
        <v/>
      </c>
      <c r="ES194" s="29" t="str">
        <f t="shared" si="298"/>
        <v/>
      </c>
      <c r="ET194" s="41" t="str">
        <f t="shared" si="299"/>
        <v/>
      </c>
      <c r="EU194" s="42" t="str">
        <f t="shared" si="300"/>
        <v/>
      </c>
      <c r="EW194" s="39" t="e">
        <f t="shared" si="301"/>
        <v>#N/A</v>
      </c>
      <c r="EX194" s="42" t="e">
        <f t="shared" si="302"/>
        <v>#N/A</v>
      </c>
      <c r="FA194" s="70" t="e">
        <f t="shared" si="236"/>
        <v>#N/A</v>
      </c>
      <c r="FB194" s="70" t="e">
        <f t="shared" si="237"/>
        <v>#N/A</v>
      </c>
      <c r="FC194" s="70" t="e">
        <f t="shared" si="238"/>
        <v>#N/A</v>
      </c>
      <c r="FD194" s="72" t="e">
        <f t="shared" si="239"/>
        <v>#N/A</v>
      </c>
      <c r="FE194" s="37" t="e">
        <f t="shared" si="240"/>
        <v>#N/A</v>
      </c>
    </row>
    <row r="195" spans="1:161" x14ac:dyDescent="0.25">
      <c r="A195" s="59"/>
      <c r="B195" s="56"/>
      <c r="C195" s="56"/>
      <c r="D195" s="39"/>
      <c r="E195" s="37"/>
      <c r="F195" s="56"/>
      <c r="H195" s="39"/>
      <c r="I195" s="39"/>
      <c r="J195" s="37"/>
      <c r="K195" s="39"/>
      <c r="L195" s="39"/>
      <c r="M195" s="39"/>
      <c r="X195" s="41"/>
      <c r="Y195" s="61" t="str">
        <f t="shared" si="241"/>
        <v/>
      </c>
      <c r="Z195" s="39" t="str">
        <f t="shared" si="242"/>
        <v/>
      </c>
      <c r="AA195" s="41" t="str">
        <f t="shared" si="243"/>
        <v/>
      </c>
      <c r="AB195" s="42" t="str">
        <f t="shared" si="202"/>
        <v/>
      </c>
      <c r="AC195" s="29" t="str">
        <f t="shared" si="244"/>
        <v/>
      </c>
      <c r="AD195" s="41" t="str">
        <f t="shared" si="245"/>
        <v/>
      </c>
      <c r="AE195" s="42" t="str">
        <f t="shared" si="246"/>
        <v/>
      </c>
      <c r="AF195" s="40" t="str">
        <f t="shared" si="247"/>
        <v/>
      </c>
      <c r="AG195" s="43" t="str">
        <f t="shared" si="248"/>
        <v/>
      </c>
      <c r="AH195" s="42" t="str">
        <f t="shared" si="249"/>
        <v/>
      </c>
      <c r="AI195" s="39" t="str">
        <f t="shared" si="250"/>
        <v/>
      </c>
      <c r="AJ195" s="41" t="str">
        <f t="shared" si="203"/>
        <v/>
      </c>
      <c r="AK195" s="29" t="str">
        <f t="shared" si="204"/>
        <v/>
      </c>
      <c r="AL195" s="29" t="str">
        <f t="shared" si="205"/>
        <v/>
      </c>
      <c r="AM195" s="41" t="str">
        <f t="shared" si="206"/>
        <v/>
      </c>
      <c r="AN195" s="42" t="str">
        <f t="shared" si="207"/>
        <v/>
      </c>
      <c r="AO195" s="29" t="str">
        <f t="shared" si="208"/>
        <v/>
      </c>
      <c r="AP195" s="41" t="str">
        <f t="shared" si="209"/>
        <v/>
      </c>
      <c r="AQ195" s="42" t="str">
        <f t="shared" si="210"/>
        <v/>
      </c>
      <c r="AR195" s="29" t="str">
        <f t="shared" si="251"/>
        <v/>
      </c>
      <c r="AS195" s="41" t="str">
        <f t="shared" si="252"/>
        <v/>
      </c>
      <c r="AT195" s="42" t="str">
        <f t="shared" si="253"/>
        <v/>
      </c>
      <c r="AV195" s="39" t="e">
        <f t="shared" si="211"/>
        <v>#N/A</v>
      </c>
      <c r="AW195" s="42" t="e">
        <f t="shared" si="254"/>
        <v>#N/A</v>
      </c>
      <c r="BH195" s="61" t="str">
        <f t="shared" si="255"/>
        <v/>
      </c>
      <c r="BI195" s="39" t="str">
        <f t="shared" si="256"/>
        <v/>
      </c>
      <c r="BJ195" s="41" t="str">
        <f t="shared" si="257"/>
        <v/>
      </c>
      <c r="BK195" s="42" t="str">
        <f t="shared" si="212"/>
        <v/>
      </c>
      <c r="BL195" s="29" t="str">
        <f t="shared" si="258"/>
        <v/>
      </c>
      <c r="BM195" s="41" t="str">
        <f t="shared" si="259"/>
        <v/>
      </c>
      <c r="BN195" s="42" t="str">
        <f t="shared" si="260"/>
        <v/>
      </c>
      <c r="BO195" s="40" t="str">
        <f t="shared" si="261"/>
        <v/>
      </c>
      <c r="BP195" s="43" t="str">
        <f t="shared" si="262"/>
        <v/>
      </c>
      <c r="BQ195" s="42" t="str">
        <f t="shared" si="263"/>
        <v/>
      </c>
      <c r="BR195" s="61" t="str">
        <f t="shared" si="264"/>
        <v/>
      </c>
      <c r="BS195" s="41" t="str">
        <f t="shared" si="213"/>
        <v/>
      </c>
      <c r="BT195" t="str">
        <f t="shared" si="265"/>
        <v/>
      </c>
      <c r="BU195" s="29" t="str">
        <f t="shared" si="214"/>
        <v/>
      </c>
      <c r="BV195" s="41" t="str">
        <f t="shared" si="215"/>
        <v/>
      </c>
      <c r="BW195" s="42" t="str">
        <f t="shared" si="216"/>
        <v/>
      </c>
      <c r="BX195" s="29" t="str">
        <f t="shared" si="217"/>
        <v/>
      </c>
      <c r="BY195" s="41" t="str">
        <f t="shared" si="218"/>
        <v/>
      </c>
      <c r="BZ195" s="42" t="str">
        <f t="shared" si="219"/>
        <v/>
      </c>
      <c r="CA195" s="29" t="str">
        <f t="shared" si="266"/>
        <v/>
      </c>
      <c r="CB195" s="41" t="str">
        <f t="shared" si="267"/>
        <v/>
      </c>
      <c r="CC195" s="42" t="str">
        <f t="shared" si="268"/>
        <v/>
      </c>
      <c r="CE195" s="39" t="e">
        <f t="shared" si="269"/>
        <v>#N/A</v>
      </c>
      <c r="CF195" s="42" t="e">
        <f t="shared" si="270"/>
        <v>#N/A</v>
      </c>
      <c r="CQ195" s="61" t="str">
        <f t="shared" si="271"/>
        <v/>
      </c>
      <c r="CR195" s="39" t="str">
        <f t="shared" si="272"/>
        <v/>
      </c>
      <c r="CS195" s="41" t="str">
        <f t="shared" si="273"/>
        <v/>
      </c>
      <c r="CT195" s="42" t="str">
        <f t="shared" si="220"/>
        <v/>
      </c>
      <c r="CU195" s="29" t="str">
        <f t="shared" si="274"/>
        <v/>
      </c>
      <c r="CV195" s="41" t="str">
        <f t="shared" si="275"/>
        <v/>
      </c>
      <c r="CW195" s="42" t="str">
        <f t="shared" si="276"/>
        <v/>
      </c>
      <c r="CX195" s="40" t="str">
        <f t="shared" si="277"/>
        <v/>
      </c>
      <c r="CY195" s="43" t="str">
        <f t="shared" si="278"/>
        <v/>
      </c>
      <c r="CZ195" s="42" t="str">
        <f t="shared" si="279"/>
        <v/>
      </c>
      <c r="DA195" s="70" t="str">
        <f t="shared" si="280"/>
        <v/>
      </c>
      <c r="DB195" s="41" t="str">
        <f t="shared" si="221"/>
        <v/>
      </c>
      <c r="DC195" s="70" t="str">
        <f t="shared" si="281"/>
        <v/>
      </c>
      <c r="DD195" s="29" t="str">
        <f t="shared" si="222"/>
        <v/>
      </c>
      <c r="DE195" s="41" t="str">
        <f t="shared" si="223"/>
        <v/>
      </c>
      <c r="DF195" s="42" t="str">
        <f t="shared" si="224"/>
        <v/>
      </c>
      <c r="DG195" s="29" t="str">
        <f t="shared" si="225"/>
        <v/>
      </c>
      <c r="DH195" s="41" t="str">
        <f t="shared" si="226"/>
        <v/>
      </c>
      <c r="DI195" s="42" t="str">
        <f t="shared" si="227"/>
        <v/>
      </c>
      <c r="DJ195" s="29" t="str">
        <f t="shared" si="282"/>
        <v/>
      </c>
      <c r="DK195" s="41" t="str">
        <f t="shared" si="283"/>
        <v/>
      </c>
      <c r="DL195" s="42" t="str">
        <f t="shared" si="284"/>
        <v/>
      </c>
      <c r="DN195" s="39" t="e">
        <f t="shared" si="285"/>
        <v>#N/A</v>
      </c>
      <c r="DO195" s="42" t="e">
        <f t="shared" si="286"/>
        <v>#N/A</v>
      </c>
      <c r="DZ195" s="61" t="str">
        <f t="shared" si="287"/>
        <v/>
      </c>
      <c r="EA195" s="39" t="str">
        <f t="shared" si="288"/>
        <v/>
      </c>
      <c r="EB195" s="41" t="str">
        <f t="shared" si="289"/>
        <v/>
      </c>
      <c r="EC195" s="42" t="str">
        <f t="shared" si="228"/>
        <v/>
      </c>
      <c r="ED195" s="29" t="str">
        <f t="shared" si="290"/>
        <v/>
      </c>
      <c r="EE195" s="41" t="str">
        <f t="shared" si="291"/>
        <v/>
      </c>
      <c r="EF195" s="42" t="str">
        <f t="shared" si="292"/>
        <v/>
      </c>
      <c r="EG195" s="40" t="str">
        <f t="shared" si="293"/>
        <v/>
      </c>
      <c r="EH195" s="43" t="str">
        <f t="shared" si="294"/>
        <v/>
      </c>
      <c r="EI195" s="42" t="str">
        <f t="shared" si="295"/>
        <v/>
      </c>
      <c r="EJ195" s="58" t="str">
        <f t="shared" si="296"/>
        <v/>
      </c>
      <c r="EK195" s="41" t="str">
        <f t="shared" si="229"/>
        <v/>
      </c>
      <c r="EL195" s="58" t="str">
        <f t="shared" si="297"/>
        <v/>
      </c>
      <c r="EM195" s="29" t="str">
        <f t="shared" si="230"/>
        <v/>
      </c>
      <c r="EN195" s="41" t="str">
        <f t="shared" si="231"/>
        <v/>
      </c>
      <c r="EO195" s="42" t="str">
        <f t="shared" si="232"/>
        <v/>
      </c>
      <c r="EP195" s="29" t="str">
        <f t="shared" si="233"/>
        <v/>
      </c>
      <c r="EQ195" s="41" t="str">
        <f t="shared" si="234"/>
        <v/>
      </c>
      <c r="ER195" s="42" t="str">
        <f t="shared" si="235"/>
        <v/>
      </c>
      <c r="ES195" s="29" t="str">
        <f t="shared" si="298"/>
        <v/>
      </c>
      <c r="ET195" s="41" t="str">
        <f t="shared" si="299"/>
        <v/>
      </c>
      <c r="EU195" s="42" t="str">
        <f t="shared" si="300"/>
        <v/>
      </c>
      <c r="EW195" s="39" t="e">
        <f t="shared" si="301"/>
        <v>#N/A</v>
      </c>
      <c r="EX195" s="42" t="e">
        <f t="shared" si="302"/>
        <v>#N/A</v>
      </c>
      <c r="FA195" s="70" t="e">
        <f t="shared" si="236"/>
        <v>#N/A</v>
      </c>
      <c r="FB195" s="70" t="e">
        <f t="shared" si="237"/>
        <v>#N/A</v>
      </c>
      <c r="FC195" s="70" t="e">
        <f t="shared" si="238"/>
        <v>#N/A</v>
      </c>
      <c r="FD195" s="72" t="e">
        <f t="shared" si="239"/>
        <v>#N/A</v>
      </c>
      <c r="FE195" s="37" t="e">
        <f t="shared" si="240"/>
        <v>#N/A</v>
      </c>
    </row>
    <row r="196" spans="1:161" x14ac:dyDescent="0.25">
      <c r="A196" s="59"/>
      <c r="B196" s="56"/>
      <c r="C196" s="56"/>
      <c r="D196" s="39"/>
      <c r="E196" s="37"/>
      <c r="F196" s="56"/>
      <c r="H196" s="39"/>
      <c r="I196" s="39"/>
      <c r="J196" s="37"/>
      <c r="K196" s="39"/>
      <c r="L196" s="39"/>
      <c r="M196" s="39"/>
      <c r="X196" s="41"/>
      <c r="Y196" s="61" t="str">
        <f t="shared" si="241"/>
        <v/>
      </c>
      <c r="Z196" s="39" t="str">
        <f t="shared" si="242"/>
        <v/>
      </c>
      <c r="AA196" s="41" t="str">
        <f t="shared" si="243"/>
        <v/>
      </c>
      <c r="AB196" s="42" t="str">
        <f t="shared" si="202"/>
        <v/>
      </c>
      <c r="AC196" s="29" t="str">
        <f t="shared" si="244"/>
        <v/>
      </c>
      <c r="AD196" s="41" t="str">
        <f t="shared" si="245"/>
        <v/>
      </c>
      <c r="AE196" s="42" t="str">
        <f t="shared" si="246"/>
        <v/>
      </c>
      <c r="AF196" s="40" t="str">
        <f t="shared" si="247"/>
        <v/>
      </c>
      <c r="AG196" s="43" t="str">
        <f t="shared" si="248"/>
        <v/>
      </c>
      <c r="AH196" s="42" t="str">
        <f t="shared" si="249"/>
        <v/>
      </c>
      <c r="AI196" s="39" t="str">
        <f t="shared" si="250"/>
        <v/>
      </c>
      <c r="AJ196" s="41" t="str">
        <f t="shared" si="203"/>
        <v/>
      </c>
      <c r="AK196" s="29" t="str">
        <f t="shared" si="204"/>
        <v/>
      </c>
      <c r="AL196" s="29" t="str">
        <f t="shared" si="205"/>
        <v/>
      </c>
      <c r="AM196" s="41" t="str">
        <f t="shared" si="206"/>
        <v/>
      </c>
      <c r="AN196" s="42" t="str">
        <f t="shared" si="207"/>
        <v/>
      </c>
      <c r="AO196" s="29" t="str">
        <f t="shared" si="208"/>
        <v/>
      </c>
      <c r="AP196" s="41" t="str">
        <f t="shared" si="209"/>
        <v/>
      </c>
      <c r="AQ196" s="42" t="str">
        <f t="shared" si="210"/>
        <v/>
      </c>
      <c r="AR196" s="29" t="str">
        <f t="shared" si="251"/>
        <v/>
      </c>
      <c r="AS196" s="41" t="str">
        <f t="shared" si="252"/>
        <v/>
      </c>
      <c r="AT196" s="42" t="str">
        <f t="shared" si="253"/>
        <v/>
      </c>
      <c r="AV196" s="39" t="e">
        <f t="shared" si="211"/>
        <v>#N/A</v>
      </c>
      <c r="AW196" s="42" t="e">
        <f t="shared" si="254"/>
        <v>#N/A</v>
      </c>
      <c r="BH196" s="61" t="str">
        <f t="shared" si="255"/>
        <v/>
      </c>
      <c r="BI196" s="39" t="str">
        <f t="shared" si="256"/>
        <v/>
      </c>
      <c r="BJ196" s="41" t="str">
        <f t="shared" si="257"/>
        <v/>
      </c>
      <c r="BK196" s="42" t="str">
        <f t="shared" si="212"/>
        <v/>
      </c>
      <c r="BL196" s="29" t="str">
        <f t="shared" si="258"/>
        <v/>
      </c>
      <c r="BM196" s="41" t="str">
        <f t="shared" si="259"/>
        <v/>
      </c>
      <c r="BN196" s="42" t="str">
        <f t="shared" si="260"/>
        <v/>
      </c>
      <c r="BO196" s="40" t="str">
        <f t="shared" si="261"/>
        <v/>
      </c>
      <c r="BP196" s="43" t="str">
        <f t="shared" si="262"/>
        <v/>
      </c>
      <c r="BQ196" s="42" t="str">
        <f t="shared" si="263"/>
        <v/>
      </c>
      <c r="BR196" s="61" t="str">
        <f t="shared" si="264"/>
        <v/>
      </c>
      <c r="BS196" s="41" t="str">
        <f t="shared" si="213"/>
        <v/>
      </c>
      <c r="BT196" t="str">
        <f t="shared" si="265"/>
        <v/>
      </c>
      <c r="BU196" s="29" t="str">
        <f t="shared" si="214"/>
        <v/>
      </c>
      <c r="BV196" s="41" t="str">
        <f t="shared" si="215"/>
        <v/>
      </c>
      <c r="BW196" s="42" t="str">
        <f t="shared" si="216"/>
        <v/>
      </c>
      <c r="BX196" s="29" t="str">
        <f t="shared" si="217"/>
        <v/>
      </c>
      <c r="BY196" s="41" t="str">
        <f t="shared" si="218"/>
        <v/>
      </c>
      <c r="BZ196" s="42" t="str">
        <f t="shared" si="219"/>
        <v/>
      </c>
      <c r="CA196" s="29" t="str">
        <f t="shared" si="266"/>
        <v/>
      </c>
      <c r="CB196" s="41" t="str">
        <f t="shared" si="267"/>
        <v/>
      </c>
      <c r="CC196" s="42" t="str">
        <f t="shared" si="268"/>
        <v/>
      </c>
      <c r="CE196" s="39" t="e">
        <f t="shared" si="269"/>
        <v>#N/A</v>
      </c>
      <c r="CF196" s="42" t="e">
        <f t="shared" si="270"/>
        <v>#N/A</v>
      </c>
      <c r="CQ196" s="61" t="str">
        <f t="shared" si="271"/>
        <v/>
      </c>
      <c r="CR196" s="39" t="str">
        <f t="shared" si="272"/>
        <v/>
      </c>
      <c r="CS196" s="41" t="str">
        <f t="shared" si="273"/>
        <v/>
      </c>
      <c r="CT196" s="42" t="str">
        <f t="shared" si="220"/>
        <v/>
      </c>
      <c r="CU196" s="29" t="str">
        <f t="shared" si="274"/>
        <v/>
      </c>
      <c r="CV196" s="41" t="str">
        <f t="shared" si="275"/>
        <v/>
      </c>
      <c r="CW196" s="42" t="str">
        <f t="shared" si="276"/>
        <v/>
      </c>
      <c r="CX196" s="40" t="str">
        <f t="shared" si="277"/>
        <v/>
      </c>
      <c r="CY196" s="43" t="str">
        <f t="shared" si="278"/>
        <v/>
      </c>
      <c r="CZ196" s="42" t="str">
        <f t="shared" si="279"/>
        <v/>
      </c>
      <c r="DA196" s="70" t="str">
        <f t="shared" si="280"/>
        <v/>
      </c>
      <c r="DB196" s="41" t="str">
        <f t="shared" si="221"/>
        <v/>
      </c>
      <c r="DC196" s="70" t="str">
        <f t="shared" si="281"/>
        <v/>
      </c>
      <c r="DD196" s="29" t="str">
        <f t="shared" si="222"/>
        <v/>
      </c>
      <c r="DE196" s="41" t="str">
        <f t="shared" si="223"/>
        <v/>
      </c>
      <c r="DF196" s="42" t="str">
        <f t="shared" si="224"/>
        <v/>
      </c>
      <c r="DG196" s="29" t="str">
        <f t="shared" si="225"/>
        <v/>
      </c>
      <c r="DH196" s="41" t="str">
        <f t="shared" si="226"/>
        <v/>
      </c>
      <c r="DI196" s="42" t="str">
        <f t="shared" si="227"/>
        <v/>
      </c>
      <c r="DJ196" s="29" t="str">
        <f t="shared" si="282"/>
        <v/>
      </c>
      <c r="DK196" s="41" t="str">
        <f t="shared" si="283"/>
        <v/>
      </c>
      <c r="DL196" s="42" t="str">
        <f t="shared" si="284"/>
        <v/>
      </c>
      <c r="DN196" s="39" t="e">
        <f t="shared" si="285"/>
        <v>#N/A</v>
      </c>
      <c r="DO196" s="42" t="e">
        <f t="shared" si="286"/>
        <v>#N/A</v>
      </c>
      <c r="DZ196" s="61" t="str">
        <f t="shared" si="287"/>
        <v/>
      </c>
      <c r="EA196" s="39" t="str">
        <f t="shared" si="288"/>
        <v/>
      </c>
      <c r="EB196" s="41" t="str">
        <f t="shared" si="289"/>
        <v/>
      </c>
      <c r="EC196" s="42" t="str">
        <f t="shared" si="228"/>
        <v/>
      </c>
      <c r="ED196" s="29" t="str">
        <f t="shared" si="290"/>
        <v/>
      </c>
      <c r="EE196" s="41" t="str">
        <f t="shared" si="291"/>
        <v/>
      </c>
      <c r="EF196" s="42" t="str">
        <f t="shared" si="292"/>
        <v/>
      </c>
      <c r="EG196" s="40" t="str">
        <f t="shared" si="293"/>
        <v/>
      </c>
      <c r="EH196" s="43" t="str">
        <f t="shared" si="294"/>
        <v/>
      </c>
      <c r="EI196" s="42" t="str">
        <f t="shared" si="295"/>
        <v/>
      </c>
      <c r="EJ196" s="58" t="str">
        <f t="shared" si="296"/>
        <v/>
      </c>
      <c r="EK196" s="41" t="str">
        <f t="shared" si="229"/>
        <v/>
      </c>
      <c r="EL196" s="58" t="str">
        <f t="shared" si="297"/>
        <v/>
      </c>
      <c r="EM196" s="29" t="str">
        <f t="shared" si="230"/>
        <v/>
      </c>
      <c r="EN196" s="41" t="str">
        <f t="shared" si="231"/>
        <v/>
      </c>
      <c r="EO196" s="42" t="str">
        <f t="shared" si="232"/>
        <v/>
      </c>
      <c r="EP196" s="29" t="str">
        <f t="shared" si="233"/>
        <v/>
      </c>
      <c r="EQ196" s="41" t="str">
        <f t="shared" si="234"/>
        <v/>
      </c>
      <c r="ER196" s="42" t="str">
        <f t="shared" si="235"/>
        <v/>
      </c>
      <c r="ES196" s="29" t="str">
        <f t="shared" si="298"/>
        <v/>
      </c>
      <c r="ET196" s="41" t="str">
        <f t="shared" si="299"/>
        <v/>
      </c>
      <c r="EU196" s="42" t="str">
        <f t="shared" si="300"/>
        <v/>
      </c>
      <c r="EW196" s="39" t="e">
        <f t="shared" si="301"/>
        <v>#N/A</v>
      </c>
      <c r="EX196" s="42" t="e">
        <f t="shared" si="302"/>
        <v>#N/A</v>
      </c>
      <c r="FA196" s="70" t="e">
        <f t="shared" si="236"/>
        <v>#N/A</v>
      </c>
      <c r="FB196" s="70" t="e">
        <f t="shared" si="237"/>
        <v>#N/A</v>
      </c>
      <c r="FC196" s="70" t="e">
        <f t="shared" si="238"/>
        <v>#N/A</v>
      </c>
      <c r="FD196" s="72" t="e">
        <f t="shared" si="239"/>
        <v>#N/A</v>
      </c>
      <c r="FE196" s="37" t="e">
        <f t="shared" si="240"/>
        <v>#N/A</v>
      </c>
    </row>
    <row r="197" spans="1:161" x14ac:dyDescent="0.25">
      <c r="A197" s="59"/>
      <c r="B197" s="56"/>
      <c r="C197" s="56"/>
      <c r="D197" s="39"/>
      <c r="E197" s="37"/>
      <c r="F197" s="56"/>
      <c r="H197" s="39"/>
      <c r="I197" s="39"/>
      <c r="J197" s="37"/>
      <c r="K197" s="39"/>
      <c r="L197" s="39"/>
      <c r="M197" s="39"/>
      <c r="X197" s="41"/>
      <c r="Y197" s="61" t="str">
        <f t="shared" si="241"/>
        <v/>
      </c>
      <c r="Z197" s="39" t="str">
        <f t="shared" si="242"/>
        <v/>
      </c>
      <c r="AA197" s="41" t="str">
        <f t="shared" si="243"/>
        <v/>
      </c>
      <c r="AB197" s="42" t="str">
        <f t="shared" si="202"/>
        <v/>
      </c>
      <c r="AC197" s="29" t="str">
        <f t="shared" si="244"/>
        <v/>
      </c>
      <c r="AD197" s="41" t="str">
        <f t="shared" si="245"/>
        <v/>
      </c>
      <c r="AE197" s="42" t="str">
        <f t="shared" si="246"/>
        <v/>
      </c>
      <c r="AF197" s="40" t="str">
        <f t="shared" si="247"/>
        <v/>
      </c>
      <c r="AG197" s="43" t="str">
        <f t="shared" si="248"/>
        <v/>
      </c>
      <c r="AH197" s="42" t="str">
        <f t="shared" si="249"/>
        <v/>
      </c>
      <c r="AI197" s="39" t="str">
        <f t="shared" si="250"/>
        <v/>
      </c>
      <c r="AJ197" s="41" t="str">
        <f t="shared" si="203"/>
        <v/>
      </c>
      <c r="AK197" s="29" t="str">
        <f t="shared" si="204"/>
        <v/>
      </c>
      <c r="AL197" s="29" t="str">
        <f t="shared" si="205"/>
        <v/>
      </c>
      <c r="AM197" s="41" t="str">
        <f t="shared" si="206"/>
        <v/>
      </c>
      <c r="AN197" s="42" t="str">
        <f t="shared" si="207"/>
        <v/>
      </c>
      <c r="AO197" s="29" t="str">
        <f t="shared" si="208"/>
        <v/>
      </c>
      <c r="AP197" s="41" t="str">
        <f t="shared" si="209"/>
        <v/>
      </c>
      <c r="AQ197" s="42" t="str">
        <f t="shared" si="210"/>
        <v/>
      </c>
      <c r="AR197" s="29" t="str">
        <f t="shared" si="251"/>
        <v/>
      </c>
      <c r="AS197" s="41" t="str">
        <f t="shared" si="252"/>
        <v/>
      </c>
      <c r="AT197" s="42" t="str">
        <f t="shared" si="253"/>
        <v/>
      </c>
      <c r="AV197" s="39" t="e">
        <f t="shared" si="211"/>
        <v>#N/A</v>
      </c>
      <c r="AW197" s="42" t="e">
        <f t="shared" si="254"/>
        <v>#N/A</v>
      </c>
      <c r="BH197" s="61" t="str">
        <f t="shared" si="255"/>
        <v/>
      </c>
      <c r="BI197" s="39" t="str">
        <f t="shared" si="256"/>
        <v/>
      </c>
      <c r="BJ197" s="41" t="str">
        <f t="shared" si="257"/>
        <v/>
      </c>
      <c r="BK197" s="42" t="str">
        <f t="shared" si="212"/>
        <v/>
      </c>
      <c r="BL197" s="29" t="str">
        <f t="shared" si="258"/>
        <v/>
      </c>
      <c r="BM197" s="41" t="str">
        <f t="shared" si="259"/>
        <v/>
      </c>
      <c r="BN197" s="42" t="str">
        <f t="shared" si="260"/>
        <v/>
      </c>
      <c r="BO197" s="40" t="str">
        <f t="shared" si="261"/>
        <v/>
      </c>
      <c r="BP197" s="43" t="str">
        <f t="shared" si="262"/>
        <v/>
      </c>
      <c r="BQ197" s="42" t="str">
        <f t="shared" si="263"/>
        <v/>
      </c>
      <c r="BR197" s="61" t="str">
        <f t="shared" si="264"/>
        <v/>
      </c>
      <c r="BS197" s="41" t="str">
        <f t="shared" si="213"/>
        <v/>
      </c>
      <c r="BT197" t="str">
        <f t="shared" si="265"/>
        <v/>
      </c>
      <c r="BU197" s="29" t="str">
        <f t="shared" si="214"/>
        <v/>
      </c>
      <c r="BV197" s="41" t="str">
        <f t="shared" si="215"/>
        <v/>
      </c>
      <c r="BW197" s="42" t="str">
        <f t="shared" si="216"/>
        <v/>
      </c>
      <c r="BX197" s="29" t="str">
        <f t="shared" si="217"/>
        <v/>
      </c>
      <c r="BY197" s="41" t="str">
        <f t="shared" si="218"/>
        <v/>
      </c>
      <c r="BZ197" s="42" t="str">
        <f t="shared" si="219"/>
        <v/>
      </c>
      <c r="CA197" s="29" t="str">
        <f t="shared" si="266"/>
        <v/>
      </c>
      <c r="CB197" s="41" t="str">
        <f t="shared" si="267"/>
        <v/>
      </c>
      <c r="CC197" s="42" t="str">
        <f t="shared" si="268"/>
        <v/>
      </c>
      <c r="CE197" s="39" t="e">
        <f t="shared" si="269"/>
        <v>#N/A</v>
      </c>
      <c r="CF197" s="42" t="e">
        <f t="shared" si="270"/>
        <v>#N/A</v>
      </c>
      <c r="CQ197" s="61" t="str">
        <f t="shared" si="271"/>
        <v/>
      </c>
      <c r="CR197" s="39" t="str">
        <f t="shared" si="272"/>
        <v/>
      </c>
      <c r="CS197" s="41" t="str">
        <f t="shared" si="273"/>
        <v/>
      </c>
      <c r="CT197" s="42" t="str">
        <f t="shared" si="220"/>
        <v/>
      </c>
      <c r="CU197" s="29" t="str">
        <f t="shared" si="274"/>
        <v/>
      </c>
      <c r="CV197" s="41" t="str">
        <f t="shared" si="275"/>
        <v/>
      </c>
      <c r="CW197" s="42" t="str">
        <f t="shared" si="276"/>
        <v/>
      </c>
      <c r="CX197" s="40" t="str">
        <f t="shared" si="277"/>
        <v/>
      </c>
      <c r="CY197" s="43" t="str">
        <f t="shared" si="278"/>
        <v/>
      </c>
      <c r="CZ197" s="42" t="str">
        <f t="shared" si="279"/>
        <v/>
      </c>
      <c r="DA197" s="70" t="str">
        <f t="shared" si="280"/>
        <v/>
      </c>
      <c r="DB197" s="41" t="str">
        <f t="shared" si="221"/>
        <v/>
      </c>
      <c r="DC197" s="70" t="str">
        <f t="shared" si="281"/>
        <v/>
      </c>
      <c r="DD197" s="29" t="str">
        <f t="shared" si="222"/>
        <v/>
      </c>
      <c r="DE197" s="41" t="str">
        <f t="shared" si="223"/>
        <v/>
      </c>
      <c r="DF197" s="42" t="str">
        <f t="shared" si="224"/>
        <v/>
      </c>
      <c r="DG197" s="29" t="str">
        <f t="shared" si="225"/>
        <v/>
      </c>
      <c r="DH197" s="41" t="str">
        <f t="shared" si="226"/>
        <v/>
      </c>
      <c r="DI197" s="42" t="str">
        <f t="shared" si="227"/>
        <v/>
      </c>
      <c r="DJ197" s="29" t="str">
        <f t="shared" si="282"/>
        <v/>
      </c>
      <c r="DK197" s="41" t="str">
        <f t="shared" si="283"/>
        <v/>
      </c>
      <c r="DL197" s="42" t="str">
        <f t="shared" si="284"/>
        <v/>
      </c>
      <c r="DN197" s="39" t="e">
        <f t="shared" si="285"/>
        <v>#N/A</v>
      </c>
      <c r="DO197" s="42" t="e">
        <f t="shared" si="286"/>
        <v>#N/A</v>
      </c>
      <c r="DZ197" s="61" t="str">
        <f t="shared" si="287"/>
        <v/>
      </c>
      <c r="EA197" s="39" t="str">
        <f t="shared" si="288"/>
        <v/>
      </c>
      <c r="EB197" s="41" t="str">
        <f t="shared" si="289"/>
        <v/>
      </c>
      <c r="EC197" s="42" t="str">
        <f t="shared" si="228"/>
        <v/>
      </c>
      <c r="ED197" s="29" t="str">
        <f t="shared" si="290"/>
        <v/>
      </c>
      <c r="EE197" s="41" t="str">
        <f t="shared" si="291"/>
        <v/>
      </c>
      <c r="EF197" s="42" t="str">
        <f t="shared" si="292"/>
        <v/>
      </c>
      <c r="EG197" s="40" t="str">
        <f t="shared" si="293"/>
        <v/>
      </c>
      <c r="EH197" s="43" t="str">
        <f t="shared" si="294"/>
        <v/>
      </c>
      <c r="EI197" s="42" t="str">
        <f t="shared" si="295"/>
        <v/>
      </c>
      <c r="EJ197" s="58" t="str">
        <f t="shared" si="296"/>
        <v/>
      </c>
      <c r="EK197" s="41" t="str">
        <f t="shared" si="229"/>
        <v/>
      </c>
      <c r="EL197" s="58" t="str">
        <f t="shared" si="297"/>
        <v/>
      </c>
      <c r="EM197" s="29" t="str">
        <f t="shared" si="230"/>
        <v/>
      </c>
      <c r="EN197" s="41" t="str">
        <f t="shared" si="231"/>
        <v/>
      </c>
      <c r="EO197" s="42" t="str">
        <f t="shared" si="232"/>
        <v/>
      </c>
      <c r="EP197" s="29" t="str">
        <f t="shared" si="233"/>
        <v/>
      </c>
      <c r="EQ197" s="41" t="str">
        <f t="shared" si="234"/>
        <v/>
      </c>
      <c r="ER197" s="42" t="str">
        <f t="shared" si="235"/>
        <v/>
      </c>
      <c r="ES197" s="29" t="str">
        <f t="shared" si="298"/>
        <v/>
      </c>
      <c r="ET197" s="41" t="str">
        <f t="shared" si="299"/>
        <v/>
      </c>
      <c r="EU197" s="42" t="str">
        <f t="shared" si="300"/>
        <v/>
      </c>
      <c r="EW197" s="39" t="e">
        <f t="shared" si="301"/>
        <v>#N/A</v>
      </c>
      <c r="EX197" s="42" t="e">
        <f t="shared" si="302"/>
        <v>#N/A</v>
      </c>
      <c r="FA197" s="70" t="e">
        <f t="shared" si="236"/>
        <v>#N/A</v>
      </c>
      <c r="FB197" s="70" t="e">
        <f t="shared" si="237"/>
        <v>#N/A</v>
      </c>
      <c r="FC197" s="70" t="e">
        <f t="shared" si="238"/>
        <v>#N/A</v>
      </c>
      <c r="FD197" s="72" t="e">
        <f t="shared" si="239"/>
        <v>#N/A</v>
      </c>
      <c r="FE197" s="37" t="e">
        <f t="shared" si="240"/>
        <v>#N/A</v>
      </c>
    </row>
    <row r="198" spans="1:161" x14ac:dyDescent="0.25">
      <c r="A198" s="59"/>
      <c r="B198" s="56"/>
      <c r="C198" s="56"/>
      <c r="D198" s="39"/>
      <c r="E198" s="37"/>
      <c r="F198" s="56"/>
      <c r="H198" s="39"/>
      <c r="I198" s="39"/>
      <c r="J198" s="37"/>
      <c r="K198" s="39"/>
      <c r="L198" s="39"/>
      <c r="M198" s="39"/>
      <c r="X198" s="41"/>
      <c r="Y198" s="61" t="str">
        <f t="shared" si="241"/>
        <v/>
      </c>
      <c r="Z198" s="39" t="str">
        <f t="shared" si="242"/>
        <v/>
      </c>
      <c r="AA198" s="41" t="str">
        <f t="shared" si="243"/>
        <v/>
      </c>
      <c r="AB198" s="42" t="str">
        <f t="shared" si="202"/>
        <v/>
      </c>
      <c r="AC198" s="29" t="str">
        <f t="shared" si="244"/>
        <v/>
      </c>
      <c r="AD198" s="41" t="str">
        <f t="shared" si="245"/>
        <v/>
      </c>
      <c r="AE198" s="42" t="str">
        <f t="shared" si="246"/>
        <v/>
      </c>
      <c r="AF198" s="40" t="str">
        <f t="shared" si="247"/>
        <v/>
      </c>
      <c r="AG198" s="43" t="str">
        <f t="shared" si="248"/>
        <v/>
      </c>
      <c r="AH198" s="42" t="str">
        <f t="shared" si="249"/>
        <v/>
      </c>
      <c r="AI198" s="39" t="str">
        <f t="shared" si="250"/>
        <v/>
      </c>
      <c r="AJ198" s="41" t="str">
        <f t="shared" si="203"/>
        <v/>
      </c>
      <c r="AK198" s="29" t="str">
        <f t="shared" si="204"/>
        <v/>
      </c>
      <c r="AL198" s="29" t="str">
        <f t="shared" si="205"/>
        <v/>
      </c>
      <c r="AM198" s="41" t="str">
        <f t="shared" si="206"/>
        <v/>
      </c>
      <c r="AN198" s="42" t="str">
        <f t="shared" si="207"/>
        <v/>
      </c>
      <c r="AO198" s="29" t="str">
        <f t="shared" si="208"/>
        <v/>
      </c>
      <c r="AP198" s="41" t="str">
        <f t="shared" si="209"/>
        <v/>
      </c>
      <c r="AQ198" s="42" t="str">
        <f t="shared" si="210"/>
        <v/>
      </c>
      <c r="AR198" s="29" t="str">
        <f t="shared" si="251"/>
        <v/>
      </c>
      <c r="AS198" s="41" t="str">
        <f t="shared" si="252"/>
        <v/>
      </c>
      <c r="AT198" s="42" t="str">
        <f t="shared" si="253"/>
        <v/>
      </c>
      <c r="AV198" s="39" t="e">
        <f t="shared" si="211"/>
        <v>#N/A</v>
      </c>
      <c r="AW198" s="42" t="e">
        <f t="shared" si="254"/>
        <v>#N/A</v>
      </c>
      <c r="BH198" s="61" t="str">
        <f t="shared" si="255"/>
        <v/>
      </c>
      <c r="BI198" s="39" t="str">
        <f t="shared" si="256"/>
        <v/>
      </c>
      <c r="BJ198" s="41" t="str">
        <f t="shared" si="257"/>
        <v/>
      </c>
      <c r="BK198" s="42" t="str">
        <f t="shared" si="212"/>
        <v/>
      </c>
      <c r="BL198" s="29" t="str">
        <f t="shared" si="258"/>
        <v/>
      </c>
      <c r="BM198" s="41" t="str">
        <f t="shared" si="259"/>
        <v/>
      </c>
      <c r="BN198" s="42" t="str">
        <f t="shared" si="260"/>
        <v/>
      </c>
      <c r="BO198" s="40" t="str">
        <f t="shared" si="261"/>
        <v/>
      </c>
      <c r="BP198" s="43" t="str">
        <f t="shared" si="262"/>
        <v/>
      </c>
      <c r="BQ198" s="42" t="str">
        <f t="shared" si="263"/>
        <v/>
      </c>
      <c r="BR198" s="61" t="str">
        <f t="shared" si="264"/>
        <v/>
      </c>
      <c r="BS198" s="41" t="str">
        <f t="shared" si="213"/>
        <v/>
      </c>
      <c r="BT198" t="str">
        <f t="shared" si="265"/>
        <v/>
      </c>
      <c r="BU198" s="29" t="str">
        <f t="shared" si="214"/>
        <v/>
      </c>
      <c r="BV198" s="41" t="str">
        <f t="shared" si="215"/>
        <v/>
      </c>
      <c r="BW198" s="42" t="str">
        <f t="shared" si="216"/>
        <v/>
      </c>
      <c r="BX198" s="29" t="str">
        <f t="shared" si="217"/>
        <v/>
      </c>
      <c r="BY198" s="41" t="str">
        <f t="shared" si="218"/>
        <v/>
      </c>
      <c r="BZ198" s="42" t="str">
        <f t="shared" si="219"/>
        <v/>
      </c>
      <c r="CA198" s="29" t="str">
        <f t="shared" si="266"/>
        <v/>
      </c>
      <c r="CB198" s="41" t="str">
        <f t="shared" si="267"/>
        <v/>
      </c>
      <c r="CC198" s="42" t="str">
        <f t="shared" si="268"/>
        <v/>
      </c>
      <c r="CE198" s="39" t="e">
        <f t="shared" si="269"/>
        <v>#N/A</v>
      </c>
      <c r="CF198" s="42" t="e">
        <f t="shared" si="270"/>
        <v>#N/A</v>
      </c>
      <c r="CQ198" s="61" t="str">
        <f t="shared" si="271"/>
        <v/>
      </c>
      <c r="CR198" s="39" t="str">
        <f t="shared" si="272"/>
        <v/>
      </c>
      <c r="CS198" s="41" t="str">
        <f t="shared" si="273"/>
        <v/>
      </c>
      <c r="CT198" s="42" t="str">
        <f t="shared" si="220"/>
        <v/>
      </c>
      <c r="CU198" s="29" t="str">
        <f t="shared" si="274"/>
        <v/>
      </c>
      <c r="CV198" s="41" t="str">
        <f t="shared" si="275"/>
        <v/>
      </c>
      <c r="CW198" s="42" t="str">
        <f t="shared" si="276"/>
        <v/>
      </c>
      <c r="CX198" s="40" t="str">
        <f t="shared" si="277"/>
        <v/>
      </c>
      <c r="CY198" s="43" t="str">
        <f t="shared" si="278"/>
        <v/>
      </c>
      <c r="CZ198" s="42" t="str">
        <f t="shared" si="279"/>
        <v/>
      </c>
      <c r="DA198" s="70" t="str">
        <f t="shared" si="280"/>
        <v/>
      </c>
      <c r="DB198" s="41" t="str">
        <f t="shared" si="221"/>
        <v/>
      </c>
      <c r="DC198" s="70" t="str">
        <f t="shared" si="281"/>
        <v/>
      </c>
      <c r="DD198" s="29" t="str">
        <f t="shared" si="222"/>
        <v/>
      </c>
      <c r="DE198" s="41" t="str">
        <f t="shared" si="223"/>
        <v/>
      </c>
      <c r="DF198" s="42" t="str">
        <f t="shared" si="224"/>
        <v/>
      </c>
      <c r="DG198" s="29" t="str">
        <f t="shared" si="225"/>
        <v/>
      </c>
      <c r="DH198" s="41" t="str">
        <f t="shared" si="226"/>
        <v/>
      </c>
      <c r="DI198" s="42" t="str">
        <f t="shared" si="227"/>
        <v/>
      </c>
      <c r="DJ198" s="29" t="str">
        <f t="shared" si="282"/>
        <v/>
      </c>
      <c r="DK198" s="41" t="str">
        <f t="shared" si="283"/>
        <v/>
      </c>
      <c r="DL198" s="42" t="str">
        <f t="shared" si="284"/>
        <v/>
      </c>
      <c r="DN198" s="39" t="e">
        <f t="shared" si="285"/>
        <v>#N/A</v>
      </c>
      <c r="DO198" s="42" t="e">
        <f t="shared" si="286"/>
        <v>#N/A</v>
      </c>
      <c r="DZ198" s="61" t="str">
        <f t="shared" si="287"/>
        <v/>
      </c>
      <c r="EA198" s="39" t="str">
        <f t="shared" si="288"/>
        <v/>
      </c>
      <c r="EB198" s="41" t="str">
        <f t="shared" si="289"/>
        <v/>
      </c>
      <c r="EC198" s="42" t="str">
        <f t="shared" si="228"/>
        <v/>
      </c>
      <c r="ED198" s="29" t="str">
        <f t="shared" si="290"/>
        <v/>
      </c>
      <c r="EE198" s="41" t="str">
        <f t="shared" si="291"/>
        <v/>
      </c>
      <c r="EF198" s="42" t="str">
        <f t="shared" si="292"/>
        <v/>
      </c>
      <c r="EG198" s="40" t="str">
        <f t="shared" si="293"/>
        <v/>
      </c>
      <c r="EH198" s="43" t="str">
        <f t="shared" si="294"/>
        <v/>
      </c>
      <c r="EI198" s="42" t="str">
        <f t="shared" si="295"/>
        <v/>
      </c>
      <c r="EJ198" s="58" t="str">
        <f t="shared" si="296"/>
        <v/>
      </c>
      <c r="EK198" s="41" t="str">
        <f t="shared" si="229"/>
        <v/>
      </c>
      <c r="EL198" s="58" t="str">
        <f t="shared" si="297"/>
        <v/>
      </c>
      <c r="EM198" s="29" t="str">
        <f t="shared" si="230"/>
        <v/>
      </c>
      <c r="EN198" s="41" t="str">
        <f t="shared" si="231"/>
        <v/>
      </c>
      <c r="EO198" s="42" t="str">
        <f t="shared" si="232"/>
        <v/>
      </c>
      <c r="EP198" s="29" t="str">
        <f t="shared" si="233"/>
        <v/>
      </c>
      <c r="EQ198" s="41" t="str">
        <f t="shared" si="234"/>
        <v/>
      </c>
      <c r="ER198" s="42" t="str">
        <f t="shared" si="235"/>
        <v/>
      </c>
      <c r="ES198" s="29" t="str">
        <f t="shared" si="298"/>
        <v/>
      </c>
      <c r="ET198" s="41" t="str">
        <f t="shared" si="299"/>
        <v/>
      </c>
      <c r="EU198" s="42" t="str">
        <f t="shared" si="300"/>
        <v/>
      </c>
      <c r="EW198" s="39" t="e">
        <f t="shared" si="301"/>
        <v>#N/A</v>
      </c>
      <c r="EX198" s="42" t="e">
        <f t="shared" si="302"/>
        <v>#N/A</v>
      </c>
      <c r="FA198" s="70" t="e">
        <f t="shared" si="236"/>
        <v>#N/A</v>
      </c>
      <c r="FB198" s="70" t="e">
        <f t="shared" si="237"/>
        <v>#N/A</v>
      </c>
      <c r="FC198" s="70" t="e">
        <f t="shared" si="238"/>
        <v>#N/A</v>
      </c>
      <c r="FD198" s="72" t="e">
        <f t="shared" si="239"/>
        <v>#N/A</v>
      </c>
      <c r="FE198" s="37" t="e">
        <f t="shared" si="240"/>
        <v>#N/A</v>
      </c>
    </row>
    <row r="199" spans="1:161" x14ac:dyDescent="0.25">
      <c r="A199" s="59"/>
      <c r="B199" s="56"/>
      <c r="C199" s="56"/>
      <c r="D199" s="39"/>
      <c r="E199" s="37"/>
      <c r="F199" s="56"/>
      <c r="H199" s="39"/>
      <c r="I199" s="39"/>
      <c r="J199" s="37"/>
      <c r="K199" s="39"/>
      <c r="L199" s="39"/>
      <c r="M199" s="39"/>
      <c r="X199" s="41"/>
      <c r="Y199" s="61" t="str">
        <f t="shared" si="241"/>
        <v/>
      </c>
      <c r="Z199" s="39" t="str">
        <f t="shared" si="242"/>
        <v/>
      </c>
      <c r="AA199" s="41" t="str">
        <f t="shared" si="243"/>
        <v/>
      </c>
      <c r="AB199" s="42" t="str">
        <f t="shared" si="202"/>
        <v/>
      </c>
      <c r="AC199" s="29" t="str">
        <f t="shared" si="244"/>
        <v/>
      </c>
      <c r="AD199" s="41" t="str">
        <f t="shared" si="245"/>
        <v/>
      </c>
      <c r="AE199" s="42" t="str">
        <f t="shared" si="246"/>
        <v/>
      </c>
      <c r="AF199" s="40" t="str">
        <f t="shared" si="247"/>
        <v/>
      </c>
      <c r="AG199" s="43" t="str">
        <f t="shared" si="248"/>
        <v/>
      </c>
      <c r="AH199" s="42" t="str">
        <f t="shared" si="249"/>
        <v/>
      </c>
      <c r="AI199" s="39" t="str">
        <f t="shared" si="250"/>
        <v/>
      </c>
      <c r="AJ199" s="41" t="str">
        <f t="shared" si="203"/>
        <v/>
      </c>
      <c r="AK199" s="29" t="str">
        <f t="shared" si="204"/>
        <v/>
      </c>
      <c r="AL199" s="29" t="str">
        <f t="shared" si="205"/>
        <v/>
      </c>
      <c r="AM199" s="41" t="str">
        <f t="shared" si="206"/>
        <v/>
      </c>
      <c r="AN199" s="42" t="str">
        <f t="shared" si="207"/>
        <v/>
      </c>
      <c r="AO199" s="29" t="str">
        <f t="shared" si="208"/>
        <v/>
      </c>
      <c r="AP199" s="41" t="str">
        <f t="shared" si="209"/>
        <v/>
      </c>
      <c r="AQ199" s="42" t="str">
        <f t="shared" si="210"/>
        <v/>
      </c>
      <c r="AR199" s="29" t="str">
        <f t="shared" si="251"/>
        <v/>
      </c>
      <c r="AS199" s="41" t="str">
        <f t="shared" si="252"/>
        <v/>
      </c>
      <c r="AT199" s="42" t="str">
        <f t="shared" si="253"/>
        <v/>
      </c>
      <c r="AV199" s="39" t="e">
        <f t="shared" si="211"/>
        <v>#N/A</v>
      </c>
      <c r="AW199" s="42" t="e">
        <f t="shared" si="254"/>
        <v>#N/A</v>
      </c>
      <c r="BH199" s="61" t="str">
        <f t="shared" si="255"/>
        <v/>
      </c>
      <c r="BI199" s="39" t="str">
        <f t="shared" si="256"/>
        <v/>
      </c>
      <c r="BJ199" s="41" t="str">
        <f t="shared" si="257"/>
        <v/>
      </c>
      <c r="BK199" s="42" t="str">
        <f t="shared" si="212"/>
        <v/>
      </c>
      <c r="BL199" s="29" t="str">
        <f t="shared" si="258"/>
        <v/>
      </c>
      <c r="BM199" s="41" t="str">
        <f t="shared" si="259"/>
        <v/>
      </c>
      <c r="BN199" s="42" t="str">
        <f t="shared" si="260"/>
        <v/>
      </c>
      <c r="BO199" s="40" t="str">
        <f t="shared" si="261"/>
        <v/>
      </c>
      <c r="BP199" s="43" t="str">
        <f t="shared" si="262"/>
        <v/>
      </c>
      <c r="BQ199" s="42" t="str">
        <f t="shared" si="263"/>
        <v/>
      </c>
      <c r="BR199" s="61" t="str">
        <f t="shared" si="264"/>
        <v/>
      </c>
      <c r="BS199" s="41" t="str">
        <f t="shared" si="213"/>
        <v/>
      </c>
      <c r="BT199" t="str">
        <f t="shared" si="265"/>
        <v/>
      </c>
      <c r="BU199" s="29" t="str">
        <f t="shared" si="214"/>
        <v/>
      </c>
      <c r="BV199" s="41" t="str">
        <f t="shared" si="215"/>
        <v/>
      </c>
      <c r="BW199" s="42" t="str">
        <f t="shared" si="216"/>
        <v/>
      </c>
      <c r="BX199" s="29" t="str">
        <f t="shared" si="217"/>
        <v/>
      </c>
      <c r="BY199" s="41" t="str">
        <f t="shared" si="218"/>
        <v/>
      </c>
      <c r="BZ199" s="42" t="str">
        <f t="shared" si="219"/>
        <v/>
      </c>
      <c r="CA199" s="29" t="str">
        <f t="shared" si="266"/>
        <v/>
      </c>
      <c r="CB199" s="41" t="str">
        <f t="shared" si="267"/>
        <v/>
      </c>
      <c r="CC199" s="42" t="str">
        <f t="shared" si="268"/>
        <v/>
      </c>
      <c r="CE199" s="39" t="e">
        <f t="shared" si="269"/>
        <v>#N/A</v>
      </c>
      <c r="CF199" s="42" t="e">
        <f t="shared" si="270"/>
        <v>#N/A</v>
      </c>
      <c r="CQ199" s="61" t="str">
        <f t="shared" si="271"/>
        <v/>
      </c>
      <c r="CR199" s="39" t="str">
        <f t="shared" si="272"/>
        <v/>
      </c>
      <c r="CS199" s="41" t="str">
        <f t="shared" si="273"/>
        <v/>
      </c>
      <c r="CT199" s="42" t="str">
        <f t="shared" si="220"/>
        <v/>
      </c>
      <c r="CU199" s="29" t="str">
        <f t="shared" si="274"/>
        <v/>
      </c>
      <c r="CV199" s="41" t="str">
        <f t="shared" si="275"/>
        <v/>
      </c>
      <c r="CW199" s="42" t="str">
        <f t="shared" si="276"/>
        <v/>
      </c>
      <c r="CX199" s="40" t="str">
        <f t="shared" si="277"/>
        <v/>
      </c>
      <c r="CY199" s="43" t="str">
        <f t="shared" si="278"/>
        <v/>
      </c>
      <c r="CZ199" s="42" t="str">
        <f t="shared" si="279"/>
        <v/>
      </c>
      <c r="DA199" s="70" t="str">
        <f t="shared" si="280"/>
        <v/>
      </c>
      <c r="DB199" s="41" t="str">
        <f t="shared" si="221"/>
        <v/>
      </c>
      <c r="DC199" s="70" t="str">
        <f t="shared" si="281"/>
        <v/>
      </c>
      <c r="DD199" s="29" t="str">
        <f t="shared" si="222"/>
        <v/>
      </c>
      <c r="DE199" s="41" t="str">
        <f t="shared" si="223"/>
        <v/>
      </c>
      <c r="DF199" s="42" t="str">
        <f t="shared" si="224"/>
        <v/>
      </c>
      <c r="DG199" s="29" t="str">
        <f t="shared" si="225"/>
        <v/>
      </c>
      <c r="DH199" s="41" t="str">
        <f t="shared" si="226"/>
        <v/>
      </c>
      <c r="DI199" s="42" t="str">
        <f t="shared" si="227"/>
        <v/>
      </c>
      <c r="DJ199" s="29" t="str">
        <f t="shared" si="282"/>
        <v/>
      </c>
      <c r="DK199" s="41" t="str">
        <f t="shared" si="283"/>
        <v/>
      </c>
      <c r="DL199" s="42" t="str">
        <f t="shared" si="284"/>
        <v/>
      </c>
      <c r="DN199" s="39" t="e">
        <f t="shared" si="285"/>
        <v>#N/A</v>
      </c>
      <c r="DO199" s="42" t="e">
        <f t="shared" si="286"/>
        <v>#N/A</v>
      </c>
      <c r="DZ199" s="61" t="str">
        <f t="shared" si="287"/>
        <v/>
      </c>
      <c r="EA199" s="39" t="str">
        <f t="shared" si="288"/>
        <v/>
      </c>
      <c r="EB199" s="41" t="str">
        <f t="shared" si="289"/>
        <v/>
      </c>
      <c r="EC199" s="42" t="str">
        <f t="shared" si="228"/>
        <v/>
      </c>
      <c r="ED199" s="29" t="str">
        <f t="shared" si="290"/>
        <v/>
      </c>
      <c r="EE199" s="41" t="str">
        <f t="shared" si="291"/>
        <v/>
      </c>
      <c r="EF199" s="42" t="str">
        <f t="shared" si="292"/>
        <v/>
      </c>
      <c r="EG199" s="40" t="str">
        <f t="shared" si="293"/>
        <v/>
      </c>
      <c r="EH199" s="43" t="str">
        <f t="shared" si="294"/>
        <v/>
      </c>
      <c r="EI199" s="42" t="str">
        <f t="shared" si="295"/>
        <v/>
      </c>
      <c r="EJ199" s="58" t="str">
        <f t="shared" si="296"/>
        <v/>
      </c>
      <c r="EK199" s="41" t="str">
        <f t="shared" si="229"/>
        <v/>
      </c>
      <c r="EL199" s="58" t="str">
        <f t="shared" si="297"/>
        <v/>
      </c>
      <c r="EM199" s="29" t="str">
        <f t="shared" si="230"/>
        <v/>
      </c>
      <c r="EN199" s="41" t="str">
        <f t="shared" si="231"/>
        <v/>
      </c>
      <c r="EO199" s="42" t="str">
        <f t="shared" si="232"/>
        <v/>
      </c>
      <c r="EP199" s="29" t="str">
        <f t="shared" si="233"/>
        <v/>
      </c>
      <c r="EQ199" s="41" t="str">
        <f t="shared" si="234"/>
        <v/>
      </c>
      <c r="ER199" s="42" t="str">
        <f t="shared" si="235"/>
        <v/>
      </c>
      <c r="ES199" s="29" t="str">
        <f t="shared" si="298"/>
        <v/>
      </c>
      <c r="ET199" s="41" t="str">
        <f t="shared" si="299"/>
        <v/>
      </c>
      <c r="EU199" s="42" t="str">
        <f t="shared" si="300"/>
        <v/>
      </c>
      <c r="EW199" s="39" t="e">
        <f t="shared" si="301"/>
        <v>#N/A</v>
      </c>
      <c r="EX199" s="42" t="e">
        <f t="shared" si="302"/>
        <v>#N/A</v>
      </c>
      <c r="FA199" s="70" t="e">
        <f t="shared" si="236"/>
        <v>#N/A</v>
      </c>
      <c r="FB199" s="70" t="e">
        <f t="shared" si="237"/>
        <v>#N/A</v>
      </c>
      <c r="FC199" s="70" t="e">
        <f t="shared" si="238"/>
        <v>#N/A</v>
      </c>
      <c r="FD199" s="72" t="e">
        <f t="shared" si="239"/>
        <v>#N/A</v>
      </c>
      <c r="FE199" s="37" t="e">
        <f t="shared" si="240"/>
        <v>#N/A</v>
      </c>
    </row>
    <row r="200" spans="1:161" x14ac:dyDescent="0.25">
      <c r="A200" s="59"/>
      <c r="B200" s="56"/>
      <c r="C200" s="56"/>
      <c r="D200" s="39"/>
      <c r="E200" s="37"/>
      <c r="F200" s="56"/>
      <c r="H200" s="39"/>
      <c r="I200" s="39"/>
      <c r="J200" s="37"/>
      <c r="K200" s="39"/>
      <c r="L200" s="39"/>
      <c r="M200" s="39"/>
      <c r="X200" s="41"/>
      <c r="Y200" s="61" t="str">
        <f t="shared" si="241"/>
        <v/>
      </c>
      <c r="Z200" s="39" t="str">
        <f t="shared" si="242"/>
        <v/>
      </c>
      <c r="AA200" s="41" t="str">
        <f t="shared" si="243"/>
        <v/>
      </c>
      <c r="AB200" s="42" t="str">
        <f t="shared" si="202"/>
        <v/>
      </c>
      <c r="AC200" s="29" t="str">
        <f t="shared" si="244"/>
        <v/>
      </c>
      <c r="AD200" s="41" t="str">
        <f t="shared" si="245"/>
        <v/>
      </c>
      <c r="AE200" s="42" t="str">
        <f t="shared" si="246"/>
        <v/>
      </c>
      <c r="AF200" s="40" t="str">
        <f t="shared" si="247"/>
        <v/>
      </c>
      <c r="AG200" s="43" t="str">
        <f t="shared" si="248"/>
        <v/>
      </c>
      <c r="AH200" s="42" t="str">
        <f t="shared" si="249"/>
        <v/>
      </c>
      <c r="AI200" s="39" t="str">
        <f t="shared" si="250"/>
        <v/>
      </c>
      <c r="AJ200" s="41" t="str">
        <f t="shared" si="203"/>
        <v/>
      </c>
      <c r="AK200" s="29" t="str">
        <f t="shared" si="204"/>
        <v/>
      </c>
      <c r="AL200" s="29" t="str">
        <f t="shared" si="205"/>
        <v/>
      </c>
      <c r="AM200" s="41" t="str">
        <f t="shared" si="206"/>
        <v/>
      </c>
      <c r="AN200" s="42" t="str">
        <f t="shared" si="207"/>
        <v/>
      </c>
      <c r="AO200" s="29" t="str">
        <f t="shared" si="208"/>
        <v/>
      </c>
      <c r="AP200" s="41" t="str">
        <f t="shared" si="209"/>
        <v/>
      </c>
      <c r="AQ200" s="42" t="str">
        <f t="shared" si="210"/>
        <v/>
      </c>
      <c r="AR200" s="29" t="str">
        <f t="shared" si="251"/>
        <v/>
      </c>
      <c r="AS200" s="41" t="str">
        <f t="shared" si="252"/>
        <v/>
      </c>
      <c r="AT200" s="42" t="str">
        <f t="shared" si="253"/>
        <v/>
      </c>
      <c r="AV200" s="39" t="e">
        <f t="shared" si="211"/>
        <v>#N/A</v>
      </c>
      <c r="AW200" s="42" t="e">
        <f t="shared" si="254"/>
        <v>#N/A</v>
      </c>
      <c r="BH200" s="61" t="str">
        <f t="shared" si="255"/>
        <v/>
      </c>
      <c r="BI200" s="39" t="str">
        <f t="shared" si="256"/>
        <v/>
      </c>
      <c r="BJ200" s="41" t="str">
        <f t="shared" si="257"/>
        <v/>
      </c>
      <c r="BK200" s="42" t="str">
        <f t="shared" si="212"/>
        <v/>
      </c>
      <c r="BL200" s="29" t="str">
        <f t="shared" si="258"/>
        <v/>
      </c>
      <c r="BM200" s="41" t="str">
        <f t="shared" si="259"/>
        <v/>
      </c>
      <c r="BN200" s="42" t="str">
        <f t="shared" si="260"/>
        <v/>
      </c>
      <c r="BO200" s="40" t="str">
        <f t="shared" si="261"/>
        <v/>
      </c>
      <c r="BP200" s="43" t="str">
        <f t="shared" si="262"/>
        <v/>
      </c>
      <c r="BQ200" s="42" t="str">
        <f t="shared" si="263"/>
        <v/>
      </c>
      <c r="BR200" s="61" t="str">
        <f t="shared" si="264"/>
        <v/>
      </c>
      <c r="BS200" s="41" t="str">
        <f t="shared" si="213"/>
        <v/>
      </c>
      <c r="BT200" t="str">
        <f t="shared" si="265"/>
        <v/>
      </c>
      <c r="BU200" s="29" t="str">
        <f t="shared" si="214"/>
        <v/>
      </c>
      <c r="BV200" s="41" t="str">
        <f t="shared" si="215"/>
        <v/>
      </c>
      <c r="BW200" s="42" t="str">
        <f t="shared" si="216"/>
        <v/>
      </c>
      <c r="BX200" s="29" t="str">
        <f t="shared" si="217"/>
        <v/>
      </c>
      <c r="BY200" s="41" t="str">
        <f t="shared" si="218"/>
        <v/>
      </c>
      <c r="BZ200" s="42" t="str">
        <f t="shared" si="219"/>
        <v/>
      </c>
      <c r="CA200" s="29" t="str">
        <f t="shared" si="266"/>
        <v/>
      </c>
      <c r="CB200" s="41" t="str">
        <f t="shared" si="267"/>
        <v/>
      </c>
      <c r="CC200" s="42" t="str">
        <f t="shared" si="268"/>
        <v/>
      </c>
      <c r="CE200" s="39" t="e">
        <f t="shared" si="269"/>
        <v>#N/A</v>
      </c>
      <c r="CF200" s="42" t="e">
        <f t="shared" si="270"/>
        <v>#N/A</v>
      </c>
      <c r="CQ200" s="61" t="str">
        <f t="shared" si="271"/>
        <v/>
      </c>
      <c r="CR200" s="39" t="str">
        <f t="shared" si="272"/>
        <v/>
      </c>
      <c r="CS200" s="41" t="str">
        <f t="shared" si="273"/>
        <v/>
      </c>
      <c r="CT200" s="42" t="str">
        <f t="shared" si="220"/>
        <v/>
      </c>
      <c r="CU200" s="29" t="str">
        <f t="shared" si="274"/>
        <v/>
      </c>
      <c r="CV200" s="41" t="str">
        <f t="shared" si="275"/>
        <v/>
      </c>
      <c r="CW200" s="42" t="str">
        <f t="shared" si="276"/>
        <v/>
      </c>
      <c r="CX200" s="40" t="str">
        <f t="shared" si="277"/>
        <v/>
      </c>
      <c r="CY200" s="43" t="str">
        <f t="shared" si="278"/>
        <v/>
      </c>
      <c r="CZ200" s="42" t="str">
        <f t="shared" si="279"/>
        <v/>
      </c>
      <c r="DA200" s="70" t="str">
        <f t="shared" si="280"/>
        <v/>
      </c>
      <c r="DB200" s="41" t="str">
        <f t="shared" si="221"/>
        <v/>
      </c>
      <c r="DC200" s="70" t="str">
        <f t="shared" si="281"/>
        <v/>
      </c>
      <c r="DD200" s="29" t="str">
        <f t="shared" si="222"/>
        <v/>
      </c>
      <c r="DE200" s="41" t="str">
        <f t="shared" si="223"/>
        <v/>
      </c>
      <c r="DF200" s="42" t="str">
        <f t="shared" si="224"/>
        <v/>
      </c>
      <c r="DG200" s="29" t="str">
        <f t="shared" si="225"/>
        <v/>
      </c>
      <c r="DH200" s="41" t="str">
        <f t="shared" si="226"/>
        <v/>
      </c>
      <c r="DI200" s="42" t="str">
        <f t="shared" si="227"/>
        <v/>
      </c>
      <c r="DJ200" s="29" t="str">
        <f t="shared" si="282"/>
        <v/>
      </c>
      <c r="DK200" s="41" t="str">
        <f t="shared" si="283"/>
        <v/>
      </c>
      <c r="DL200" s="42" t="str">
        <f t="shared" si="284"/>
        <v/>
      </c>
      <c r="DN200" s="39" t="e">
        <f t="shared" si="285"/>
        <v>#N/A</v>
      </c>
      <c r="DO200" s="42" t="e">
        <f t="shared" si="286"/>
        <v>#N/A</v>
      </c>
      <c r="DZ200" s="61" t="str">
        <f t="shared" si="287"/>
        <v/>
      </c>
      <c r="EA200" s="39" t="str">
        <f t="shared" si="288"/>
        <v/>
      </c>
      <c r="EB200" s="41" t="str">
        <f t="shared" si="289"/>
        <v/>
      </c>
      <c r="EC200" s="42" t="str">
        <f t="shared" si="228"/>
        <v/>
      </c>
      <c r="ED200" s="29" t="str">
        <f t="shared" si="290"/>
        <v/>
      </c>
      <c r="EE200" s="41" t="str">
        <f t="shared" si="291"/>
        <v/>
      </c>
      <c r="EF200" s="42" t="str">
        <f t="shared" si="292"/>
        <v/>
      </c>
      <c r="EG200" s="40" t="str">
        <f t="shared" si="293"/>
        <v/>
      </c>
      <c r="EH200" s="43" t="str">
        <f t="shared" si="294"/>
        <v/>
      </c>
      <c r="EI200" s="42" t="str">
        <f t="shared" si="295"/>
        <v/>
      </c>
      <c r="EJ200" s="58" t="str">
        <f t="shared" si="296"/>
        <v/>
      </c>
      <c r="EK200" s="41" t="str">
        <f t="shared" si="229"/>
        <v/>
      </c>
      <c r="EL200" s="58" t="str">
        <f t="shared" si="297"/>
        <v/>
      </c>
      <c r="EM200" s="29" t="str">
        <f t="shared" si="230"/>
        <v/>
      </c>
      <c r="EN200" s="41" t="str">
        <f t="shared" si="231"/>
        <v/>
      </c>
      <c r="EO200" s="42" t="str">
        <f t="shared" si="232"/>
        <v/>
      </c>
      <c r="EP200" s="29" t="str">
        <f t="shared" si="233"/>
        <v/>
      </c>
      <c r="EQ200" s="41" t="str">
        <f t="shared" si="234"/>
        <v/>
      </c>
      <c r="ER200" s="42" t="str">
        <f t="shared" si="235"/>
        <v/>
      </c>
      <c r="ES200" s="29" t="str">
        <f t="shared" si="298"/>
        <v/>
      </c>
      <c r="ET200" s="41" t="str">
        <f t="shared" si="299"/>
        <v/>
      </c>
      <c r="EU200" s="42" t="str">
        <f t="shared" si="300"/>
        <v/>
      </c>
      <c r="EW200" s="39" t="e">
        <f t="shared" si="301"/>
        <v>#N/A</v>
      </c>
      <c r="EX200" s="42" t="e">
        <f t="shared" si="302"/>
        <v>#N/A</v>
      </c>
      <c r="FA200" s="70" t="e">
        <f t="shared" si="236"/>
        <v>#N/A</v>
      </c>
      <c r="FB200" s="70" t="e">
        <f t="shared" si="237"/>
        <v>#N/A</v>
      </c>
      <c r="FC200" s="70" t="e">
        <f t="shared" si="238"/>
        <v>#N/A</v>
      </c>
      <c r="FD200" s="72" t="e">
        <f t="shared" si="239"/>
        <v>#N/A</v>
      </c>
      <c r="FE200" s="37" t="e">
        <f t="shared" si="240"/>
        <v>#N/A</v>
      </c>
    </row>
    <row r="201" spans="1:161" x14ac:dyDescent="0.25">
      <c r="A201" s="60"/>
      <c r="B201" s="56"/>
      <c r="C201" s="56"/>
      <c r="D201" s="39"/>
      <c r="E201" s="37"/>
      <c r="F201" s="56"/>
      <c r="H201" s="39"/>
      <c r="I201" s="39"/>
      <c r="J201" s="37"/>
      <c r="K201" s="39"/>
      <c r="L201" s="39"/>
      <c r="M201" s="39"/>
      <c r="X201" s="41"/>
      <c r="Y201" s="61" t="str">
        <f t="shared" si="241"/>
        <v/>
      </c>
      <c r="Z201" s="39" t="str">
        <f t="shared" si="242"/>
        <v/>
      </c>
      <c r="AA201" s="41" t="str">
        <f t="shared" si="243"/>
        <v/>
      </c>
      <c r="AB201" s="42" t="str">
        <f t="shared" si="202"/>
        <v/>
      </c>
      <c r="AC201" s="29" t="str">
        <f t="shared" si="244"/>
        <v/>
      </c>
      <c r="AD201" s="41" t="str">
        <f t="shared" si="245"/>
        <v/>
      </c>
      <c r="AE201" s="42" t="str">
        <f t="shared" si="246"/>
        <v/>
      </c>
      <c r="AF201" s="40" t="str">
        <f t="shared" si="247"/>
        <v/>
      </c>
      <c r="AG201" s="43" t="str">
        <f t="shared" si="248"/>
        <v/>
      </c>
      <c r="AH201" s="42" t="str">
        <f t="shared" si="249"/>
        <v/>
      </c>
      <c r="AI201" s="39" t="str">
        <f t="shared" si="250"/>
        <v/>
      </c>
      <c r="AJ201" s="41" t="str">
        <f t="shared" si="203"/>
        <v/>
      </c>
      <c r="AK201" s="29" t="str">
        <f t="shared" si="204"/>
        <v/>
      </c>
      <c r="AL201" s="29" t="str">
        <f t="shared" si="205"/>
        <v/>
      </c>
      <c r="AM201" s="41" t="str">
        <f t="shared" si="206"/>
        <v/>
      </c>
      <c r="AN201" s="42" t="str">
        <f t="shared" si="207"/>
        <v/>
      </c>
      <c r="AO201" s="29" t="str">
        <f t="shared" si="208"/>
        <v/>
      </c>
      <c r="AP201" s="41" t="str">
        <f t="shared" si="209"/>
        <v/>
      </c>
      <c r="AQ201" s="42" t="str">
        <f t="shared" si="210"/>
        <v/>
      </c>
      <c r="AR201" s="29" t="str">
        <f t="shared" si="251"/>
        <v/>
      </c>
      <c r="AS201" s="41" t="str">
        <f t="shared" si="252"/>
        <v/>
      </c>
      <c r="AT201" s="42" t="str">
        <f t="shared" si="253"/>
        <v/>
      </c>
      <c r="AV201" s="39" t="e">
        <f t="shared" si="211"/>
        <v>#N/A</v>
      </c>
      <c r="AW201" s="42" t="e">
        <f t="shared" si="254"/>
        <v>#N/A</v>
      </c>
      <c r="BH201" s="61" t="str">
        <f t="shared" si="255"/>
        <v/>
      </c>
      <c r="BI201" s="39" t="str">
        <f t="shared" si="256"/>
        <v/>
      </c>
      <c r="BJ201" s="41" t="str">
        <f t="shared" si="257"/>
        <v/>
      </c>
      <c r="BK201" s="42" t="str">
        <f t="shared" si="212"/>
        <v/>
      </c>
      <c r="BL201" s="29" t="str">
        <f t="shared" si="258"/>
        <v/>
      </c>
      <c r="BM201" s="41" t="str">
        <f t="shared" si="259"/>
        <v/>
      </c>
      <c r="BN201" s="42" t="str">
        <f t="shared" si="260"/>
        <v/>
      </c>
      <c r="BO201" s="40" t="str">
        <f t="shared" si="261"/>
        <v/>
      </c>
      <c r="BP201" s="43" t="str">
        <f t="shared" si="262"/>
        <v/>
      </c>
      <c r="BQ201" s="42" t="str">
        <f t="shared" si="263"/>
        <v/>
      </c>
      <c r="BR201" s="61" t="str">
        <f t="shared" si="264"/>
        <v/>
      </c>
      <c r="BS201" s="41" t="str">
        <f t="shared" si="213"/>
        <v/>
      </c>
      <c r="BT201" t="str">
        <f t="shared" si="265"/>
        <v/>
      </c>
      <c r="BU201" s="29" t="str">
        <f t="shared" si="214"/>
        <v/>
      </c>
      <c r="BV201" s="41" t="str">
        <f t="shared" si="215"/>
        <v/>
      </c>
      <c r="BW201" s="42" t="str">
        <f t="shared" si="216"/>
        <v/>
      </c>
      <c r="BX201" s="29" t="str">
        <f t="shared" si="217"/>
        <v/>
      </c>
      <c r="BY201" s="41" t="str">
        <f t="shared" si="218"/>
        <v/>
      </c>
      <c r="BZ201" s="42" t="str">
        <f t="shared" si="219"/>
        <v/>
      </c>
      <c r="CA201" s="29" t="str">
        <f t="shared" si="266"/>
        <v/>
      </c>
      <c r="CB201" s="41" t="str">
        <f t="shared" si="267"/>
        <v/>
      </c>
      <c r="CC201" s="42" t="str">
        <f t="shared" si="268"/>
        <v/>
      </c>
      <c r="CE201" s="39" t="e">
        <f t="shared" si="269"/>
        <v>#N/A</v>
      </c>
      <c r="CF201" s="42" t="e">
        <f t="shared" si="270"/>
        <v>#N/A</v>
      </c>
      <c r="CQ201" s="61" t="str">
        <f t="shared" si="271"/>
        <v/>
      </c>
      <c r="CR201" s="39" t="str">
        <f t="shared" si="272"/>
        <v/>
      </c>
      <c r="CS201" s="41" t="str">
        <f t="shared" si="273"/>
        <v/>
      </c>
      <c r="CT201" s="42" t="str">
        <f t="shared" si="220"/>
        <v/>
      </c>
      <c r="CU201" s="29" t="str">
        <f t="shared" si="274"/>
        <v/>
      </c>
      <c r="CV201" s="41" t="str">
        <f t="shared" si="275"/>
        <v/>
      </c>
      <c r="CW201" s="42" t="str">
        <f t="shared" si="276"/>
        <v/>
      </c>
      <c r="CX201" s="40" t="str">
        <f t="shared" si="277"/>
        <v/>
      </c>
      <c r="CY201" s="43" t="str">
        <f t="shared" si="278"/>
        <v/>
      </c>
      <c r="CZ201" s="42" t="str">
        <f t="shared" si="279"/>
        <v/>
      </c>
      <c r="DA201" s="70" t="str">
        <f t="shared" si="280"/>
        <v/>
      </c>
      <c r="DB201" s="41" t="str">
        <f t="shared" si="221"/>
        <v/>
      </c>
      <c r="DC201" s="70" t="str">
        <f t="shared" si="281"/>
        <v/>
      </c>
      <c r="DD201" s="29" t="str">
        <f t="shared" si="222"/>
        <v/>
      </c>
      <c r="DE201" s="41" t="str">
        <f t="shared" si="223"/>
        <v/>
      </c>
      <c r="DF201" s="42" t="str">
        <f t="shared" si="224"/>
        <v/>
      </c>
      <c r="DG201" s="29" t="str">
        <f t="shared" si="225"/>
        <v/>
      </c>
      <c r="DH201" s="41" t="str">
        <f t="shared" si="226"/>
        <v/>
      </c>
      <c r="DI201" s="42" t="str">
        <f t="shared" si="227"/>
        <v/>
      </c>
      <c r="DJ201" s="29" t="str">
        <f t="shared" si="282"/>
        <v/>
      </c>
      <c r="DK201" s="41" t="str">
        <f t="shared" si="283"/>
        <v/>
      </c>
      <c r="DL201" s="42" t="str">
        <f t="shared" si="284"/>
        <v/>
      </c>
      <c r="DN201" s="39" t="e">
        <f t="shared" si="285"/>
        <v>#N/A</v>
      </c>
      <c r="DO201" s="42" t="e">
        <f t="shared" si="286"/>
        <v>#N/A</v>
      </c>
      <c r="DZ201" s="61" t="str">
        <f t="shared" si="287"/>
        <v/>
      </c>
      <c r="EA201" s="39" t="str">
        <f t="shared" si="288"/>
        <v/>
      </c>
      <c r="EB201" s="41" t="str">
        <f t="shared" si="289"/>
        <v/>
      </c>
      <c r="EC201" s="42" t="str">
        <f t="shared" si="228"/>
        <v/>
      </c>
      <c r="ED201" s="29" t="str">
        <f t="shared" si="290"/>
        <v/>
      </c>
      <c r="EE201" s="41" t="str">
        <f t="shared" si="291"/>
        <v/>
      </c>
      <c r="EF201" s="42" t="str">
        <f t="shared" si="292"/>
        <v/>
      </c>
      <c r="EG201" s="40" t="str">
        <f t="shared" si="293"/>
        <v/>
      </c>
      <c r="EH201" s="43" t="str">
        <f t="shared" si="294"/>
        <v/>
      </c>
      <c r="EI201" s="42" t="str">
        <f t="shared" si="295"/>
        <v/>
      </c>
      <c r="EJ201" s="58" t="str">
        <f t="shared" si="296"/>
        <v/>
      </c>
      <c r="EK201" s="41" t="str">
        <f t="shared" si="229"/>
        <v/>
      </c>
      <c r="EL201" s="58" t="str">
        <f t="shared" si="297"/>
        <v/>
      </c>
      <c r="EM201" s="29" t="str">
        <f t="shared" si="230"/>
        <v/>
      </c>
      <c r="EN201" s="41" t="str">
        <f t="shared" si="231"/>
        <v/>
      </c>
      <c r="EO201" s="42" t="str">
        <f t="shared" si="232"/>
        <v/>
      </c>
      <c r="EP201" s="29" t="str">
        <f t="shared" si="233"/>
        <v/>
      </c>
      <c r="EQ201" s="41" t="str">
        <f t="shared" si="234"/>
        <v/>
      </c>
      <c r="ER201" s="42" t="str">
        <f t="shared" si="235"/>
        <v/>
      </c>
      <c r="ES201" s="29" t="str">
        <f t="shared" si="298"/>
        <v/>
      </c>
      <c r="ET201" s="41" t="str">
        <f t="shared" si="299"/>
        <v/>
      </c>
      <c r="EU201" s="42" t="str">
        <f t="shared" si="300"/>
        <v/>
      </c>
      <c r="EW201" s="39" t="e">
        <f t="shared" si="301"/>
        <v>#N/A</v>
      </c>
      <c r="EX201" s="42" t="e">
        <f t="shared" si="302"/>
        <v>#N/A</v>
      </c>
      <c r="FA201" s="70" t="e">
        <f t="shared" si="236"/>
        <v>#N/A</v>
      </c>
      <c r="FB201" s="70" t="e">
        <f t="shared" si="237"/>
        <v>#N/A</v>
      </c>
      <c r="FC201" s="70" t="e">
        <f t="shared" si="238"/>
        <v>#N/A</v>
      </c>
      <c r="FD201" s="72" t="e">
        <f t="shared" si="239"/>
        <v>#N/A</v>
      </c>
      <c r="FE201" s="37" t="e">
        <f t="shared" si="240"/>
        <v>#N/A</v>
      </c>
    </row>
    <row r="202" spans="1:161" x14ac:dyDescent="0.25">
      <c r="A202" s="60"/>
      <c r="B202" s="56"/>
      <c r="C202" s="56"/>
      <c r="D202" s="39"/>
      <c r="E202" s="37"/>
      <c r="F202" s="56"/>
      <c r="H202" s="39"/>
      <c r="I202" s="39"/>
      <c r="J202" s="37"/>
      <c r="K202" s="39"/>
      <c r="L202" s="39"/>
      <c r="M202" s="39"/>
      <c r="X202" s="41"/>
      <c r="Y202" s="61" t="str">
        <f t="shared" si="241"/>
        <v/>
      </c>
      <c r="Z202" s="39" t="str">
        <f t="shared" si="242"/>
        <v/>
      </c>
      <c r="AA202" s="41" t="str">
        <f t="shared" si="243"/>
        <v/>
      </c>
      <c r="AB202" s="42" t="str">
        <f t="shared" si="202"/>
        <v/>
      </c>
      <c r="AC202" s="29" t="str">
        <f t="shared" si="244"/>
        <v/>
      </c>
      <c r="AD202" s="41" t="str">
        <f t="shared" si="245"/>
        <v/>
      </c>
      <c r="AE202" s="42" t="str">
        <f t="shared" si="246"/>
        <v/>
      </c>
      <c r="AF202" s="40" t="str">
        <f t="shared" si="247"/>
        <v/>
      </c>
      <c r="AG202" s="43" t="str">
        <f t="shared" si="248"/>
        <v/>
      </c>
      <c r="AH202" s="42" t="str">
        <f t="shared" si="249"/>
        <v/>
      </c>
      <c r="AI202" s="39" t="str">
        <f t="shared" si="250"/>
        <v/>
      </c>
      <c r="AJ202" s="41" t="str">
        <f t="shared" si="203"/>
        <v/>
      </c>
      <c r="AK202" s="29" t="str">
        <f t="shared" si="204"/>
        <v/>
      </c>
      <c r="AL202" s="29" t="str">
        <f t="shared" si="205"/>
        <v/>
      </c>
      <c r="AM202" s="41" t="str">
        <f t="shared" si="206"/>
        <v/>
      </c>
      <c r="AN202" s="42" t="str">
        <f t="shared" si="207"/>
        <v/>
      </c>
      <c r="AO202" s="29" t="str">
        <f t="shared" si="208"/>
        <v/>
      </c>
      <c r="AP202" s="41" t="str">
        <f t="shared" si="209"/>
        <v/>
      </c>
      <c r="AQ202" s="42" t="str">
        <f t="shared" si="210"/>
        <v/>
      </c>
      <c r="AR202" s="29" t="str">
        <f t="shared" si="251"/>
        <v/>
      </c>
      <c r="AS202" s="41" t="str">
        <f t="shared" si="252"/>
        <v/>
      </c>
      <c r="AT202" s="42" t="str">
        <f t="shared" si="253"/>
        <v/>
      </c>
      <c r="AV202" s="39" t="e">
        <f t="shared" si="211"/>
        <v>#N/A</v>
      </c>
      <c r="AW202" s="42" t="e">
        <f t="shared" si="254"/>
        <v>#N/A</v>
      </c>
      <c r="BH202" s="61" t="str">
        <f t="shared" si="255"/>
        <v/>
      </c>
      <c r="BI202" s="39" t="str">
        <f t="shared" si="256"/>
        <v/>
      </c>
      <c r="BJ202" s="41" t="str">
        <f t="shared" si="257"/>
        <v/>
      </c>
      <c r="BK202" s="42" t="str">
        <f t="shared" si="212"/>
        <v/>
      </c>
      <c r="BL202" s="29" t="str">
        <f t="shared" si="258"/>
        <v/>
      </c>
      <c r="BM202" s="41" t="str">
        <f t="shared" si="259"/>
        <v/>
      </c>
      <c r="BN202" s="42" t="str">
        <f t="shared" si="260"/>
        <v/>
      </c>
      <c r="BO202" s="40" t="str">
        <f t="shared" si="261"/>
        <v/>
      </c>
      <c r="BP202" s="43" t="str">
        <f t="shared" si="262"/>
        <v/>
      </c>
      <c r="BQ202" s="42" t="str">
        <f t="shared" si="263"/>
        <v/>
      </c>
      <c r="BR202" s="61" t="str">
        <f t="shared" si="264"/>
        <v/>
      </c>
      <c r="BS202" s="41" t="str">
        <f t="shared" si="213"/>
        <v/>
      </c>
      <c r="BT202" t="str">
        <f t="shared" si="265"/>
        <v/>
      </c>
      <c r="BU202" s="29" t="str">
        <f t="shared" si="214"/>
        <v/>
      </c>
      <c r="BV202" s="41" t="str">
        <f t="shared" si="215"/>
        <v/>
      </c>
      <c r="BW202" s="42" t="str">
        <f t="shared" si="216"/>
        <v/>
      </c>
      <c r="BX202" s="29" t="str">
        <f t="shared" si="217"/>
        <v/>
      </c>
      <c r="BY202" s="41" t="str">
        <f t="shared" si="218"/>
        <v/>
      </c>
      <c r="BZ202" s="42" t="str">
        <f t="shared" si="219"/>
        <v/>
      </c>
      <c r="CA202" s="29" t="str">
        <f t="shared" si="266"/>
        <v/>
      </c>
      <c r="CB202" s="41" t="str">
        <f t="shared" si="267"/>
        <v/>
      </c>
      <c r="CC202" s="42" t="str">
        <f t="shared" si="268"/>
        <v/>
      </c>
      <c r="CE202" s="39" t="e">
        <f t="shared" si="269"/>
        <v>#N/A</v>
      </c>
      <c r="CF202" s="42" t="e">
        <f t="shared" si="270"/>
        <v>#N/A</v>
      </c>
      <c r="CQ202" s="61" t="str">
        <f t="shared" si="271"/>
        <v/>
      </c>
      <c r="CR202" s="39" t="str">
        <f t="shared" si="272"/>
        <v/>
      </c>
      <c r="CS202" s="41" t="str">
        <f t="shared" si="273"/>
        <v/>
      </c>
      <c r="CT202" s="42" t="str">
        <f t="shared" si="220"/>
        <v/>
      </c>
      <c r="CU202" s="29" t="str">
        <f t="shared" si="274"/>
        <v/>
      </c>
      <c r="CV202" s="41" t="str">
        <f t="shared" si="275"/>
        <v/>
      </c>
      <c r="CW202" s="42" t="str">
        <f t="shared" si="276"/>
        <v/>
      </c>
      <c r="CX202" s="40" t="str">
        <f t="shared" si="277"/>
        <v/>
      </c>
      <c r="CY202" s="43" t="str">
        <f t="shared" si="278"/>
        <v/>
      </c>
      <c r="CZ202" s="42" t="str">
        <f t="shared" si="279"/>
        <v/>
      </c>
      <c r="DA202" s="70" t="str">
        <f t="shared" si="280"/>
        <v/>
      </c>
      <c r="DB202" s="41" t="str">
        <f t="shared" si="221"/>
        <v/>
      </c>
      <c r="DC202" s="70" t="str">
        <f t="shared" si="281"/>
        <v/>
      </c>
      <c r="DD202" s="29" t="str">
        <f t="shared" si="222"/>
        <v/>
      </c>
      <c r="DE202" s="41" t="str">
        <f t="shared" si="223"/>
        <v/>
      </c>
      <c r="DF202" s="42" t="str">
        <f t="shared" si="224"/>
        <v/>
      </c>
      <c r="DG202" s="29" t="str">
        <f t="shared" si="225"/>
        <v/>
      </c>
      <c r="DH202" s="41" t="str">
        <f t="shared" si="226"/>
        <v/>
      </c>
      <c r="DI202" s="42" t="str">
        <f t="shared" si="227"/>
        <v/>
      </c>
      <c r="DJ202" s="29" t="str">
        <f t="shared" si="282"/>
        <v/>
      </c>
      <c r="DK202" s="41" t="str">
        <f t="shared" si="283"/>
        <v/>
      </c>
      <c r="DL202" s="42" t="str">
        <f t="shared" si="284"/>
        <v/>
      </c>
      <c r="DN202" s="39" t="e">
        <f t="shared" si="285"/>
        <v>#N/A</v>
      </c>
      <c r="DO202" s="42" t="e">
        <f t="shared" si="286"/>
        <v>#N/A</v>
      </c>
      <c r="DZ202" s="61" t="str">
        <f t="shared" si="287"/>
        <v/>
      </c>
      <c r="EA202" s="39" t="str">
        <f t="shared" si="288"/>
        <v/>
      </c>
      <c r="EB202" s="41" t="str">
        <f t="shared" si="289"/>
        <v/>
      </c>
      <c r="EC202" s="42" t="str">
        <f t="shared" si="228"/>
        <v/>
      </c>
      <c r="ED202" s="29" t="str">
        <f t="shared" si="290"/>
        <v/>
      </c>
      <c r="EE202" s="41" t="str">
        <f t="shared" si="291"/>
        <v/>
      </c>
      <c r="EF202" s="42" t="str">
        <f t="shared" si="292"/>
        <v/>
      </c>
      <c r="EG202" s="40" t="str">
        <f t="shared" si="293"/>
        <v/>
      </c>
      <c r="EH202" s="43" t="str">
        <f t="shared" si="294"/>
        <v/>
      </c>
      <c r="EI202" s="42" t="str">
        <f t="shared" si="295"/>
        <v/>
      </c>
      <c r="EJ202" s="58" t="str">
        <f t="shared" si="296"/>
        <v/>
      </c>
      <c r="EK202" s="41" t="str">
        <f t="shared" si="229"/>
        <v/>
      </c>
      <c r="EL202" s="58" t="str">
        <f t="shared" si="297"/>
        <v/>
      </c>
      <c r="EM202" s="29" t="str">
        <f t="shared" si="230"/>
        <v/>
      </c>
      <c r="EN202" s="41" t="str">
        <f t="shared" si="231"/>
        <v/>
      </c>
      <c r="EO202" s="42" t="str">
        <f t="shared" si="232"/>
        <v/>
      </c>
      <c r="EP202" s="29" t="str">
        <f t="shared" si="233"/>
        <v/>
      </c>
      <c r="EQ202" s="41" t="str">
        <f t="shared" si="234"/>
        <v/>
      </c>
      <c r="ER202" s="42" t="str">
        <f t="shared" si="235"/>
        <v/>
      </c>
      <c r="ES202" s="29" t="str">
        <f t="shared" si="298"/>
        <v/>
      </c>
      <c r="ET202" s="41" t="str">
        <f t="shared" si="299"/>
        <v/>
      </c>
      <c r="EU202" s="42" t="str">
        <f t="shared" si="300"/>
        <v/>
      </c>
      <c r="EW202" s="39" t="e">
        <f t="shared" si="301"/>
        <v>#N/A</v>
      </c>
      <c r="EX202" s="42" t="e">
        <f t="shared" si="302"/>
        <v>#N/A</v>
      </c>
      <c r="FA202" s="70" t="e">
        <f t="shared" si="236"/>
        <v>#N/A</v>
      </c>
      <c r="FB202" s="70" t="e">
        <f t="shared" si="237"/>
        <v>#N/A</v>
      </c>
      <c r="FC202" s="70" t="e">
        <f t="shared" si="238"/>
        <v>#N/A</v>
      </c>
      <c r="FD202" s="72" t="e">
        <f t="shared" si="239"/>
        <v>#N/A</v>
      </c>
      <c r="FE202" s="37" t="e">
        <f t="shared" si="240"/>
        <v>#N/A</v>
      </c>
    </row>
    <row r="203" spans="1:161" x14ac:dyDescent="0.25">
      <c r="A203" s="60"/>
      <c r="B203" s="56"/>
      <c r="C203" s="56"/>
      <c r="D203" s="39"/>
      <c r="E203" s="37"/>
      <c r="F203" s="56"/>
      <c r="H203" s="39"/>
      <c r="I203" s="39"/>
      <c r="J203" s="37"/>
      <c r="K203" s="39"/>
      <c r="L203" s="39"/>
      <c r="M203" s="39"/>
      <c r="X203" s="41"/>
      <c r="Y203" s="61" t="str">
        <f t="shared" si="241"/>
        <v/>
      </c>
      <c r="Z203" s="39" t="str">
        <f t="shared" si="242"/>
        <v/>
      </c>
      <c r="AA203" s="41" t="str">
        <f t="shared" si="243"/>
        <v/>
      </c>
      <c r="AB203" s="42" t="str">
        <f t="shared" si="202"/>
        <v/>
      </c>
      <c r="AC203" s="29" t="str">
        <f t="shared" si="244"/>
        <v/>
      </c>
      <c r="AD203" s="41" t="str">
        <f t="shared" si="245"/>
        <v/>
      </c>
      <c r="AE203" s="42" t="str">
        <f t="shared" si="246"/>
        <v/>
      </c>
      <c r="AF203" s="40" t="str">
        <f t="shared" si="247"/>
        <v/>
      </c>
      <c r="AG203" s="43" t="str">
        <f t="shared" si="248"/>
        <v/>
      </c>
      <c r="AH203" s="42" t="str">
        <f t="shared" si="249"/>
        <v/>
      </c>
      <c r="AI203" s="39" t="str">
        <f t="shared" si="250"/>
        <v/>
      </c>
      <c r="AJ203" s="41" t="str">
        <f t="shared" si="203"/>
        <v/>
      </c>
      <c r="AK203" s="29" t="str">
        <f t="shared" si="204"/>
        <v/>
      </c>
      <c r="AL203" s="29" t="str">
        <f t="shared" si="205"/>
        <v/>
      </c>
      <c r="AM203" s="41" t="str">
        <f t="shared" si="206"/>
        <v/>
      </c>
      <c r="AN203" s="42" t="str">
        <f t="shared" si="207"/>
        <v/>
      </c>
      <c r="AO203" s="29" t="str">
        <f t="shared" si="208"/>
        <v/>
      </c>
      <c r="AP203" s="41" t="str">
        <f t="shared" si="209"/>
        <v/>
      </c>
      <c r="AQ203" s="42" t="str">
        <f t="shared" si="210"/>
        <v/>
      </c>
      <c r="AR203" s="29" t="str">
        <f t="shared" si="251"/>
        <v/>
      </c>
      <c r="AS203" s="41" t="str">
        <f t="shared" si="252"/>
        <v/>
      </c>
      <c r="AT203" s="42" t="str">
        <f t="shared" si="253"/>
        <v/>
      </c>
      <c r="AV203" s="39" t="e">
        <f t="shared" si="211"/>
        <v>#N/A</v>
      </c>
      <c r="AW203" s="42" t="e">
        <f t="shared" si="254"/>
        <v>#N/A</v>
      </c>
      <c r="BH203" s="61" t="str">
        <f t="shared" si="255"/>
        <v/>
      </c>
      <c r="BI203" s="39" t="str">
        <f t="shared" si="256"/>
        <v/>
      </c>
      <c r="BJ203" s="41" t="str">
        <f t="shared" si="257"/>
        <v/>
      </c>
      <c r="BK203" s="42" t="str">
        <f t="shared" si="212"/>
        <v/>
      </c>
      <c r="BL203" s="29" t="str">
        <f t="shared" si="258"/>
        <v/>
      </c>
      <c r="BM203" s="41" t="str">
        <f t="shared" si="259"/>
        <v/>
      </c>
      <c r="BN203" s="42" t="str">
        <f t="shared" si="260"/>
        <v/>
      </c>
      <c r="BO203" s="40" t="str">
        <f t="shared" si="261"/>
        <v/>
      </c>
      <c r="BP203" s="43" t="str">
        <f t="shared" si="262"/>
        <v/>
      </c>
      <c r="BQ203" s="42" t="str">
        <f t="shared" si="263"/>
        <v/>
      </c>
      <c r="BR203" s="61" t="str">
        <f t="shared" si="264"/>
        <v/>
      </c>
      <c r="BS203" s="41" t="str">
        <f t="shared" si="213"/>
        <v/>
      </c>
      <c r="BT203" t="str">
        <f t="shared" si="265"/>
        <v/>
      </c>
      <c r="BU203" s="29" t="str">
        <f t="shared" si="214"/>
        <v/>
      </c>
      <c r="BV203" s="41" t="str">
        <f t="shared" si="215"/>
        <v/>
      </c>
      <c r="BW203" s="42" t="str">
        <f t="shared" si="216"/>
        <v/>
      </c>
      <c r="BX203" s="29" t="str">
        <f t="shared" si="217"/>
        <v/>
      </c>
      <c r="BY203" s="41" t="str">
        <f t="shared" si="218"/>
        <v/>
      </c>
      <c r="BZ203" s="42" t="str">
        <f t="shared" si="219"/>
        <v/>
      </c>
      <c r="CA203" s="29" t="str">
        <f t="shared" si="266"/>
        <v/>
      </c>
      <c r="CB203" s="41" t="str">
        <f t="shared" si="267"/>
        <v/>
      </c>
      <c r="CC203" s="42" t="str">
        <f t="shared" si="268"/>
        <v/>
      </c>
      <c r="CE203" s="39" t="e">
        <f t="shared" si="269"/>
        <v>#N/A</v>
      </c>
      <c r="CF203" s="42" t="e">
        <f t="shared" si="270"/>
        <v>#N/A</v>
      </c>
      <c r="CQ203" s="61" t="str">
        <f t="shared" si="271"/>
        <v/>
      </c>
      <c r="CR203" s="39" t="str">
        <f t="shared" si="272"/>
        <v/>
      </c>
      <c r="CS203" s="41" t="str">
        <f t="shared" si="273"/>
        <v/>
      </c>
      <c r="CT203" s="42" t="str">
        <f t="shared" si="220"/>
        <v/>
      </c>
      <c r="CU203" s="29" t="str">
        <f t="shared" si="274"/>
        <v/>
      </c>
      <c r="CV203" s="41" t="str">
        <f t="shared" si="275"/>
        <v/>
      </c>
      <c r="CW203" s="42" t="str">
        <f t="shared" si="276"/>
        <v/>
      </c>
      <c r="CX203" s="40" t="str">
        <f t="shared" si="277"/>
        <v/>
      </c>
      <c r="CY203" s="43" t="str">
        <f t="shared" si="278"/>
        <v/>
      </c>
      <c r="CZ203" s="42" t="str">
        <f t="shared" si="279"/>
        <v/>
      </c>
      <c r="DA203" s="70" t="str">
        <f t="shared" si="280"/>
        <v/>
      </c>
      <c r="DB203" s="41" t="str">
        <f t="shared" si="221"/>
        <v/>
      </c>
      <c r="DC203" s="70" t="str">
        <f t="shared" si="281"/>
        <v/>
      </c>
      <c r="DD203" s="29" t="str">
        <f t="shared" si="222"/>
        <v/>
      </c>
      <c r="DE203" s="41" t="str">
        <f t="shared" si="223"/>
        <v/>
      </c>
      <c r="DF203" s="42" t="str">
        <f t="shared" si="224"/>
        <v/>
      </c>
      <c r="DG203" s="29" t="str">
        <f t="shared" si="225"/>
        <v/>
      </c>
      <c r="DH203" s="41" t="str">
        <f t="shared" si="226"/>
        <v/>
      </c>
      <c r="DI203" s="42" t="str">
        <f t="shared" si="227"/>
        <v/>
      </c>
      <c r="DJ203" s="29" t="str">
        <f t="shared" si="282"/>
        <v/>
      </c>
      <c r="DK203" s="41" t="str">
        <f t="shared" si="283"/>
        <v/>
      </c>
      <c r="DL203" s="42" t="str">
        <f t="shared" si="284"/>
        <v/>
      </c>
      <c r="DN203" s="39" t="e">
        <f t="shared" si="285"/>
        <v>#N/A</v>
      </c>
      <c r="DO203" s="42" t="e">
        <f t="shared" si="286"/>
        <v>#N/A</v>
      </c>
      <c r="DZ203" s="61" t="str">
        <f t="shared" si="287"/>
        <v/>
      </c>
      <c r="EA203" s="39" t="str">
        <f t="shared" si="288"/>
        <v/>
      </c>
      <c r="EB203" s="41" t="str">
        <f t="shared" si="289"/>
        <v/>
      </c>
      <c r="EC203" s="42" t="str">
        <f t="shared" si="228"/>
        <v/>
      </c>
      <c r="ED203" s="29" t="str">
        <f t="shared" si="290"/>
        <v/>
      </c>
      <c r="EE203" s="41" t="str">
        <f t="shared" si="291"/>
        <v/>
      </c>
      <c r="EF203" s="42" t="str">
        <f t="shared" si="292"/>
        <v/>
      </c>
      <c r="EG203" s="40" t="str">
        <f t="shared" si="293"/>
        <v/>
      </c>
      <c r="EH203" s="43" t="str">
        <f t="shared" si="294"/>
        <v/>
      </c>
      <c r="EI203" s="42" t="str">
        <f t="shared" si="295"/>
        <v/>
      </c>
      <c r="EJ203" s="58" t="str">
        <f t="shared" si="296"/>
        <v/>
      </c>
      <c r="EK203" s="41" t="str">
        <f t="shared" si="229"/>
        <v/>
      </c>
      <c r="EL203" s="58" t="str">
        <f t="shared" si="297"/>
        <v/>
      </c>
      <c r="EM203" s="29" t="str">
        <f t="shared" si="230"/>
        <v/>
      </c>
      <c r="EN203" s="41" t="str">
        <f t="shared" si="231"/>
        <v/>
      </c>
      <c r="EO203" s="42" t="str">
        <f t="shared" si="232"/>
        <v/>
      </c>
      <c r="EP203" s="29" t="str">
        <f t="shared" si="233"/>
        <v/>
      </c>
      <c r="EQ203" s="41" t="str">
        <f t="shared" si="234"/>
        <v/>
      </c>
      <c r="ER203" s="42" t="str">
        <f t="shared" si="235"/>
        <v/>
      </c>
      <c r="ES203" s="29" t="str">
        <f t="shared" si="298"/>
        <v/>
      </c>
      <c r="ET203" s="41" t="str">
        <f t="shared" si="299"/>
        <v/>
      </c>
      <c r="EU203" s="42" t="str">
        <f t="shared" si="300"/>
        <v/>
      </c>
      <c r="EW203" s="39" t="e">
        <f t="shared" si="301"/>
        <v>#N/A</v>
      </c>
      <c r="EX203" s="42" t="e">
        <f t="shared" si="302"/>
        <v>#N/A</v>
      </c>
      <c r="FA203" s="70" t="e">
        <f t="shared" si="236"/>
        <v>#N/A</v>
      </c>
      <c r="FB203" s="70" t="e">
        <f t="shared" si="237"/>
        <v>#N/A</v>
      </c>
      <c r="FC203" s="70" t="e">
        <f t="shared" si="238"/>
        <v>#N/A</v>
      </c>
      <c r="FD203" s="72" t="e">
        <f t="shared" si="239"/>
        <v>#N/A</v>
      </c>
      <c r="FE203" s="37" t="e">
        <f t="shared" si="240"/>
        <v>#N/A</v>
      </c>
    </row>
    <row r="204" spans="1:161" x14ac:dyDescent="0.25">
      <c r="A204" s="60"/>
      <c r="B204" s="56"/>
      <c r="C204" s="56"/>
      <c r="D204" s="39"/>
      <c r="E204" s="37"/>
      <c r="F204" s="56"/>
      <c r="H204" s="39"/>
      <c r="I204" s="39"/>
      <c r="J204" s="37"/>
      <c r="K204" s="39"/>
      <c r="L204" s="39"/>
      <c r="M204" s="39"/>
      <c r="X204" s="41"/>
      <c r="Y204" s="61" t="str">
        <f t="shared" si="241"/>
        <v/>
      </c>
      <c r="Z204" s="39" t="str">
        <f t="shared" si="242"/>
        <v/>
      </c>
      <c r="AA204" s="41" t="str">
        <f t="shared" si="243"/>
        <v/>
      </c>
      <c r="AB204" s="42" t="str">
        <f t="shared" si="202"/>
        <v/>
      </c>
      <c r="AC204" s="29" t="str">
        <f t="shared" si="244"/>
        <v/>
      </c>
      <c r="AD204" s="41" t="str">
        <f t="shared" si="245"/>
        <v/>
      </c>
      <c r="AE204" s="42" t="str">
        <f t="shared" si="246"/>
        <v/>
      </c>
      <c r="AF204" s="40" t="str">
        <f t="shared" si="247"/>
        <v/>
      </c>
      <c r="AG204" s="43" t="str">
        <f t="shared" si="248"/>
        <v/>
      </c>
      <c r="AH204" s="42" t="str">
        <f t="shared" si="249"/>
        <v/>
      </c>
      <c r="AI204" s="39" t="str">
        <f t="shared" si="250"/>
        <v/>
      </c>
      <c r="AJ204" s="41" t="str">
        <f t="shared" si="203"/>
        <v/>
      </c>
      <c r="AK204" s="29" t="str">
        <f t="shared" si="204"/>
        <v/>
      </c>
      <c r="AL204" s="29" t="str">
        <f t="shared" si="205"/>
        <v/>
      </c>
      <c r="AM204" s="41" t="str">
        <f t="shared" si="206"/>
        <v/>
      </c>
      <c r="AN204" s="42" t="str">
        <f t="shared" si="207"/>
        <v/>
      </c>
      <c r="AO204" s="29" t="str">
        <f t="shared" si="208"/>
        <v/>
      </c>
      <c r="AP204" s="41" t="str">
        <f t="shared" si="209"/>
        <v/>
      </c>
      <c r="AQ204" s="42" t="str">
        <f t="shared" si="210"/>
        <v/>
      </c>
      <c r="AR204" s="29" t="str">
        <f t="shared" si="251"/>
        <v/>
      </c>
      <c r="AS204" s="41" t="str">
        <f t="shared" si="252"/>
        <v/>
      </c>
      <c r="AT204" s="42" t="str">
        <f t="shared" si="253"/>
        <v/>
      </c>
      <c r="AV204" s="39" t="e">
        <f t="shared" si="211"/>
        <v>#N/A</v>
      </c>
      <c r="AW204" s="42" t="e">
        <f t="shared" si="254"/>
        <v>#N/A</v>
      </c>
      <c r="BH204" s="61" t="str">
        <f t="shared" si="255"/>
        <v/>
      </c>
      <c r="BI204" s="39" t="str">
        <f t="shared" si="256"/>
        <v/>
      </c>
      <c r="BJ204" s="41" t="str">
        <f t="shared" si="257"/>
        <v/>
      </c>
      <c r="BK204" s="42" t="str">
        <f t="shared" si="212"/>
        <v/>
      </c>
      <c r="BL204" s="29" t="str">
        <f t="shared" si="258"/>
        <v/>
      </c>
      <c r="BM204" s="41" t="str">
        <f t="shared" si="259"/>
        <v/>
      </c>
      <c r="BN204" s="42" t="str">
        <f t="shared" si="260"/>
        <v/>
      </c>
      <c r="BO204" s="40" t="str">
        <f t="shared" si="261"/>
        <v/>
      </c>
      <c r="BP204" s="43" t="str">
        <f t="shared" si="262"/>
        <v/>
      </c>
      <c r="BQ204" s="42" t="str">
        <f t="shared" si="263"/>
        <v/>
      </c>
      <c r="BR204" s="61" t="str">
        <f t="shared" si="264"/>
        <v/>
      </c>
      <c r="BS204" s="41" t="str">
        <f t="shared" si="213"/>
        <v/>
      </c>
      <c r="BT204" t="str">
        <f t="shared" si="265"/>
        <v/>
      </c>
      <c r="BU204" s="29" t="str">
        <f t="shared" si="214"/>
        <v/>
      </c>
      <c r="BV204" s="41" t="str">
        <f t="shared" si="215"/>
        <v/>
      </c>
      <c r="BW204" s="42" t="str">
        <f t="shared" si="216"/>
        <v/>
      </c>
      <c r="BX204" s="29" t="str">
        <f t="shared" si="217"/>
        <v/>
      </c>
      <c r="BY204" s="41" t="str">
        <f t="shared" si="218"/>
        <v/>
      </c>
      <c r="BZ204" s="42" t="str">
        <f t="shared" si="219"/>
        <v/>
      </c>
      <c r="CA204" s="29" t="str">
        <f t="shared" si="266"/>
        <v/>
      </c>
      <c r="CB204" s="41" t="str">
        <f t="shared" si="267"/>
        <v/>
      </c>
      <c r="CC204" s="42" t="str">
        <f t="shared" si="268"/>
        <v/>
      </c>
      <c r="CE204" s="39" t="e">
        <f t="shared" si="269"/>
        <v>#N/A</v>
      </c>
      <c r="CF204" s="42" t="e">
        <f t="shared" si="270"/>
        <v>#N/A</v>
      </c>
      <c r="CQ204" s="61" t="str">
        <f t="shared" si="271"/>
        <v/>
      </c>
      <c r="CR204" s="39" t="str">
        <f t="shared" si="272"/>
        <v/>
      </c>
      <c r="CS204" s="41" t="str">
        <f t="shared" si="273"/>
        <v/>
      </c>
      <c r="CT204" s="42" t="str">
        <f t="shared" si="220"/>
        <v/>
      </c>
      <c r="CU204" s="29" t="str">
        <f t="shared" si="274"/>
        <v/>
      </c>
      <c r="CV204" s="41" t="str">
        <f t="shared" si="275"/>
        <v/>
      </c>
      <c r="CW204" s="42" t="str">
        <f t="shared" si="276"/>
        <v/>
      </c>
      <c r="CX204" s="40" t="str">
        <f t="shared" si="277"/>
        <v/>
      </c>
      <c r="CY204" s="43" t="str">
        <f t="shared" si="278"/>
        <v/>
      </c>
      <c r="CZ204" s="42" t="str">
        <f t="shared" si="279"/>
        <v/>
      </c>
      <c r="DA204" s="70" t="str">
        <f t="shared" si="280"/>
        <v/>
      </c>
      <c r="DB204" s="41" t="str">
        <f t="shared" si="221"/>
        <v/>
      </c>
      <c r="DC204" s="70" t="str">
        <f t="shared" si="281"/>
        <v/>
      </c>
      <c r="DD204" s="29" t="str">
        <f t="shared" si="222"/>
        <v/>
      </c>
      <c r="DE204" s="41" t="str">
        <f t="shared" si="223"/>
        <v/>
      </c>
      <c r="DF204" s="42" t="str">
        <f t="shared" si="224"/>
        <v/>
      </c>
      <c r="DG204" s="29" t="str">
        <f t="shared" si="225"/>
        <v/>
      </c>
      <c r="DH204" s="41" t="str">
        <f t="shared" si="226"/>
        <v/>
      </c>
      <c r="DI204" s="42" t="str">
        <f t="shared" si="227"/>
        <v/>
      </c>
      <c r="DJ204" s="29" t="str">
        <f t="shared" si="282"/>
        <v/>
      </c>
      <c r="DK204" s="41" t="str">
        <f t="shared" si="283"/>
        <v/>
      </c>
      <c r="DL204" s="42" t="str">
        <f t="shared" si="284"/>
        <v/>
      </c>
      <c r="DN204" s="39" t="e">
        <f t="shared" si="285"/>
        <v>#N/A</v>
      </c>
      <c r="DO204" s="42" t="e">
        <f t="shared" si="286"/>
        <v>#N/A</v>
      </c>
      <c r="DZ204" s="61" t="str">
        <f t="shared" si="287"/>
        <v/>
      </c>
      <c r="EA204" s="39" t="str">
        <f t="shared" si="288"/>
        <v/>
      </c>
      <c r="EB204" s="41" t="str">
        <f t="shared" si="289"/>
        <v/>
      </c>
      <c r="EC204" s="42" t="str">
        <f t="shared" si="228"/>
        <v/>
      </c>
      <c r="ED204" s="29" t="str">
        <f t="shared" si="290"/>
        <v/>
      </c>
      <c r="EE204" s="41" t="str">
        <f t="shared" si="291"/>
        <v/>
      </c>
      <c r="EF204" s="42" t="str">
        <f t="shared" si="292"/>
        <v/>
      </c>
      <c r="EG204" s="40" t="str">
        <f t="shared" si="293"/>
        <v/>
      </c>
      <c r="EH204" s="43" t="str">
        <f t="shared" si="294"/>
        <v/>
      </c>
      <c r="EI204" s="42" t="str">
        <f t="shared" si="295"/>
        <v/>
      </c>
      <c r="EJ204" s="58" t="str">
        <f t="shared" si="296"/>
        <v/>
      </c>
      <c r="EK204" s="41" t="str">
        <f t="shared" si="229"/>
        <v/>
      </c>
      <c r="EL204" s="58" t="str">
        <f t="shared" si="297"/>
        <v/>
      </c>
      <c r="EM204" s="29" t="str">
        <f t="shared" si="230"/>
        <v/>
      </c>
      <c r="EN204" s="41" t="str">
        <f t="shared" si="231"/>
        <v/>
      </c>
      <c r="EO204" s="42" t="str">
        <f t="shared" si="232"/>
        <v/>
      </c>
      <c r="EP204" s="29" t="str">
        <f t="shared" si="233"/>
        <v/>
      </c>
      <c r="EQ204" s="41" t="str">
        <f t="shared" si="234"/>
        <v/>
      </c>
      <c r="ER204" s="42" t="str">
        <f t="shared" si="235"/>
        <v/>
      </c>
      <c r="ES204" s="29" t="str">
        <f t="shared" si="298"/>
        <v/>
      </c>
      <c r="ET204" s="41" t="str">
        <f t="shared" si="299"/>
        <v/>
      </c>
      <c r="EU204" s="42" t="str">
        <f t="shared" si="300"/>
        <v/>
      </c>
      <c r="EW204" s="39" t="e">
        <f t="shared" si="301"/>
        <v>#N/A</v>
      </c>
      <c r="EX204" s="42" t="e">
        <f t="shared" si="302"/>
        <v>#N/A</v>
      </c>
      <c r="FA204" s="70" t="e">
        <f t="shared" si="236"/>
        <v>#N/A</v>
      </c>
      <c r="FB204" s="70" t="e">
        <f t="shared" si="237"/>
        <v>#N/A</v>
      </c>
      <c r="FC204" s="70" t="e">
        <f t="shared" si="238"/>
        <v>#N/A</v>
      </c>
      <c r="FD204" s="72" t="e">
        <f t="shared" si="239"/>
        <v>#N/A</v>
      </c>
      <c r="FE204" s="37" t="e">
        <f t="shared" si="240"/>
        <v>#N/A</v>
      </c>
    </row>
    <row r="205" spans="1:161" x14ac:dyDescent="0.25">
      <c r="A205" s="60"/>
      <c r="B205" s="56"/>
      <c r="C205" s="56"/>
      <c r="D205" s="56"/>
      <c r="E205" s="37"/>
      <c r="F205" s="56"/>
      <c r="H205" s="39"/>
      <c r="I205" s="39"/>
      <c r="J205" s="37"/>
      <c r="K205" s="39"/>
      <c r="L205" s="39"/>
      <c r="M205" s="39"/>
      <c r="X205" s="41"/>
      <c r="Y205" s="61" t="str">
        <f t="shared" si="241"/>
        <v/>
      </c>
      <c r="Z205" s="39" t="str">
        <f t="shared" si="242"/>
        <v/>
      </c>
      <c r="AA205" s="41" t="str">
        <f t="shared" si="243"/>
        <v/>
      </c>
      <c r="AB205" s="42" t="str">
        <f t="shared" si="202"/>
        <v/>
      </c>
      <c r="AC205" s="29" t="str">
        <f t="shared" si="244"/>
        <v/>
      </c>
      <c r="AD205" s="41" t="str">
        <f t="shared" si="245"/>
        <v/>
      </c>
      <c r="AE205" s="42" t="str">
        <f t="shared" si="246"/>
        <v/>
      </c>
      <c r="AF205" s="40" t="str">
        <f t="shared" si="247"/>
        <v/>
      </c>
      <c r="AG205" s="43" t="str">
        <f t="shared" si="248"/>
        <v/>
      </c>
      <c r="AH205" s="42" t="str">
        <f t="shared" si="249"/>
        <v/>
      </c>
      <c r="AI205" s="39" t="str">
        <f t="shared" si="250"/>
        <v/>
      </c>
      <c r="AJ205" s="41" t="str">
        <f t="shared" si="203"/>
        <v/>
      </c>
      <c r="AK205" s="29" t="str">
        <f t="shared" si="204"/>
        <v/>
      </c>
      <c r="AL205" s="29" t="str">
        <f t="shared" si="205"/>
        <v/>
      </c>
      <c r="AM205" s="41" t="str">
        <f t="shared" si="206"/>
        <v/>
      </c>
      <c r="AN205" s="42" t="str">
        <f t="shared" si="207"/>
        <v/>
      </c>
      <c r="AO205" s="29" t="str">
        <f t="shared" si="208"/>
        <v/>
      </c>
      <c r="AP205" s="41" t="str">
        <f t="shared" si="209"/>
        <v/>
      </c>
      <c r="AQ205" s="42" t="str">
        <f t="shared" si="210"/>
        <v/>
      </c>
      <c r="AR205" s="29" t="str">
        <f t="shared" si="251"/>
        <v/>
      </c>
      <c r="AS205" s="41" t="str">
        <f t="shared" si="252"/>
        <v/>
      </c>
      <c r="AT205" s="42" t="str">
        <f t="shared" si="253"/>
        <v/>
      </c>
      <c r="AV205" s="39" t="e">
        <f t="shared" si="211"/>
        <v>#N/A</v>
      </c>
      <c r="AW205" s="42" t="e">
        <f t="shared" si="254"/>
        <v>#N/A</v>
      </c>
      <c r="BH205" s="61" t="str">
        <f t="shared" si="255"/>
        <v/>
      </c>
      <c r="BI205" s="39" t="str">
        <f t="shared" si="256"/>
        <v/>
      </c>
      <c r="BJ205" s="41" t="str">
        <f t="shared" si="257"/>
        <v/>
      </c>
      <c r="BK205" s="42" t="str">
        <f t="shared" si="212"/>
        <v/>
      </c>
      <c r="BL205" s="29" t="str">
        <f t="shared" si="258"/>
        <v/>
      </c>
      <c r="BM205" s="41" t="str">
        <f t="shared" si="259"/>
        <v/>
      </c>
      <c r="BN205" s="42" t="str">
        <f t="shared" si="260"/>
        <v/>
      </c>
      <c r="BO205" s="40" t="str">
        <f t="shared" si="261"/>
        <v/>
      </c>
      <c r="BP205" s="43" t="str">
        <f t="shared" si="262"/>
        <v/>
      </c>
      <c r="BQ205" s="42" t="str">
        <f t="shared" si="263"/>
        <v/>
      </c>
      <c r="BR205" s="61" t="str">
        <f t="shared" si="264"/>
        <v/>
      </c>
      <c r="BS205" s="41" t="str">
        <f t="shared" si="213"/>
        <v/>
      </c>
      <c r="BT205" t="str">
        <f t="shared" si="265"/>
        <v/>
      </c>
      <c r="BU205" s="29" t="str">
        <f t="shared" si="214"/>
        <v/>
      </c>
      <c r="BV205" s="41" t="str">
        <f t="shared" si="215"/>
        <v/>
      </c>
      <c r="BW205" s="42" t="str">
        <f t="shared" si="216"/>
        <v/>
      </c>
      <c r="BX205" s="29" t="str">
        <f t="shared" si="217"/>
        <v/>
      </c>
      <c r="BY205" s="41" t="str">
        <f t="shared" si="218"/>
        <v/>
      </c>
      <c r="BZ205" s="42" t="str">
        <f t="shared" si="219"/>
        <v/>
      </c>
      <c r="CA205" s="29" t="str">
        <f t="shared" si="266"/>
        <v/>
      </c>
      <c r="CB205" s="41" t="str">
        <f t="shared" si="267"/>
        <v/>
      </c>
      <c r="CC205" s="42" t="str">
        <f t="shared" si="268"/>
        <v/>
      </c>
      <c r="CE205" s="39" t="e">
        <f t="shared" si="269"/>
        <v>#N/A</v>
      </c>
      <c r="CF205" s="42" t="e">
        <f t="shared" si="270"/>
        <v>#N/A</v>
      </c>
      <c r="CQ205" s="61" t="str">
        <f t="shared" si="271"/>
        <v/>
      </c>
      <c r="CR205" s="39" t="str">
        <f t="shared" si="272"/>
        <v/>
      </c>
      <c r="CS205" s="41" t="str">
        <f t="shared" si="273"/>
        <v/>
      </c>
      <c r="CT205" s="42" t="str">
        <f t="shared" si="220"/>
        <v/>
      </c>
      <c r="CU205" s="29" t="str">
        <f t="shared" si="274"/>
        <v/>
      </c>
      <c r="CV205" s="41" t="str">
        <f t="shared" si="275"/>
        <v/>
      </c>
      <c r="CW205" s="42" t="str">
        <f t="shared" si="276"/>
        <v/>
      </c>
      <c r="CX205" s="40" t="str">
        <f t="shared" si="277"/>
        <v/>
      </c>
      <c r="CY205" s="43" t="str">
        <f t="shared" si="278"/>
        <v/>
      </c>
      <c r="CZ205" s="42" t="str">
        <f t="shared" si="279"/>
        <v/>
      </c>
      <c r="DA205" s="70" t="str">
        <f t="shared" si="280"/>
        <v/>
      </c>
      <c r="DB205" s="41" t="str">
        <f t="shared" si="221"/>
        <v/>
      </c>
      <c r="DC205" s="70" t="str">
        <f t="shared" si="281"/>
        <v/>
      </c>
      <c r="DD205" s="29" t="str">
        <f t="shared" si="222"/>
        <v/>
      </c>
      <c r="DE205" s="41" t="str">
        <f t="shared" si="223"/>
        <v/>
      </c>
      <c r="DF205" s="42" t="str">
        <f t="shared" si="224"/>
        <v/>
      </c>
      <c r="DG205" s="29" t="str">
        <f t="shared" si="225"/>
        <v/>
      </c>
      <c r="DH205" s="41" t="str">
        <f t="shared" si="226"/>
        <v/>
      </c>
      <c r="DI205" s="42" t="str">
        <f t="shared" si="227"/>
        <v/>
      </c>
      <c r="DJ205" s="29" t="str">
        <f t="shared" si="282"/>
        <v/>
      </c>
      <c r="DK205" s="41" t="str">
        <f t="shared" si="283"/>
        <v/>
      </c>
      <c r="DL205" s="42" t="str">
        <f t="shared" si="284"/>
        <v/>
      </c>
      <c r="DN205" s="39" t="e">
        <f t="shared" si="285"/>
        <v>#N/A</v>
      </c>
      <c r="DO205" s="42" t="e">
        <f t="shared" si="286"/>
        <v>#N/A</v>
      </c>
      <c r="DZ205" s="61" t="str">
        <f t="shared" si="287"/>
        <v/>
      </c>
      <c r="EA205" s="39" t="str">
        <f t="shared" si="288"/>
        <v/>
      </c>
      <c r="EB205" s="41" t="str">
        <f t="shared" si="289"/>
        <v/>
      </c>
      <c r="EC205" s="42" t="str">
        <f t="shared" si="228"/>
        <v/>
      </c>
      <c r="ED205" s="29" t="str">
        <f t="shared" si="290"/>
        <v/>
      </c>
      <c r="EE205" s="41" t="str">
        <f t="shared" si="291"/>
        <v/>
      </c>
      <c r="EF205" s="42" t="str">
        <f t="shared" si="292"/>
        <v/>
      </c>
      <c r="EG205" s="40" t="str">
        <f t="shared" si="293"/>
        <v/>
      </c>
      <c r="EH205" s="43" t="str">
        <f t="shared" si="294"/>
        <v/>
      </c>
      <c r="EI205" s="42" t="str">
        <f t="shared" si="295"/>
        <v/>
      </c>
      <c r="EJ205" s="58" t="str">
        <f t="shared" si="296"/>
        <v/>
      </c>
      <c r="EK205" s="41" t="str">
        <f t="shared" si="229"/>
        <v/>
      </c>
      <c r="EL205" s="58" t="str">
        <f t="shared" si="297"/>
        <v/>
      </c>
      <c r="EM205" s="29" t="str">
        <f t="shared" si="230"/>
        <v/>
      </c>
      <c r="EN205" s="41" t="str">
        <f t="shared" si="231"/>
        <v/>
      </c>
      <c r="EO205" s="42" t="str">
        <f t="shared" si="232"/>
        <v/>
      </c>
      <c r="EP205" s="29" t="str">
        <f t="shared" si="233"/>
        <v/>
      </c>
      <c r="EQ205" s="41" t="str">
        <f t="shared" si="234"/>
        <v/>
      </c>
      <c r="ER205" s="42" t="str">
        <f t="shared" si="235"/>
        <v/>
      </c>
      <c r="ES205" s="29" t="str">
        <f t="shared" si="298"/>
        <v/>
      </c>
      <c r="ET205" s="41" t="str">
        <f t="shared" si="299"/>
        <v/>
      </c>
      <c r="EU205" s="42" t="str">
        <f t="shared" si="300"/>
        <v/>
      </c>
      <c r="EW205" s="39" t="e">
        <f t="shared" si="301"/>
        <v>#N/A</v>
      </c>
      <c r="EX205" s="42" t="e">
        <f t="shared" si="302"/>
        <v>#N/A</v>
      </c>
      <c r="FA205" s="70" t="e">
        <f t="shared" si="236"/>
        <v>#N/A</v>
      </c>
      <c r="FB205" s="70" t="e">
        <f t="shared" si="237"/>
        <v>#N/A</v>
      </c>
      <c r="FC205" s="70" t="e">
        <f t="shared" si="238"/>
        <v>#N/A</v>
      </c>
      <c r="FD205" s="72" t="e">
        <f t="shared" si="239"/>
        <v>#N/A</v>
      </c>
      <c r="FE205" s="37" t="e">
        <f t="shared" si="240"/>
        <v>#N/A</v>
      </c>
    </row>
    <row r="206" spans="1:161" x14ac:dyDescent="0.25">
      <c r="A206" s="60"/>
      <c r="B206" s="56"/>
      <c r="C206" s="56"/>
      <c r="D206" s="56"/>
      <c r="E206" s="37"/>
      <c r="F206" s="56"/>
      <c r="H206" s="39"/>
      <c r="I206" s="39"/>
      <c r="J206" s="37"/>
      <c r="K206" s="39"/>
      <c r="L206" s="39"/>
      <c r="M206" s="39"/>
      <c r="X206" s="41"/>
      <c r="Y206" s="61" t="str">
        <f t="shared" si="241"/>
        <v/>
      </c>
      <c r="Z206" s="39" t="str">
        <f t="shared" si="242"/>
        <v/>
      </c>
      <c r="AA206" s="41" t="str">
        <f t="shared" si="243"/>
        <v/>
      </c>
      <c r="AB206" s="42" t="str">
        <f t="shared" si="202"/>
        <v/>
      </c>
      <c r="AC206" s="29" t="str">
        <f t="shared" si="244"/>
        <v/>
      </c>
      <c r="AD206" s="41" t="str">
        <f t="shared" si="245"/>
        <v/>
      </c>
      <c r="AE206" s="42" t="str">
        <f t="shared" si="246"/>
        <v/>
      </c>
      <c r="AF206" s="40" t="str">
        <f t="shared" si="247"/>
        <v/>
      </c>
      <c r="AG206" s="43" t="str">
        <f t="shared" si="248"/>
        <v/>
      </c>
      <c r="AH206" s="42" t="str">
        <f t="shared" si="249"/>
        <v/>
      </c>
      <c r="AI206" s="39" t="str">
        <f t="shared" si="250"/>
        <v/>
      </c>
      <c r="AJ206" s="41" t="str">
        <f t="shared" si="203"/>
        <v/>
      </c>
      <c r="AK206" s="29" t="str">
        <f t="shared" si="204"/>
        <v/>
      </c>
      <c r="AL206" s="29" t="str">
        <f t="shared" si="205"/>
        <v/>
      </c>
      <c r="AM206" s="41" t="str">
        <f t="shared" si="206"/>
        <v/>
      </c>
      <c r="AN206" s="42" t="str">
        <f t="shared" si="207"/>
        <v/>
      </c>
      <c r="AO206" s="29" t="str">
        <f t="shared" si="208"/>
        <v/>
      </c>
      <c r="AP206" s="41" t="str">
        <f t="shared" si="209"/>
        <v/>
      </c>
      <c r="AQ206" s="42" t="str">
        <f t="shared" si="210"/>
        <v/>
      </c>
      <c r="AR206" s="29" t="str">
        <f t="shared" si="251"/>
        <v/>
      </c>
      <c r="AS206" s="41" t="str">
        <f t="shared" si="252"/>
        <v/>
      </c>
      <c r="AT206" s="42" t="str">
        <f t="shared" si="253"/>
        <v/>
      </c>
      <c r="AV206" s="39" t="e">
        <f t="shared" si="211"/>
        <v>#N/A</v>
      </c>
      <c r="AW206" s="42" t="e">
        <f t="shared" si="254"/>
        <v>#N/A</v>
      </c>
      <c r="BH206" s="61" t="str">
        <f t="shared" si="255"/>
        <v/>
      </c>
      <c r="BI206" s="39" t="str">
        <f t="shared" si="256"/>
        <v/>
      </c>
      <c r="BJ206" s="41" t="str">
        <f t="shared" si="257"/>
        <v/>
      </c>
      <c r="BK206" s="42" t="str">
        <f t="shared" si="212"/>
        <v/>
      </c>
      <c r="BL206" s="29" t="str">
        <f t="shared" si="258"/>
        <v/>
      </c>
      <c r="BM206" s="41" t="str">
        <f t="shared" si="259"/>
        <v/>
      </c>
      <c r="BN206" s="42" t="str">
        <f t="shared" si="260"/>
        <v/>
      </c>
      <c r="BO206" s="40" t="str">
        <f t="shared" si="261"/>
        <v/>
      </c>
      <c r="BP206" s="43" t="str">
        <f t="shared" si="262"/>
        <v/>
      </c>
      <c r="BQ206" s="42" t="str">
        <f t="shared" si="263"/>
        <v/>
      </c>
      <c r="BR206" s="61" t="str">
        <f t="shared" si="264"/>
        <v/>
      </c>
      <c r="BS206" s="41" t="str">
        <f t="shared" si="213"/>
        <v/>
      </c>
      <c r="BT206" t="str">
        <f t="shared" si="265"/>
        <v/>
      </c>
      <c r="BU206" s="29" t="str">
        <f t="shared" si="214"/>
        <v/>
      </c>
      <c r="BV206" s="41" t="str">
        <f t="shared" si="215"/>
        <v/>
      </c>
      <c r="BW206" s="42" t="str">
        <f t="shared" si="216"/>
        <v/>
      </c>
      <c r="BX206" s="29" t="str">
        <f t="shared" si="217"/>
        <v/>
      </c>
      <c r="BY206" s="41" t="str">
        <f t="shared" si="218"/>
        <v/>
      </c>
      <c r="BZ206" s="42" t="str">
        <f t="shared" si="219"/>
        <v/>
      </c>
      <c r="CA206" s="29" t="str">
        <f t="shared" si="266"/>
        <v/>
      </c>
      <c r="CB206" s="41" t="str">
        <f t="shared" si="267"/>
        <v/>
      </c>
      <c r="CC206" s="42" t="str">
        <f t="shared" si="268"/>
        <v/>
      </c>
      <c r="CE206" s="39" t="e">
        <f t="shared" si="269"/>
        <v>#N/A</v>
      </c>
      <c r="CF206" s="42" t="e">
        <f t="shared" si="270"/>
        <v>#N/A</v>
      </c>
      <c r="CQ206" s="61" t="str">
        <f t="shared" si="271"/>
        <v/>
      </c>
      <c r="CR206" s="39" t="str">
        <f t="shared" si="272"/>
        <v/>
      </c>
      <c r="CS206" s="41" t="str">
        <f t="shared" si="273"/>
        <v/>
      </c>
      <c r="CT206" s="42" t="str">
        <f t="shared" si="220"/>
        <v/>
      </c>
      <c r="CU206" s="29" t="str">
        <f t="shared" si="274"/>
        <v/>
      </c>
      <c r="CV206" s="41" t="str">
        <f t="shared" si="275"/>
        <v/>
      </c>
      <c r="CW206" s="42" t="str">
        <f t="shared" si="276"/>
        <v/>
      </c>
      <c r="CX206" s="40" t="str">
        <f t="shared" si="277"/>
        <v/>
      </c>
      <c r="CY206" s="43" t="str">
        <f t="shared" si="278"/>
        <v/>
      </c>
      <c r="CZ206" s="42" t="str">
        <f t="shared" si="279"/>
        <v/>
      </c>
      <c r="DA206" s="70" t="str">
        <f t="shared" si="280"/>
        <v/>
      </c>
      <c r="DB206" s="41" t="str">
        <f t="shared" si="221"/>
        <v/>
      </c>
      <c r="DC206" s="70" t="str">
        <f t="shared" si="281"/>
        <v/>
      </c>
      <c r="DD206" s="29" t="str">
        <f t="shared" si="222"/>
        <v/>
      </c>
      <c r="DE206" s="41" t="str">
        <f t="shared" si="223"/>
        <v/>
      </c>
      <c r="DF206" s="42" t="str">
        <f t="shared" si="224"/>
        <v/>
      </c>
      <c r="DG206" s="29" t="str">
        <f t="shared" si="225"/>
        <v/>
      </c>
      <c r="DH206" s="41" t="str">
        <f t="shared" si="226"/>
        <v/>
      </c>
      <c r="DI206" s="42" t="str">
        <f t="shared" si="227"/>
        <v/>
      </c>
      <c r="DJ206" s="29" t="str">
        <f t="shared" si="282"/>
        <v/>
      </c>
      <c r="DK206" s="41" t="str">
        <f t="shared" si="283"/>
        <v/>
      </c>
      <c r="DL206" s="42" t="str">
        <f t="shared" si="284"/>
        <v/>
      </c>
      <c r="DN206" s="39" t="e">
        <f t="shared" si="285"/>
        <v>#N/A</v>
      </c>
      <c r="DO206" s="42" t="e">
        <f t="shared" si="286"/>
        <v>#N/A</v>
      </c>
      <c r="DZ206" s="61" t="str">
        <f t="shared" si="287"/>
        <v/>
      </c>
      <c r="EA206" s="39" t="str">
        <f t="shared" si="288"/>
        <v/>
      </c>
      <c r="EB206" s="41" t="str">
        <f t="shared" si="289"/>
        <v/>
      </c>
      <c r="EC206" s="42" t="str">
        <f t="shared" si="228"/>
        <v/>
      </c>
      <c r="ED206" s="29" t="str">
        <f t="shared" si="290"/>
        <v/>
      </c>
      <c r="EE206" s="41" t="str">
        <f t="shared" si="291"/>
        <v/>
      </c>
      <c r="EF206" s="42" t="str">
        <f t="shared" si="292"/>
        <v/>
      </c>
      <c r="EG206" s="40" t="str">
        <f t="shared" si="293"/>
        <v/>
      </c>
      <c r="EH206" s="43" t="str">
        <f t="shared" si="294"/>
        <v/>
      </c>
      <c r="EI206" s="42" t="str">
        <f t="shared" si="295"/>
        <v/>
      </c>
      <c r="EJ206" s="58" t="str">
        <f t="shared" si="296"/>
        <v/>
      </c>
      <c r="EK206" s="41" t="str">
        <f t="shared" si="229"/>
        <v/>
      </c>
      <c r="EL206" s="58" t="str">
        <f t="shared" si="297"/>
        <v/>
      </c>
      <c r="EM206" s="29" t="str">
        <f t="shared" si="230"/>
        <v/>
      </c>
      <c r="EN206" s="41" t="str">
        <f t="shared" si="231"/>
        <v/>
      </c>
      <c r="EO206" s="42" t="str">
        <f t="shared" si="232"/>
        <v/>
      </c>
      <c r="EP206" s="29" t="str">
        <f t="shared" si="233"/>
        <v/>
      </c>
      <c r="EQ206" s="41" t="str">
        <f t="shared" si="234"/>
        <v/>
      </c>
      <c r="ER206" s="42" t="str">
        <f t="shared" si="235"/>
        <v/>
      </c>
      <c r="ES206" s="29" t="str">
        <f t="shared" si="298"/>
        <v/>
      </c>
      <c r="ET206" s="41" t="str">
        <f t="shared" si="299"/>
        <v/>
      </c>
      <c r="EU206" s="42" t="str">
        <f t="shared" si="300"/>
        <v/>
      </c>
      <c r="EW206" s="39" t="e">
        <f t="shared" si="301"/>
        <v>#N/A</v>
      </c>
      <c r="EX206" s="42" t="e">
        <f t="shared" si="302"/>
        <v>#N/A</v>
      </c>
      <c r="FA206" s="70" t="e">
        <f t="shared" si="236"/>
        <v>#N/A</v>
      </c>
      <c r="FB206" s="70" t="e">
        <f t="shared" si="237"/>
        <v>#N/A</v>
      </c>
      <c r="FC206" s="70" t="e">
        <f t="shared" si="238"/>
        <v>#N/A</v>
      </c>
      <c r="FD206" s="72" t="e">
        <f t="shared" si="239"/>
        <v>#N/A</v>
      </c>
      <c r="FE206" s="37" t="e">
        <f t="shared" si="240"/>
        <v>#N/A</v>
      </c>
    </row>
    <row r="207" spans="1:161" x14ac:dyDescent="0.25">
      <c r="A207" s="60"/>
      <c r="B207" s="56"/>
      <c r="C207" s="56"/>
      <c r="D207" s="56"/>
      <c r="E207" s="37"/>
      <c r="F207" s="56"/>
      <c r="H207" s="39"/>
      <c r="I207" s="39"/>
      <c r="J207" s="37"/>
      <c r="K207" s="39"/>
      <c r="L207" s="39"/>
      <c r="M207" s="39"/>
      <c r="X207" s="41"/>
      <c r="Y207" s="61" t="str">
        <f t="shared" si="241"/>
        <v/>
      </c>
      <c r="Z207" s="39" t="str">
        <f t="shared" si="242"/>
        <v/>
      </c>
      <c r="AA207" s="41" t="str">
        <f t="shared" si="243"/>
        <v/>
      </c>
      <c r="AB207" s="42" t="str">
        <f t="shared" si="202"/>
        <v/>
      </c>
      <c r="AC207" s="29" t="str">
        <f t="shared" si="244"/>
        <v/>
      </c>
      <c r="AD207" s="41" t="str">
        <f t="shared" si="245"/>
        <v/>
      </c>
      <c r="AE207" s="42" t="str">
        <f t="shared" si="246"/>
        <v/>
      </c>
      <c r="AF207" s="40" t="str">
        <f t="shared" si="247"/>
        <v/>
      </c>
      <c r="AG207" s="43" t="str">
        <f t="shared" si="248"/>
        <v/>
      </c>
      <c r="AH207" s="42" t="str">
        <f t="shared" si="249"/>
        <v/>
      </c>
      <c r="AI207" s="39" t="str">
        <f t="shared" si="250"/>
        <v/>
      </c>
      <c r="AJ207" s="41" t="str">
        <f t="shared" si="203"/>
        <v/>
      </c>
      <c r="AK207" s="29" t="str">
        <f t="shared" si="204"/>
        <v/>
      </c>
      <c r="AL207" s="29" t="str">
        <f t="shared" si="205"/>
        <v/>
      </c>
      <c r="AM207" s="41" t="str">
        <f t="shared" si="206"/>
        <v/>
      </c>
      <c r="AN207" s="42" t="str">
        <f t="shared" si="207"/>
        <v/>
      </c>
      <c r="AO207" s="29" t="str">
        <f t="shared" si="208"/>
        <v/>
      </c>
      <c r="AP207" s="41" t="str">
        <f t="shared" si="209"/>
        <v/>
      </c>
      <c r="AQ207" s="42" t="str">
        <f t="shared" si="210"/>
        <v/>
      </c>
      <c r="AR207" s="29" t="str">
        <f t="shared" si="251"/>
        <v/>
      </c>
      <c r="AS207" s="41" t="str">
        <f t="shared" si="252"/>
        <v/>
      </c>
      <c r="AT207" s="42" t="str">
        <f t="shared" si="253"/>
        <v/>
      </c>
      <c r="AV207" s="39" t="e">
        <f t="shared" si="211"/>
        <v>#N/A</v>
      </c>
      <c r="AW207" s="42" t="e">
        <f t="shared" si="254"/>
        <v>#N/A</v>
      </c>
      <c r="BH207" s="61" t="str">
        <f t="shared" si="255"/>
        <v/>
      </c>
      <c r="BI207" s="39" t="str">
        <f t="shared" si="256"/>
        <v/>
      </c>
      <c r="BJ207" s="41" t="str">
        <f t="shared" si="257"/>
        <v/>
      </c>
      <c r="BK207" s="42" t="str">
        <f t="shared" si="212"/>
        <v/>
      </c>
      <c r="BL207" s="29" t="str">
        <f t="shared" si="258"/>
        <v/>
      </c>
      <c r="BM207" s="41" t="str">
        <f t="shared" si="259"/>
        <v/>
      </c>
      <c r="BN207" s="42" t="str">
        <f t="shared" si="260"/>
        <v/>
      </c>
      <c r="BO207" s="40" t="str">
        <f t="shared" si="261"/>
        <v/>
      </c>
      <c r="BP207" s="43" t="str">
        <f t="shared" si="262"/>
        <v/>
      </c>
      <c r="BQ207" s="42" t="str">
        <f t="shared" si="263"/>
        <v/>
      </c>
      <c r="BR207" s="61" t="str">
        <f t="shared" si="264"/>
        <v/>
      </c>
      <c r="BS207" s="41" t="str">
        <f t="shared" si="213"/>
        <v/>
      </c>
      <c r="BT207" t="str">
        <f t="shared" si="265"/>
        <v/>
      </c>
      <c r="BU207" s="29" t="str">
        <f t="shared" si="214"/>
        <v/>
      </c>
      <c r="BV207" s="41" t="str">
        <f t="shared" si="215"/>
        <v/>
      </c>
      <c r="BW207" s="42" t="str">
        <f t="shared" si="216"/>
        <v/>
      </c>
      <c r="BX207" s="29" t="str">
        <f t="shared" si="217"/>
        <v/>
      </c>
      <c r="BY207" s="41" t="str">
        <f t="shared" si="218"/>
        <v/>
      </c>
      <c r="BZ207" s="42" t="str">
        <f t="shared" si="219"/>
        <v/>
      </c>
      <c r="CA207" s="29" t="str">
        <f t="shared" si="266"/>
        <v/>
      </c>
      <c r="CB207" s="41" t="str">
        <f t="shared" si="267"/>
        <v/>
      </c>
      <c r="CC207" s="42" t="str">
        <f t="shared" si="268"/>
        <v/>
      </c>
      <c r="CE207" s="39" t="e">
        <f t="shared" si="269"/>
        <v>#N/A</v>
      </c>
      <c r="CF207" s="42" t="e">
        <f t="shared" si="270"/>
        <v>#N/A</v>
      </c>
      <c r="CQ207" s="61" t="str">
        <f t="shared" si="271"/>
        <v/>
      </c>
      <c r="CR207" s="39" t="str">
        <f t="shared" si="272"/>
        <v/>
      </c>
      <c r="CS207" s="41" t="str">
        <f t="shared" si="273"/>
        <v/>
      </c>
      <c r="CT207" s="42" t="str">
        <f t="shared" si="220"/>
        <v/>
      </c>
      <c r="CU207" s="29" t="str">
        <f t="shared" si="274"/>
        <v/>
      </c>
      <c r="CV207" s="41" t="str">
        <f t="shared" si="275"/>
        <v/>
      </c>
      <c r="CW207" s="42" t="str">
        <f t="shared" si="276"/>
        <v/>
      </c>
      <c r="CX207" s="40" t="str">
        <f t="shared" si="277"/>
        <v/>
      </c>
      <c r="CY207" s="43" t="str">
        <f t="shared" si="278"/>
        <v/>
      </c>
      <c r="CZ207" s="42" t="str">
        <f t="shared" si="279"/>
        <v/>
      </c>
      <c r="DA207" s="70" t="str">
        <f t="shared" si="280"/>
        <v/>
      </c>
      <c r="DB207" s="41" t="str">
        <f t="shared" si="221"/>
        <v/>
      </c>
      <c r="DC207" s="70" t="str">
        <f t="shared" si="281"/>
        <v/>
      </c>
      <c r="DD207" s="29" t="str">
        <f t="shared" si="222"/>
        <v/>
      </c>
      <c r="DE207" s="41" t="str">
        <f t="shared" si="223"/>
        <v/>
      </c>
      <c r="DF207" s="42" t="str">
        <f t="shared" si="224"/>
        <v/>
      </c>
      <c r="DG207" s="29" t="str">
        <f t="shared" si="225"/>
        <v/>
      </c>
      <c r="DH207" s="41" t="str">
        <f t="shared" si="226"/>
        <v/>
      </c>
      <c r="DI207" s="42" t="str">
        <f t="shared" si="227"/>
        <v/>
      </c>
      <c r="DJ207" s="29" t="str">
        <f t="shared" si="282"/>
        <v/>
      </c>
      <c r="DK207" s="41" t="str">
        <f t="shared" si="283"/>
        <v/>
      </c>
      <c r="DL207" s="42" t="str">
        <f t="shared" si="284"/>
        <v/>
      </c>
      <c r="DN207" s="39" t="e">
        <f t="shared" si="285"/>
        <v>#N/A</v>
      </c>
      <c r="DO207" s="42" t="e">
        <f t="shared" si="286"/>
        <v>#N/A</v>
      </c>
      <c r="DZ207" s="61" t="str">
        <f t="shared" si="287"/>
        <v/>
      </c>
      <c r="EA207" s="39" t="str">
        <f t="shared" si="288"/>
        <v/>
      </c>
      <c r="EB207" s="41" t="str">
        <f t="shared" si="289"/>
        <v/>
      </c>
      <c r="EC207" s="42" t="str">
        <f t="shared" si="228"/>
        <v/>
      </c>
      <c r="ED207" s="29" t="str">
        <f t="shared" si="290"/>
        <v/>
      </c>
      <c r="EE207" s="41" t="str">
        <f t="shared" si="291"/>
        <v/>
      </c>
      <c r="EF207" s="42" t="str">
        <f t="shared" si="292"/>
        <v/>
      </c>
      <c r="EG207" s="40" t="str">
        <f t="shared" si="293"/>
        <v/>
      </c>
      <c r="EH207" s="43" t="str">
        <f t="shared" si="294"/>
        <v/>
      </c>
      <c r="EI207" s="42" t="str">
        <f t="shared" si="295"/>
        <v/>
      </c>
      <c r="EJ207" s="58" t="str">
        <f t="shared" si="296"/>
        <v/>
      </c>
      <c r="EK207" s="41" t="str">
        <f t="shared" si="229"/>
        <v/>
      </c>
      <c r="EL207" s="58" t="str">
        <f t="shared" si="297"/>
        <v/>
      </c>
      <c r="EM207" s="29" t="str">
        <f t="shared" si="230"/>
        <v/>
      </c>
      <c r="EN207" s="41" t="str">
        <f t="shared" si="231"/>
        <v/>
      </c>
      <c r="EO207" s="42" t="str">
        <f t="shared" si="232"/>
        <v/>
      </c>
      <c r="EP207" s="29" t="str">
        <f t="shared" si="233"/>
        <v/>
      </c>
      <c r="EQ207" s="41" t="str">
        <f t="shared" si="234"/>
        <v/>
      </c>
      <c r="ER207" s="42" t="str">
        <f t="shared" si="235"/>
        <v/>
      </c>
      <c r="ES207" s="29" t="str">
        <f t="shared" si="298"/>
        <v/>
      </c>
      <c r="ET207" s="41" t="str">
        <f t="shared" si="299"/>
        <v/>
      </c>
      <c r="EU207" s="42" t="str">
        <f t="shared" si="300"/>
        <v/>
      </c>
      <c r="EW207" s="39" t="e">
        <f t="shared" si="301"/>
        <v>#N/A</v>
      </c>
      <c r="EX207" s="42" t="e">
        <f t="shared" si="302"/>
        <v>#N/A</v>
      </c>
      <c r="FA207" s="70" t="e">
        <f t="shared" si="236"/>
        <v>#N/A</v>
      </c>
      <c r="FB207" s="70" t="e">
        <f t="shared" si="237"/>
        <v>#N/A</v>
      </c>
      <c r="FC207" s="70" t="e">
        <f t="shared" si="238"/>
        <v>#N/A</v>
      </c>
      <c r="FD207" s="72" t="e">
        <f t="shared" si="239"/>
        <v>#N/A</v>
      </c>
      <c r="FE207" s="37" t="e">
        <f t="shared" si="240"/>
        <v>#N/A</v>
      </c>
    </row>
    <row r="208" spans="1:161" x14ac:dyDescent="0.25">
      <c r="A208" s="60"/>
      <c r="B208" s="56"/>
      <c r="C208" s="56"/>
      <c r="D208" s="56"/>
      <c r="E208" s="37"/>
      <c r="F208" s="56"/>
      <c r="H208" s="39"/>
      <c r="I208" s="39"/>
      <c r="J208" s="37"/>
      <c r="K208" s="39"/>
      <c r="L208" s="39"/>
      <c r="M208" s="39"/>
      <c r="X208" s="41"/>
      <c r="Y208" s="61" t="str">
        <f t="shared" si="241"/>
        <v/>
      </c>
      <c r="Z208" s="39" t="str">
        <f t="shared" si="242"/>
        <v/>
      </c>
      <c r="AA208" s="41" t="str">
        <f t="shared" si="243"/>
        <v/>
      </c>
      <c r="AB208" s="42" t="str">
        <f t="shared" si="202"/>
        <v/>
      </c>
      <c r="AC208" s="29" t="str">
        <f t="shared" si="244"/>
        <v/>
      </c>
      <c r="AD208" s="41" t="str">
        <f t="shared" si="245"/>
        <v/>
      </c>
      <c r="AE208" s="42" t="str">
        <f t="shared" si="246"/>
        <v/>
      </c>
      <c r="AF208" s="40" t="str">
        <f t="shared" si="247"/>
        <v/>
      </c>
      <c r="AG208" s="43" t="str">
        <f t="shared" si="248"/>
        <v/>
      </c>
      <c r="AH208" s="42" t="str">
        <f t="shared" si="249"/>
        <v/>
      </c>
      <c r="AI208" s="39" t="str">
        <f t="shared" si="250"/>
        <v/>
      </c>
      <c r="AJ208" s="41" t="str">
        <f t="shared" si="203"/>
        <v/>
      </c>
      <c r="AK208" s="29" t="str">
        <f t="shared" si="204"/>
        <v/>
      </c>
      <c r="AL208" s="29" t="str">
        <f t="shared" si="205"/>
        <v/>
      </c>
      <c r="AM208" s="41" t="str">
        <f t="shared" si="206"/>
        <v/>
      </c>
      <c r="AN208" s="42" t="str">
        <f t="shared" si="207"/>
        <v/>
      </c>
      <c r="AO208" s="29" t="str">
        <f t="shared" si="208"/>
        <v/>
      </c>
      <c r="AP208" s="41" t="str">
        <f t="shared" si="209"/>
        <v/>
      </c>
      <c r="AQ208" s="42" t="str">
        <f t="shared" si="210"/>
        <v/>
      </c>
      <c r="AR208" s="29" t="str">
        <f t="shared" si="251"/>
        <v/>
      </c>
      <c r="AS208" s="41" t="str">
        <f t="shared" si="252"/>
        <v/>
      </c>
      <c r="AT208" s="42" t="str">
        <f t="shared" si="253"/>
        <v/>
      </c>
      <c r="AV208" s="39" t="e">
        <f t="shared" si="211"/>
        <v>#N/A</v>
      </c>
      <c r="AW208" s="42" t="e">
        <f t="shared" si="254"/>
        <v>#N/A</v>
      </c>
      <c r="BH208" s="61" t="str">
        <f t="shared" si="255"/>
        <v/>
      </c>
      <c r="BI208" s="39" t="str">
        <f t="shared" si="256"/>
        <v/>
      </c>
      <c r="BJ208" s="41" t="str">
        <f t="shared" si="257"/>
        <v/>
      </c>
      <c r="BK208" s="42" t="str">
        <f t="shared" si="212"/>
        <v/>
      </c>
      <c r="BL208" s="29" t="str">
        <f t="shared" si="258"/>
        <v/>
      </c>
      <c r="BM208" s="41" t="str">
        <f t="shared" si="259"/>
        <v/>
      </c>
      <c r="BN208" s="42" t="str">
        <f t="shared" si="260"/>
        <v/>
      </c>
      <c r="BO208" s="40" t="str">
        <f t="shared" si="261"/>
        <v/>
      </c>
      <c r="BP208" s="43" t="str">
        <f t="shared" si="262"/>
        <v/>
      </c>
      <c r="BQ208" s="42" t="str">
        <f t="shared" si="263"/>
        <v/>
      </c>
      <c r="BR208" s="61" t="str">
        <f t="shared" si="264"/>
        <v/>
      </c>
      <c r="BS208" s="41" t="str">
        <f t="shared" si="213"/>
        <v/>
      </c>
      <c r="BT208" t="str">
        <f t="shared" si="265"/>
        <v/>
      </c>
      <c r="BU208" s="29" t="str">
        <f t="shared" si="214"/>
        <v/>
      </c>
      <c r="BV208" s="41" t="str">
        <f t="shared" si="215"/>
        <v/>
      </c>
      <c r="BW208" s="42" t="str">
        <f t="shared" si="216"/>
        <v/>
      </c>
      <c r="BX208" s="29" t="str">
        <f t="shared" si="217"/>
        <v/>
      </c>
      <c r="BY208" s="41" t="str">
        <f t="shared" si="218"/>
        <v/>
      </c>
      <c r="BZ208" s="42" t="str">
        <f t="shared" si="219"/>
        <v/>
      </c>
      <c r="CA208" s="29" t="str">
        <f t="shared" si="266"/>
        <v/>
      </c>
      <c r="CB208" s="41" t="str">
        <f t="shared" si="267"/>
        <v/>
      </c>
      <c r="CC208" s="42" t="str">
        <f t="shared" si="268"/>
        <v/>
      </c>
      <c r="CE208" s="39" t="e">
        <f t="shared" si="269"/>
        <v>#N/A</v>
      </c>
      <c r="CF208" s="42" t="e">
        <f t="shared" si="270"/>
        <v>#N/A</v>
      </c>
      <c r="CQ208" s="61" t="str">
        <f t="shared" si="271"/>
        <v/>
      </c>
      <c r="CR208" s="39" t="str">
        <f t="shared" si="272"/>
        <v/>
      </c>
      <c r="CS208" s="41" t="str">
        <f t="shared" si="273"/>
        <v/>
      </c>
      <c r="CT208" s="42" t="str">
        <f t="shared" si="220"/>
        <v/>
      </c>
      <c r="CU208" s="29" t="str">
        <f t="shared" si="274"/>
        <v/>
      </c>
      <c r="CV208" s="41" t="str">
        <f t="shared" si="275"/>
        <v/>
      </c>
      <c r="CW208" s="42" t="str">
        <f t="shared" si="276"/>
        <v/>
      </c>
      <c r="CX208" s="40" t="str">
        <f t="shared" si="277"/>
        <v/>
      </c>
      <c r="CY208" s="43" t="str">
        <f t="shared" si="278"/>
        <v/>
      </c>
      <c r="CZ208" s="42" t="str">
        <f t="shared" si="279"/>
        <v/>
      </c>
      <c r="DA208" s="70" t="str">
        <f t="shared" si="280"/>
        <v/>
      </c>
      <c r="DB208" s="41" t="str">
        <f t="shared" si="221"/>
        <v/>
      </c>
      <c r="DC208" s="70" t="str">
        <f t="shared" si="281"/>
        <v/>
      </c>
      <c r="DD208" s="29" t="str">
        <f t="shared" si="222"/>
        <v/>
      </c>
      <c r="DE208" s="41" t="str">
        <f t="shared" si="223"/>
        <v/>
      </c>
      <c r="DF208" s="42" t="str">
        <f t="shared" si="224"/>
        <v/>
      </c>
      <c r="DG208" s="29" t="str">
        <f t="shared" si="225"/>
        <v/>
      </c>
      <c r="DH208" s="41" t="str">
        <f t="shared" si="226"/>
        <v/>
      </c>
      <c r="DI208" s="42" t="str">
        <f t="shared" si="227"/>
        <v/>
      </c>
      <c r="DJ208" s="29" t="str">
        <f t="shared" si="282"/>
        <v/>
      </c>
      <c r="DK208" s="41" t="str">
        <f t="shared" si="283"/>
        <v/>
      </c>
      <c r="DL208" s="42" t="str">
        <f t="shared" si="284"/>
        <v/>
      </c>
      <c r="DN208" s="39" t="e">
        <f t="shared" si="285"/>
        <v>#N/A</v>
      </c>
      <c r="DO208" s="42" t="e">
        <f t="shared" si="286"/>
        <v>#N/A</v>
      </c>
      <c r="DZ208" s="61" t="str">
        <f t="shared" si="287"/>
        <v/>
      </c>
      <c r="EA208" s="39" t="str">
        <f t="shared" si="288"/>
        <v/>
      </c>
      <c r="EB208" s="41" t="str">
        <f t="shared" si="289"/>
        <v/>
      </c>
      <c r="EC208" s="42" t="str">
        <f t="shared" si="228"/>
        <v/>
      </c>
      <c r="ED208" s="29" t="str">
        <f t="shared" si="290"/>
        <v/>
      </c>
      <c r="EE208" s="41" t="str">
        <f t="shared" si="291"/>
        <v/>
      </c>
      <c r="EF208" s="42" t="str">
        <f t="shared" si="292"/>
        <v/>
      </c>
      <c r="EG208" s="40" t="str">
        <f t="shared" si="293"/>
        <v/>
      </c>
      <c r="EH208" s="43" t="str">
        <f t="shared" si="294"/>
        <v/>
      </c>
      <c r="EI208" s="42" t="str">
        <f t="shared" si="295"/>
        <v/>
      </c>
      <c r="EJ208" s="58" t="str">
        <f t="shared" si="296"/>
        <v/>
      </c>
      <c r="EK208" s="41" t="str">
        <f t="shared" si="229"/>
        <v/>
      </c>
      <c r="EL208" s="58" t="str">
        <f t="shared" si="297"/>
        <v/>
      </c>
      <c r="EM208" s="29" t="str">
        <f t="shared" si="230"/>
        <v/>
      </c>
      <c r="EN208" s="41" t="str">
        <f t="shared" si="231"/>
        <v/>
      </c>
      <c r="EO208" s="42" t="str">
        <f t="shared" si="232"/>
        <v/>
      </c>
      <c r="EP208" s="29" t="str">
        <f t="shared" si="233"/>
        <v/>
      </c>
      <c r="EQ208" s="41" t="str">
        <f t="shared" si="234"/>
        <v/>
      </c>
      <c r="ER208" s="42" t="str">
        <f t="shared" si="235"/>
        <v/>
      </c>
      <c r="ES208" s="29" t="str">
        <f t="shared" si="298"/>
        <v/>
      </c>
      <c r="ET208" s="41" t="str">
        <f t="shared" si="299"/>
        <v/>
      </c>
      <c r="EU208" s="42" t="str">
        <f t="shared" si="300"/>
        <v/>
      </c>
      <c r="EW208" s="39" t="e">
        <f t="shared" si="301"/>
        <v>#N/A</v>
      </c>
      <c r="EX208" s="42" t="e">
        <f t="shared" si="302"/>
        <v>#N/A</v>
      </c>
      <c r="FA208" s="70" t="e">
        <f t="shared" si="236"/>
        <v>#N/A</v>
      </c>
      <c r="FB208" s="70" t="e">
        <f t="shared" si="237"/>
        <v>#N/A</v>
      </c>
      <c r="FC208" s="70" t="e">
        <f t="shared" si="238"/>
        <v>#N/A</v>
      </c>
      <c r="FD208" s="72" t="e">
        <f t="shared" si="239"/>
        <v>#N/A</v>
      </c>
      <c r="FE208" s="37" t="e">
        <f t="shared" si="240"/>
        <v>#N/A</v>
      </c>
    </row>
    <row r="209" spans="1:161" x14ac:dyDescent="0.25">
      <c r="A209" s="60"/>
      <c r="B209" s="56"/>
      <c r="C209" s="56"/>
      <c r="D209" s="56"/>
      <c r="E209" s="37"/>
      <c r="F209" s="56"/>
      <c r="H209" s="39"/>
      <c r="I209" s="39"/>
      <c r="J209" s="37"/>
      <c r="K209" s="39"/>
      <c r="L209" s="39"/>
      <c r="M209" s="39"/>
      <c r="X209" s="41"/>
      <c r="Y209" s="61" t="str">
        <f t="shared" si="241"/>
        <v/>
      </c>
      <c r="Z209" s="39" t="str">
        <f t="shared" si="242"/>
        <v/>
      </c>
      <c r="AA209" s="41" t="str">
        <f t="shared" si="243"/>
        <v/>
      </c>
      <c r="AB209" s="42" t="str">
        <f t="shared" si="202"/>
        <v/>
      </c>
      <c r="AC209" s="29" t="str">
        <f t="shared" si="244"/>
        <v/>
      </c>
      <c r="AD209" s="41" t="str">
        <f t="shared" si="245"/>
        <v/>
      </c>
      <c r="AE209" s="42" t="str">
        <f t="shared" si="246"/>
        <v/>
      </c>
      <c r="AF209" s="40" t="str">
        <f t="shared" si="247"/>
        <v/>
      </c>
      <c r="AG209" s="43" t="str">
        <f t="shared" si="248"/>
        <v/>
      </c>
      <c r="AH209" s="42" t="str">
        <f t="shared" si="249"/>
        <v/>
      </c>
      <c r="AI209" s="39" t="str">
        <f t="shared" si="250"/>
        <v/>
      </c>
      <c r="AJ209" s="41" t="str">
        <f t="shared" si="203"/>
        <v/>
      </c>
      <c r="AK209" s="29" t="str">
        <f t="shared" si="204"/>
        <v/>
      </c>
      <c r="AL209" s="29" t="str">
        <f t="shared" si="205"/>
        <v/>
      </c>
      <c r="AM209" s="41" t="str">
        <f t="shared" si="206"/>
        <v/>
      </c>
      <c r="AN209" s="42" t="str">
        <f t="shared" si="207"/>
        <v/>
      </c>
      <c r="AO209" s="29" t="str">
        <f t="shared" si="208"/>
        <v/>
      </c>
      <c r="AP209" s="41" t="str">
        <f t="shared" si="209"/>
        <v/>
      </c>
      <c r="AQ209" s="42" t="str">
        <f t="shared" si="210"/>
        <v/>
      </c>
      <c r="AR209" s="29" t="str">
        <f t="shared" si="251"/>
        <v/>
      </c>
      <c r="AS209" s="41" t="str">
        <f t="shared" si="252"/>
        <v/>
      </c>
      <c r="AT209" s="42" t="str">
        <f t="shared" si="253"/>
        <v/>
      </c>
      <c r="AV209" s="39" t="e">
        <f t="shared" si="211"/>
        <v>#N/A</v>
      </c>
      <c r="AW209" s="42" t="e">
        <f t="shared" si="254"/>
        <v>#N/A</v>
      </c>
      <c r="BH209" s="61" t="str">
        <f t="shared" si="255"/>
        <v/>
      </c>
      <c r="BI209" s="39" t="str">
        <f t="shared" si="256"/>
        <v/>
      </c>
      <c r="BJ209" s="41" t="str">
        <f t="shared" si="257"/>
        <v/>
      </c>
      <c r="BK209" s="42" t="str">
        <f t="shared" si="212"/>
        <v/>
      </c>
      <c r="BL209" s="29" t="str">
        <f t="shared" si="258"/>
        <v/>
      </c>
      <c r="BM209" s="41" t="str">
        <f t="shared" si="259"/>
        <v/>
      </c>
      <c r="BN209" s="42" t="str">
        <f t="shared" si="260"/>
        <v/>
      </c>
      <c r="BO209" s="40" t="str">
        <f t="shared" si="261"/>
        <v/>
      </c>
      <c r="BP209" s="43" t="str">
        <f t="shared" si="262"/>
        <v/>
      </c>
      <c r="BQ209" s="42" t="str">
        <f t="shared" si="263"/>
        <v/>
      </c>
      <c r="BR209" s="61" t="str">
        <f t="shared" si="264"/>
        <v/>
      </c>
      <c r="BS209" s="41" t="str">
        <f t="shared" si="213"/>
        <v/>
      </c>
      <c r="BT209" t="str">
        <f t="shared" si="265"/>
        <v/>
      </c>
      <c r="BU209" s="29" t="str">
        <f t="shared" si="214"/>
        <v/>
      </c>
      <c r="BV209" s="41" t="str">
        <f t="shared" si="215"/>
        <v/>
      </c>
      <c r="BW209" s="42" t="str">
        <f t="shared" si="216"/>
        <v/>
      </c>
      <c r="BX209" s="29" t="str">
        <f t="shared" si="217"/>
        <v/>
      </c>
      <c r="BY209" s="41" t="str">
        <f t="shared" si="218"/>
        <v/>
      </c>
      <c r="BZ209" s="42" t="str">
        <f t="shared" si="219"/>
        <v/>
      </c>
      <c r="CA209" s="29" t="str">
        <f t="shared" si="266"/>
        <v/>
      </c>
      <c r="CB209" s="41" t="str">
        <f t="shared" si="267"/>
        <v/>
      </c>
      <c r="CC209" s="42" t="str">
        <f t="shared" si="268"/>
        <v/>
      </c>
      <c r="CE209" s="39" t="e">
        <f t="shared" si="269"/>
        <v>#N/A</v>
      </c>
      <c r="CF209" s="42" t="e">
        <f t="shared" si="270"/>
        <v>#N/A</v>
      </c>
      <c r="CQ209" s="61" t="str">
        <f t="shared" si="271"/>
        <v/>
      </c>
      <c r="CR209" s="39" t="str">
        <f t="shared" si="272"/>
        <v/>
      </c>
      <c r="CS209" s="41" t="str">
        <f t="shared" si="273"/>
        <v/>
      </c>
      <c r="CT209" s="42" t="str">
        <f t="shared" si="220"/>
        <v/>
      </c>
      <c r="CU209" s="29" t="str">
        <f t="shared" si="274"/>
        <v/>
      </c>
      <c r="CV209" s="41" t="str">
        <f t="shared" si="275"/>
        <v/>
      </c>
      <c r="CW209" s="42" t="str">
        <f t="shared" si="276"/>
        <v/>
      </c>
      <c r="CX209" s="40" t="str">
        <f t="shared" si="277"/>
        <v/>
      </c>
      <c r="CY209" s="43" t="str">
        <f t="shared" si="278"/>
        <v/>
      </c>
      <c r="CZ209" s="42" t="str">
        <f t="shared" si="279"/>
        <v/>
      </c>
      <c r="DA209" s="70" t="str">
        <f t="shared" si="280"/>
        <v/>
      </c>
      <c r="DB209" s="41" t="str">
        <f t="shared" si="221"/>
        <v/>
      </c>
      <c r="DC209" s="70" t="str">
        <f t="shared" si="281"/>
        <v/>
      </c>
      <c r="DD209" s="29" t="str">
        <f t="shared" si="222"/>
        <v/>
      </c>
      <c r="DE209" s="41" t="str">
        <f t="shared" si="223"/>
        <v/>
      </c>
      <c r="DF209" s="42" t="str">
        <f t="shared" si="224"/>
        <v/>
      </c>
      <c r="DG209" s="29" t="str">
        <f t="shared" si="225"/>
        <v/>
      </c>
      <c r="DH209" s="41" t="str">
        <f t="shared" si="226"/>
        <v/>
      </c>
      <c r="DI209" s="42" t="str">
        <f t="shared" si="227"/>
        <v/>
      </c>
      <c r="DJ209" s="29" t="str">
        <f t="shared" si="282"/>
        <v/>
      </c>
      <c r="DK209" s="41" t="str">
        <f t="shared" si="283"/>
        <v/>
      </c>
      <c r="DL209" s="42" t="str">
        <f t="shared" si="284"/>
        <v/>
      </c>
      <c r="DN209" s="39" t="e">
        <f t="shared" si="285"/>
        <v>#N/A</v>
      </c>
      <c r="DO209" s="42" t="e">
        <f t="shared" si="286"/>
        <v>#N/A</v>
      </c>
      <c r="DZ209" s="61" t="str">
        <f t="shared" si="287"/>
        <v/>
      </c>
      <c r="EA209" s="39" t="str">
        <f t="shared" si="288"/>
        <v/>
      </c>
      <c r="EB209" s="41" t="str">
        <f t="shared" si="289"/>
        <v/>
      </c>
      <c r="EC209" s="42" t="str">
        <f t="shared" si="228"/>
        <v/>
      </c>
      <c r="ED209" s="29" t="str">
        <f t="shared" si="290"/>
        <v/>
      </c>
      <c r="EE209" s="41" t="str">
        <f t="shared" si="291"/>
        <v/>
      </c>
      <c r="EF209" s="42" t="str">
        <f t="shared" si="292"/>
        <v/>
      </c>
      <c r="EG209" s="40" t="str">
        <f t="shared" si="293"/>
        <v/>
      </c>
      <c r="EH209" s="43" t="str">
        <f t="shared" si="294"/>
        <v/>
      </c>
      <c r="EI209" s="42" t="str">
        <f t="shared" si="295"/>
        <v/>
      </c>
      <c r="EJ209" s="58" t="str">
        <f t="shared" si="296"/>
        <v/>
      </c>
      <c r="EK209" s="41" t="str">
        <f t="shared" si="229"/>
        <v/>
      </c>
      <c r="EL209" s="58" t="str">
        <f t="shared" si="297"/>
        <v/>
      </c>
      <c r="EM209" s="29" t="str">
        <f t="shared" si="230"/>
        <v/>
      </c>
      <c r="EN209" s="41" t="str">
        <f t="shared" si="231"/>
        <v/>
      </c>
      <c r="EO209" s="42" t="str">
        <f t="shared" si="232"/>
        <v/>
      </c>
      <c r="EP209" s="29" t="str">
        <f t="shared" si="233"/>
        <v/>
      </c>
      <c r="EQ209" s="41" t="str">
        <f t="shared" si="234"/>
        <v/>
      </c>
      <c r="ER209" s="42" t="str">
        <f t="shared" si="235"/>
        <v/>
      </c>
      <c r="ES209" s="29" t="str">
        <f t="shared" si="298"/>
        <v/>
      </c>
      <c r="ET209" s="41" t="str">
        <f t="shared" si="299"/>
        <v/>
      </c>
      <c r="EU209" s="42" t="str">
        <f t="shared" si="300"/>
        <v/>
      </c>
      <c r="EW209" s="39" t="e">
        <f t="shared" si="301"/>
        <v>#N/A</v>
      </c>
      <c r="EX209" s="42" t="e">
        <f t="shared" si="302"/>
        <v>#N/A</v>
      </c>
      <c r="FA209" s="70" t="e">
        <f t="shared" si="236"/>
        <v>#N/A</v>
      </c>
      <c r="FB209" s="70" t="e">
        <f t="shared" si="237"/>
        <v>#N/A</v>
      </c>
      <c r="FC209" s="70" t="e">
        <f t="shared" si="238"/>
        <v>#N/A</v>
      </c>
      <c r="FD209" s="72" t="e">
        <f t="shared" si="239"/>
        <v>#N/A</v>
      </c>
      <c r="FE209" s="37" t="e">
        <f t="shared" si="240"/>
        <v>#N/A</v>
      </c>
    </row>
    <row r="210" spans="1:161" x14ac:dyDescent="0.25">
      <c r="A210" s="60"/>
      <c r="B210" s="56"/>
      <c r="C210" s="56"/>
      <c r="D210" s="56"/>
      <c r="E210" s="37"/>
      <c r="F210" s="56"/>
      <c r="H210" s="39"/>
      <c r="I210" s="39"/>
      <c r="J210" s="37"/>
      <c r="K210" s="39"/>
      <c r="L210" s="39"/>
      <c r="M210" s="39"/>
      <c r="X210" s="41"/>
      <c r="Y210" s="61" t="str">
        <f t="shared" si="241"/>
        <v/>
      </c>
      <c r="Z210" s="39" t="str">
        <f t="shared" si="242"/>
        <v/>
      </c>
      <c r="AA210" s="41" t="str">
        <f t="shared" si="243"/>
        <v/>
      </c>
      <c r="AB210" s="42" t="str">
        <f t="shared" si="202"/>
        <v/>
      </c>
      <c r="AC210" s="29" t="str">
        <f t="shared" si="244"/>
        <v/>
      </c>
      <c r="AD210" s="41" t="str">
        <f t="shared" si="245"/>
        <v/>
      </c>
      <c r="AE210" s="42" t="str">
        <f t="shared" si="246"/>
        <v/>
      </c>
      <c r="AF210" s="40" t="str">
        <f t="shared" si="247"/>
        <v/>
      </c>
      <c r="AG210" s="43" t="str">
        <f t="shared" si="248"/>
        <v/>
      </c>
      <c r="AH210" s="42" t="str">
        <f t="shared" si="249"/>
        <v/>
      </c>
      <c r="AI210" s="39" t="str">
        <f t="shared" si="250"/>
        <v/>
      </c>
      <c r="AJ210" s="41" t="str">
        <f t="shared" si="203"/>
        <v/>
      </c>
      <c r="AK210" s="29" t="str">
        <f t="shared" si="204"/>
        <v/>
      </c>
      <c r="AL210" s="29" t="str">
        <f t="shared" si="205"/>
        <v/>
      </c>
      <c r="AM210" s="41" t="str">
        <f t="shared" si="206"/>
        <v/>
      </c>
      <c r="AN210" s="42" t="str">
        <f t="shared" si="207"/>
        <v/>
      </c>
      <c r="AO210" s="29" t="str">
        <f t="shared" si="208"/>
        <v/>
      </c>
      <c r="AP210" s="41" t="str">
        <f t="shared" si="209"/>
        <v/>
      </c>
      <c r="AQ210" s="42" t="str">
        <f t="shared" si="210"/>
        <v/>
      </c>
      <c r="AR210" s="29" t="str">
        <f t="shared" si="251"/>
        <v/>
      </c>
      <c r="AS210" s="41" t="str">
        <f t="shared" si="252"/>
        <v/>
      </c>
      <c r="AT210" s="42" t="str">
        <f t="shared" si="253"/>
        <v/>
      </c>
      <c r="AV210" s="39" t="e">
        <f t="shared" si="211"/>
        <v>#N/A</v>
      </c>
      <c r="AW210" s="42" t="e">
        <f t="shared" si="254"/>
        <v>#N/A</v>
      </c>
      <c r="BH210" s="61" t="str">
        <f t="shared" si="255"/>
        <v/>
      </c>
      <c r="BI210" s="39" t="str">
        <f t="shared" si="256"/>
        <v/>
      </c>
      <c r="BJ210" s="41" t="str">
        <f t="shared" si="257"/>
        <v/>
      </c>
      <c r="BK210" s="42" t="str">
        <f t="shared" si="212"/>
        <v/>
      </c>
      <c r="BL210" s="29" t="str">
        <f t="shared" si="258"/>
        <v/>
      </c>
      <c r="BM210" s="41" t="str">
        <f t="shared" si="259"/>
        <v/>
      </c>
      <c r="BN210" s="42" t="str">
        <f t="shared" si="260"/>
        <v/>
      </c>
      <c r="BO210" s="40" t="str">
        <f t="shared" si="261"/>
        <v/>
      </c>
      <c r="BP210" s="43" t="str">
        <f t="shared" si="262"/>
        <v/>
      </c>
      <c r="BQ210" s="42" t="str">
        <f t="shared" si="263"/>
        <v/>
      </c>
      <c r="BR210" s="61" t="str">
        <f t="shared" si="264"/>
        <v/>
      </c>
      <c r="BS210" s="41" t="str">
        <f t="shared" si="213"/>
        <v/>
      </c>
      <c r="BT210" t="str">
        <f t="shared" si="265"/>
        <v/>
      </c>
      <c r="BU210" s="29" t="str">
        <f t="shared" si="214"/>
        <v/>
      </c>
      <c r="BV210" s="41" t="str">
        <f t="shared" si="215"/>
        <v/>
      </c>
      <c r="BW210" s="42" t="str">
        <f t="shared" si="216"/>
        <v/>
      </c>
      <c r="BX210" s="29" t="str">
        <f t="shared" si="217"/>
        <v/>
      </c>
      <c r="BY210" s="41" t="str">
        <f t="shared" si="218"/>
        <v/>
      </c>
      <c r="BZ210" s="42" t="str">
        <f t="shared" si="219"/>
        <v/>
      </c>
      <c r="CA210" s="29" t="str">
        <f t="shared" si="266"/>
        <v/>
      </c>
      <c r="CB210" s="41" t="str">
        <f t="shared" si="267"/>
        <v/>
      </c>
      <c r="CC210" s="42" t="str">
        <f t="shared" si="268"/>
        <v/>
      </c>
      <c r="CE210" s="39" t="e">
        <f t="shared" si="269"/>
        <v>#N/A</v>
      </c>
      <c r="CF210" s="42" t="e">
        <f t="shared" si="270"/>
        <v>#N/A</v>
      </c>
      <c r="CQ210" s="61" t="str">
        <f t="shared" si="271"/>
        <v/>
      </c>
      <c r="CR210" s="39" t="str">
        <f t="shared" si="272"/>
        <v/>
      </c>
      <c r="CS210" s="41" t="str">
        <f t="shared" si="273"/>
        <v/>
      </c>
      <c r="CT210" s="42" t="str">
        <f t="shared" si="220"/>
        <v/>
      </c>
      <c r="CU210" s="29" t="str">
        <f t="shared" si="274"/>
        <v/>
      </c>
      <c r="CV210" s="41" t="str">
        <f t="shared" si="275"/>
        <v/>
      </c>
      <c r="CW210" s="42" t="str">
        <f t="shared" si="276"/>
        <v/>
      </c>
      <c r="CX210" s="40" t="str">
        <f t="shared" si="277"/>
        <v/>
      </c>
      <c r="CY210" s="43" t="str">
        <f t="shared" si="278"/>
        <v/>
      </c>
      <c r="CZ210" s="42" t="str">
        <f t="shared" si="279"/>
        <v/>
      </c>
      <c r="DA210" s="70" t="str">
        <f t="shared" si="280"/>
        <v/>
      </c>
      <c r="DB210" s="41" t="str">
        <f t="shared" si="221"/>
        <v/>
      </c>
      <c r="DC210" s="70" t="str">
        <f t="shared" si="281"/>
        <v/>
      </c>
      <c r="DD210" s="29" t="str">
        <f t="shared" si="222"/>
        <v/>
      </c>
      <c r="DE210" s="41" t="str">
        <f t="shared" si="223"/>
        <v/>
      </c>
      <c r="DF210" s="42" t="str">
        <f t="shared" si="224"/>
        <v/>
      </c>
      <c r="DG210" s="29" t="str">
        <f t="shared" si="225"/>
        <v/>
      </c>
      <c r="DH210" s="41" t="str">
        <f t="shared" si="226"/>
        <v/>
      </c>
      <c r="DI210" s="42" t="str">
        <f t="shared" si="227"/>
        <v/>
      </c>
      <c r="DJ210" s="29" t="str">
        <f t="shared" si="282"/>
        <v/>
      </c>
      <c r="DK210" s="41" t="str">
        <f t="shared" si="283"/>
        <v/>
      </c>
      <c r="DL210" s="42" t="str">
        <f t="shared" si="284"/>
        <v/>
      </c>
      <c r="DN210" s="39" t="e">
        <f t="shared" si="285"/>
        <v>#N/A</v>
      </c>
      <c r="DO210" s="42" t="e">
        <f t="shared" si="286"/>
        <v>#N/A</v>
      </c>
      <c r="DZ210" s="61" t="str">
        <f t="shared" si="287"/>
        <v/>
      </c>
      <c r="EA210" s="39" t="str">
        <f t="shared" si="288"/>
        <v/>
      </c>
      <c r="EB210" s="41" t="str">
        <f t="shared" si="289"/>
        <v/>
      </c>
      <c r="EC210" s="42" t="str">
        <f t="shared" si="228"/>
        <v/>
      </c>
      <c r="ED210" s="29" t="str">
        <f t="shared" si="290"/>
        <v/>
      </c>
      <c r="EE210" s="41" t="str">
        <f t="shared" si="291"/>
        <v/>
      </c>
      <c r="EF210" s="42" t="str">
        <f t="shared" si="292"/>
        <v/>
      </c>
      <c r="EG210" s="40" t="str">
        <f t="shared" si="293"/>
        <v/>
      </c>
      <c r="EH210" s="43" t="str">
        <f t="shared" si="294"/>
        <v/>
      </c>
      <c r="EI210" s="42" t="str">
        <f t="shared" si="295"/>
        <v/>
      </c>
      <c r="EJ210" s="58" t="str">
        <f t="shared" si="296"/>
        <v/>
      </c>
      <c r="EK210" s="41" t="str">
        <f t="shared" si="229"/>
        <v/>
      </c>
      <c r="EL210" s="58" t="str">
        <f t="shared" si="297"/>
        <v/>
      </c>
      <c r="EM210" s="29" t="str">
        <f t="shared" si="230"/>
        <v/>
      </c>
      <c r="EN210" s="41" t="str">
        <f t="shared" si="231"/>
        <v/>
      </c>
      <c r="EO210" s="42" t="str">
        <f t="shared" si="232"/>
        <v/>
      </c>
      <c r="EP210" s="29" t="str">
        <f t="shared" si="233"/>
        <v/>
      </c>
      <c r="EQ210" s="41" t="str">
        <f t="shared" si="234"/>
        <v/>
      </c>
      <c r="ER210" s="42" t="str">
        <f t="shared" si="235"/>
        <v/>
      </c>
      <c r="ES210" s="29" t="str">
        <f t="shared" si="298"/>
        <v/>
      </c>
      <c r="ET210" s="41" t="str">
        <f t="shared" si="299"/>
        <v/>
      </c>
      <c r="EU210" s="42" t="str">
        <f t="shared" si="300"/>
        <v/>
      </c>
      <c r="EW210" s="39" t="e">
        <f t="shared" si="301"/>
        <v>#N/A</v>
      </c>
      <c r="EX210" s="42" t="e">
        <f t="shared" si="302"/>
        <v>#N/A</v>
      </c>
      <c r="FA210" s="70" t="e">
        <f t="shared" si="236"/>
        <v>#N/A</v>
      </c>
      <c r="FB210" s="70" t="e">
        <f t="shared" si="237"/>
        <v>#N/A</v>
      </c>
      <c r="FC210" s="70" t="e">
        <f t="shared" si="238"/>
        <v>#N/A</v>
      </c>
      <c r="FD210" s="72" t="e">
        <f t="shared" si="239"/>
        <v>#N/A</v>
      </c>
      <c r="FE210" s="37" t="e">
        <f t="shared" si="240"/>
        <v>#N/A</v>
      </c>
    </row>
    <row r="211" spans="1:161" x14ac:dyDescent="0.25">
      <c r="A211" s="60"/>
      <c r="B211" s="56"/>
      <c r="C211" s="56"/>
      <c r="D211" s="56"/>
      <c r="E211" s="37"/>
      <c r="F211" s="56"/>
      <c r="H211" s="39"/>
      <c r="I211" s="39"/>
      <c r="J211" s="37"/>
      <c r="K211" s="39"/>
      <c r="L211" s="39"/>
      <c r="M211" s="39"/>
      <c r="R211" s="46"/>
      <c r="X211" s="41"/>
      <c r="Y211" s="61" t="str">
        <f t="shared" si="241"/>
        <v/>
      </c>
      <c r="Z211" s="39" t="str">
        <f t="shared" si="242"/>
        <v/>
      </c>
      <c r="AA211" s="41" t="str">
        <f t="shared" si="243"/>
        <v/>
      </c>
      <c r="AB211" s="42" t="str">
        <f t="shared" si="202"/>
        <v/>
      </c>
      <c r="AC211" s="29" t="str">
        <f t="shared" si="244"/>
        <v/>
      </c>
      <c r="AD211" s="41" t="str">
        <f t="shared" si="245"/>
        <v/>
      </c>
      <c r="AE211" s="42" t="str">
        <f t="shared" si="246"/>
        <v/>
      </c>
      <c r="AF211" s="40" t="str">
        <f t="shared" si="247"/>
        <v/>
      </c>
      <c r="AG211" s="43" t="str">
        <f t="shared" si="248"/>
        <v/>
      </c>
      <c r="AH211" s="42" t="str">
        <f t="shared" si="249"/>
        <v/>
      </c>
      <c r="AI211" s="39" t="str">
        <f t="shared" si="250"/>
        <v/>
      </c>
      <c r="AJ211" s="41" t="str">
        <f t="shared" si="203"/>
        <v/>
      </c>
      <c r="AK211" s="29" t="str">
        <f t="shared" si="204"/>
        <v/>
      </c>
      <c r="AL211" s="29" t="str">
        <f t="shared" si="205"/>
        <v/>
      </c>
      <c r="AM211" s="41" t="str">
        <f t="shared" si="206"/>
        <v/>
      </c>
      <c r="AN211" s="42" t="str">
        <f t="shared" si="207"/>
        <v/>
      </c>
      <c r="AO211" s="29" t="str">
        <f t="shared" si="208"/>
        <v/>
      </c>
      <c r="AP211" s="41" t="str">
        <f t="shared" si="209"/>
        <v/>
      </c>
      <c r="AQ211" s="42" t="str">
        <f t="shared" si="210"/>
        <v/>
      </c>
      <c r="AR211" s="29" t="str">
        <f t="shared" si="251"/>
        <v/>
      </c>
      <c r="AS211" s="41" t="str">
        <f t="shared" si="252"/>
        <v/>
      </c>
      <c r="AT211" s="42" t="str">
        <f t="shared" si="253"/>
        <v/>
      </c>
      <c r="AV211" s="39" t="e">
        <f t="shared" si="211"/>
        <v>#N/A</v>
      </c>
      <c r="AW211" s="42" t="e">
        <f t="shared" si="254"/>
        <v>#N/A</v>
      </c>
      <c r="BH211" s="61" t="str">
        <f t="shared" si="255"/>
        <v/>
      </c>
      <c r="BI211" s="39" t="str">
        <f t="shared" si="256"/>
        <v/>
      </c>
      <c r="BJ211" s="41" t="str">
        <f t="shared" si="257"/>
        <v/>
      </c>
      <c r="BK211" s="42" t="str">
        <f t="shared" si="212"/>
        <v/>
      </c>
      <c r="BL211" s="29" t="str">
        <f t="shared" si="258"/>
        <v/>
      </c>
      <c r="BM211" s="41" t="str">
        <f t="shared" si="259"/>
        <v/>
      </c>
      <c r="BN211" s="42" t="str">
        <f t="shared" si="260"/>
        <v/>
      </c>
      <c r="BO211" s="40" t="str">
        <f t="shared" si="261"/>
        <v/>
      </c>
      <c r="BP211" s="43" t="str">
        <f t="shared" si="262"/>
        <v/>
      </c>
      <c r="BQ211" s="42" t="str">
        <f t="shared" si="263"/>
        <v/>
      </c>
      <c r="BR211" s="61" t="str">
        <f t="shared" si="264"/>
        <v/>
      </c>
      <c r="BS211" s="41" t="str">
        <f t="shared" si="213"/>
        <v/>
      </c>
      <c r="BT211" t="str">
        <f t="shared" si="265"/>
        <v/>
      </c>
      <c r="BU211" s="29" t="str">
        <f t="shared" si="214"/>
        <v/>
      </c>
      <c r="BV211" s="41" t="str">
        <f t="shared" si="215"/>
        <v/>
      </c>
      <c r="BW211" s="42" t="str">
        <f t="shared" si="216"/>
        <v/>
      </c>
      <c r="BX211" s="29" t="str">
        <f t="shared" si="217"/>
        <v/>
      </c>
      <c r="BY211" s="41" t="str">
        <f t="shared" si="218"/>
        <v/>
      </c>
      <c r="BZ211" s="42" t="str">
        <f t="shared" si="219"/>
        <v/>
      </c>
      <c r="CA211" s="29" t="str">
        <f t="shared" si="266"/>
        <v/>
      </c>
      <c r="CB211" s="41" t="str">
        <f t="shared" si="267"/>
        <v/>
      </c>
      <c r="CC211" s="42" t="str">
        <f t="shared" si="268"/>
        <v/>
      </c>
      <c r="CE211" s="39" t="e">
        <f t="shared" si="269"/>
        <v>#N/A</v>
      </c>
      <c r="CF211" s="42" t="e">
        <f t="shared" si="270"/>
        <v>#N/A</v>
      </c>
      <c r="CQ211" s="61" t="str">
        <f t="shared" si="271"/>
        <v/>
      </c>
      <c r="CR211" s="39" t="str">
        <f t="shared" si="272"/>
        <v/>
      </c>
      <c r="CS211" s="41" t="str">
        <f t="shared" si="273"/>
        <v/>
      </c>
      <c r="CT211" s="42" t="str">
        <f t="shared" si="220"/>
        <v/>
      </c>
      <c r="CU211" s="29" t="str">
        <f t="shared" si="274"/>
        <v/>
      </c>
      <c r="CV211" s="41" t="str">
        <f t="shared" si="275"/>
        <v/>
      </c>
      <c r="CW211" s="42" t="str">
        <f t="shared" si="276"/>
        <v/>
      </c>
      <c r="CX211" s="40" t="str">
        <f t="shared" si="277"/>
        <v/>
      </c>
      <c r="CY211" s="43" t="str">
        <f t="shared" si="278"/>
        <v/>
      </c>
      <c r="CZ211" s="42" t="str">
        <f t="shared" si="279"/>
        <v/>
      </c>
      <c r="DA211" s="70" t="str">
        <f t="shared" si="280"/>
        <v/>
      </c>
      <c r="DB211" s="41" t="str">
        <f t="shared" si="221"/>
        <v/>
      </c>
      <c r="DC211" s="70" t="str">
        <f t="shared" si="281"/>
        <v/>
      </c>
      <c r="DD211" s="29" t="str">
        <f t="shared" si="222"/>
        <v/>
      </c>
      <c r="DE211" s="41" t="str">
        <f t="shared" si="223"/>
        <v/>
      </c>
      <c r="DF211" s="42" t="str">
        <f t="shared" si="224"/>
        <v/>
      </c>
      <c r="DG211" s="29" t="str">
        <f t="shared" si="225"/>
        <v/>
      </c>
      <c r="DH211" s="41" t="str">
        <f t="shared" si="226"/>
        <v/>
      </c>
      <c r="DI211" s="42" t="str">
        <f t="shared" si="227"/>
        <v/>
      </c>
      <c r="DJ211" s="29" t="str">
        <f t="shared" si="282"/>
        <v/>
      </c>
      <c r="DK211" s="41" t="str">
        <f t="shared" si="283"/>
        <v/>
      </c>
      <c r="DL211" s="42" t="str">
        <f t="shared" si="284"/>
        <v/>
      </c>
      <c r="DN211" s="39" t="e">
        <f t="shared" si="285"/>
        <v>#N/A</v>
      </c>
      <c r="DO211" s="42" t="e">
        <f t="shared" si="286"/>
        <v>#N/A</v>
      </c>
      <c r="DZ211" s="61" t="str">
        <f t="shared" si="287"/>
        <v/>
      </c>
      <c r="EA211" s="39" t="str">
        <f t="shared" si="288"/>
        <v/>
      </c>
      <c r="EB211" s="41" t="str">
        <f t="shared" si="289"/>
        <v/>
      </c>
      <c r="EC211" s="42" t="str">
        <f t="shared" si="228"/>
        <v/>
      </c>
      <c r="ED211" s="29" t="str">
        <f t="shared" si="290"/>
        <v/>
      </c>
      <c r="EE211" s="41" t="str">
        <f t="shared" si="291"/>
        <v/>
      </c>
      <c r="EF211" s="42" t="str">
        <f t="shared" si="292"/>
        <v/>
      </c>
      <c r="EG211" s="40" t="str">
        <f t="shared" si="293"/>
        <v/>
      </c>
      <c r="EH211" s="43" t="str">
        <f t="shared" si="294"/>
        <v/>
      </c>
      <c r="EI211" s="42" t="str">
        <f t="shared" si="295"/>
        <v/>
      </c>
      <c r="EJ211" s="58" t="str">
        <f t="shared" si="296"/>
        <v/>
      </c>
      <c r="EK211" s="41" t="str">
        <f t="shared" si="229"/>
        <v/>
      </c>
      <c r="EL211" s="58" t="str">
        <f t="shared" si="297"/>
        <v/>
      </c>
      <c r="EM211" s="29" t="str">
        <f t="shared" si="230"/>
        <v/>
      </c>
      <c r="EN211" s="41" t="str">
        <f t="shared" si="231"/>
        <v/>
      </c>
      <c r="EO211" s="42" t="str">
        <f t="shared" si="232"/>
        <v/>
      </c>
      <c r="EP211" s="29" t="str">
        <f t="shared" si="233"/>
        <v/>
      </c>
      <c r="EQ211" s="41" t="str">
        <f t="shared" si="234"/>
        <v/>
      </c>
      <c r="ER211" s="42" t="str">
        <f t="shared" si="235"/>
        <v/>
      </c>
      <c r="ES211" s="29" t="str">
        <f t="shared" si="298"/>
        <v/>
      </c>
      <c r="ET211" s="41" t="str">
        <f t="shared" si="299"/>
        <v/>
      </c>
      <c r="EU211" s="42" t="str">
        <f t="shared" si="300"/>
        <v/>
      </c>
      <c r="EW211" s="39" t="e">
        <f t="shared" si="301"/>
        <v>#N/A</v>
      </c>
      <c r="EX211" s="42" t="e">
        <f t="shared" si="302"/>
        <v>#N/A</v>
      </c>
      <c r="FA211" s="70" t="e">
        <f t="shared" si="236"/>
        <v>#N/A</v>
      </c>
      <c r="FB211" s="70" t="e">
        <f t="shared" si="237"/>
        <v>#N/A</v>
      </c>
      <c r="FC211" s="70" t="e">
        <f t="shared" si="238"/>
        <v>#N/A</v>
      </c>
      <c r="FD211" s="72" t="e">
        <f t="shared" si="239"/>
        <v>#N/A</v>
      </c>
      <c r="FE211" s="37" t="e">
        <f t="shared" si="240"/>
        <v>#N/A</v>
      </c>
    </row>
    <row r="212" spans="1:161" x14ac:dyDescent="0.25">
      <c r="A212" s="60"/>
      <c r="B212" s="56"/>
      <c r="C212" s="56"/>
      <c r="D212" s="56"/>
      <c r="E212" s="37"/>
      <c r="F212" s="56"/>
      <c r="H212" s="39"/>
      <c r="I212" s="39"/>
      <c r="J212" s="37"/>
      <c r="K212" s="39"/>
      <c r="L212" s="39"/>
      <c r="M212" s="39"/>
      <c r="X212" s="41"/>
      <c r="Y212" s="61" t="str">
        <f t="shared" si="241"/>
        <v/>
      </c>
      <c r="Z212" s="39" t="str">
        <f t="shared" si="242"/>
        <v/>
      </c>
      <c r="AA212" s="41" t="str">
        <f t="shared" si="243"/>
        <v/>
      </c>
      <c r="AB212" s="42" t="str">
        <f t="shared" si="202"/>
        <v/>
      </c>
      <c r="AC212" s="29" t="str">
        <f t="shared" si="244"/>
        <v/>
      </c>
      <c r="AD212" s="41" t="str">
        <f t="shared" si="245"/>
        <v/>
      </c>
      <c r="AE212" s="42" t="str">
        <f t="shared" si="246"/>
        <v/>
      </c>
      <c r="AF212" s="40" t="str">
        <f t="shared" si="247"/>
        <v/>
      </c>
      <c r="AG212" s="43" t="str">
        <f t="shared" si="248"/>
        <v/>
      </c>
      <c r="AH212" s="42" t="str">
        <f t="shared" si="249"/>
        <v/>
      </c>
      <c r="AI212" s="39" t="str">
        <f t="shared" si="250"/>
        <v/>
      </c>
      <c r="AJ212" s="41" t="str">
        <f t="shared" si="203"/>
        <v/>
      </c>
      <c r="AK212" s="29" t="str">
        <f t="shared" si="204"/>
        <v/>
      </c>
      <c r="AL212" s="29" t="str">
        <f t="shared" si="205"/>
        <v/>
      </c>
      <c r="AM212" s="41" t="str">
        <f t="shared" si="206"/>
        <v/>
      </c>
      <c r="AN212" s="42" t="str">
        <f t="shared" si="207"/>
        <v/>
      </c>
      <c r="AO212" s="29" t="str">
        <f t="shared" si="208"/>
        <v/>
      </c>
      <c r="AP212" s="41" t="str">
        <f t="shared" si="209"/>
        <v/>
      </c>
      <c r="AQ212" s="42" t="str">
        <f t="shared" si="210"/>
        <v/>
      </c>
      <c r="AR212" s="29" t="str">
        <f t="shared" si="251"/>
        <v/>
      </c>
      <c r="AS212" s="41" t="str">
        <f t="shared" si="252"/>
        <v/>
      </c>
      <c r="AT212" s="42" t="str">
        <f t="shared" si="253"/>
        <v/>
      </c>
      <c r="AV212" s="39" t="e">
        <f t="shared" si="211"/>
        <v>#N/A</v>
      </c>
      <c r="AW212" s="42" t="e">
        <f t="shared" si="254"/>
        <v>#N/A</v>
      </c>
      <c r="BH212" s="61" t="str">
        <f t="shared" si="255"/>
        <v/>
      </c>
      <c r="BI212" s="39" t="str">
        <f t="shared" si="256"/>
        <v/>
      </c>
      <c r="BJ212" s="41" t="str">
        <f t="shared" si="257"/>
        <v/>
      </c>
      <c r="BK212" s="42" t="str">
        <f t="shared" si="212"/>
        <v/>
      </c>
      <c r="BL212" s="29" t="str">
        <f t="shared" si="258"/>
        <v/>
      </c>
      <c r="BM212" s="41" t="str">
        <f t="shared" si="259"/>
        <v/>
      </c>
      <c r="BN212" s="42" t="str">
        <f t="shared" si="260"/>
        <v/>
      </c>
      <c r="BO212" s="40" t="str">
        <f t="shared" si="261"/>
        <v/>
      </c>
      <c r="BP212" s="43" t="str">
        <f t="shared" si="262"/>
        <v/>
      </c>
      <c r="BQ212" s="42" t="str">
        <f t="shared" si="263"/>
        <v/>
      </c>
      <c r="BR212" s="61" t="str">
        <f t="shared" si="264"/>
        <v/>
      </c>
      <c r="BS212" s="41" t="str">
        <f t="shared" si="213"/>
        <v/>
      </c>
      <c r="BT212" t="str">
        <f t="shared" si="265"/>
        <v/>
      </c>
      <c r="BU212" s="29" t="str">
        <f t="shared" si="214"/>
        <v/>
      </c>
      <c r="BV212" s="41" t="str">
        <f t="shared" si="215"/>
        <v/>
      </c>
      <c r="BW212" s="42" t="str">
        <f t="shared" si="216"/>
        <v/>
      </c>
      <c r="BX212" s="29" t="str">
        <f t="shared" si="217"/>
        <v/>
      </c>
      <c r="BY212" s="41" t="str">
        <f t="shared" si="218"/>
        <v/>
      </c>
      <c r="BZ212" s="42" t="str">
        <f t="shared" si="219"/>
        <v/>
      </c>
      <c r="CA212" s="29" t="str">
        <f t="shared" si="266"/>
        <v/>
      </c>
      <c r="CB212" s="41" t="str">
        <f t="shared" si="267"/>
        <v/>
      </c>
      <c r="CC212" s="42" t="str">
        <f t="shared" si="268"/>
        <v/>
      </c>
      <c r="CE212" s="39" t="e">
        <f t="shared" si="269"/>
        <v>#N/A</v>
      </c>
      <c r="CF212" s="42" t="e">
        <f t="shared" si="270"/>
        <v>#N/A</v>
      </c>
      <c r="CQ212" s="61" t="str">
        <f t="shared" si="271"/>
        <v/>
      </c>
      <c r="CR212" s="39" t="str">
        <f t="shared" si="272"/>
        <v/>
      </c>
      <c r="CS212" s="41" t="str">
        <f t="shared" si="273"/>
        <v/>
      </c>
      <c r="CT212" s="42" t="str">
        <f t="shared" si="220"/>
        <v/>
      </c>
      <c r="CU212" s="29" t="str">
        <f t="shared" si="274"/>
        <v/>
      </c>
      <c r="CV212" s="41" t="str">
        <f t="shared" si="275"/>
        <v/>
      </c>
      <c r="CW212" s="42" t="str">
        <f t="shared" si="276"/>
        <v/>
      </c>
      <c r="CX212" s="40" t="str">
        <f t="shared" si="277"/>
        <v/>
      </c>
      <c r="CY212" s="43" t="str">
        <f t="shared" si="278"/>
        <v/>
      </c>
      <c r="CZ212" s="42" t="str">
        <f t="shared" si="279"/>
        <v/>
      </c>
      <c r="DA212" s="70" t="str">
        <f t="shared" si="280"/>
        <v/>
      </c>
      <c r="DB212" s="41" t="str">
        <f t="shared" si="221"/>
        <v/>
      </c>
      <c r="DC212" s="70" t="str">
        <f t="shared" si="281"/>
        <v/>
      </c>
      <c r="DD212" s="29" t="str">
        <f t="shared" si="222"/>
        <v/>
      </c>
      <c r="DE212" s="41" t="str">
        <f t="shared" si="223"/>
        <v/>
      </c>
      <c r="DF212" s="42" t="str">
        <f t="shared" si="224"/>
        <v/>
      </c>
      <c r="DG212" s="29" t="str">
        <f t="shared" si="225"/>
        <v/>
      </c>
      <c r="DH212" s="41" t="str">
        <f t="shared" si="226"/>
        <v/>
      </c>
      <c r="DI212" s="42" t="str">
        <f t="shared" si="227"/>
        <v/>
      </c>
      <c r="DJ212" s="29" t="str">
        <f t="shared" si="282"/>
        <v/>
      </c>
      <c r="DK212" s="41" t="str">
        <f t="shared" si="283"/>
        <v/>
      </c>
      <c r="DL212" s="42" t="str">
        <f t="shared" si="284"/>
        <v/>
      </c>
      <c r="DN212" s="39" t="e">
        <f t="shared" si="285"/>
        <v>#N/A</v>
      </c>
      <c r="DO212" s="42" t="e">
        <f t="shared" si="286"/>
        <v>#N/A</v>
      </c>
      <c r="DZ212" s="61" t="str">
        <f t="shared" si="287"/>
        <v/>
      </c>
      <c r="EA212" s="39" t="str">
        <f t="shared" si="288"/>
        <v/>
      </c>
      <c r="EB212" s="41" t="str">
        <f t="shared" si="289"/>
        <v/>
      </c>
      <c r="EC212" s="42" t="str">
        <f t="shared" si="228"/>
        <v/>
      </c>
      <c r="ED212" s="29" t="str">
        <f t="shared" si="290"/>
        <v/>
      </c>
      <c r="EE212" s="41" t="str">
        <f t="shared" si="291"/>
        <v/>
      </c>
      <c r="EF212" s="42" t="str">
        <f t="shared" si="292"/>
        <v/>
      </c>
      <c r="EG212" s="40" t="str">
        <f t="shared" si="293"/>
        <v/>
      </c>
      <c r="EH212" s="43" t="str">
        <f t="shared" si="294"/>
        <v/>
      </c>
      <c r="EI212" s="42" t="str">
        <f t="shared" si="295"/>
        <v/>
      </c>
      <c r="EJ212" s="58" t="str">
        <f t="shared" si="296"/>
        <v/>
      </c>
      <c r="EK212" s="41" t="str">
        <f t="shared" si="229"/>
        <v/>
      </c>
      <c r="EL212" s="58" t="str">
        <f t="shared" si="297"/>
        <v/>
      </c>
      <c r="EM212" s="29" t="str">
        <f t="shared" si="230"/>
        <v/>
      </c>
      <c r="EN212" s="41" t="str">
        <f t="shared" si="231"/>
        <v/>
      </c>
      <c r="EO212" s="42" t="str">
        <f t="shared" si="232"/>
        <v/>
      </c>
      <c r="EP212" s="29" t="str">
        <f t="shared" si="233"/>
        <v/>
      </c>
      <c r="EQ212" s="41" t="str">
        <f t="shared" si="234"/>
        <v/>
      </c>
      <c r="ER212" s="42" t="str">
        <f t="shared" si="235"/>
        <v/>
      </c>
      <c r="ES212" s="29" t="str">
        <f t="shared" si="298"/>
        <v/>
      </c>
      <c r="ET212" s="41" t="str">
        <f t="shared" si="299"/>
        <v/>
      </c>
      <c r="EU212" s="42" t="str">
        <f t="shared" si="300"/>
        <v/>
      </c>
      <c r="EW212" s="39" t="e">
        <f t="shared" si="301"/>
        <v>#N/A</v>
      </c>
      <c r="EX212" s="42" t="e">
        <f t="shared" si="302"/>
        <v>#N/A</v>
      </c>
      <c r="FA212" s="70" t="e">
        <f t="shared" si="236"/>
        <v>#N/A</v>
      </c>
      <c r="FB212" s="70" t="e">
        <f t="shared" si="237"/>
        <v>#N/A</v>
      </c>
      <c r="FC212" s="70" t="e">
        <f t="shared" si="238"/>
        <v>#N/A</v>
      </c>
      <c r="FD212" s="72" t="e">
        <f t="shared" si="239"/>
        <v>#N/A</v>
      </c>
      <c r="FE212" s="37" t="e">
        <f t="shared" si="240"/>
        <v>#N/A</v>
      </c>
    </row>
    <row r="213" spans="1:161" x14ac:dyDescent="0.25">
      <c r="A213" s="60"/>
      <c r="B213" s="56"/>
      <c r="C213" s="56"/>
      <c r="D213" s="56"/>
      <c r="E213" s="37"/>
      <c r="F213" s="56"/>
      <c r="H213" s="39"/>
      <c r="I213" s="39"/>
      <c r="J213" s="37"/>
      <c r="K213" s="39"/>
      <c r="L213" s="39"/>
      <c r="M213" s="39"/>
      <c r="X213" s="41"/>
      <c r="Y213" s="61" t="str">
        <f t="shared" si="241"/>
        <v/>
      </c>
      <c r="Z213" s="39" t="str">
        <f t="shared" si="242"/>
        <v/>
      </c>
      <c r="AA213" s="41" t="str">
        <f t="shared" si="243"/>
        <v/>
      </c>
      <c r="AB213" s="42" t="str">
        <f t="shared" si="202"/>
        <v/>
      </c>
      <c r="AC213" s="29" t="str">
        <f t="shared" si="244"/>
        <v/>
      </c>
      <c r="AD213" s="41" t="str">
        <f t="shared" si="245"/>
        <v/>
      </c>
      <c r="AE213" s="42" t="str">
        <f t="shared" si="246"/>
        <v/>
      </c>
      <c r="AF213" s="40" t="str">
        <f t="shared" si="247"/>
        <v/>
      </c>
      <c r="AG213" s="43" t="str">
        <f t="shared" si="248"/>
        <v/>
      </c>
      <c r="AH213" s="42" t="str">
        <f t="shared" si="249"/>
        <v/>
      </c>
      <c r="AI213" s="39" t="str">
        <f t="shared" si="250"/>
        <v/>
      </c>
      <c r="AJ213" s="41" t="str">
        <f t="shared" si="203"/>
        <v/>
      </c>
      <c r="AK213" s="29" t="str">
        <f t="shared" si="204"/>
        <v/>
      </c>
      <c r="AL213" s="29" t="str">
        <f t="shared" si="205"/>
        <v/>
      </c>
      <c r="AM213" s="41" t="str">
        <f t="shared" si="206"/>
        <v/>
      </c>
      <c r="AN213" s="42" t="str">
        <f t="shared" si="207"/>
        <v/>
      </c>
      <c r="AO213" s="29" t="str">
        <f t="shared" si="208"/>
        <v/>
      </c>
      <c r="AP213" s="41" t="str">
        <f t="shared" si="209"/>
        <v/>
      </c>
      <c r="AQ213" s="42" t="str">
        <f t="shared" si="210"/>
        <v/>
      </c>
      <c r="AR213" s="29" t="str">
        <f t="shared" si="251"/>
        <v/>
      </c>
      <c r="AS213" s="41" t="str">
        <f t="shared" si="252"/>
        <v/>
      </c>
      <c r="AT213" s="42" t="str">
        <f t="shared" si="253"/>
        <v/>
      </c>
      <c r="AV213" s="39" t="e">
        <f t="shared" si="211"/>
        <v>#N/A</v>
      </c>
      <c r="AW213" s="42" t="e">
        <f t="shared" si="254"/>
        <v>#N/A</v>
      </c>
      <c r="BH213" s="61" t="str">
        <f t="shared" si="255"/>
        <v/>
      </c>
      <c r="BI213" s="39" t="str">
        <f t="shared" si="256"/>
        <v/>
      </c>
      <c r="BJ213" s="41" t="str">
        <f t="shared" si="257"/>
        <v/>
      </c>
      <c r="BK213" s="42" t="str">
        <f t="shared" si="212"/>
        <v/>
      </c>
      <c r="BL213" s="29" t="str">
        <f t="shared" si="258"/>
        <v/>
      </c>
      <c r="BM213" s="41" t="str">
        <f t="shared" si="259"/>
        <v/>
      </c>
      <c r="BN213" s="42" t="str">
        <f t="shared" si="260"/>
        <v/>
      </c>
      <c r="BO213" s="40" t="str">
        <f t="shared" si="261"/>
        <v/>
      </c>
      <c r="BP213" s="43" t="str">
        <f t="shared" si="262"/>
        <v/>
      </c>
      <c r="BQ213" s="42" t="str">
        <f t="shared" si="263"/>
        <v/>
      </c>
      <c r="BR213" s="61" t="str">
        <f t="shared" si="264"/>
        <v/>
      </c>
      <c r="BS213" s="41" t="str">
        <f t="shared" si="213"/>
        <v/>
      </c>
      <c r="BT213" t="str">
        <f t="shared" si="265"/>
        <v/>
      </c>
      <c r="BU213" s="29" t="str">
        <f t="shared" si="214"/>
        <v/>
      </c>
      <c r="BV213" s="41" t="str">
        <f t="shared" si="215"/>
        <v/>
      </c>
      <c r="BW213" s="42" t="str">
        <f t="shared" si="216"/>
        <v/>
      </c>
      <c r="BX213" s="29" t="str">
        <f t="shared" si="217"/>
        <v/>
      </c>
      <c r="BY213" s="41" t="str">
        <f t="shared" si="218"/>
        <v/>
      </c>
      <c r="BZ213" s="42" t="str">
        <f t="shared" si="219"/>
        <v/>
      </c>
      <c r="CA213" s="29" t="str">
        <f t="shared" si="266"/>
        <v/>
      </c>
      <c r="CB213" s="41" t="str">
        <f t="shared" si="267"/>
        <v/>
      </c>
      <c r="CC213" s="42" t="str">
        <f t="shared" si="268"/>
        <v/>
      </c>
      <c r="CE213" s="39" t="e">
        <f t="shared" si="269"/>
        <v>#N/A</v>
      </c>
      <c r="CF213" s="42" t="e">
        <f t="shared" si="270"/>
        <v>#N/A</v>
      </c>
      <c r="CQ213" s="61" t="str">
        <f t="shared" si="271"/>
        <v/>
      </c>
      <c r="CR213" s="39" t="str">
        <f t="shared" si="272"/>
        <v/>
      </c>
      <c r="CS213" s="41" t="str">
        <f t="shared" si="273"/>
        <v/>
      </c>
      <c r="CT213" s="42" t="str">
        <f t="shared" si="220"/>
        <v/>
      </c>
      <c r="CU213" s="29" t="str">
        <f t="shared" si="274"/>
        <v/>
      </c>
      <c r="CV213" s="41" t="str">
        <f t="shared" si="275"/>
        <v/>
      </c>
      <c r="CW213" s="42" t="str">
        <f t="shared" si="276"/>
        <v/>
      </c>
      <c r="CX213" s="40" t="str">
        <f t="shared" si="277"/>
        <v/>
      </c>
      <c r="CY213" s="43" t="str">
        <f t="shared" si="278"/>
        <v/>
      </c>
      <c r="CZ213" s="42" t="str">
        <f t="shared" si="279"/>
        <v/>
      </c>
      <c r="DA213" s="70" t="str">
        <f t="shared" si="280"/>
        <v/>
      </c>
      <c r="DB213" s="41" t="str">
        <f t="shared" si="221"/>
        <v/>
      </c>
      <c r="DC213" s="70" t="str">
        <f t="shared" si="281"/>
        <v/>
      </c>
      <c r="DD213" s="29" t="str">
        <f t="shared" si="222"/>
        <v/>
      </c>
      <c r="DE213" s="41" t="str">
        <f t="shared" si="223"/>
        <v/>
      </c>
      <c r="DF213" s="42" t="str">
        <f t="shared" si="224"/>
        <v/>
      </c>
      <c r="DG213" s="29" t="str">
        <f t="shared" si="225"/>
        <v/>
      </c>
      <c r="DH213" s="41" t="str">
        <f t="shared" si="226"/>
        <v/>
      </c>
      <c r="DI213" s="42" t="str">
        <f t="shared" si="227"/>
        <v/>
      </c>
      <c r="DJ213" s="29" t="str">
        <f t="shared" si="282"/>
        <v/>
      </c>
      <c r="DK213" s="41" t="str">
        <f t="shared" si="283"/>
        <v/>
      </c>
      <c r="DL213" s="42" t="str">
        <f t="shared" si="284"/>
        <v/>
      </c>
      <c r="DN213" s="39" t="e">
        <f t="shared" si="285"/>
        <v>#N/A</v>
      </c>
      <c r="DO213" s="42" t="e">
        <f t="shared" si="286"/>
        <v>#N/A</v>
      </c>
      <c r="DZ213" s="61" t="str">
        <f t="shared" si="287"/>
        <v/>
      </c>
      <c r="EA213" s="39" t="str">
        <f t="shared" si="288"/>
        <v/>
      </c>
      <c r="EB213" s="41" t="str">
        <f t="shared" si="289"/>
        <v/>
      </c>
      <c r="EC213" s="42" t="str">
        <f t="shared" si="228"/>
        <v/>
      </c>
      <c r="ED213" s="29" t="str">
        <f t="shared" si="290"/>
        <v/>
      </c>
      <c r="EE213" s="41" t="str">
        <f t="shared" si="291"/>
        <v/>
      </c>
      <c r="EF213" s="42" t="str">
        <f t="shared" si="292"/>
        <v/>
      </c>
      <c r="EG213" s="40" t="str">
        <f t="shared" si="293"/>
        <v/>
      </c>
      <c r="EH213" s="43" t="str">
        <f t="shared" si="294"/>
        <v/>
      </c>
      <c r="EI213" s="42" t="str">
        <f t="shared" si="295"/>
        <v/>
      </c>
      <c r="EJ213" s="58" t="str">
        <f t="shared" si="296"/>
        <v/>
      </c>
      <c r="EK213" s="41" t="str">
        <f t="shared" si="229"/>
        <v/>
      </c>
      <c r="EL213" s="58" t="str">
        <f t="shared" si="297"/>
        <v/>
      </c>
      <c r="EM213" s="29" t="str">
        <f t="shared" si="230"/>
        <v/>
      </c>
      <c r="EN213" s="41" t="str">
        <f t="shared" si="231"/>
        <v/>
      </c>
      <c r="EO213" s="42" t="str">
        <f t="shared" si="232"/>
        <v/>
      </c>
      <c r="EP213" s="29" t="str">
        <f t="shared" si="233"/>
        <v/>
      </c>
      <c r="EQ213" s="41" t="str">
        <f t="shared" si="234"/>
        <v/>
      </c>
      <c r="ER213" s="42" t="str">
        <f t="shared" si="235"/>
        <v/>
      </c>
      <c r="ES213" s="29" t="str">
        <f t="shared" si="298"/>
        <v/>
      </c>
      <c r="ET213" s="41" t="str">
        <f t="shared" si="299"/>
        <v/>
      </c>
      <c r="EU213" s="42" t="str">
        <f t="shared" si="300"/>
        <v/>
      </c>
      <c r="EW213" s="39" t="e">
        <f t="shared" si="301"/>
        <v>#N/A</v>
      </c>
      <c r="EX213" s="42" t="e">
        <f t="shared" si="302"/>
        <v>#N/A</v>
      </c>
      <c r="FA213" s="70" t="e">
        <f t="shared" si="236"/>
        <v>#N/A</v>
      </c>
      <c r="FB213" s="70" t="e">
        <f t="shared" si="237"/>
        <v>#N/A</v>
      </c>
      <c r="FC213" s="70" t="e">
        <f t="shared" si="238"/>
        <v>#N/A</v>
      </c>
      <c r="FD213" s="72" t="e">
        <f t="shared" si="239"/>
        <v>#N/A</v>
      </c>
      <c r="FE213" s="37" t="e">
        <f t="shared" si="240"/>
        <v>#N/A</v>
      </c>
    </row>
    <row r="214" spans="1:161" x14ac:dyDescent="0.25">
      <c r="A214" s="60"/>
      <c r="B214" s="56"/>
      <c r="C214" s="56"/>
      <c r="D214" s="56"/>
      <c r="E214" s="37"/>
      <c r="F214" s="56"/>
      <c r="H214" s="39"/>
      <c r="I214" s="39"/>
      <c r="J214" s="37"/>
      <c r="K214" s="39"/>
      <c r="L214" s="39"/>
      <c r="M214" s="39"/>
      <c r="X214" s="41"/>
      <c r="Y214" s="61" t="str">
        <f t="shared" si="241"/>
        <v/>
      </c>
      <c r="Z214" s="39" t="str">
        <f t="shared" si="242"/>
        <v/>
      </c>
      <c r="AA214" s="41" t="str">
        <f t="shared" si="243"/>
        <v/>
      </c>
      <c r="AB214" s="42" t="str">
        <f t="shared" si="202"/>
        <v/>
      </c>
      <c r="AC214" s="29" t="str">
        <f t="shared" si="244"/>
        <v/>
      </c>
      <c r="AD214" s="41" t="str">
        <f t="shared" si="245"/>
        <v/>
      </c>
      <c r="AE214" s="42" t="str">
        <f t="shared" si="246"/>
        <v/>
      </c>
      <c r="AF214" s="40" t="str">
        <f t="shared" si="247"/>
        <v/>
      </c>
      <c r="AG214" s="43" t="str">
        <f t="shared" si="248"/>
        <v/>
      </c>
      <c r="AH214" s="42" t="str">
        <f t="shared" si="249"/>
        <v/>
      </c>
      <c r="AI214" s="39" t="str">
        <f t="shared" si="250"/>
        <v/>
      </c>
      <c r="AJ214" s="41" t="str">
        <f t="shared" si="203"/>
        <v/>
      </c>
      <c r="AK214" s="29" t="str">
        <f t="shared" si="204"/>
        <v/>
      </c>
      <c r="AL214" s="29" t="str">
        <f t="shared" si="205"/>
        <v/>
      </c>
      <c r="AM214" s="41" t="str">
        <f t="shared" si="206"/>
        <v/>
      </c>
      <c r="AN214" s="42" t="str">
        <f t="shared" si="207"/>
        <v/>
      </c>
      <c r="AO214" s="29" t="str">
        <f t="shared" si="208"/>
        <v/>
      </c>
      <c r="AP214" s="41" t="str">
        <f t="shared" si="209"/>
        <v/>
      </c>
      <c r="AQ214" s="42" t="str">
        <f t="shared" si="210"/>
        <v/>
      </c>
      <c r="AR214" s="29" t="str">
        <f t="shared" si="251"/>
        <v/>
      </c>
      <c r="AS214" s="41" t="str">
        <f t="shared" si="252"/>
        <v/>
      </c>
      <c r="AT214" s="42" t="str">
        <f t="shared" si="253"/>
        <v/>
      </c>
      <c r="AV214" s="39" t="e">
        <f t="shared" si="211"/>
        <v>#N/A</v>
      </c>
      <c r="AW214" s="42" t="e">
        <f t="shared" si="254"/>
        <v>#N/A</v>
      </c>
      <c r="BH214" s="61" t="str">
        <f t="shared" si="255"/>
        <v/>
      </c>
      <c r="BI214" s="39" t="str">
        <f t="shared" si="256"/>
        <v/>
      </c>
      <c r="BJ214" s="41" t="str">
        <f t="shared" si="257"/>
        <v/>
      </c>
      <c r="BK214" s="42" t="str">
        <f t="shared" si="212"/>
        <v/>
      </c>
      <c r="BL214" s="29" t="str">
        <f t="shared" si="258"/>
        <v/>
      </c>
      <c r="BM214" s="41" t="str">
        <f t="shared" si="259"/>
        <v/>
      </c>
      <c r="BN214" s="42" t="str">
        <f t="shared" si="260"/>
        <v/>
      </c>
      <c r="BO214" s="40" t="str">
        <f t="shared" si="261"/>
        <v/>
      </c>
      <c r="BP214" s="43" t="str">
        <f t="shared" si="262"/>
        <v/>
      </c>
      <c r="BQ214" s="42" t="str">
        <f t="shared" si="263"/>
        <v/>
      </c>
      <c r="BR214" s="61" t="str">
        <f t="shared" si="264"/>
        <v/>
      </c>
      <c r="BS214" s="41" t="str">
        <f t="shared" si="213"/>
        <v/>
      </c>
      <c r="BT214" t="str">
        <f t="shared" si="265"/>
        <v/>
      </c>
      <c r="BU214" s="29" t="str">
        <f t="shared" si="214"/>
        <v/>
      </c>
      <c r="BV214" s="41" t="str">
        <f t="shared" si="215"/>
        <v/>
      </c>
      <c r="BW214" s="42" t="str">
        <f t="shared" si="216"/>
        <v/>
      </c>
      <c r="BX214" s="29" t="str">
        <f t="shared" si="217"/>
        <v/>
      </c>
      <c r="BY214" s="41" t="str">
        <f t="shared" si="218"/>
        <v/>
      </c>
      <c r="BZ214" s="42" t="str">
        <f t="shared" si="219"/>
        <v/>
      </c>
      <c r="CA214" s="29" t="str">
        <f t="shared" si="266"/>
        <v/>
      </c>
      <c r="CB214" s="41" t="str">
        <f t="shared" si="267"/>
        <v/>
      </c>
      <c r="CC214" s="42" t="str">
        <f t="shared" si="268"/>
        <v/>
      </c>
      <c r="CE214" s="39" t="e">
        <f t="shared" si="269"/>
        <v>#N/A</v>
      </c>
      <c r="CF214" s="42" t="e">
        <f t="shared" si="270"/>
        <v>#N/A</v>
      </c>
      <c r="CQ214" s="61" t="str">
        <f t="shared" si="271"/>
        <v/>
      </c>
      <c r="CR214" s="39" t="str">
        <f t="shared" si="272"/>
        <v/>
      </c>
      <c r="CS214" s="41" t="str">
        <f t="shared" si="273"/>
        <v/>
      </c>
      <c r="CT214" s="42" t="str">
        <f t="shared" si="220"/>
        <v/>
      </c>
      <c r="CU214" s="29" t="str">
        <f t="shared" si="274"/>
        <v/>
      </c>
      <c r="CV214" s="41" t="str">
        <f t="shared" si="275"/>
        <v/>
      </c>
      <c r="CW214" s="42" t="str">
        <f t="shared" si="276"/>
        <v/>
      </c>
      <c r="CX214" s="40" t="str">
        <f t="shared" si="277"/>
        <v/>
      </c>
      <c r="CY214" s="43" t="str">
        <f t="shared" si="278"/>
        <v/>
      </c>
      <c r="CZ214" s="42" t="str">
        <f t="shared" si="279"/>
        <v/>
      </c>
      <c r="DA214" s="70" t="str">
        <f t="shared" si="280"/>
        <v/>
      </c>
      <c r="DB214" s="41" t="str">
        <f t="shared" si="221"/>
        <v/>
      </c>
      <c r="DC214" s="70" t="str">
        <f t="shared" si="281"/>
        <v/>
      </c>
      <c r="DD214" s="29" t="str">
        <f t="shared" si="222"/>
        <v/>
      </c>
      <c r="DE214" s="41" t="str">
        <f t="shared" si="223"/>
        <v/>
      </c>
      <c r="DF214" s="42" t="str">
        <f t="shared" si="224"/>
        <v/>
      </c>
      <c r="DG214" s="29" t="str">
        <f t="shared" si="225"/>
        <v/>
      </c>
      <c r="DH214" s="41" t="str">
        <f t="shared" si="226"/>
        <v/>
      </c>
      <c r="DI214" s="42" t="str">
        <f t="shared" si="227"/>
        <v/>
      </c>
      <c r="DJ214" s="29" t="str">
        <f t="shared" si="282"/>
        <v/>
      </c>
      <c r="DK214" s="41" t="str">
        <f t="shared" si="283"/>
        <v/>
      </c>
      <c r="DL214" s="42" t="str">
        <f t="shared" si="284"/>
        <v/>
      </c>
      <c r="DN214" s="39" t="e">
        <f t="shared" si="285"/>
        <v>#N/A</v>
      </c>
      <c r="DO214" s="42" t="e">
        <f t="shared" si="286"/>
        <v>#N/A</v>
      </c>
      <c r="DZ214" s="61" t="str">
        <f t="shared" si="287"/>
        <v/>
      </c>
      <c r="EA214" s="39" t="str">
        <f t="shared" si="288"/>
        <v/>
      </c>
      <c r="EB214" s="41" t="str">
        <f t="shared" si="289"/>
        <v/>
      </c>
      <c r="EC214" s="42" t="str">
        <f t="shared" si="228"/>
        <v/>
      </c>
      <c r="ED214" s="29" t="str">
        <f t="shared" si="290"/>
        <v/>
      </c>
      <c r="EE214" s="41" t="str">
        <f t="shared" si="291"/>
        <v/>
      </c>
      <c r="EF214" s="42" t="str">
        <f t="shared" si="292"/>
        <v/>
      </c>
      <c r="EG214" s="40" t="str">
        <f t="shared" si="293"/>
        <v/>
      </c>
      <c r="EH214" s="43" t="str">
        <f t="shared" si="294"/>
        <v/>
      </c>
      <c r="EI214" s="42" t="str">
        <f t="shared" si="295"/>
        <v/>
      </c>
      <c r="EJ214" s="58" t="str">
        <f t="shared" si="296"/>
        <v/>
      </c>
      <c r="EK214" s="41" t="str">
        <f t="shared" si="229"/>
        <v/>
      </c>
      <c r="EL214" s="58" t="str">
        <f t="shared" si="297"/>
        <v/>
      </c>
      <c r="EM214" s="29" t="str">
        <f t="shared" si="230"/>
        <v/>
      </c>
      <c r="EN214" s="41" t="str">
        <f t="shared" si="231"/>
        <v/>
      </c>
      <c r="EO214" s="42" t="str">
        <f t="shared" si="232"/>
        <v/>
      </c>
      <c r="EP214" s="29" t="str">
        <f t="shared" si="233"/>
        <v/>
      </c>
      <c r="EQ214" s="41" t="str">
        <f t="shared" si="234"/>
        <v/>
      </c>
      <c r="ER214" s="42" t="str">
        <f t="shared" si="235"/>
        <v/>
      </c>
      <c r="ES214" s="29" t="str">
        <f t="shared" si="298"/>
        <v/>
      </c>
      <c r="ET214" s="41" t="str">
        <f t="shared" si="299"/>
        <v/>
      </c>
      <c r="EU214" s="42" t="str">
        <f t="shared" si="300"/>
        <v/>
      </c>
      <c r="EW214" s="39" t="e">
        <f t="shared" si="301"/>
        <v>#N/A</v>
      </c>
      <c r="EX214" s="42" t="e">
        <f t="shared" si="302"/>
        <v>#N/A</v>
      </c>
      <c r="FA214" s="70" t="e">
        <f t="shared" si="236"/>
        <v>#N/A</v>
      </c>
      <c r="FB214" s="70" t="e">
        <f t="shared" si="237"/>
        <v>#N/A</v>
      </c>
      <c r="FC214" s="70" t="e">
        <f t="shared" si="238"/>
        <v>#N/A</v>
      </c>
      <c r="FD214" s="72" t="e">
        <f t="shared" si="239"/>
        <v>#N/A</v>
      </c>
      <c r="FE214" s="37" t="e">
        <f t="shared" si="240"/>
        <v>#N/A</v>
      </c>
    </row>
    <row r="215" spans="1:161" x14ac:dyDescent="0.25">
      <c r="A215" s="60"/>
      <c r="B215" s="56"/>
      <c r="C215" s="56"/>
      <c r="D215" s="56"/>
      <c r="E215" s="37"/>
      <c r="F215" s="56"/>
      <c r="H215" s="39"/>
      <c r="I215" s="39"/>
      <c r="J215" s="37"/>
      <c r="K215" s="39"/>
      <c r="L215" s="39"/>
      <c r="M215" s="39"/>
      <c r="X215" s="41"/>
      <c r="Y215" s="61" t="str">
        <f t="shared" si="241"/>
        <v/>
      </c>
      <c r="Z215" s="39" t="str">
        <f t="shared" si="242"/>
        <v/>
      </c>
      <c r="AA215" s="41" t="str">
        <f t="shared" si="243"/>
        <v/>
      </c>
      <c r="AB215" s="42" t="str">
        <f t="shared" si="202"/>
        <v/>
      </c>
      <c r="AC215" s="29" t="str">
        <f t="shared" si="244"/>
        <v/>
      </c>
      <c r="AD215" s="41" t="str">
        <f t="shared" si="245"/>
        <v/>
      </c>
      <c r="AE215" s="42" t="str">
        <f t="shared" si="246"/>
        <v/>
      </c>
      <c r="AF215" s="40" t="str">
        <f t="shared" si="247"/>
        <v/>
      </c>
      <c r="AG215" s="43" t="str">
        <f t="shared" si="248"/>
        <v/>
      </c>
      <c r="AH215" s="42" t="str">
        <f t="shared" si="249"/>
        <v/>
      </c>
      <c r="AI215" s="39" t="str">
        <f t="shared" si="250"/>
        <v/>
      </c>
      <c r="AJ215" s="41" t="str">
        <f t="shared" si="203"/>
        <v/>
      </c>
      <c r="AK215" s="29" t="str">
        <f t="shared" si="204"/>
        <v/>
      </c>
      <c r="AL215" s="29" t="str">
        <f t="shared" si="205"/>
        <v/>
      </c>
      <c r="AM215" s="41" t="str">
        <f t="shared" si="206"/>
        <v/>
      </c>
      <c r="AN215" s="42" t="str">
        <f t="shared" si="207"/>
        <v/>
      </c>
      <c r="AO215" s="29" t="str">
        <f t="shared" si="208"/>
        <v/>
      </c>
      <c r="AP215" s="41" t="str">
        <f t="shared" si="209"/>
        <v/>
      </c>
      <c r="AQ215" s="42" t="str">
        <f t="shared" si="210"/>
        <v/>
      </c>
      <c r="AR215" s="29" t="str">
        <f t="shared" si="251"/>
        <v/>
      </c>
      <c r="AS215" s="41" t="str">
        <f t="shared" si="252"/>
        <v/>
      </c>
      <c r="AT215" s="42" t="str">
        <f t="shared" si="253"/>
        <v/>
      </c>
      <c r="AV215" s="39" t="e">
        <f t="shared" si="211"/>
        <v>#N/A</v>
      </c>
      <c r="AW215" s="42" t="e">
        <f t="shared" si="254"/>
        <v>#N/A</v>
      </c>
      <c r="BH215" s="61" t="str">
        <f t="shared" si="255"/>
        <v/>
      </c>
      <c r="BI215" s="39" t="str">
        <f t="shared" si="256"/>
        <v/>
      </c>
      <c r="BJ215" s="41" t="str">
        <f t="shared" si="257"/>
        <v/>
      </c>
      <c r="BK215" s="42" t="str">
        <f t="shared" si="212"/>
        <v/>
      </c>
      <c r="BL215" s="29" t="str">
        <f t="shared" si="258"/>
        <v/>
      </c>
      <c r="BM215" s="41" t="str">
        <f t="shared" si="259"/>
        <v/>
      </c>
      <c r="BN215" s="42" t="str">
        <f t="shared" si="260"/>
        <v/>
      </c>
      <c r="BO215" s="40" t="str">
        <f t="shared" si="261"/>
        <v/>
      </c>
      <c r="BP215" s="43" t="str">
        <f t="shared" si="262"/>
        <v/>
      </c>
      <c r="BQ215" s="42" t="str">
        <f t="shared" si="263"/>
        <v/>
      </c>
      <c r="BR215" s="61" t="str">
        <f t="shared" si="264"/>
        <v/>
      </c>
      <c r="BS215" s="41" t="str">
        <f t="shared" si="213"/>
        <v/>
      </c>
      <c r="BT215" t="str">
        <f t="shared" si="265"/>
        <v/>
      </c>
      <c r="BU215" s="29" t="str">
        <f t="shared" si="214"/>
        <v/>
      </c>
      <c r="BV215" s="41" t="str">
        <f t="shared" si="215"/>
        <v/>
      </c>
      <c r="BW215" s="42" t="str">
        <f t="shared" si="216"/>
        <v/>
      </c>
      <c r="BX215" s="29" t="str">
        <f t="shared" si="217"/>
        <v/>
      </c>
      <c r="BY215" s="41" t="str">
        <f t="shared" si="218"/>
        <v/>
      </c>
      <c r="BZ215" s="42" t="str">
        <f t="shared" si="219"/>
        <v/>
      </c>
      <c r="CA215" s="29" t="str">
        <f t="shared" si="266"/>
        <v/>
      </c>
      <c r="CB215" s="41" t="str">
        <f t="shared" si="267"/>
        <v/>
      </c>
      <c r="CC215" s="42" t="str">
        <f t="shared" si="268"/>
        <v/>
      </c>
      <c r="CE215" s="39" t="e">
        <f t="shared" si="269"/>
        <v>#N/A</v>
      </c>
      <c r="CF215" s="42" t="e">
        <f t="shared" si="270"/>
        <v>#N/A</v>
      </c>
      <c r="CQ215" s="61" t="str">
        <f t="shared" si="271"/>
        <v/>
      </c>
      <c r="CR215" s="39" t="str">
        <f t="shared" si="272"/>
        <v/>
      </c>
      <c r="CS215" s="41" t="str">
        <f t="shared" si="273"/>
        <v/>
      </c>
      <c r="CT215" s="42" t="str">
        <f t="shared" si="220"/>
        <v/>
      </c>
      <c r="CU215" s="29" t="str">
        <f t="shared" si="274"/>
        <v/>
      </c>
      <c r="CV215" s="41" t="str">
        <f t="shared" si="275"/>
        <v/>
      </c>
      <c r="CW215" s="42" t="str">
        <f t="shared" si="276"/>
        <v/>
      </c>
      <c r="CX215" s="40" t="str">
        <f t="shared" si="277"/>
        <v/>
      </c>
      <c r="CY215" s="43" t="str">
        <f t="shared" si="278"/>
        <v/>
      </c>
      <c r="CZ215" s="42" t="str">
        <f t="shared" si="279"/>
        <v/>
      </c>
      <c r="DA215" s="70" t="str">
        <f t="shared" si="280"/>
        <v/>
      </c>
      <c r="DB215" s="41" t="str">
        <f t="shared" si="221"/>
        <v/>
      </c>
      <c r="DC215" s="70" t="str">
        <f t="shared" si="281"/>
        <v/>
      </c>
      <c r="DD215" s="29" t="str">
        <f t="shared" si="222"/>
        <v/>
      </c>
      <c r="DE215" s="41" t="str">
        <f t="shared" si="223"/>
        <v/>
      </c>
      <c r="DF215" s="42" t="str">
        <f t="shared" si="224"/>
        <v/>
      </c>
      <c r="DG215" s="29" t="str">
        <f t="shared" si="225"/>
        <v/>
      </c>
      <c r="DH215" s="41" t="str">
        <f t="shared" si="226"/>
        <v/>
      </c>
      <c r="DI215" s="42" t="str">
        <f t="shared" si="227"/>
        <v/>
      </c>
      <c r="DJ215" s="29" t="str">
        <f t="shared" si="282"/>
        <v/>
      </c>
      <c r="DK215" s="41" t="str">
        <f t="shared" si="283"/>
        <v/>
      </c>
      <c r="DL215" s="42" t="str">
        <f t="shared" si="284"/>
        <v/>
      </c>
      <c r="DN215" s="39" t="e">
        <f t="shared" si="285"/>
        <v>#N/A</v>
      </c>
      <c r="DO215" s="42" t="e">
        <f t="shared" si="286"/>
        <v>#N/A</v>
      </c>
      <c r="DZ215" s="61" t="str">
        <f t="shared" si="287"/>
        <v/>
      </c>
      <c r="EA215" s="39" t="str">
        <f t="shared" si="288"/>
        <v/>
      </c>
      <c r="EB215" s="41" t="str">
        <f t="shared" si="289"/>
        <v/>
      </c>
      <c r="EC215" s="42" t="str">
        <f t="shared" si="228"/>
        <v/>
      </c>
      <c r="ED215" s="29" t="str">
        <f t="shared" si="290"/>
        <v/>
      </c>
      <c r="EE215" s="41" t="str">
        <f t="shared" si="291"/>
        <v/>
      </c>
      <c r="EF215" s="42" t="str">
        <f t="shared" si="292"/>
        <v/>
      </c>
      <c r="EG215" s="40" t="str">
        <f t="shared" si="293"/>
        <v/>
      </c>
      <c r="EH215" s="43" t="str">
        <f t="shared" si="294"/>
        <v/>
      </c>
      <c r="EI215" s="42" t="str">
        <f t="shared" si="295"/>
        <v/>
      </c>
      <c r="EJ215" s="58" t="str">
        <f t="shared" si="296"/>
        <v/>
      </c>
      <c r="EK215" s="41" t="str">
        <f t="shared" si="229"/>
        <v/>
      </c>
      <c r="EL215" s="58" t="str">
        <f t="shared" si="297"/>
        <v/>
      </c>
      <c r="EM215" s="29" t="str">
        <f t="shared" si="230"/>
        <v/>
      </c>
      <c r="EN215" s="41" t="str">
        <f t="shared" si="231"/>
        <v/>
      </c>
      <c r="EO215" s="42" t="str">
        <f t="shared" si="232"/>
        <v/>
      </c>
      <c r="EP215" s="29" t="str">
        <f t="shared" si="233"/>
        <v/>
      </c>
      <c r="EQ215" s="41" t="str">
        <f t="shared" si="234"/>
        <v/>
      </c>
      <c r="ER215" s="42" t="str">
        <f t="shared" si="235"/>
        <v/>
      </c>
      <c r="ES215" s="29" t="str">
        <f t="shared" si="298"/>
        <v/>
      </c>
      <c r="ET215" s="41" t="str">
        <f t="shared" si="299"/>
        <v/>
      </c>
      <c r="EU215" s="42" t="str">
        <f t="shared" si="300"/>
        <v/>
      </c>
      <c r="EW215" s="39" t="e">
        <f t="shared" si="301"/>
        <v>#N/A</v>
      </c>
      <c r="EX215" s="42" t="e">
        <f t="shared" si="302"/>
        <v>#N/A</v>
      </c>
      <c r="FA215" s="70" t="e">
        <f t="shared" si="236"/>
        <v>#N/A</v>
      </c>
      <c r="FB215" s="70" t="e">
        <f t="shared" si="237"/>
        <v>#N/A</v>
      </c>
      <c r="FC215" s="70" t="e">
        <f t="shared" si="238"/>
        <v>#N/A</v>
      </c>
      <c r="FD215" s="72" t="e">
        <f t="shared" si="239"/>
        <v>#N/A</v>
      </c>
      <c r="FE215" s="37" t="e">
        <f t="shared" si="240"/>
        <v>#N/A</v>
      </c>
    </row>
    <row r="216" spans="1:161" x14ac:dyDescent="0.25">
      <c r="A216" s="60"/>
      <c r="B216" s="56"/>
      <c r="C216" s="56"/>
      <c r="D216" s="56"/>
      <c r="E216" s="37"/>
      <c r="F216" s="56"/>
      <c r="H216" s="39"/>
      <c r="I216" s="39"/>
      <c r="J216" s="37"/>
      <c r="K216" s="39"/>
      <c r="L216" s="39"/>
      <c r="M216" s="39"/>
      <c r="X216" s="41"/>
      <c r="Y216" s="61" t="str">
        <f t="shared" si="241"/>
        <v/>
      </c>
      <c r="Z216" s="39" t="str">
        <f t="shared" si="242"/>
        <v/>
      </c>
      <c r="AA216" s="41" t="str">
        <f t="shared" si="243"/>
        <v/>
      </c>
      <c r="AB216" s="42" t="str">
        <f t="shared" si="202"/>
        <v/>
      </c>
      <c r="AC216" s="29" t="str">
        <f t="shared" si="244"/>
        <v/>
      </c>
      <c r="AD216" s="41" t="str">
        <f t="shared" si="245"/>
        <v/>
      </c>
      <c r="AE216" s="42" t="str">
        <f t="shared" si="246"/>
        <v/>
      </c>
      <c r="AF216" s="40" t="str">
        <f t="shared" si="247"/>
        <v/>
      </c>
      <c r="AG216" s="43" t="str">
        <f t="shared" si="248"/>
        <v/>
      </c>
      <c r="AH216" s="42" t="str">
        <f t="shared" si="249"/>
        <v/>
      </c>
      <c r="AI216" s="39" t="str">
        <f t="shared" si="250"/>
        <v/>
      </c>
      <c r="AJ216" s="41" t="str">
        <f t="shared" si="203"/>
        <v/>
      </c>
      <c r="AK216" s="29" t="str">
        <f t="shared" si="204"/>
        <v/>
      </c>
      <c r="AL216" s="29" t="str">
        <f t="shared" si="205"/>
        <v/>
      </c>
      <c r="AM216" s="41" t="str">
        <f t="shared" si="206"/>
        <v/>
      </c>
      <c r="AN216" s="42" t="str">
        <f t="shared" si="207"/>
        <v/>
      </c>
      <c r="AO216" s="29" t="str">
        <f t="shared" si="208"/>
        <v/>
      </c>
      <c r="AP216" s="41" t="str">
        <f t="shared" si="209"/>
        <v/>
      </c>
      <c r="AQ216" s="42" t="str">
        <f t="shared" si="210"/>
        <v/>
      </c>
      <c r="AR216" s="29" t="str">
        <f t="shared" si="251"/>
        <v/>
      </c>
      <c r="AS216" s="41" t="str">
        <f t="shared" si="252"/>
        <v/>
      </c>
      <c r="AT216" s="42" t="str">
        <f t="shared" si="253"/>
        <v/>
      </c>
      <c r="AV216" s="39" t="e">
        <f t="shared" si="211"/>
        <v>#N/A</v>
      </c>
      <c r="AW216" s="42" t="e">
        <f t="shared" si="254"/>
        <v>#N/A</v>
      </c>
      <c r="BH216" s="61" t="str">
        <f t="shared" si="255"/>
        <v/>
      </c>
      <c r="BI216" s="39" t="str">
        <f t="shared" si="256"/>
        <v/>
      </c>
      <c r="BJ216" s="41" t="str">
        <f t="shared" si="257"/>
        <v/>
      </c>
      <c r="BK216" s="42" t="str">
        <f t="shared" si="212"/>
        <v/>
      </c>
      <c r="BL216" s="29" t="str">
        <f t="shared" si="258"/>
        <v/>
      </c>
      <c r="BM216" s="41" t="str">
        <f t="shared" si="259"/>
        <v/>
      </c>
      <c r="BN216" s="42" t="str">
        <f t="shared" si="260"/>
        <v/>
      </c>
      <c r="BO216" s="40" t="str">
        <f t="shared" si="261"/>
        <v/>
      </c>
      <c r="BP216" s="43" t="str">
        <f t="shared" si="262"/>
        <v/>
      </c>
      <c r="BQ216" s="42" t="str">
        <f t="shared" si="263"/>
        <v/>
      </c>
      <c r="BR216" s="61" t="str">
        <f t="shared" si="264"/>
        <v/>
      </c>
      <c r="BS216" s="41" t="str">
        <f t="shared" si="213"/>
        <v/>
      </c>
      <c r="BT216" t="str">
        <f t="shared" si="265"/>
        <v/>
      </c>
      <c r="BU216" s="29" t="str">
        <f t="shared" si="214"/>
        <v/>
      </c>
      <c r="BV216" s="41" t="str">
        <f t="shared" si="215"/>
        <v/>
      </c>
      <c r="BW216" s="42" t="str">
        <f t="shared" si="216"/>
        <v/>
      </c>
      <c r="BX216" s="29" t="str">
        <f t="shared" si="217"/>
        <v/>
      </c>
      <c r="BY216" s="41" t="str">
        <f t="shared" si="218"/>
        <v/>
      </c>
      <c r="BZ216" s="42" t="str">
        <f t="shared" si="219"/>
        <v/>
      </c>
      <c r="CA216" s="29" t="str">
        <f t="shared" si="266"/>
        <v/>
      </c>
      <c r="CB216" s="41" t="str">
        <f t="shared" si="267"/>
        <v/>
      </c>
      <c r="CC216" s="42" t="str">
        <f t="shared" si="268"/>
        <v/>
      </c>
      <c r="CE216" s="39" t="e">
        <f t="shared" si="269"/>
        <v>#N/A</v>
      </c>
      <c r="CF216" s="42" t="e">
        <f t="shared" si="270"/>
        <v>#N/A</v>
      </c>
      <c r="CQ216" s="61" t="str">
        <f t="shared" si="271"/>
        <v/>
      </c>
      <c r="CR216" s="39" t="str">
        <f t="shared" si="272"/>
        <v/>
      </c>
      <c r="CS216" s="41" t="str">
        <f t="shared" si="273"/>
        <v/>
      </c>
      <c r="CT216" s="42" t="str">
        <f t="shared" si="220"/>
        <v/>
      </c>
      <c r="CU216" s="29" t="str">
        <f t="shared" si="274"/>
        <v/>
      </c>
      <c r="CV216" s="41" t="str">
        <f t="shared" si="275"/>
        <v/>
      </c>
      <c r="CW216" s="42" t="str">
        <f t="shared" si="276"/>
        <v/>
      </c>
      <c r="CX216" s="40" t="str">
        <f t="shared" si="277"/>
        <v/>
      </c>
      <c r="CY216" s="43" t="str">
        <f t="shared" si="278"/>
        <v/>
      </c>
      <c r="CZ216" s="42" t="str">
        <f t="shared" si="279"/>
        <v/>
      </c>
      <c r="DA216" s="70" t="str">
        <f t="shared" si="280"/>
        <v/>
      </c>
      <c r="DB216" s="41" t="str">
        <f t="shared" si="221"/>
        <v/>
      </c>
      <c r="DC216" s="70" t="str">
        <f t="shared" si="281"/>
        <v/>
      </c>
      <c r="DD216" s="29" t="str">
        <f t="shared" si="222"/>
        <v/>
      </c>
      <c r="DE216" s="41" t="str">
        <f t="shared" si="223"/>
        <v/>
      </c>
      <c r="DF216" s="42" t="str">
        <f t="shared" si="224"/>
        <v/>
      </c>
      <c r="DG216" s="29" t="str">
        <f t="shared" si="225"/>
        <v/>
      </c>
      <c r="DH216" s="41" t="str">
        <f t="shared" si="226"/>
        <v/>
      </c>
      <c r="DI216" s="42" t="str">
        <f t="shared" si="227"/>
        <v/>
      </c>
      <c r="DJ216" s="29" t="str">
        <f t="shared" si="282"/>
        <v/>
      </c>
      <c r="DK216" s="41" t="str">
        <f t="shared" si="283"/>
        <v/>
      </c>
      <c r="DL216" s="42" t="str">
        <f t="shared" si="284"/>
        <v/>
      </c>
      <c r="DN216" s="39" t="e">
        <f t="shared" si="285"/>
        <v>#N/A</v>
      </c>
      <c r="DO216" s="42" t="e">
        <f t="shared" si="286"/>
        <v>#N/A</v>
      </c>
      <c r="DZ216" s="61" t="str">
        <f t="shared" si="287"/>
        <v/>
      </c>
      <c r="EA216" s="39" t="str">
        <f t="shared" si="288"/>
        <v/>
      </c>
      <c r="EB216" s="41" t="str">
        <f t="shared" si="289"/>
        <v/>
      </c>
      <c r="EC216" s="42" t="str">
        <f t="shared" si="228"/>
        <v/>
      </c>
      <c r="ED216" s="29" t="str">
        <f t="shared" si="290"/>
        <v/>
      </c>
      <c r="EE216" s="41" t="str">
        <f t="shared" si="291"/>
        <v/>
      </c>
      <c r="EF216" s="42" t="str">
        <f t="shared" si="292"/>
        <v/>
      </c>
      <c r="EG216" s="40" t="str">
        <f t="shared" si="293"/>
        <v/>
      </c>
      <c r="EH216" s="43" t="str">
        <f t="shared" si="294"/>
        <v/>
      </c>
      <c r="EI216" s="42" t="str">
        <f t="shared" si="295"/>
        <v/>
      </c>
      <c r="EJ216" s="58" t="str">
        <f t="shared" si="296"/>
        <v/>
      </c>
      <c r="EK216" s="41" t="str">
        <f t="shared" si="229"/>
        <v/>
      </c>
      <c r="EL216" s="58" t="str">
        <f t="shared" si="297"/>
        <v/>
      </c>
      <c r="EM216" s="29" t="str">
        <f t="shared" si="230"/>
        <v/>
      </c>
      <c r="EN216" s="41" t="str">
        <f t="shared" si="231"/>
        <v/>
      </c>
      <c r="EO216" s="42" t="str">
        <f t="shared" si="232"/>
        <v/>
      </c>
      <c r="EP216" s="29" t="str">
        <f t="shared" si="233"/>
        <v/>
      </c>
      <c r="EQ216" s="41" t="str">
        <f t="shared" si="234"/>
        <v/>
      </c>
      <c r="ER216" s="42" t="str">
        <f t="shared" si="235"/>
        <v/>
      </c>
      <c r="ES216" s="29" t="str">
        <f t="shared" si="298"/>
        <v/>
      </c>
      <c r="ET216" s="41" t="str">
        <f t="shared" si="299"/>
        <v/>
      </c>
      <c r="EU216" s="42" t="str">
        <f t="shared" si="300"/>
        <v/>
      </c>
      <c r="EW216" s="39" t="e">
        <f t="shared" si="301"/>
        <v>#N/A</v>
      </c>
      <c r="EX216" s="42" t="e">
        <f t="shared" si="302"/>
        <v>#N/A</v>
      </c>
      <c r="FA216" s="70" t="e">
        <f t="shared" si="236"/>
        <v>#N/A</v>
      </c>
      <c r="FB216" s="70" t="e">
        <f t="shared" si="237"/>
        <v>#N/A</v>
      </c>
      <c r="FC216" s="70" t="e">
        <f t="shared" si="238"/>
        <v>#N/A</v>
      </c>
      <c r="FD216" s="72" t="e">
        <f t="shared" si="239"/>
        <v>#N/A</v>
      </c>
      <c r="FE216" s="37" t="e">
        <f t="shared" si="240"/>
        <v>#N/A</v>
      </c>
    </row>
    <row r="217" spans="1:161" x14ac:dyDescent="0.25">
      <c r="A217" s="60"/>
      <c r="B217" s="56"/>
      <c r="C217" s="56"/>
      <c r="D217" s="56"/>
      <c r="E217" s="37"/>
      <c r="F217" s="56"/>
      <c r="H217" s="39"/>
      <c r="I217" s="39"/>
      <c r="J217" s="37"/>
      <c r="K217" s="39"/>
      <c r="L217" s="39"/>
      <c r="M217" s="39"/>
      <c r="X217" s="41"/>
      <c r="Y217" s="61" t="str">
        <f t="shared" si="241"/>
        <v/>
      </c>
      <c r="Z217" s="39" t="str">
        <f t="shared" si="242"/>
        <v/>
      </c>
      <c r="AA217" s="41" t="str">
        <f t="shared" si="243"/>
        <v/>
      </c>
      <c r="AB217" s="42" t="str">
        <f t="shared" si="202"/>
        <v/>
      </c>
      <c r="AC217" s="29" t="str">
        <f t="shared" si="244"/>
        <v/>
      </c>
      <c r="AD217" s="41" t="str">
        <f t="shared" si="245"/>
        <v/>
      </c>
      <c r="AE217" s="42" t="str">
        <f t="shared" si="246"/>
        <v/>
      </c>
      <c r="AF217" s="40" t="str">
        <f t="shared" si="247"/>
        <v/>
      </c>
      <c r="AG217" s="43" t="str">
        <f t="shared" si="248"/>
        <v/>
      </c>
      <c r="AH217" s="42" t="str">
        <f t="shared" si="249"/>
        <v/>
      </c>
      <c r="AI217" s="39" t="str">
        <f t="shared" si="250"/>
        <v/>
      </c>
      <c r="AJ217" s="41" t="str">
        <f t="shared" si="203"/>
        <v/>
      </c>
      <c r="AK217" s="29" t="str">
        <f t="shared" si="204"/>
        <v/>
      </c>
      <c r="AL217" s="29" t="str">
        <f t="shared" si="205"/>
        <v/>
      </c>
      <c r="AM217" s="41" t="str">
        <f t="shared" si="206"/>
        <v/>
      </c>
      <c r="AN217" s="42" t="str">
        <f t="shared" si="207"/>
        <v/>
      </c>
      <c r="AO217" s="29" t="str">
        <f t="shared" si="208"/>
        <v/>
      </c>
      <c r="AP217" s="41" t="str">
        <f t="shared" si="209"/>
        <v/>
      </c>
      <c r="AQ217" s="42" t="str">
        <f t="shared" si="210"/>
        <v/>
      </c>
      <c r="AR217" s="29" t="str">
        <f t="shared" si="251"/>
        <v/>
      </c>
      <c r="AS217" s="41" t="str">
        <f t="shared" si="252"/>
        <v/>
      </c>
      <c r="AT217" s="42" t="str">
        <f t="shared" si="253"/>
        <v/>
      </c>
      <c r="AV217" s="39" t="e">
        <f t="shared" si="211"/>
        <v>#N/A</v>
      </c>
      <c r="AW217" s="42" t="e">
        <f t="shared" si="254"/>
        <v>#N/A</v>
      </c>
      <c r="BH217" s="61" t="str">
        <f t="shared" si="255"/>
        <v/>
      </c>
      <c r="BI217" s="39" t="str">
        <f t="shared" si="256"/>
        <v/>
      </c>
      <c r="BJ217" s="41" t="str">
        <f t="shared" si="257"/>
        <v/>
      </c>
      <c r="BK217" s="42" t="str">
        <f t="shared" si="212"/>
        <v/>
      </c>
      <c r="BL217" s="29" t="str">
        <f t="shared" si="258"/>
        <v/>
      </c>
      <c r="BM217" s="41" t="str">
        <f t="shared" si="259"/>
        <v/>
      </c>
      <c r="BN217" s="42" t="str">
        <f t="shared" si="260"/>
        <v/>
      </c>
      <c r="BO217" s="40" t="str">
        <f t="shared" si="261"/>
        <v/>
      </c>
      <c r="BP217" s="43" t="str">
        <f t="shared" si="262"/>
        <v/>
      </c>
      <c r="BQ217" s="42" t="str">
        <f t="shared" si="263"/>
        <v/>
      </c>
      <c r="BR217" s="61" t="str">
        <f t="shared" si="264"/>
        <v/>
      </c>
      <c r="BS217" s="41" t="str">
        <f t="shared" si="213"/>
        <v/>
      </c>
      <c r="BT217" t="str">
        <f t="shared" si="265"/>
        <v/>
      </c>
      <c r="BU217" s="29" t="str">
        <f t="shared" si="214"/>
        <v/>
      </c>
      <c r="BV217" s="41" t="str">
        <f t="shared" si="215"/>
        <v/>
      </c>
      <c r="BW217" s="42" t="str">
        <f t="shared" si="216"/>
        <v/>
      </c>
      <c r="BX217" s="29" t="str">
        <f t="shared" si="217"/>
        <v/>
      </c>
      <c r="BY217" s="41" t="str">
        <f t="shared" si="218"/>
        <v/>
      </c>
      <c r="BZ217" s="42" t="str">
        <f t="shared" si="219"/>
        <v/>
      </c>
      <c r="CA217" s="29" t="str">
        <f t="shared" si="266"/>
        <v/>
      </c>
      <c r="CB217" s="41" t="str">
        <f t="shared" si="267"/>
        <v/>
      </c>
      <c r="CC217" s="42" t="str">
        <f t="shared" si="268"/>
        <v/>
      </c>
      <c r="CE217" s="39" t="e">
        <f t="shared" si="269"/>
        <v>#N/A</v>
      </c>
      <c r="CF217" s="42" t="e">
        <f t="shared" si="270"/>
        <v>#N/A</v>
      </c>
      <c r="CQ217" s="61" t="str">
        <f t="shared" si="271"/>
        <v/>
      </c>
      <c r="CR217" s="39" t="str">
        <f t="shared" si="272"/>
        <v/>
      </c>
      <c r="CS217" s="41" t="str">
        <f t="shared" si="273"/>
        <v/>
      </c>
      <c r="CT217" s="42" t="str">
        <f t="shared" si="220"/>
        <v/>
      </c>
      <c r="CU217" s="29" t="str">
        <f t="shared" si="274"/>
        <v/>
      </c>
      <c r="CV217" s="41" t="str">
        <f t="shared" si="275"/>
        <v/>
      </c>
      <c r="CW217" s="42" t="str">
        <f t="shared" si="276"/>
        <v/>
      </c>
      <c r="CX217" s="40" t="str">
        <f t="shared" si="277"/>
        <v/>
      </c>
      <c r="CY217" s="43" t="str">
        <f t="shared" si="278"/>
        <v/>
      </c>
      <c r="CZ217" s="42" t="str">
        <f t="shared" si="279"/>
        <v/>
      </c>
      <c r="DA217" s="70" t="str">
        <f t="shared" si="280"/>
        <v/>
      </c>
      <c r="DB217" s="41" t="str">
        <f t="shared" si="221"/>
        <v/>
      </c>
      <c r="DC217" s="70" t="str">
        <f t="shared" si="281"/>
        <v/>
      </c>
      <c r="DD217" s="29" t="str">
        <f t="shared" si="222"/>
        <v/>
      </c>
      <c r="DE217" s="41" t="str">
        <f t="shared" si="223"/>
        <v/>
      </c>
      <c r="DF217" s="42" t="str">
        <f t="shared" si="224"/>
        <v/>
      </c>
      <c r="DG217" s="29" t="str">
        <f t="shared" si="225"/>
        <v/>
      </c>
      <c r="DH217" s="41" t="str">
        <f t="shared" si="226"/>
        <v/>
      </c>
      <c r="DI217" s="42" t="str">
        <f t="shared" si="227"/>
        <v/>
      </c>
      <c r="DJ217" s="29" t="str">
        <f t="shared" si="282"/>
        <v/>
      </c>
      <c r="DK217" s="41" t="str">
        <f t="shared" si="283"/>
        <v/>
      </c>
      <c r="DL217" s="42" t="str">
        <f t="shared" si="284"/>
        <v/>
      </c>
      <c r="DN217" s="39" t="e">
        <f t="shared" si="285"/>
        <v>#N/A</v>
      </c>
      <c r="DO217" s="42" t="e">
        <f t="shared" si="286"/>
        <v>#N/A</v>
      </c>
      <c r="DZ217" s="61" t="str">
        <f t="shared" si="287"/>
        <v/>
      </c>
      <c r="EA217" s="39" t="str">
        <f t="shared" si="288"/>
        <v/>
      </c>
      <c r="EB217" s="41" t="str">
        <f t="shared" si="289"/>
        <v/>
      </c>
      <c r="EC217" s="42" t="str">
        <f t="shared" si="228"/>
        <v/>
      </c>
      <c r="ED217" s="29" t="str">
        <f t="shared" si="290"/>
        <v/>
      </c>
      <c r="EE217" s="41" t="str">
        <f t="shared" si="291"/>
        <v/>
      </c>
      <c r="EF217" s="42" t="str">
        <f t="shared" si="292"/>
        <v/>
      </c>
      <c r="EG217" s="40" t="str">
        <f t="shared" si="293"/>
        <v/>
      </c>
      <c r="EH217" s="43" t="str">
        <f t="shared" si="294"/>
        <v/>
      </c>
      <c r="EI217" s="42" t="str">
        <f t="shared" si="295"/>
        <v/>
      </c>
      <c r="EJ217" s="58" t="str">
        <f t="shared" si="296"/>
        <v/>
      </c>
      <c r="EK217" s="41" t="str">
        <f t="shared" si="229"/>
        <v/>
      </c>
      <c r="EL217" s="58" t="str">
        <f t="shared" si="297"/>
        <v/>
      </c>
      <c r="EM217" s="29" t="str">
        <f t="shared" si="230"/>
        <v/>
      </c>
      <c r="EN217" s="41" t="str">
        <f t="shared" si="231"/>
        <v/>
      </c>
      <c r="EO217" s="42" t="str">
        <f t="shared" si="232"/>
        <v/>
      </c>
      <c r="EP217" s="29" t="str">
        <f t="shared" si="233"/>
        <v/>
      </c>
      <c r="EQ217" s="41" t="str">
        <f t="shared" si="234"/>
        <v/>
      </c>
      <c r="ER217" s="42" t="str">
        <f t="shared" si="235"/>
        <v/>
      </c>
      <c r="ES217" s="29" t="str">
        <f t="shared" si="298"/>
        <v/>
      </c>
      <c r="ET217" s="41" t="str">
        <f t="shared" si="299"/>
        <v/>
      </c>
      <c r="EU217" s="42" t="str">
        <f t="shared" si="300"/>
        <v/>
      </c>
      <c r="EW217" s="39" t="e">
        <f t="shared" si="301"/>
        <v>#N/A</v>
      </c>
      <c r="EX217" s="42" t="e">
        <f t="shared" si="302"/>
        <v>#N/A</v>
      </c>
      <c r="FA217" s="70" t="e">
        <f t="shared" si="236"/>
        <v>#N/A</v>
      </c>
      <c r="FB217" s="70" t="e">
        <f t="shared" si="237"/>
        <v>#N/A</v>
      </c>
      <c r="FC217" s="70" t="e">
        <f t="shared" si="238"/>
        <v>#N/A</v>
      </c>
      <c r="FD217" s="72" t="e">
        <f t="shared" si="239"/>
        <v>#N/A</v>
      </c>
      <c r="FE217" s="37" t="e">
        <f t="shared" si="240"/>
        <v>#N/A</v>
      </c>
    </row>
    <row r="218" spans="1:161" x14ac:dyDescent="0.25">
      <c r="A218" s="60"/>
      <c r="B218" s="56"/>
      <c r="C218" s="56"/>
      <c r="D218" s="56"/>
      <c r="E218" s="37"/>
      <c r="F218" s="56"/>
      <c r="H218" s="39"/>
      <c r="I218" s="39"/>
      <c r="J218" s="37"/>
      <c r="K218" s="39"/>
      <c r="L218" s="39"/>
      <c r="M218" s="39"/>
      <c r="X218" s="41"/>
      <c r="Y218" s="61" t="str">
        <f t="shared" si="241"/>
        <v/>
      </c>
      <c r="Z218" s="39" t="str">
        <f t="shared" si="242"/>
        <v/>
      </c>
      <c r="AA218" s="41" t="str">
        <f t="shared" si="243"/>
        <v/>
      </c>
      <c r="AB218" s="42" t="str">
        <f t="shared" si="202"/>
        <v/>
      </c>
      <c r="AC218" s="29" t="str">
        <f t="shared" si="244"/>
        <v/>
      </c>
      <c r="AD218" s="41" t="str">
        <f t="shared" si="245"/>
        <v/>
      </c>
      <c r="AE218" s="42" t="str">
        <f t="shared" si="246"/>
        <v/>
      </c>
      <c r="AF218" s="40" t="str">
        <f t="shared" si="247"/>
        <v/>
      </c>
      <c r="AG218" s="43" t="str">
        <f t="shared" si="248"/>
        <v/>
      </c>
      <c r="AH218" s="42" t="str">
        <f t="shared" si="249"/>
        <v/>
      </c>
      <c r="AI218" s="39" t="str">
        <f t="shared" si="250"/>
        <v/>
      </c>
      <c r="AJ218" s="41" t="str">
        <f t="shared" si="203"/>
        <v/>
      </c>
      <c r="AK218" s="29" t="str">
        <f t="shared" si="204"/>
        <v/>
      </c>
      <c r="AL218" s="29" t="str">
        <f t="shared" si="205"/>
        <v/>
      </c>
      <c r="AM218" s="41" t="str">
        <f t="shared" si="206"/>
        <v/>
      </c>
      <c r="AN218" s="42" t="str">
        <f t="shared" si="207"/>
        <v/>
      </c>
      <c r="AO218" s="29" t="str">
        <f t="shared" si="208"/>
        <v/>
      </c>
      <c r="AP218" s="41" t="str">
        <f t="shared" si="209"/>
        <v/>
      </c>
      <c r="AQ218" s="42" t="str">
        <f t="shared" si="210"/>
        <v/>
      </c>
      <c r="AR218" s="29" t="str">
        <f t="shared" si="251"/>
        <v/>
      </c>
      <c r="AS218" s="41" t="str">
        <f t="shared" si="252"/>
        <v/>
      </c>
      <c r="AT218" s="42" t="str">
        <f t="shared" si="253"/>
        <v/>
      </c>
      <c r="AV218" s="39" t="e">
        <f t="shared" si="211"/>
        <v>#N/A</v>
      </c>
      <c r="AW218" s="42" t="e">
        <f t="shared" si="254"/>
        <v>#N/A</v>
      </c>
      <c r="BH218" s="61" t="str">
        <f t="shared" si="255"/>
        <v/>
      </c>
      <c r="BI218" s="39" t="str">
        <f t="shared" si="256"/>
        <v/>
      </c>
      <c r="BJ218" s="41" t="str">
        <f t="shared" si="257"/>
        <v/>
      </c>
      <c r="BK218" s="42" t="str">
        <f t="shared" si="212"/>
        <v/>
      </c>
      <c r="BL218" s="29" t="str">
        <f t="shared" si="258"/>
        <v/>
      </c>
      <c r="BM218" s="41" t="str">
        <f t="shared" si="259"/>
        <v/>
      </c>
      <c r="BN218" s="42" t="str">
        <f t="shared" si="260"/>
        <v/>
      </c>
      <c r="BO218" s="40" t="str">
        <f t="shared" si="261"/>
        <v/>
      </c>
      <c r="BP218" s="43" t="str">
        <f t="shared" si="262"/>
        <v/>
      </c>
      <c r="BQ218" s="42" t="str">
        <f t="shared" si="263"/>
        <v/>
      </c>
      <c r="BR218" s="61" t="str">
        <f t="shared" si="264"/>
        <v/>
      </c>
      <c r="BS218" s="41" t="str">
        <f t="shared" si="213"/>
        <v/>
      </c>
      <c r="BT218" t="str">
        <f t="shared" si="265"/>
        <v/>
      </c>
      <c r="BU218" s="29" t="str">
        <f t="shared" si="214"/>
        <v/>
      </c>
      <c r="BV218" s="41" t="str">
        <f t="shared" si="215"/>
        <v/>
      </c>
      <c r="BW218" s="42" t="str">
        <f t="shared" si="216"/>
        <v/>
      </c>
      <c r="BX218" s="29" t="str">
        <f t="shared" si="217"/>
        <v/>
      </c>
      <c r="BY218" s="41" t="str">
        <f t="shared" si="218"/>
        <v/>
      </c>
      <c r="BZ218" s="42" t="str">
        <f t="shared" si="219"/>
        <v/>
      </c>
      <c r="CA218" s="29" t="str">
        <f t="shared" si="266"/>
        <v/>
      </c>
      <c r="CB218" s="41" t="str">
        <f t="shared" si="267"/>
        <v/>
      </c>
      <c r="CC218" s="42" t="str">
        <f t="shared" si="268"/>
        <v/>
      </c>
      <c r="CE218" s="39" t="e">
        <f t="shared" si="269"/>
        <v>#N/A</v>
      </c>
      <c r="CF218" s="42" t="e">
        <f t="shared" si="270"/>
        <v>#N/A</v>
      </c>
      <c r="CQ218" s="61" t="str">
        <f t="shared" si="271"/>
        <v/>
      </c>
      <c r="CR218" s="39" t="str">
        <f t="shared" si="272"/>
        <v/>
      </c>
      <c r="CS218" s="41" t="str">
        <f t="shared" si="273"/>
        <v/>
      </c>
      <c r="CT218" s="42" t="str">
        <f t="shared" si="220"/>
        <v/>
      </c>
      <c r="CU218" s="29" t="str">
        <f t="shared" si="274"/>
        <v/>
      </c>
      <c r="CV218" s="41" t="str">
        <f t="shared" si="275"/>
        <v/>
      </c>
      <c r="CW218" s="42" t="str">
        <f t="shared" si="276"/>
        <v/>
      </c>
      <c r="CX218" s="40" t="str">
        <f t="shared" si="277"/>
        <v/>
      </c>
      <c r="CY218" s="43" t="str">
        <f t="shared" si="278"/>
        <v/>
      </c>
      <c r="CZ218" s="42" t="str">
        <f t="shared" si="279"/>
        <v/>
      </c>
      <c r="DA218" s="70" t="str">
        <f t="shared" si="280"/>
        <v/>
      </c>
      <c r="DB218" s="41" t="str">
        <f t="shared" si="221"/>
        <v/>
      </c>
      <c r="DC218" s="70" t="str">
        <f t="shared" si="281"/>
        <v/>
      </c>
      <c r="DD218" s="29" t="str">
        <f t="shared" si="222"/>
        <v/>
      </c>
      <c r="DE218" s="41" t="str">
        <f t="shared" si="223"/>
        <v/>
      </c>
      <c r="DF218" s="42" t="str">
        <f t="shared" si="224"/>
        <v/>
      </c>
      <c r="DG218" s="29" t="str">
        <f t="shared" si="225"/>
        <v/>
      </c>
      <c r="DH218" s="41" t="str">
        <f t="shared" si="226"/>
        <v/>
      </c>
      <c r="DI218" s="42" t="str">
        <f t="shared" si="227"/>
        <v/>
      </c>
      <c r="DJ218" s="29" t="str">
        <f t="shared" si="282"/>
        <v/>
      </c>
      <c r="DK218" s="41" t="str">
        <f t="shared" si="283"/>
        <v/>
      </c>
      <c r="DL218" s="42" t="str">
        <f t="shared" si="284"/>
        <v/>
      </c>
      <c r="DN218" s="39" t="e">
        <f t="shared" si="285"/>
        <v>#N/A</v>
      </c>
      <c r="DO218" s="42" t="e">
        <f t="shared" si="286"/>
        <v>#N/A</v>
      </c>
      <c r="DZ218" s="61" t="str">
        <f t="shared" si="287"/>
        <v/>
      </c>
      <c r="EA218" s="39" t="str">
        <f t="shared" si="288"/>
        <v/>
      </c>
      <c r="EB218" s="41" t="str">
        <f t="shared" si="289"/>
        <v/>
      </c>
      <c r="EC218" s="42" t="str">
        <f t="shared" si="228"/>
        <v/>
      </c>
      <c r="ED218" s="29" t="str">
        <f t="shared" si="290"/>
        <v/>
      </c>
      <c r="EE218" s="41" t="str">
        <f t="shared" si="291"/>
        <v/>
      </c>
      <c r="EF218" s="42" t="str">
        <f t="shared" si="292"/>
        <v/>
      </c>
      <c r="EG218" s="40" t="str">
        <f t="shared" si="293"/>
        <v/>
      </c>
      <c r="EH218" s="43" t="str">
        <f t="shared" si="294"/>
        <v/>
      </c>
      <c r="EI218" s="42" t="str">
        <f t="shared" si="295"/>
        <v/>
      </c>
      <c r="EJ218" s="58" t="str">
        <f t="shared" si="296"/>
        <v/>
      </c>
      <c r="EK218" s="41" t="str">
        <f t="shared" si="229"/>
        <v/>
      </c>
      <c r="EL218" s="58" t="str">
        <f t="shared" si="297"/>
        <v/>
      </c>
      <c r="EM218" s="29" t="str">
        <f t="shared" si="230"/>
        <v/>
      </c>
      <c r="EN218" s="41" t="str">
        <f t="shared" si="231"/>
        <v/>
      </c>
      <c r="EO218" s="42" t="str">
        <f t="shared" si="232"/>
        <v/>
      </c>
      <c r="EP218" s="29" t="str">
        <f t="shared" si="233"/>
        <v/>
      </c>
      <c r="EQ218" s="41" t="str">
        <f t="shared" si="234"/>
        <v/>
      </c>
      <c r="ER218" s="42" t="str">
        <f t="shared" si="235"/>
        <v/>
      </c>
      <c r="ES218" s="29" t="str">
        <f t="shared" si="298"/>
        <v/>
      </c>
      <c r="ET218" s="41" t="str">
        <f t="shared" si="299"/>
        <v/>
      </c>
      <c r="EU218" s="42" t="str">
        <f t="shared" si="300"/>
        <v/>
      </c>
      <c r="EW218" s="39" t="e">
        <f t="shared" si="301"/>
        <v>#N/A</v>
      </c>
      <c r="EX218" s="42" t="e">
        <f t="shared" si="302"/>
        <v>#N/A</v>
      </c>
      <c r="FA218" s="70" t="e">
        <f t="shared" si="236"/>
        <v>#N/A</v>
      </c>
      <c r="FB218" s="70" t="e">
        <f t="shared" si="237"/>
        <v>#N/A</v>
      </c>
      <c r="FC218" s="70" t="e">
        <f t="shared" si="238"/>
        <v>#N/A</v>
      </c>
      <c r="FD218" s="72" t="e">
        <f t="shared" si="239"/>
        <v>#N/A</v>
      </c>
      <c r="FE218" s="37" t="e">
        <f t="shared" si="240"/>
        <v>#N/A</v>
      </c>
    </row>
    <row r="219" spans="1:161" x14ac:dyDescent="0.25">
      <c r="A219" s="60"/>
      <c r="B219" s="56"/>
      <c r="C219" s="56"/>
      <c r="D219" s="56"/>
      <c r="E219" s="37"/>
      <c r="F219" s="56"/>
      <c r="H219" s="39"/>
      <c r="I219" s="39"/>
      <c r="J219" s="37"/>
      <c r="K219" s="39"/>
      <c r="L219" s="39"/>
      <c r="M219" s="39"/>
      <c r="X219" s="41"/>
      <c r="Y219" s="61" t="str">
        <f t="shared" si="241"/>
        <v/>
      </c>
      <c r="Z219" s="39" t="str">
        <f t="shared" si="242"/>
        <v/>
      </c>
      <c r="AA219" s="41" t="str">
        <f t="shared" si="243"/>
        <v/>
      </c>
      <c r="AB219" s="42" t="str">
        <f t="shared" si="202"/>
        <v/>
      </c>
      <c r="AC219" s="29" t="str">
        <f t="shared" si="244"/>
        <v/>
      </c>
      <c r="AD219" s="41" t="str">
        <f t="shared" si="245"/>
        <v/>
      </c>
      <c r="AE219" s="42" t="str">
        <f t="shared" si="246"/>
        <v/>
      </c>
      <c r="AF219" s="40" t="str">
        <f t="shared" si="247"/>
        <v/>
      </c>
      <c r="AG219" s="43" t="str">
        <f t="shared" si="248"/>
        <v/>
      </c>
      <c r="AH219" s="42" t="str">
        <f t="shared" si="249"/>
        <v/>
      </c>
      <c r="AI219" s="39" t="str">
        <f t="shared" si="250"/>
        <v/>
      </c>
      <c r="AJ219" s="41" t="str">
        <f t="shared" si="203"/>
        <v/>
      </c>
      <c r="AK219" s="29" t="str">
        <f t="shared" si="204"/>
        <v/>
      </c>
      <c r="AL219" s="29" t="str">
        <f t="shared" si="205"/>
        <v/>
      </c>
      <c r="AM219" s="41" t="str">
        <f t="shared" si="206"/>
        <v/>
      </c>
      <c r="AN219" s="42" t="str">
        <f t="shared" si="207"/>
        <v/>
      </c>
      <c r="AO219" s="29" t="str">
        <f t="shared" si="208"/>
        <v/>
      </c>
      <c r="AP219" s="41" t="str">
        <f t="shared" si="209"/>
        <v/>
      </c>
      <c r="AQ219" s="42" t="str">
        <f t="shared" si="210"/>
        <v/>
      </c>
      <c r="AR219" s="29" t="str">
        <f t="shared" si="251"/>
        <v/>
      </c>
      <c r="AS219" s="41" t="str">
        <f t="shared" si="252"/>
        <v/>
      </c>
      <c r="AT219" s="42" t="str">
        <f t="shared" si="253"/>
        <v/>
      </c>
      <c r="AV219" s="39" t="e">
        <f t="shared" si="211"/>
        <v>#N/A</v>
      </c>
      <c r="AW219" s="42" t="e">
        <f t="shared" si="254"/>
        <v>#N/A</v>
      </c>
      <c r="BH219" s="61" t="str">
        <f t="shared" si="255"/>
        <v/>
      </c>
      <c r="BI219" s="39" t="str">
        <f t="shared" si="256"/>
        <v/>
      </c>
      <c r="BJ219" s="41" t="str">
        <f t="shared" si="257"/>
        <v/>
      </c>
      <c r="BK219" s="42" t="str">
        <f t="shared" si="212"/>
        <v/>
      </c>
      <c r="BL219" s="29" t="str">
        <f t="shared" si="258"/>
        <v/>
      </c>
      <c r="BM219" s="41" t="str">
        <f t="shared" si="259"/>
        <v/>
      </c>
      <c r="BN219" s="42" t="str">
        <f t="shared" si="260"/>
        <v/>
      </c>
      <c r="BO219" s="40" t="str">
        <f t="shared" si="261"/>
        <v/>
      </c>
      <c r="BP219" s="43" t="str">
        <f t="shared" si="262"/>
        <v/>
      </c>
      <c r="BQ219" s="42" t="str">
        <f t="shared" si="263"/>
        <v/>
      </c>
      <c r="BR219" s="61" t="str">
        <f t="shared" si="264"/>
        <v/>
      </c>
      <c r="BS219" s="41" t="str">
        <f t="shared" si="213"/>
        <v/>
      </c>
      <c r="BT219" t="str">
        <f t="shared" si="265"/>
        <v/>
      </c>
      <c r="BU219" s="29" t="str">
        <f t="shared" si="214"/>
        <v/>
      </c>
      <c r="BV219" s="41" t="str">
        <f t="shared" si="215"/>
        <v/>
      </c>
      <c r="BW219" s="42" t="str">
        <f t="shared" si="216"/>
        <v/>
      </c>
      <c r="BX219" s="29" t="str">
        <f t="shared" si="217"/>
        <v/>
      </c>
      <c r="BY219" s="41" t="str">
        <f t="shared" si="218"/>
        <v/>
      </c>
      <c r="BZ219" s="42" t="str">
        <f t="shared" si="219"/>
        <v/>
      </c>
      <c r="CA219" s="29" t="str">
        <f t="shared" si="266"/>
        <v/>
      </c>
      <c r="CB219" s="41" t="str">
        <f t="shared" si="267"/>
        <v/>
      </c>
      <c r="CC219" s="42" t="str">
        <f t="shared" si="268"/>
        <v/>
      </c>
      <c r="CE219" s="39" t="e">
        <f t="shared" si="269"/>
        <v>#N/A</v>
      </c>
      <c r="CF219" s="42" t="e">
        <f t="shared" si="270"/>
        <v>#N/A</v>
      </c>
      <c r="CQ219" s="61" t="str">
        <f t="shared" si="271"/>
        <v/>
      </c>
      <c r="CR219" s="39" t="str">
        <f t="shared" si="272"/>
        <v/>
      </c>
      <c r="CS219" s="41" t="str">
        <f t="shared" si="273"/>
        <v/>
      </c>
      <c r="CT219" s="42" t="str">
        <f t="shared" si="220"/>
        <v/>
      </c>
      <c r="CU219" s="29" t="str">
        <f t="shared" si="274"/>
        <v/>
      </c>
      <c r="CV219" s="41" t="str">
        <f t="shared" si="275"/>
        <v/>
      </c>
      <c r="CW219" s="42" t="str">
        <f t="shared" si="276"/>
        <v/>
      </c>
      <c r="CX219" s="40" t="str">
        <f t="shared" si="277"/>
        <v/>
      </c>
      <c r="CY219" s="43" t="str">
        <f t="shared" si="278"/>
        <v/>
      </c>
      <c r="CZ219" s="42" t="str">
        <f t="shared" si="279"/>
        <v/>
      </c>
      <c r="DA219" s="70" t="str">
        <f t="shared" si="280"/>
        <v/>
      </c>
      <c r="DB219" s="41" t="str">
        <f t="shared" si="221"/>
        <v/>
      </c>
      <c r="DC219" s="70" t="str">
        <f t="shared" si="281"/>
        <v/>
      </c>
      <c r="DD219" s="29" t="str">
        <f t="shared" si="222"/>
        <v/>
      </c>
      <c r="DE219" s="41" t="str">
        <f t="shared" si="223"/>
        <v/>
      </c>
      <c r="DF219" s="42" t="str">
        <f t="shared" si="224"/>
        <v/>
      </c>
      <c r="DG219" s="29" t="str">
        <f t="shared" si="225"/>
        <v/>
      </c>
      <c r="DH219" s="41" t="str">
        <f t="shared" si="226"/>
        <v/>
      </c>
      <c r="DI219" s="42" t="str">
        <f t="shared" si="227"/>
        <v/>
      </c>
      <c r="DJ219" s="29" t="str">
        <f t="shared" si="282"/>
        <v/>
      </c>
      <c r="DK219" s="41" t="str">
        <f t="shared" si="283"/>
        <v/>
      </c>
      <c r="DL219" s="42" t="str">
        <f t="shared" si="284"/>
        <v/>
      </c>
      <c r="DN219" s="39" t="e">
        <f t="shared" si="285"/>
        <v>#N/A</v>
      </c>
      <c r="DO219" s="42" t="e">
        <f t="shared" si="286"/>
        <v>#N/A</v>
      </c>
      <c r="DZ219" s="61" t="str">
        <f t="shared" si="287"/>
        <v/>
      </c>
      <c r="EA219" s="39" t="str">
        <f t="shared" si="288"/>
        <v/>
      </c>
      <c r="EB219" s="41" t="str">
        <f t="shared" si="289"/>
        <v/>
      </c>
      <c r="EC219" s="42" t="str">
        <f t="shared" si="228"/>
        <v/>
      </c>
      <c r="ED219" s="29" t="str">
        <f t="shared" si="290"/>
        <v/>
      </c>
      <c r="EE219" s="41" t="str">
        <f t="shared" si="291"/>
        <v/>
      </c>
      <c r="EF219" s="42" t="str">
        <f t="shared" si="292"/>
        <v/>
      </c>
      <c r="EG219" s="40" t="str">
        <f t="shared" si="293"/>
        <v/>
      </c>
      <c r="EH219" s="43" t="str">
        <f t="shared" si="294"/>
        <v/>
      </c>
      <c r="EI219" s="42" t="str">
        <f t="shared" si="295"/>
        <v/>
      </c>
      <c r="EJ219" s="58" t="str">
        <f t="shared" si="296"/>
        <v/>
      </c>
      <c r="EK219" s="41" t="str">
        <f t="shared" si="229"/>
        <v/>
      </c>
      <c r="EL219" s="58" t="str">
        <f t="shared" si="297"/>
        <v/>
      </c>
      <c r="EM219" s="29" t="str">
        <f t="shared" si="230"/>
        <v/>
      </c>
      <c r="EN219" s="41" t="str">
        <f t="shared" si="231"/>
        <v/>
      </c>
      <c r="EO219" s="42" t="str">
        <f t="shared" si="232"/>
        <v/>
      </c>
      <c r="EP219" s="29" t="str">
        <f t="shared" si="233"/>
        <v/>
      </c>
      <c r="EQ219" s="41" t="str">
        <f t="shared" si="234"/>
        <v/>
      </c>
      <c r="ER219" s="42" t="str">
        <f t="shared" si="235"/>
        <v/>
      </c>
      <c r="ES219" s="29" t="str">
        <f t="shared" si="298"/>
        <v/>
      </c>
      <c r="ET219" s="41" t="str">
        <f t="shared" si="299"/>
        <v/>
      </c>
      <c r="EU219" s="42" t="str">
        <f t="shared" si="300"/>
        <v/>
      </c>
      <c r="EW219" s="39" t="e">
        <f t="shared" si="301"/>
        <v>#N/A</v>
      </c>
      <c r="EX219" s="42" t="e">
        <f t="shared" si="302"/>
        <v>#N/A</v>
      </c>
      <c r="FA219" s="70" t="e">
        <f t="shared" si="236"/>
        <v>#N/A</v>
      </c>
      <c r="FB219" s="70" t="e">
        <f t="shared" si="237"/>
        <v>#N/A</v>
      </c>
      <c r="FC219" s="70" t="e">
        <f t="shared" si="238"/>
        <v>#N/A</v>
      </c>
      <c r="FD219" s="72" t="e">
        <f t="shared" si="239"/>
        <v>#N/A</v>
      </c>
      <c r="FE219" s="37" t="e">
        <f t="shared" si="240"/>
        <v>#N/A</v>
      </c>
    </row>
    <row r="220" spans="1:161" x14ac:dyDescent="0.25">
      <c r="A220" s="60"/>
      <c r="B220" s="56"/>
      <c r="C220" s="56"/>
      <c r="D220" s="56"/>
      <c r="E220" s="37"/>
      <c r="F220" s="56"/>
      <c r="H220" s="39"/>
      <c r="I220" s="39"/>
      <c r="J220" s="37"/>
      <c r="K220" s="39"/>
      <c r="L220" s="39"/>
      <c r="M220" s="39"/>
      <c r="X220" s="41"/>
      <c r="Y220" s="61" t="str">
        <f t="shared" si="241"/>
        <v/>
      </c>
      <c r="Z220" s="39" t="str">
        <f t="shared" si="242"/>
        <v/>
      </c>
      <c r="AA220" s="41" t="str">
        <f t="shared" si="243"/>
        <v/>
      </c>
      <c r="AB220" s="42" t="str">
        <f t="shared" si="202"/>
        <v/>
      </c>
      <c r="AC220" s="29" t="str">
        <f t="shared" si="244"/>
        <v/>
      </c>
      <c r="AD220" s="41" t="str">
        <f t="shared" si="245"/>
        <v/>
      </c>
      <c r="AE220" s="42" t="str">
        <f t="shared" si="246"/>
        <v/>
      </c>
      <c r="AF220" s="40" t="str">
        <f t="shared" si="247"/>
        <v/>
      </c>
      <c r="AG220" s="43" t="str">
        <f t="shared" si="248"/>
        <v/>
      </c>
      <c r="AH220" s="42" t="str">
        <f t="shared" si="249"/>
        <v/>
      </c>
      <c r="AI220" s="39" t="str">
        <f t="shared" si="250"/>
        <v/>
      </c>
      <c r="AJ220" s="41" t="str">
        <f t="shared" si="203"/>
        <v/>
      </c>
      <c r="AK220" s="29" t="str">
        <f t="shared" si="204"/>
        <v/>
      </c>
      <c r="AL220" s="29" t="str">
        <f t="shared" si="205"/>
        <v/>
      </c>
      <c r="AM220" s="41" t="str">
        <f t="shared" si="206"/>
        <v/>
      </c>
      <c r="AN220" s="42" t="str">
        <f t="shared" si="207"/>
        <v/>
      </c>
      <c r="AO220" s="29" t="str">
        <f t="shared" si="208"/>
        <v/>
      </c>
      <c r="AP220" s="41" t="str">
        <f t="shared" si="209"/>
        <v/>
      </c>
      <c r="AQ220" s="42" t="str">
        <f t="shared" si="210"/>
        <v/>
      </c>
      <c r="AR220" s="29" t="str">
        <f t="shared" si="251"/>
        <v/>
      </c>
      <c r="AS220" s="41" t="str">
        <f t="shared" si="252"/>
        <v/>
      </c>
      <c r="AT220" s="42" t="str">
        <f t="shared" si="253"/>
        <v/>
      </c>
      <c r="AV220" s="39" t="e">
        <f t="shared" si="211"/>
        <v>#N/A</v>
      </c>
      <c r="AW220" s="42" t="e">
        <f t="shared" si="254"/>
        <v>#N/A</v>
      </c>
      <c r="BH220" s="61" t="str">
        <f t="shared" si="255"/>
        <v/>
      </c>
      <c r="BI220" s="39" t="str">
        <f t="shared" si="256"/>
        <v/>
      </c>
      <c r="BJ220" s="41" t="str">
        <f t="shared" si="257"/>
        <v/>
      </c>
      <c r="BK220" s="42" t="str">
        <f t="shared" si="212"/>
        <v/>
      </c>
      <c r="BL220" s="29" t="str">
        <f t="shared" si="258"/>
        <v/>
      </c>
      <c r="BM220" s="41" t="str">
        <f t="shared" si="259"/>
        <v/>
      </c>
      <c r="BN220" s="42" t="str">
        <f t="shared" si="260"/>
        <v/>
      </c>
      <c r="BO220" s="40" t="str">
        <f t="shared" si="261"/>
        <v/>
      </c>
      <c r="BP220" s="43" t="str">
        <f t="shared" si="262"/>
        <v/>
      </c>
      <c r="BQ220" s="42" t="str">
        <f t="shared" si="263"/>
        <v/>
      </c>
      <c r="BR220" s="61" t="str">
        <f t="shared" si="264"/>
        <v/>
      </c>
      <c r="BS220" s="41" t="str">
        <f t="shared" si="213"/>
        <v/>
      </c>
      <c r="BT220" t="str">
        <f t="shared" si="265"/>
        <v/>
      </c>
      <c r="BU220" s="29" t="str">
        <f t="shared" si="214"/>
        <v/>
      </c>
      <c r="BV220" s="41" t="str">
        <f t="shared" si="215"/>
        <v/>
      </c>
      <c r="BW220" s="42" t="str">
        <f t="shared" si="216"/>
        <v/>
      </c>
      <c r="BX220" s="29" t="str">
        <f t="shared" si="217"/>
        <v/>
      </c>
      <c r="BY220" s="41" t="str">
        <f t="shared" si="218"/>
        <v/>
      </c>
      <c r="BZ220" s="42" t="str">
        <f t="shared" si="219"/>
        <v/>
      </c>
      <c r="CA220" s="29" t="str">
        <f t="shared" si="266"/>
        <v/>
      </c>
      <c r="CB220" s="41" t="str">
        <f t="shared" si="267"/>
        <v/>
      </c>
      <c r="CC220" s="42" t="str">
        <f t="shared" si="268"/>
        <v/>
      </c>
      <c r="CE220" s="39" t="e">
        <f t="shared" si="269"/>
        <v>#N/A</v>
      </c>
      <c r="CF220" s="42" t="e">
        <f t="shared" si="270"/>
        <v>#N/A</v>
      </c>
      <c r="CQ220" s="61" t="str">
        <f t="shared" si="271"/>
        <v/>
      </c>
      <c r="CR220" s="39" t="str">
        <f t="shared" si="272"/>
        <v/>
      </c>
      <c r="CS220" s="41" t="str">
        <f t="shared" si="273"/>
        <v/>
      </c>
      <c r="CT220" s="42" t="str">
        <f t="shared" si="220"/>
        <v/>
      </c>
      <c r="CU220" s="29" t="str">
        <f t="shared" si="274"/>
        <v/>
      </c>
      <c r="CV220" s="41" t="str">
        <f t="shared" si="275"/>
        <v/>
      </c>
      <c r="CW220" s="42" t="str">
        <f t="shared" si="276"/>
        <v/>
      </c>
      <c r="CX220" s="40" t="str">
        <f t="shared" si="277"/>
        <v/>
      </c>
      <c r="CY220" s="43" t="str">
        <f t="shared" si="278"/>
        <v/>
      </c>
      <c r="CZ220" s="42" t="str">
        <f t="shared" si="279"/>
        <v/>
      </c>
      <c r="DA220" s="70" t="str">
        <f t="shared" si="280"/>
        <v/>
      </c>
      <c r="DB220" s="41" t="str">
        <f t="shared" si="221"/>
        <v/>
      </c>
      <c r="DC220" s="70" t="str">
        <f t="shared" si="281"/>
        <v/>
      </c>
      <c r="DD220" s="29" t="str">
        <f t="shared" si="222"/>
        <v/>
      </c>
      <c r="DE220" s="41" t="str">
        <f t="shared" si="223"/>
        <v/>
      </c>
      <c r="DF220" s="42" t="str">
        <f t="shared" si="224"/>
        <v/>
      </c>
      <c r="DG220" s="29" t="str">
        <f t="shared" si="225"/>
        <v/>
      </c>
      <c r="DH220" s="41" t="str">
        <f t="shared" si="226"/>
        <v/>
      </c>
      <c r="DI220" s="42" t="str">
        <f t="shared" si="227"/>
        <v/>
      </c>
      <c r="DJ220" s="29" t="str">
        <f t="shared" si="282"/>
        <v/>
      </c>
      <c r="DK220" s="41" t="str">
        <f t="shared" si="283"/>
        <v/>
      </c>
      <c r="DL220" s="42" t="str">
        <f t="shared" si="284"/>
        <v/>
      </c>
      <c r="DN220" s="39" t="e">
        <f t="shared" si="285"/>
        <v>#N/A</v>
      </c>
      <c r="DO220" s="42" t="e">
        <f t="shared" si="286"/>
        <v>#N/A</v>
      </c>
      <c r="DZ220" s="61" t="str">
        <f t="shared" si="287"/>
        <v/>
      </c>
      <c r="EA220" s="39" t="str">
        <f t="shared" si="288"/>
        <v/>
      </c>
      <c r="EB220" s="41" t="str">
        <f t="shared" si="289"/>
        <v/>
      </c>
      <c r="EC220" s="42" t="str">
        <f t="shared" si="228"/>
        <v/>
      </c>
      <c r="ED220" s="29" t="str">
        <f t="shared" si="290"/>
        <v/>
      </c>
      <c r="EE220" s="41" t="str">
        <f t="shared" si="291"/>
        <v/>
      </c>
      <c r="EF220" s="42" t="str">
        <f t="shared" si="292"/>
        <v/>
      </c>
      <c r="EG220" s="40" t="str">
        <f t="shared" si="293"/>
        <v/>
      </c>
      <c r="EH220" s="43" t="str">
        <f t="shared" si="294"/>
        <v/>
      </c>
      <c r="EI220" s="42" t="str">
        <f t="shared" si="295"/>
        <v/>
      </c>
      <c r="EJ220" s="58" t="str">
        <f t="shared" si="296"/>
        <v/>
      </c>
      <c r="EK220" s="41" t="str">
        <f t="shared" si="229"/>
        <v/>
      </c>
      <c r="EL220" s="58" t="str">
        <f t="shared" si="297"/>
        <v/>
      </c>
      <c r="EM220" s="29" t="str">
        <f t="shared" si="230"/>
        <v/>
      </c>
      <c r="EN220" s="41" t="str">
        <f t="shared" si="231"/>
        <v/>
      </c>
      <c r="EO220" s="42" t="str">
        <f t="shared" si="232"/>
        <v/>
      </c>
      <c r="EP220" s="29" t="str">
        <f t="shared" si="233"/>
        <v/>
      </c>
      <c r="EQ220" s="41" t="str">
        <f t="shared" si="234"/>
        <v/>
      </c>
      <c r="ER220" s="42" t="str">
        <f t="shared" si="235"/>
        <v/>
      </c>
      <c r="ES220" s="29" t="str">
        <f t="shared" si="298"/>
        <v/>
      </c>
      <c r="ET220" s="41" t="str">
        <f t="shared" si="299"/>
        <v/>
      </c>
      <c r="EU220" s="42" t="str">
        <f t="shared" si="300"/>
        <v/>
      </c>
      <c r="EW220" s="39" t="e">
        <f t="shared" si="301"/>
        <v>#N/A</v>
      </c>
      <c r="EX220" s="42" t="e">
        <f t="shared" si="302"/>
        <v>#N/A</v>
      </c>
      <c r="FA220" s="70" t="e">
        <f t="shared" si="236"/>
        <v>#N/A</v>
      </c>
      <c r="FB220" s="70" t="e">
        <f t="shared" si="237"/>
        <v>#N/A</v>
      </c>
      <c r="FC220" s="70" t="e">
        <f t="shared" si="238"/>
        <v>#N/A</v>
      </c>
      <c r="FD220" s="72" t="e">
        <f t="shared" si="239"/>
        <v>#N/A</v>
      </c>
      <c r="FE220" s="37" t="e">
        <f t="shared" si="240"/>
        <v>#N/A</v>
      </c>
    </row>
    <row r="221" spans="1:161" x14ac:dyDescent="0.25">
      <c r="A221" s="60"/>
      <c r="B221" s="56"/>
      <c r="C221" s="56"/>
      <c r="D221" s="56"/>
      <c r="E221" s="37"/>
      <c r="F221" s="56"/>
      <c r="H221" s="39"/>
      <c r="I221" s="39"/>
      <c r="J221" s="37"/>
      <c r="K221" s="39"/>
      <c r="L221" s="39"/>
      <c r="M221" s="39"/>
      <c r="X221" s="41"/>
      <c r="Y221" s="61" t="str">
        <f t="shared" si="241"/>
        <v/>
      </c>
      <c r="Z221" s="39" t="str">
        <f t="shared" si="242"/>
        <v/>
      </c>
      <c r="AA221" s="41" t="str">
        <f t="shared" si="243"/>
        <v/>
      </c>
      <c r="AB221" s="42" t="str">
        <f t="shared" si="202"/>
        <v/>
      </c>
      <c r="AC221" s="29" t="str">
        <f t="shared" si="244"/>
        <v/>
      </c>
      <c r="AD221" s="41" t="str">
        <f t="shared" si="245"/>
        <v/>
      </c>
      <c r="AE221" s="42" t="str">
        <f t="shared" si="246"/>
        <v/>
      </c>
      <c r="AF221" s="40" t="str">
        <f t="shared" si="247"/>
        <v/>
      </c>
      <c r="AG221" s="43" t="str">
        <f t="shared" si="248"/>
        <v/>
      </c>
      <c r="AH221" s="42" t="str">
        <f t="shared" si="249"/>
        <v/>
      </c>
      <c r="AI221" s="39" t="str">
        <f t="shared" si="250"/>
        <v/>
      </c>
      <c r="AJ221" s="41" t="str">
        <f t="shared" si="203"/>
        <v/>
      </c>
      <c r="AK221" s="29" t="str">
        <f t="shared" si="204"/>
        <v/>
      </c>
      <c r="AL221" s="29" t="str">
        <f t="shared" si="205"/>
        <v/>
      </c>
      <c r="AM221" s="41" t="str">
        <f t="shared" si="206"/>
        <v/>
      </c>
      <c r="AN221" s="42" t="str">
        <f t="shared" si="207"/>
        <v/>
      </c>
      <c r="AO221" s="29" t="str">
        <f t="shared" si="208"/>
        <v/>
      </c>
      <c r="AP221" s="41" t="str">
        <f t="shared" si="209"/>
        <v/>
      </c>
      <c r="AQ221" s="42" t="str">
        <f t="shared" si="210"/>
        <v/>
      </c>
      <c r="AR221" s="29" t="str">
        <f t="shared" si="251"/>
        <v/>
      </c>
      <c r="AS221" s="41" t="str">
        <f t="shared" si="252"/>
        <v/>
      </c>
      <c r="AT221" s="42" t="str">
        <f t="shared" si="253"/>
        <v/>
      </c>
      <c r="AV221" s="39" t="e">
        <f t="shared" si="211"/>
        <v>#N/A</v>
      </c>
      <c r="AW221" s="42" t="e">
        <f t="shared" si="254"/>
        <v>#N/A</v>
      </c>
      <c r="BH221" s="61" t="str">
        <f t="shared" si="255"/>
        <v/>
      </c>
      <c r="BI221" s="39" t="str">
        <f t="shared" si="256"/>
        <v/>
      </c>
      <c r="BJ221" s="41" t="str">
        <f t="shared" si="257"/>
        <v/>
      </c>
      <c r="BK221" s="42" t="str">
        <f t="shared" si="212"/>
        <v/>
      </c>
      <c r="BL221" s="29" t="str">
        <f t="shared" si="258"/>
        <v/>
      </c>
      <c r="BM221" s="41" t="str">
        <f t="shared" si="259"/>
        <v/>
      </c>
      <c r="BN221" s="42" t="str">
        <f t="shared" si="260"/>
        <v/>
      </c>
      <c r="BO221" s="40" t="str">
        <f t="shared" si="261"/>
        <v/>
      </c>
      <c r="BP221" s="43" t="str">
        <f t="shared" si="262"/>
        <v/>
      </c>
      <c r="BQ221" s="42" t="str">
        <f t="shared" si="263"/>
        <v/>
      </c>
      <c r="BR221" s="61" t="str">
        <f t="shared" si="264"/>
        <v/>
      </c>
      <c r="BS221" s="41" t="str">
        <f t="shared" si="213"/>
        <v/>
      </c>
      <c r="BT221" t="str">
        <f t="shared" si="265"/>
        <v/>
      </c>
      <c r="BU221" s="29" t="str">
        <f t="shared" si="214"/>
        <v/>
      </c>
      <c r="BV221" s="41" t="str">
        <f t="shared" si="215"/>
        <v/>
      </c>
      <c r="BW221" s="42" t="str">
        <f t="shared" si="216"/>
        <v/>
      </c>
      <c r="BX221" s="29" t="str">
        <f t="shared" si="217"/>
        <v/>
      </c>
      <c r="BY221" s="41" t="str">
        <f t="shared" si="218"/>
        <v/>
      </c>
      <c r="BZ221" s="42" t="str">
        <f t="shared" si="219"/>
        <v/>
      </c>
      <c r="CA221" s="29" t="str">
        <f t="shared" si="266"/>
        <v/>
      </c>
      <c r="CB221" s="41" t="str">
        <f t="shared" si="267"/>
        <v/>
      </c>
      <c r="CC221" s="42" t="str">
        <f t="shared" si="268"/>
        <v/>
      </c>
      <c r="CE221" s="39" t="e">
        <f t="shared" si="269"/>
        <v>#N/A</v>
      </c>
      <c r="CF221" s="42" t="e">
        <f t="shared" si="270"/>
        <v>#N/A</v>
      </c>
      <c r="CQ221" s="61" t="str">
        <f t="shared" si="271"/>
        <v/>
      </c>
      <c r="CR221" s="39" t="str">
        <f t="shared" si="272"/>
        <v/>
      </c>
      <c r="CS221" s="41" t="str">
        <f t="shared" si="273"/>
        <v/>
      </c>
      <c r="CT221" s="42" t="str">
        <f t="shared" si="220"/>
        <v/>
      </c>
      <c r="CU221" s="29" t="str">
        <f t="shared" si="274"/>
        <v/>
      </c>
      <c r="CV221" s="41" t="str">
        <f t="shared" si="275"/>
        <v/>
      </c>
      <c r="CW221" s="42" t="str">
        <f t="shared" si="276"/>
        <v/>
      </c>
      <c r="CX221" s="40" t="str">
        <f t="shared" si="277"/>
        <v/>
      </c>
      <c r="CY221" s="43" t="str">
        <f t="shared" si="278"/>
        <v/>
      </c>
      <c r="CZ221" s="42" t="str">
        <f t="shared" si="279"/>
        <v/>
      </c>
      <c r="DA221" s="70" t="str">
        <f t="shared" si="280"/>
        <v/>
      </c>
      <c r="DB221" s="41" t="str">
        <f t="shared" si="221"/>
        <v/>
      </c>
      <c r="DC221" s="70" t="str">
        <f t="shared" si="281"/>
        <v/>
      </c>
      <c r="DD221" s="29" t="str">
        <f t="shared" si="222"/>
        <v/>
      </c>
      <c r="DE221" s="41" t="str">
        <f t="shared" si="223"/>
        <v/>
      </c>
      <c r="DF221" s="42" t="str">
        <f t="shared" si="224"/>
        <v/>
      </c>
      <c r="DG221" s="29" t="str">
        <f t="shared" si="225"/>
        <v/>
      </c>
      <c r="DH221" s="41" t="str">
        <f t="shared" si="226"/>
        <v/>
      </c>
      <c r="DI221" s="42" t="str">
        <f t="shared" si="227"/>
        <v/>
      </c>
      <c r="DJ221" s="29" t="str">
        <f t="shared" si="282"/>
        <v/>
      </c>
      <c r="DK221" s="41" t="str">
        <f t="shared" si="283"/>
        <v/>
      </c>
      <c r="DL221" s="42" t="str">
        <f t="shared" si="284"/>
        <v/>
      </c>
      <c r="DN221" s="39" t="e">
        <f t="shared" si="285"/>
        <v>#N/A</v>
      </c>
      <c r="DO221" s="42" t="e">
        <f t="shared" si="286"/>
        <v>#N/A</v>
      </c>
      <c r="DZ221" s="61" t="str">
        <f t="shared" si="287"/>
        <v/>
      </c>
      <c r="EA221" s="39" t="str">
        <f t="shared" si="288"/>
        <v/>
      </c>
      <c r="EB221" s="41" t="str">
        <f t="shared" si="289"/>
        <v/>
      </c>
      <c r="EC221" s="42" t="str">
        <f t="shared" si="228"/>
        <v/>
      </c>
      <c r="ED221" s="29" t="str">
        <f t="shared" si="290"/>
        <v/>
      </c>
      <c r="EE221" s="41" t="str">
        <f t="shared" si="291"/>
        <v/>
      </c>
      <c r="EF221" s="42" t="str">
        <f t="shared" si="292"/>
        <v/>
      </c>
      <c r="EG221" s="40" t="str">
        <f t="shared" si="293"/>
        <v/>
      </c>
      <c r="EH221" s="43" t="str">
        <f t="shared" si="294"/>
        <v/>
      </c>
      <c r="EI221" s="42" t="str">
        <f t="shared" si="295"/>
        <v/>
      </c>
      <c r="EJ221" s="58" t="str">
        <f t="shared" si="296"/>
        <v/>
      </c>
      <c r="EK221" s="41" t="str">
        <f t="shared" si="229"/>
        <v/>
      </c>
      <c r="EL221" s="58" t="str">
        <f t="shared" si="297"/>
        <v/>
      </c>
      <c r="EM221" s="29" t="str">
        <f t="shared" si="230"/>
        <v/>
      </c>
      <c r="EN221" s="41" t="str">
        <f t="shared" si="231"/>
        <v/>
      </c>
      <c r="EO221" s="42" t="str">
        <f t="shared" si="232"/>
        <v/>
      </c>
      <c r="EP221" s="29" t="str">
        <f t="shared" si="233"/>
        <v/>
      </c>
      <c r="EQ221" s="41" t="str">
        <f t="shared" si="234"/>
        <v/>
      </c>
      <c r="ER221" s="42" t="str">
        <f t="shared" si="235"/>
        <v/>
      </c>
      <c r="ES221" s="29" t="str">
        <f t="shared" si="298"/>
        <v/>
      </c>
      <c r="ET221" s="41" t="str">
        <f t="shared" si="299"/>
        <v/>
      </c>
      <c r="EU221" s="42" t="str">
        <f t="shared" si="300"/>
        <v/>
      </c>
      <c r="EW221" s="39" t="e">
        <f t="shared" si="301"/>
        <v>#N/A</v>
      </c>
      <c r="EX221" s="42" t="e">
        <f t="shared" si="302"/>
        <v>#N/A</v>
      </c>
      <c r="FA221" s="70" t="e">
        <f t="shared" si="236"/>
        <v>#N/A</v>
      </c>
      <c r="FB221" s="70" t="e">
        <f t="shared" si="237"/>
        <v>#N/A</v>
      </c>
      <c r="FC221" s="70" t="e">
        <f t="shared" si="238"/>
        <v>#N/A</v>
      </c>
      <c r="FD221" s="72" t="e">
        <f t="shared" si="239"/>
        <v>#N/A</v>
      </c>
      <c r="FE221" s="37" t="e">
        <f t="shared" si="240"/>
        <v>#N/A</v>
      </c>
    </row>
    <row r="222" spans="1:161" x14ac:dyDescent="0.25">
      <c r="A222" s="60"/>
      <c r="B222" s="56"/>
      <c r="C222" s="56"/>
      <c r="D222" s="56"/>
      <c r="E222" s="37"/>
      <c r="F222" s="56"/>
      <c r="H222" s="39"/>
      <c r="I222" s="39"/>
      <c r="J222" s="37"/>
      <c r="K222" s="39"/>
      <c r="L222" s="39"/>
      <c r="M222" s="39"/>
      <c r="X222" s="41"/>
      <c r="Y222" s="61" t="str">
        <f t="shared" si="241"/>
        <v/>
      </c>
      <c r="Z222" s="39" t="str">
        <f t="shared" si="242"/>
        <v/>
      </c>
      <c r="AA222" s="41" t="str">
        <f t="shared" si="243"/>
        <v/>
      </c>
      <c r="AB222" s="42" t="str">
        <f t="shared" si="202"/>
        <v/>
      </c>
      <c r="AC222" s="29" t="str">
        <f t="shared" si="244"/>
        <v/>
      </c>
      <c r="AD222" s="41" t="str">
        <f t="shared" si="245"/>
        <v/>
      </c>
      <c r="AE222" s="42" t="str">
        <f t="shared" si="246"/>
        <v/>
      </c>
      <c r="AF222" s="40" t="str">
        <f t="shared" si="247"/>
        <v/>
      </c>
      <c r="AG222" s="43" t="str">
        <f t="shared" si="248"/>
        <v/>
      </c>
      <c r="AH222" s="42" t="str">
        <f t="shared" si="249"/>
        <v/>
      </c>
      <c r="AI222" s="39" t="str">
        <f t="shared" si="250"/>
        <v/>
      </c>
      <c r="AJ222" s="41" t="str">
        <f t="shared" si="203"/>
        <v/>
      </c>
      <c r="AK222" s="29" t="str">
        <f t="shared" si="204"/>
        <v/>
      </c>
      <c r="AL222" s="29" t="str">
        <f t="shared" si="205"/>
        <v/>
      </c>
      <c r="AM222" s="41" t="str">
        <f t="shared" si="206"/>
        <v/>
      </c>
      <c r="AN222" s="42" t="str">
        <f t="shared" si="207"/>
        <v/>
      </c>
      <c r="AO222" s="29" t="str">
        <f t="shared" si="208"/>
        <v/>
      </c>
      <c r="AP222" s="41" t="str">
        <f t="shared" si="209"/>
        <v/>
      </c>
      <c r="AQ222" s="42" t="str">
        <f t="shared" si="210"/>
        <v/>
      </c>
      <c r="AR222" s="29" t="str">
        <f t="shared" si="251"/>
        <v/>
      </c>
      <c r="AS222" s="41" t="str">
        <f t="shared" si="252"/>
        <v/>
      </c>
      <c r="AT222" s="42" t="str">
        <f t="shared" si="253"/>
        <v/>
      </c>
      <c r="AV222" s="39" t="e">
        <f t="shared" si="211"/>
        <v>#N/A</v>
      </c>
      <c r="AW222" s="42" t="e">
        <f t="shared" si="254"/>
        <v>#N/A</v>
      </c>
      <c r="BH222" s="61" t="str">
        <f t="shared" si="255"/>
        <v/>
      </c>
      <c r="BI222" s="39" t="str">
        <f t="shared" si="256"/>
        <v/>
      </c>
      <c r="BJ222" s="41" t="str">
        <f t="shared" si="257"/>
        <v/>
      </c>
      <c r="BK222" s="42" t="str">
        <f t="shared" si="212"/>
        <v/>
      </c>
      <c r="BL222" s="29" t="str">
        <f t="shared" si="258"/>
        <v/>
      </c>
      <c r="BM222" s="41" t="str">
        <f t="shared" si="259"/>
        <v/>
      </c>
      <c r="BN222" s="42" t="str">
        <f t="shared" si="260"/>
        <v/>
      </c>
      <c r="BO222" s="40" t="str">
        <f t="shared" si="261"/>
        <v/>
      </c>
      <c r="BP222" s="43" t="str">
        <f t="shared" si="262"/>
        <v/>
      </c>
      <c r="BQ222" s="42" t="str">
        <f t="shared" si="263"/>
        <v/>
      </c>
      <c r="BR222" s="61" t="str">
        <f t="shared" si="264"/>
        <v/>
      </c>
      <c r="BS222" s="41" t="str">
        <f t="shared" si="213"/>
        <v/>
      </c>
      <c r="BT222" t="str">
        <f t="shared" si="265"/>
        <v/>
      </c>
      <c r="BU222" s="29" t="str">
        <f t="shared" si="214"/>
        <v/>
      </c>
      <c r="BV222" s="41" t="str">
        <f t="shared" si="215"/>
        <v/>
      </c>
      <c r="BW222" s="42" t="str">
        <f t="shared" si="216"/>
        <v/>
      </c>
      <c r="BX222" s="29" t="str">
        <f t="shared" si="217"/>
        <v/>
      </c>
      <c r="BY222" s="41" t="str">
        <f t="shared" si="218"/>
        <v/>
      </c>
      <c r="BZ222" s="42" t="str">
        <f t="shared" si="219"/>
        <v/>
      </c>
      <c r="CA222" s="29" t="str">
        <f t="shared" si="266"/>
        <v/>
      </c>
      <c r="CB222" s="41" t="str">
        <f t="shared" si="267"/>
        <v/>
      </c>
      <c r="CC222" s="42" t="str">
        <f t="shared" si="268"/>
        <v/>
      </c>
      <c r="CE222" s="39" t="e">
        <f t="shared" si="269"/>
        <v>#N/A</v>
      </c>
      <c r="CF222" s="42" t="e">
        <f t="shared" si="270"/>
        <v>#N/A</v>
      </c>
      <c r="CQ222" s="61" t="str">
        <f t="shared" si="271"/>
        <v/>
      </c>
      <c r="CR222" s="39" t="str">
        <f t="shared" si="272"/>
        <v/>
      </c>
      <c r="CS222" s="41" t="str">
        <f t="shared" si="273"/>
        <v/>
      </c>
      <c r="CT222" s="42" t="str">
        <f t="shared" si="220"/>
        <v/>
      </c>
      <c r="CU222" s="29" t="str">
        <f t="shared" si="274"/>
        <v/>
      </c>
      <c r="CV222" s="41" t="str">
        <f t="shared" si="275"/>
        <v/>
      </c>
      <c r="CW222" s="42" t="str">
        <f t="shared" si="276"/>
        <v/>
      </c>
      <c r="CX222" s="40" t="str">
        <f t="shared" si="277"/>
        <v/>
      </c>
      <c r="CY222" s="43" t="str">
        <f t="shared" si="278"/>
        <v/>
      </c>
      <c r="CZ222" s="42" t="str">
        <f t="shared" si="279"/>
        <v/>
      </c>
      <c r="DA222" s="70" t="str">
        <f t="shared" si="280"/>
        <v/>
      </c>
      <c r="DB222" s="41" t="str">
        <f t="shared" si="221"/>
        <v/>
      </c>
      <c r="DC222" s="70" t="str">
        <f t="shared" si="281"/>
        <v/>
      </c>
      <c r="DD222" s="29" t="str">
        <f t="shared" si="222"/>
        <v/>
      </c>
      <c r="DE222" s="41" t="str">
        <f t="shared" si="223"/>
        <v/>
      </c>
      <c r="DF222" s="42" t="str">
        <f t="shared" si="224"/>
        <v/>
      </c>
      <c r="DG222" s="29" t="str">
        <f t="shared" si="225"/>
        <v/>
      </c>
      <c r="DH222" s="41" t="str">
        <f t="shared" si="226"/>
        <v/>
      </c>
      <c r="DI222" s="42" t="str">
        <f t="shared" si="227"/>
        <v/>
      </c>
      <c r="DJ222" s="29" t="str">
        <f t="shared" si="282"/>
        <v/>
      </c>
      <c r="DK222" s="41" t="str">
        <f t="shared" si="283"/>
        <v/>
      </c>
      <c r="DL222" s="42" t="str">
        <f t="shared" si="284"/>
        <v/>
      </c>
      <c r="DN222" s="39" t="e">
        <f t="shared" si="285"/>
        <v>#N/A</v>
      </c>
      <c r="DO222" s="42" t="e">
        <f t="shared" si="286"/>
        <v>#N/A</v>
      </c>
      <c r="DZ222" s="61" t="str">
        <f t="shared" si="287"/>
        <v/>
      </c>
      <c r="EA222" s="39" t="str">
        <f t="shared" si="288"/>
        <v/>
      </c>
      <c r="EB222" s="41" t="str">
        <f t="shared" si="289"/>
        <v/>
      </c>
      <c r="EC222" s="42" t="str">
        <f t="shared" si="228"/>
        <v/>
      </c>
      <c r="ED222" s="29" t="str">
        <f t="shared" si="290"/>
        <v/>
      </c>
      <c r="EE222" s="41" t="str">
        <f t="shared" si="291"/>
        <v/>
      </c>
      <c r="EF222" s="42" t="str">
        <f t="shared" si="292"/>
        <v/>
      </c>
      <c r="EG222" s="40" t="str">
        <f t="shared" si="293"/>
        <v/>
      </c>
      <c r="EH222" s="43" t="str">
        <f t="shared" si="294"/>
        <v/>
      </c>
      <c r="EI222" s="42" t="str">
        <f t="shared" si="295"/>
        <v/>
      </c>
      <c r="EJ222" s="58" t="str">
        <f t="shared" si="296"/>
        <v/>
      </c>
      <c r="EK222" s="41" t="str">
        <f t="shared" si="229"/>
        <v/>
      </c>
      <c r="EL222" s="58" t="str">
        <f t="shared" si="297"/>
        <v/>
      </c>
      <c r="EM222" s="29" t="str">
        <f t="shared" si="230"/>
        <v/>
      </c>
      <c r="EN222" s="41" t="str">
        <f t="shared" si="231"/>
        <v/>
      </c>
      <c r="EO222" s="42" t="str">
        <f t="shared" si="232"/>
        <v/>
      </c>
      <c r="EP222" s="29" t="str">
        <f t="shared" si="233"/>
        <v/>
      </c>
      <c r="EQ222" s="41" t="str">
        <f t="shared" si="234"/>
        <v/>
      </c>
      <c r="ER222" s="42" t="str">
        <f t="shared" si="235"/>
        <v/>
      </c>
      <c r="ES222" s="29" t="str">
        <f t="shared" si="298"/>
        <v/>
      </c>
      <c r="ET222" s="41" t="str">
        <f t="shared" si="299"/>
        <v/>
      </c>
      <c r="EU222" s="42" t="str">
        <f t="shared" si="300"/>
        <v/>
      </c>
      <c r="EW222" s="39" t="e">
        <f t="shared" si="301"/>
        <v>#N/A</v>
      </c>
      <c r="EX222" s="42" t="e">
        <f t="shared" si="302"/>
        <v>#N/A</v>
      </c>
      <c r="FA222" s="70" t="e">
        <f t="shared" si="236"/>
        <v>#N/A</v>
      </c>
      <c r="FB222" s="70" t="e">
        <f t="shared" si="237"/>
        <v>#N/A</v>
      </c>
      <c r="FC222" s="70" t="e">
        <f t="shared" si="238"/>
        <v>#N/A</v>
      </c>
      <c r="FD222" s="72" t="e">
        <f t="shared" si="239"/>
        <v>#N/A</v>
      </c>
      <c r="FE222" s="37" t="e">
        <f t="shared" si="240"/>
        <v>#N/A</v>
      </c>
    </row>
    <row r="223" spans="1:161" x14ac:dyDescent="0.25">
      <c r="A223" s="59"/>
      <c r="B223" s="56"/>
      <c r="C223" s="56"/>
      <c r="D223" s="56"/>
      <c r="E223" s="37"/>
      <c r="F223" s="56"/>
      <c r="H223" s="39"/>
      <c r="I223" s="39"/>
      <c r="J223" s="37"/>
      <c r="K223" s="39"/>
      <c r="L223" s="39"/>
      <c r="M223" s="39"/>
      <c r="X223" s="41"/>
      <c r="Y223" s="61" t="str">
        <f t="shared" si="241"/>
        <v/>
      </c>
      <c r="Z223" s="39" t="str">
        <f t="shared" si="242"/>
        <v/>
      </c>
      <c r="AA223" s="41" t="str">
        <f t="shared" si="243"/>
        <v/>
      </c>
      <c r="AB223" s="42" t="str">
        <f t="shared" si="202"/>
        <v/>
      </c>
      <c r="AC223" s="29" t="str">
        <f t="shared" si="244"/>
        <v/>
      </c>
      <c r="AD223" s="41" t="str">
        <f t="shared" si="245"/>
        <v/>
      </c>
      <c r="AE223" s="42" t="str">
        <f t="shared" si="246"/>
        <v/>
      </c>
      <c r="AF223" s="40" t="str">
        <f t="shared" si="247"/>
        <v/>
      </c>
      <c r="AG223" s="43" t="str">
        <f t="shared" si="248"/>
        <v/>
      </c>
      <c r="AH223" s="42" t="str">
        <f t="shared" si="249"/>
        <v/>
      </c>
      <c r="AI223" s="39" t="str">
        <f t="shared" si="250"/>
        <v/>
      </c>
      <c r="AJ223" s="41" t="str">
        <f t="shared" si="203"/>
        <v/>
      </c>
      <c r="AK223" s="29" t="str">
        <f t="shared" si="204"/>
        <v/>
      </c>
      <c r="AL223" s="29" t="str">
        <f t="shared" si="205"/>
        <v/>
      </c>
      <c r="AM223" s="41" t="str">
        <f t="shared" si="206"/>
        <v/>
      </c>
      <c r="AN223" s="42" t="str">
        <f t="shared" si="207"/>
        <v/>
      </c>
      <c r="AO223" s="29" t="str">
        <f t="shared" si="208"/>
        <v/>
      </c>
      <c r="AP223" s="41" t="str">
        <f t="shared" si="209"/>
        <v/>
      </c>
      <c r="AQ223" s="42" t="str">
        <f t="shared" si="210"/>
        <v/>
      </c>
      <c r="AR223" s="29" t="str">
        <f t="shared" si="251"/>
        <v/>
      </c>
      <c r="AS223" s="41" t="str">
        <f t="shared" si="252"/>
        <v/>
      </c>
      <c r="AT223" s="42" t="str">
        <f t="shared" si="253"/>
        <v/>
      </c>
      <c r="AV223" s="39" t="e">
        <f t="shared" si="211"/>
        <v>#N/A</v>
      </c>
      <c r="AW223" s="42" t="e">
        <f t="shared" si="254"/>
        <v>#N/A</v>
      </c>
      <c r="BH223" s="61" t="str">
        <f t="shared" si="255"/>
        <v/>
      </c>
      <c r="BI223" s="39" t="str">
        <f t="shared" si="256"/>
        <v/>
      </c>
      <c r="BJ223" s="41" t="str">
        <f t="shared" si="257"/>
        <v/>
      </c>
      <c r="BK223" s="42" t="str">
        <f t="shared" si="212"/>
        <v/>
      </c>
      <c r="BL223" s="29" t="str">
        <f t="shared" si="258"/>
        <v/>
      </c>
      <c r="BM223" s="41" t="str">
        <f t="shared" si="259"/>
        <v/>
      </c>
      <c r="BN223" s="42" t="str">
        <f t="shared" si="260"/>
        <v/>
      </c>
      <c r="BO223" s="40" t="str">
        <f t="shared" si="261"/>
        <v/>
      </c>
      <c r="BP223" s="43" t="str">
        <f t="shared" si="262"/>
        <v/>
      </c>
      <c r="BQ223" s="42" t="str">
        <f t="shared" si="263"/>
        <v/>
      </c>
      <c r="BR223" s="61" t="str">
        <f t="shared" si="264"/>
        <v/>
      </c>
      <c r="BS223" s="41" t="str">
        <f t="shared" si="213"/>
        <v/>
      </c>
      <c r="BT223" t="str">
        <f t="shared" si="265"/>
        <v/>
      </c>
      <c r="BU223" s="29" t="str">
        <f t="shared" si="214"/>
        <v/>
      </c>
      <c r="BV223" s="41" t="str">
        <f t="shared" si="215"/>
        <v/>
      </c>
      <c r="BW223" s="42" t="str">
        <f t="shared" si="216"/>
        <v/>
      </c>
      <c r="BX223" s="29" t="str">
        <f t="shared" si="217"/>
        <v/>
      </c>
      <c r="BY223" s="41" t="str">
        <f t="shared" si="218"/>
        <v/>
      </c>
      <c r="BZ223" s="42" t="str">
        <f t="shared" si="219"/>
        <v/>
      </c>
      <c r="CA223" s="29" t="str">
        <f t="shared" si="266"/>
        <v/>
      </c>
      <c r="CB223" s="41" t="str">
        <f t="shared" si="267"/>
        <v/>
      </c>
      <c r="CC223" s="42" t="str">
        <f t="shared" si="268"/>
        <v/>
      </c>
      <c r="CE223" s="39" t="e">
        <f t="shared" si="269"/>
        <v>#N/A</v>
      </c>
      <c r="CF223" s="42" t="e">
        <f t="shared" si="270"/>
        <v>#N/A</v>
      </c>
      <c r="CQ223" s="61" t="str">
        <f t="shared" si="271"/>
        <v/>
      </c>
      <c r="CR223" s="39" t="str">
        <f t="shared" si="272"/>
        <v/>
      </c>
      <c r="CS223" s="41" t="str">
        <f t="shared" si="273"/>
        <v/>
      </c>
      <c r="CT223" s="42" t="str">
        <f t="shared" si="220"/>
        <v/>
      </c>
      <c r="CU223" s="29" t="str">
        <f t="shared" si="274"/>
        <v/>
      </c>
      <c r="CV223" s="41" t="str">
        <f t="shared" si="275"/>
        <v/>
      </c>
      <c r="CW223" s="42" t="str">
        <f t="shared" si="276"/>
        <v/>
      </c>
      <c r="CX223" s="40" t="str">
        <f t="shared" si="277"/>
        <v/>
      </c>
      <c r="CY223" s="43" t="str">
        <f t="shared" si="278"/>
        <v/>
      </c>
      <c r="CZ223" s="42" t="str">
        <f t="shared" si="279"/>
        <v/>
      </c>
      <c r="DA223" s="70" t="str">
        <f t="shared" si="280"/>
        <v/>
      </c>
      <c r="DB223" s="41" t="str">
        <f t="shared" si="221"/>
        <v/>
      </c>
      <c r="DC223" s="70" t="str">
        <f t="shared" si="281"/>
        <v/>
      </c>
      <c r="DD223" s="29" t="str">
        <f t="shared" si="222"/>
        <v/>
      </c>
      <c r="DE223" s="41" t="str">
        <f t="shared" si="223"/>
        <v/>
      </c>
      <c r="DF223" s="42" t="str">
        <f t="shared" si="224"/>
        <v/>
      </c>
      <c r="DG223" s="29" t="str">
        <f t="shared" si="225"/>
        <v/>
      </c>
      <c r="DH223" s="41" t="str">
        <f t="shared" si="226"/>
        <v/>
      </c>
      <c r="DI223" s="42" t="str">
        <f t="shared" si="227"/>
        <v/>
      </c>
      <c r="DJ223" s="29" t="str">
        <f t="shared" si="282"/>
        <v/>
      </c>
      <c r="DK223" s="41" t="str">
        <f t="shared" si="283"/>
        <v/>
      </c>
      <c r="DL223" s="42" t="str">
        <f t="shared" si="284"/>
        <v/>
      </c>
      <c r="DN223" s="39" t="e">
        <f t="shared" si="285"/>
        <v>#N/A</v>
      </c>
      <c r="DO223" s="42" t="e">
        <f t="shared" si="286"/>
        <v>#N/A</v>
      </c>
      <c r="DZ223" s="61" t="str">
        <f t="shared" si="287"/>
        <v/>
      </c>
      <c r="EA223" s="39" t="str">
        <f t="shared" si="288"/>
        <v/>
      </c>
      <c r="EB223" s="41" t="str">
        <f t="shared" si="289"/>
        <v/>
      </c>
      <c r="EC223" s="42" t="str">
        <f t="shared" si="228"/>
        <v/>
      </c>
      <c r="ED223" s="29" t="str">
        <f t="shared" si="290"/>
        <v/>
      </c>
      <c r="EE223" s="41" t="str">
        <f t="shared" si="291"/>
        <v/>
      </c>
      <c r="EF223" s="42" t="str">
        <f t="shared" si="292"/>
        <v/>
      </c>
      <c r="EG223" s="40" t="str">
        <f t="shared" si="293"/>
        <v/>
      </c>
      <c r="EH223" s="43" t="str">
        <f t="shared" si="294"/>
        <v/>
      </c>
      <c r="EI223" s="42" t="str">
        <f t="shared" si="295"/>
        <v/>
      </c>
      <c r="EJ223" s="58" t="str">
        <f t="shared" si="296"/>
        <v/>
      </c>
      <c r="EK223" s="41" t="str">
        <f t="shared" si="229"/>
        <v/>
      </c>
      <c r="EL223" s="58" t="str">
        <f t="shared" si="297"/>
        <v/>
      </c>
      <c r="EM223" s="29" t="str">
        <f t="shared" si="230"/>
        <v/>
      </c>
      <c r="EN223" s="41" t="str">
        <f t="shared" si="231"/>
        <v/>
      </c>
      <c r="EO223" s="42" t="str">
        <f t="shared" si="232"/>
        <v/>
      </c>
      <c r="EP223" s="29" t="str">
        <f t="shared" si="233"/>
        <v/>
      </c>
      <c r="EQ223" s="41" t="str">
        <f t="shared" si="234"/>
        <v/>
      </c>
      <c r="ER223" s="42" t="str">
        <f t="shared" si="235"/>
        <v/>
      </c>
      <c r="ES223" s="29" t="str">
        <f t="shared" si="298"/>
        <v/>
      </c>
      <c r="ET223" s="41" t="str">
        <f t="shared" si="299"/>
        <v/>
      </c>
      <c r="EU223" s="42" t="str">
        <f t="shared" si="300"/>
        <v/>
      </c>
      <c r="EW223" s="39" t="e">
        <f t="shared" si="301"/>
        <v>#N/A</v>
      </c>
      <c r="EX223" s="42" t="e">
        <f t="shared" si="302"/>
        <v>#N/A</v>
      </c>
      <c r="FA223" s="70" t="e">
        <f t="shared" si="236"/>
        <v>#N/A</v>
      </c>
      <c r="FB223" s="70" t="e">
        <f t="shared" si="237"/>
        <v>#N/A</v>
      </c>
      <c r="FC223" s="70" t="e">
        <f t="shared" si="238"/>
        <v>#N/A</v>
      </c>
      <c r="FD223" s="72" t="e">
        <f t="shared" si="239"/>
        <v>#N/A</v>
      </c>
      <c r="FE223" s="37" t="e">
        <f t="shared" si="240"/>
        <v>#N/A</v>
      </c>
    </row>
    <row r="224" spans="1:161" x14ac:dyDescent="0.25">
      <c r="A224" s="59"/>
      <c r="B224" s="56"/>
      <c r="C224" s="56"/>
      <c r="D224" s="56"/>
      <c r="E224" s="37"/>
      <c r="F224" s="56"/>
      <c r="H224" s="39"/>
      <c r="I224" s="39"/>
      <c r="J224" s="37"/>
      <c r="K224" s="39"/>
      <c r="L224" s="39"/>
      <c r="M224" s="39"/>
      <c r="X224" s="41"/>
      <c r="Y224" s="61" t="str">
        <f t="shared" si="241"/>
        <v/>
      </c>
      <c r="Z224" s="39" t="str">
        <f t="shared" si="242"/>
        <v/>
      </c>
      <c r="AA224" s="41" t="str">
        <f t="shared" si="243"/>
        <v/>
      </c>
      <c r="AB224" s="42" t="str">
        <f t="shared" si="202"/>
        <v/>
      </c>
      <c r="AC224" s="29" t="str">
        <f t="shared" si="244"/>
        <v/>
      </c>
      <c r="AD224" s="41" t="str">
        <f t="shared" si="245"/>
        <v/>
      </c>
      <c r="AE224" s="42" t="str">
        <f t="shared" si="246"/>
        <v/>
      </c>
      <c r="AF224" s="40" t="str">
        <f t="shared" si="247"/>
        <v/>
      </c>
      <c r="AG224" s="43" t="str">
        <f t="shared" si="248"/>
        <v/>
      </c>
      <c r="AH224" s="42" t="str">
        <f t="shared" si="249"/>
        <v/>
      </c>
      <c r="AI224" s="39" t="str">
        <f t="shared" si="250"/>
        <v/>
      </c>
      <c r="AJ224" s="41" t="str">
        <f t="shared" si="203"/>
        <v/>
      </c>
      <c r="AK224" s="29" t="str">
        <f t="shared" si="204"/>
        <v/>
      </c>
      <c r="AL224" s="29" t="str">
        <f t="shared" si="205"/>
        <v/>
      </c>
      <c r="AM224" s="41" t="str">
        <f t="shared" si="206"/>
        <v/>
      </c>
      <c r="AN224" s="42" t="str">
        <f t="shared" si="207"/>
        <v/>
      </c>
      <c r="AO224" s="29" t="str">
        <f t="shared" si="208"/>
        <v/>
      </c>
      <c r="AP224" s="41" t="str">
        <f t="shared" si="209"/>
        <v/>
      </c>
      <c r="AQ224" s="42" t="str">
        <f t="shared" si="210"/>
        <v/>
      </c>
      <c r="AR224" s="29" t="str">
        <f t="shared" si="251"/>
        <v/>
      </c>
      <c r="AS224" s="41" t="str">
        <f t="shared" si="252"/>
        <v/>
      </c>
      <c r="AT224" s="42" t="str">
        <f t="shared" si="253"/>
        <v/>
      </c>
      <c r="AV224" s="39" t="e">
        <f t="shared" si="211"/>
        <v>#N/A</v>
      </c>
      <c r="AW224" s="42" t="e">
        <f t="shared" si="254"/>
        <v>#N/A</v>
      </c>
      <c r="BH224" s="61" t="str">
        <f t="shared" si="255"/>
        <v/>
      </c>
      <c r="BI224" s="39" t="str">
        <f t="shared" si="256"/>
        <v/>
      </c>
      <c r="BJ224" s="41" t="str">
        <f t="shared" si="257"/>
        <v/>
      </c>
      <c r="BK224" s="42" t="str">
        <f t="shared" si="212"/>
        <v/>
      </c>
      <c r="BL224" s="29" t="str">
        <f t="shared" si="258"/>
        <v/>
      </c>
      <c r="BM224" s="41" t="str">
        <f t="shared" si="259"/>
        <v/>
      </c>
      <c r="BN224" s="42" t="str">
        <f t="shared" si="260"/>
        <v/>
      </c>
      <c r="BO224" s="40" t="str">
        <f t="shared" si="261"/>
        <v/>
      </c>
      <c r="BP224" s="43" t="str">
        <f t="shared" si="262"/>
        <v/>
      </c>
      <c r="BQ224" s="42" t="str">
        <f t="shared" si="263"/>
        <v/>
      </c>
      <c r="BR224" s="61" t="str">
        <f t="shared" si="264"/>
        <v/>
      </c>
      <c r="BS224" s="41" t="str">
        <f t="shared" si="213"/>
        <v/>
      </c>
      <c r="BT224" t="str">
        <f t="shared" si="265"/>
        <v/>
      </c>
      <c r="BU224" s="29" t="str">
        <f t="shared" si="214"/>
        <v/>
      </c>
      <c r="BV224" s="41" t="str">
        <f t="shared" si="215"/>
        <v/>
      </c>
      <c r="BW224" s="42" t="str">
        <f t="shared" si="216"/>
        <v/>
      </c>
      <c r="BX224" s="29" t="str">
        <f t="shared" si="217"/>
        <v/>
      </c>
      <c r="BY224" s="41" t="str">
        <f t="shared" si="218"/>
        <v/>
      </c>
      <c r="BZ224" s="42" t="str">
        <f t="shared" si="219"/>
        <v/>
      </c>
      <c r="CA224" s="29" t="str">
        <f t="shared" si="266"/>
        <v/>
      </c>
      <c r="CB224" s="41" t="str">
        <f t="shared" si="267"/>
        <v/>
      </c>
      <c r="CC224" s="42" t="str">
        <f t="shared" si="268"/>
        <v/>
      </c>
      <c r="CE224" s="39" t="e">
        <f t="shared" si="269"/>
        <v>#N/A</v>
      </c>
      <c r="CF224" s="42" t="e">
        <f t="shared" si="270"/>
        <v>#N/A</v>
      </c>
      <c r="CQ224" s="61" t="str">
        <f t="shared" si="271"/>
        <v/>
      </c>
      <c r="CR224" s="39" t="str">
        <f t="shared" si="272"/>
        <v/>
      </c>
      <c r="CS224" s="41" t="str">
        <f t="shared" si="273"/>
        <v/>
      </c>
      <c r="CT224" s="42" t="str">
        <f t="shared" si="220"/>
        <v/>
      </c>
      <c r="CU224" s="29" t="str">
        <f t="shared" si="274"/>
        <v/>
      </c>
      <c r="CV224" s="41" t="str">
        <f t="shared" si="275"/>
        <v/>
      </c>
      <c r="CW224" s="42" t="str">
        <f t="shared" si="276"/>
        <v/>
      </c>
      <c r="CX224" s="40" t="str">
        <f t="shared" si="277"/>
        <v/>
      </c>
      <c r="CY224" s="43" t="str">
        <f t="shared" si="278"/>
        <v/>
      </c>
      <c r="CZ224" s="42" t="str">
        <f t="shared" si="279"/>
        <v/>
      </c>
      <c r="DA224" s="70" t="str">
        <f t="shared" si="280"/>
        <v/>
      </c>
      <c r="DB224" s="41" t="str">
        <f t="shared" si="221"/>
        <v/>
      </c>
      <c r="DC224" s="70" t="str">
        <f t="shared" si="281"/>
        <v/>
      </c>
      <c r="DD224" s="29" t="str">
        <f t="shared" si="222"/>
        <v/>
      </c>
      <c r="DE224" s="41" t="str">
        <f t="shared" si="223"/>
        <v/>
      </c>
      <c r="DF224" s="42" t="str">
        <f t="shared" si="224"/>
        <v/>
      </c>
      <c r="DG224" s="29" t="str">
        <f t="shared" si="225"/>
        <v/>
      </c>
      <c r="DH224" s="41" t="str">
        <f t="shared" si="226"/>
        <v/>
      </c>
      <c r="DI224" s="42" t="str">
        <f t="shared" si="227"/>
        <v/>
      </c>
      <c r="DJ224" s="29" t="str">
        <f t="shared" si="282"/>
        <v/>
      </c>
      <c r="DK224" s="41" t="str">
        <f t="shared" si="283"/>
        <v/>
      </c>
      <c r="DL224" s="42" t="str">
        <f t="shared" si="284"/>
        <v/>
      </c>
      <c r="DN224" s="39" t="e">
        <f t="shared" si="285"/>
        <v>#N/A</v>
      </c>
      <c r="DO224" s="42" t="e">
        <f t="shared" si="286"/>
        <v>#N/A</v>
      </c>
      <c r="DZ224" s="61" t="str">
        <f t="shared" si="287"/>
        <v/>
      </c>
      <c r="EA224" s="39" t="str">
        <f t="shared" si="288"/>
        <v/>
      </c>
      <c r="EB224" s="41" t="str">
        <f t="shared" si="289"/>
        <v/>
      </c>
      <c r="EC224" s="42" t="str">
        <f t="shared" si="228"/>
        <v/>
      </c>
      <c r="ED224" s="29" t="str">
        <f t="shared" si="290"/>
        <v/>
      </c>
      <c r="EE224" s="41" t="str">
        <f t="shared" si="291"/>
        <v/>
      </c>
      <c r="EF224" s="42" t="str">
        <f t="shared" si="292"/>
        <v/>
      </c>
      <c r="EG224" s="40" t="str">
        <f t="shared" si="293"/>
        <v/>
      </c>
      <c r="EH224" s="43" t="str">
        <f t="shared" si="294"/>
        <v/>
      </c>
      <c r="EI224" s="42" t="str">
        <f t="shared" si="295"/>
        <v/>
      </c>
      <c r="EJ224" s="58" t="str">
        <f t="shared" si="296"/>
        <v/>
      </c>
      <c r="EK224" s="41" t="str">
        <f t="shared" si="229"/>
        <v/>
      </c>
      <c r="EL224" s="58" t="str">
        <f t="shared" si="297"/>
        <v/>
      </c>
      <c r="EM224" s="29" t="str">
        <f t="shared" si="230"/>
        <v/>
      </c>
      <c r="EN224" s="41" t="str">
        <f t="shared" si="231"/>
        <v/>
      </c>
      <c r="EO224" s="42" t="str">
        <f t="shared" si="232"/>
        <v/>
      </c>
      <c r="EP224" s="29" t="str">
        <f t="shared" si="233"/>
        <v/>
      </c>
      <c r="EQ224" s="41" t="str">
        <f t="shared" si="234"/>
        <v/>
      </c>
      <c r="ER224" s="42" t="str">
        <f t="shared" si="235"/>
        <v/>
      </c>
      <c r="ES224" s="29" t="str">
        <f t="shared" si="298"/>
        <v/>
      </c>
      <c r="ET224" s="41" t="str">
        <f t="shared" si="299"/>
        <v/>
      </c>
      <c r="EU224" s="42" t="str">
        <f t="shared" si="300"/>
        <v/>
      </c>
      <c r="EW224" s="39" t="e">
        <f t="shared" si="301"/>
        <v>#N/A</v>
      </c>
      <c r="EX224" s="42" t="e">
        <f t="shared" si="302"/>
        <v>#N/A</v>
      </c>
      <c r="FA224" s="70" t="e">
        <f t="shared" si="236"/>
        <v>#N/A</v>
      </c>
      <c r="FB224" s="70" t="e">
        <f t="shared" si="237"/>
        <v>#N/A</v>
      </c>
      <c r="FC224" s="70" t="e">
        <f t="shared" si="238"/>
        <v>#N/A</v>
      </c>
      <c r="FD224" s="72" t="e">
        <f t="shared" si="239"/>
        <v>#N/A</v>
      </c>
      <c r="FE224" s="37" t="e">
        <f t="shared" si="240"/>
        <v>#N/A</v>
      </c>
    </row>
    <row r="225" spans="1:161" x14ac:dyDescent="0.25">
      <c r="A225" s="60"/>
      <c r="B225" s="56"/>
      <c r="C225" s="56"/>
      <c r="D225" s="56"/>
      <c r="E225" s="37"/>
      <c r="F225" s="56"/>
      <c r="H225" s="39"/>
      <c r="I225" s="39"/>
      <c r="J225" s="37"/>
      <c r="K225" s="39"/>
      <c r="L225" s="39"/>
      <c r="M225" s="39"/>
      <c r="X225" s="41"/>
      <c r="Y225" s="61" t="str">
        <f t="shared" si="241"/>
        <v/>
      </c>
      <c r="Z225" s="39" t="str">
        <f t="shared" si="242"/>
        <v/>
      </c>
      <c r="AA225" s="41" t="str">
        <f t="shared" si="243"/>
        <v/>
      </c>
      <c r="AB225" s="42" t="str">
        <f t="shared" si="202"/>
        <v/>
      </c>
      <c r="AC225" s="29" t="str">
        <f t="shared" si="244"/>
        <v/>
      </c>
      <c r="AD225" s="41" t="str">
        <f t="shared" si="245"/>
        <v/>
      </c>
      <c r="AE225" s="42" t="str">
        <f t="shared" si="246"/>
        <v/>
      </c>
      <c r="AF225" s="40" t="str">
        <f t="shared" si="247"/>
        <v/>
      </c>
      <c r="AG225" s="43" t="str">
        <f t="shared" si="248"/>
        <v/>
      </c>
      <c r="AH225" s="42" t="str">
        <f t="shared" si="249"/>
        <v/>
      </c>
      <c r="AI225" s="39" t="str">
        <f t="shared" si="250"/>
        <v/>
      </c>
      <c r="AJ225" s="41" t="str">
        <f t="shared" si="203"/>
        <v/>
      </c>
      <c r="AK225" s="29" t="str">
        <f t="shared" si="204"/>
        <v/>
      </c>
      <c r="AL225" s="29" t="str">
        <f t="shared" si="205"/>
        <v/>
      </c>
      <c r="AM225" s="41" t="str">
        <f t="shared" si="206"/>
        <v/>
      </c>
      <c r="AN225" s="42" t="str">
        <f t="shared" si="207"/>
        <v/>
      </c>
      <c r="AO225" s="29" t="str">
        <f t="shared" si="208"/>
        <v/>
      </c>
      <c r="AP225" s="41" t="str">
        <f t="shared" si="209"/>
        <v/>
      </c>
      <c r="AQ225" s="42" t="str">
        <f t="shared" si="210"/>
        <v/>
      </c>
      <c r="AR225" s="29" t="str">
        <f t="shared" si="251"/>
        <v/>
      </c>
      <c r="AS225" s="41" t="str">
        <f t="shared" si="252"/>
        <v/>
      </c>
      <c r="AT225" s="42" t="str">
        <f t="shared" si="253"/>
        <v/>
      </c>
      <c r="AV225" s="39" t="e">
        <f t="shared" si="211"/>
        <v>#N/A</v>
      </c>
      <c r="AW225" s="42" t="e">
        <f t="shared" si="254"/>
        <v>#N/A</v>
      </c>
      <c r="BH225" s="61" t="str">
        <f t="shared" si="255"/>
        <v/>
      </c>
      <c r="BI225" s="39" t="str">
        <f t="shared" si="256"/>
        <v/>
      </c>
      <c r="BJ225" s="41" t="str">
        <f t="shared" si="257"/>
        <v/>
      </c>
      <c r="BK225" s="42" t="str">
        <f t="shared" si="212"/>
        <v/>
      </c>
      <c r="BL225" s="29" t="str">
        <f t="shared" si="258"/>
        <v/>
      </c>
      <c r="BM225" s="41" t="str">
        <f t="shared" si="259"/>
        <v/>
      </c>
      <c r="BN225" s="42" t="str">
        <f t="shared" si="260"/>
        <v/>
      </c>
      <c r="BO225" s="40" t="str">
        <f t="shared" si="261"/>
        <v/>
      </c>
      <c r="BP225" s="43" t="str">
        <f t="shared" si="262"/>
        <v/>
      </c>
      <c r="BQ225" s="42" t="str">
        <f t="shared" si="263"/>
        <v/>
      </c>
      <c r="BR225" s="61" t="str">
        <f t="shared" si="264"/>
        <v/>
      </c>
      <c r="BS225" s="41" t="str">
        <f t="shared" si="213"/>
        <v/>
      </c>
      <c r="BT225" t="str">
        <f t="shared" si="265"/>
        <v/>
      </c>
      <c r="BU225" s="29" t="str">
        <f t="shared" si="214"/>
        <v/>
      </c>
      <c r="BV225" s="41" t="str">
        <f t="shared" si="215"/>
        <v/>
      </c>
      <c r="BW225" s="42" t="str">
        <f t="shared" si="216"/>
        <v/>
      </c>
      <c r="BX225" s="29" t="str">
        <f t="shared" si="217"/>
        <v/>
      </c>
      <c r="BY225" s="41" t="str">
        <f t="shared" si="218"/>
        <v/>
      </c>
      <c r="BZ225" s="42" t="str">
        <f t="shared" si="219"/>
        <v/>
      </c>
      <c r="CA225" s="29" t="str">
        <f t="shared" si="266"/>
        <v/>
      </c>
      <c r="CB225" s="41" t="str">
        <f t="shared" si="267"/>
        <v/>
      </c>
      <c r="CC225" s="42" t="str">
        <f t="shared" si="268"/>
        <v/>
      </c>
      <c r="CE225" s="39" t="e">
        <f t="shared" si="269"/>
        <v>#N/A</v>
      </c>
      <c r="CF225" s="42" t="e">
        <f t="shared" si="270"/>
        <v>#N/A</v>
      </c>
      <c r="CQ225" s="61" t="str">
        <f t="shared" si="271"/>
        <v/>
      </c>
      <c r="CR225" s="39" t="str">
        <f t="shared" si="272"/>
        <v/>
      </c>
      <c r="CS225" s="41" t="str">
        <f t="shared" si="273"/>
        <v/>
      </c>
      <c r="CT225" s="42" t="str">
        <f t="shared" si="220"/>
        <v/>
      </c>
      <c r="CU225" s="29" t="str">
        <f t="shared" si="274"/>
        <v/>
      </c>
      <c r="CV225" s="41" t="str">
        <f t="shared" si="275"/>
        <v/>
      </c>
      <c r="CW225" s="42" t="str">
        <f t="shared" si="276"/>
        <v/>
      </c>
      <c r="CX225" s="40" t="str">
        <f t="shared" si="277"/>
        <v/>
      </c>
      <c r="CY225" s="43" t="str">
        <f t="shared" si="278"/>
        <v/>
      </c>
      <c r="CZ225" s="42" t="str">
        <f t="shared" si="279"/>
        <v/>
      </c>
      <c r="DA225" s="70" t="str">
        <f t="shared" si="280"/>
        <v/>
      </c>
      <c r="DB225" s="41" t="str">
        <f t="shared" si="221"/>
        <v/>
      </c>
      <c r="DC225" s="70" t="str">
        <f t="shared" si="281"/>
        <v/>
      </c>
      <c r="DD225" s="29" t="str">
        <f t="shared" si="222"/>
        <v/>
      </c>
      <c r="DE225" s="41" t="str">
        <f t="shared" si="223"/>
        <v/>
      </c>
      <c r="DF225" s="42" t="str">
        <f t="shared" si="224"/>
        <v/>
      </c>
      <c r="DG225" s="29" t="str">
        <f t="shared" si="225"/>
        <v/>
      </c>
      <c r="DH225" s="41" t="str">
        <f t="shared" si="226"/>
        <v/>
      </c>
      <c r="DI225" s="42" t="str">
        <f t="shared" si="227"/>
        <v/>
      </c>
      <c r="DJ225" s="29" t="str">
        <f t="shared" si="282"/>
        <v/>
      </c>
      <c r="DK225" s="41" t="str">
        <f t="shared" si="283"/>
        <v/>
      </c>
      <c r="DL225" s="42" t="str">
        <f t="shared" si="284"/>
        <v/>
      </c>
      <c r="DN225" s="39" t="e">
        <f t="shared" si="285"/>
        <v>#N/A</v>
      </c>
      <c r="DO225" s="42" t="e">
        <f t="shared" si="286"/>
        <v>#N/A</v>
      </c>
      <c r="DZ225" s="61" t="str">
        <f t="shared" si="287"/>
        <v/>
      </c>
      <c r="EA225" s="39" t="str">
        <f t="shared" si="288"/>
        <v/>
      </c>
      <c r="EB225" s="41" t="str">
        <f t="shared" si="289"/>
        <v/>
      </c>
      <c r="EC225" s="42" t="str">
        <f t="shared" si="228"/>
        <v/>
      </c>
      <c r="ED225" s="29" t="str">
        <f t="shared" si="290"/>
        <v/>
      </c>
      <c r="EE225" s="41" t="str">
        <f t="shared" si="291"/>
        <v/>
      </c>
      <c r="EF225" s="42" t="str">
        <f t="shared" si="292"/>
        <v/>
      </c>
      <c r="EG225" s="40" t="str">
        <f t="shared" si="293"/>
        <v/>
      </c>
      <c r="EH225" s="43" t="str">
        <f t="shared" si="294"/>
        <v/>
      </c>
      <c r="EI225" s="42" t="str">
        <f t="shared" si="295"/>
        <v/>
      </c>
      <c r="EJ225" s="58" t="str">
        <f t="shared" si="296"/>
        <v/>
      </c>
      <c r="EK225" s="41" t="str">
        <f t="shared" si="229"/>
        <v/>
      </c>
      <c r="EL225" s="58" t="str">
        <f t="shared" si="297"/>
        <v/>
      </c>
      <c r="EM225" s="29" t="str">
        <f t="shared" si="230"/>
        <v/>
      </c>
      <c r="EN225" s="41" t="str">
        <f t="shared" si="231"/>
        <v/>
      </c>
      <c r="EO225" s="42" t="str">
        <f t="shared" si="232"/>
        <v/>
      </c>
      <c r="EP225" s="29" t="str">
        <f t="shared" si="233"/>
        <v/>
      </c>
      <c r="EQ225" s="41" t="str">
        <f t="shared" si="234"/>
        <v/>
      </c>
      <c r="ER225" s="42" t="str">
        <f t="shared" si="235"/>
        <v/>
      </c>
      <c r="ES225" s="29" t="str">
        <f t="shared" si="298"/>
        <v/>
      </c>
      <c r="ET225" s="41" t="str">
        <f t="shared" si="299"/>
        <v/>
      </c>
      <c r="EU225" s="42" t="str">
        <f t="shared" si="300"/>
        <v/>
      </c>
      <c r="EW225" s="39" t="e">
        <f t="shared" si="301"/>
        <v>#N/A</v>
      </c>
      <c r="EX225" s="42" t="e">
        <f t="shared" si="302"/>
        <v>#N/A</v>
      </c>
      <c r="FA225" s="70" t="e">
        <f t="shared" ref="FA225" si="303">IF(A225="",#N/A,IF(_xlfn.DAYS(A226,A225)&lt;0,30,_xlfn.DAYS(A226,A225)))</f>
        <v>#N/A</v>
      </c>
      <c r="FB225" s="70" t="e">
        <f t="shared" ref="FB225" si="304">FA225+FB224</f>
        <v>#N/A</v>
      </c>
      <c r="FC225" s="70" t="e">
        <f t="shared" ref="FC225:FC226" si="305">FB225/30</f>
        <v>#N/A</v>
      </c>
      <c r="FD225" s="72" t="e">
        <f t="shared" ref="FD225" si="306">FB225/365</f>
        <v>#N/A</v>
      </c>
      <c r="FE225" s="37" t="e">
        <f>IF(A225="",#N/A,C225)</f>
        <v>#N/A</v>
      </c>
    </row>
    <row r="226" spans="1:161" x14ac:dyDescent="0.25">
      <c r="A226" s="60"/>
      <c r="B226" s="56"/>
      <c r="C226" s="56"/>
      <c r="D226" s="56"/>
      <c r="E226" s="37"/>
      <c r="F226" s="56"/>
      <c r="H226" s="39"/>
      <c r="I226" s="39"/>
      <c r="J226" s="37"/>
      <c r="K226" s="39"/>
      <c r="L226" s="39"/>
      <c r="M226" s="39"/>
      <c r="X226" s="41"/>
      <c r="Y226" s="61" t="str">
        <f t="shared" si="241"/>
        <v/>
      </c>
      <c r="Z226" s="39" t="str">
        <f t="shared" si="242"/>
        <v/>
      </c>
      <c r="AA226" s="41" t="str">
        <f t="shared" si="243"/>
        <v/>
      </c>
      <c r="AB226" s="42" t="str">
        <f t="shared" ref="AB226:AB289" si="307">IF(Y226="incline",S226,"")</f>
        <v/>
      </c>
      <c r="AC226" s="29" t="str">
        <f t="shared" si="244"/>
        <v/>
      </c>
      <c r="AD226" s="41" t="str">
        <f t="shared" si="245"/>
        <v/>
      </c>
      <c r="AE226" s="42" t="str">
        <f t="shared" si="246"/>
        <v/>
      </c>
      <c r="AF226" s="40" t="str">
        <f t="shared" si="247"/>
        <v/>
      </c>
      <c r="AG226" s="43" t="str">
        <f t="shared" si="248"/>
        <v/>
      </c>
      <c r="AH226" s="42" t="str">
        <f t="shared" si="249"/>
        <v/>
      </c>
      <c r="AI226" s="39" t="str">
        <f t="shared" si="250"/>
        <v/>
      </c>
      <c r="AJ226" s="41" t="str">
        <f t="shared" ref="AJ226:AJ289" si="308">_xlfn.IFNA(IFERROR((AI226-S226)/S226,#N/A),"")</f>
        <v/>
      </c>
      <c r="AK226" s="29" t="str">
        <f t="shared" ref="AK226:AK289" si="309">IF(X226="","",IF(T226&lt;=$AA$30,"incline",IF(T226&lt;$AG$30,"plateau","decline")))</f>
        <v/>
      </c>
      <c r="AL226" s="29" t="str">
        <f t="shared" ref="AL226:AL289" si="310">IF(AK226="incline",T226,"")</f>
        <v/>
      </c>
      <c r="AM226" s="41" t="str">
        <f t="shared" ref="AM226:AM289" si="311">IF(AK226="incline",X226,"")</f>
        <v/>
      </c>
      <c r="AN226" s="42" t="str">
        <f t="shared" ref="AN226:AN289" si="312">IF(AK226="incline",S226,"")</f>
        <v/>
      </c>
      <c r="AO226" s="29" t="str">
        <f t="shared" ref="AO226:AO289" si="313">IF(AK226="plateau",T226,"")</f>
        <v/>
      </c>
      <c r="AP226" s="41" t="str">
        <f t="shared" ref="AP226:AP289" si="314">IF(AK226="plateau",X226,"")</f>
        <v/>
      </c>
      <c r="AQ226" s="42" t="str">
        <f t="shared" ref="AQ226:AQ289" si="315">IF(AK226="plateau",S226,"")</f>
        <v/>
      </c>
      <c r="AR226" s="29" t="str">
        <f t="shared" si="251"/>
        <v/>
      </c>
      <c r="AS226" s="41" t="str">
        <f t="shared" si="252"/>
        <v/>
      </c>
      <c r="AT226" s="42" t="str">
        <f t="shared" si="253"/>
        <v/>
      </c>
      <c r="AV226" s="39" t="e">
        <f t="shared" ref="AV226:AV289" si="316">IF(H226="",#N/A,H226)</f>
        <v>#N/A</v>
      </c>
      <c r="AW226" s="42" t="e">
        <f t="shared" si="254"/>
        <v>#N/A</v>
      </c>
      <c r="BH226" s="61" t="str">
        <f t="shared" si="255"/>
        <v/>
      </c>
      <c r="BI226" s="39" t="str">
        <f t="shared" si="256"/>
        <v/>
      </c>
      <c r="BJ226" s="41" t="str">
        <f t="shared" si="257"/>
        <v/>
      </c>
      <c r="BK226" s="42" t="str">
        <f t="shared" ref="BK226:BK289" si="317">IF(BH226="incline",BB226,"")</f>
        <v/>
      </c>
      <c r="BL226" s="29" t="str">
        <f t="shared" si="258"/>
        <v/>
      </c>
      <c r="BM226" s="41" t="str">
        <f t="shared" si="259"/>
        <v/>
      </c>
      <c r="BN226" s="42" t="str">
        <f t="shared" si="260"/>
        <v/>
      </c>
      <c r="BO226" s="40" t="str">
        <f t="shared" si="261"/>
        <v/>
      </c>
      <c r="BP226" s="43" t="str">
        <f t="shared" si="262"/>
        <v/>
      </c>
      <c r="BQ226" s="42" t="str">
        <f t="shared" si="263"/>
        <v/>
      </c>
      <c r="BR226" s="61" t="str">
        <f t="shared" si="264"/>
        <v/>
      </c>
      <c r="BS226" s="41" t="str">
        <f t="shared" ref="BS226:BS289" si="318">_xlfn.IFNA(IFERROR((BR226-BB226)/BB226,#N/A),"")</f>
        <v/>
      </c>
      <c r="BT226" t="str">
        <f t="shared" si="265"/>
        <v/>
      </c>
      <c r="BU226" s="29" t="str">
        <f t="shared" ref="BU226:BU289" si="319">IF(BT226="incline",BC226,"")</f>
        <v/>
      </c>
      <c r="BV226" s="41" t="str">
        <f t="shared" ref="BV226:BV289" si="320">IF(BT226="incline",BG226,"")</f>
        <v/>
      </c>
      <c r="BW226" s="42" t="str">
        <f t="shared" ref="BW226:BW289" si="321">IF(BT226="incline",BB226,"")</f>
        <v/>
      </c>
      <c r="BX226" s="29" t="str">
        <f t="shared" ref="BX226:BX289" si="322">IF(BT226="plateau",BC226,"")</f>
        <v/>
      </c>
      <c r="BY226" s="41" t="str">
        <f t="shared" ref="BY226:BY289" si="323">IF(BT226="plateau",BG226,"")</f>
        <v/>
      </c>
      <c r="BZ226" s="42" t="str">
        <f t="shared" ref="BZ226:BZ289" si="324">IF(BT226="plateau",BB226,"")</f>
        <v/>
      </c>
      <c r="CA226" s="29" t="str">
        <f t="shared" si="266"/>
        <v/>
      </c>
      <c r="CB226" s="41" t="str">
        <f t="shared" si="267"/>
        <v/>
      </c>
      <c r="CC226" s="42" t="str">
        <f t="shared" si="268"/>
        <v/>
      </c>
      <c r="CE226" s="39" t="e">
        <f t="shared" si="269"/>
        <v>#N/A</v>
      </c>
      <c r="CF226" s="42" t="e">
        <f t="shared" si="270"/>
        <v>#N/A</v>
      </c>
      <c r="CQ226" s="61" t="str">
        <f t="shared" si="271"/>
        <v/>
      </c>
      <c r="CR226" s="39" t="str">
        <f t="shared" si="272"/>
        <v/>
      </c>
      <c r="CS226" s="41" t="str">
        <f t="shared" si="273"/>
        <v/>
      </c>
      <c r="CT226" s="42" t="str">
        <f t="shared" ref="CT226:CT289" si="325">IF(CQ226="incline",CK226,"")</f>
        <v/>
      </c>
      <c r="CU226" s="29" t="str">
        <f t="shared" si="274"/>
        <v/>
      </c>
      <c r="CV226" s="41" t="str">
        <f t="shared" si="275"/>
        <v/>
      </c>
      <c r="CW226" s="42" t="str">
        <f t="shared" si="276"/>
        <v/>
      </c>
      <c r="CX226" s="40" t="str">
        <f t="shared" si="277"/>
        <v/>
      </c>
      <c r="CY226" s="43" t="str">
        <f t="shared" si="278"/>
        <v/>
      </c>
      <c r="CZ226" s="42" t="str">
        <f t="shared" si="279"/>
        <v/>
      </c>
      <c r="DA226" s="70" t="str">
        <f t="shared" si="280"/>
        <v/>
      </c>
      <c r="DB226" s="41" t="str">
        <f t="shared" ref="DB226:DB289" si="326">_xlfn.IFNA(IFERROR((DA226-CK226)/CK226,#N/A),"")</f>
        <v/>
      </c>
      <c r="DC226" s="70" t="str">
        <f t="shared" si="281"/>
        <v/>
      </c>
      <c r="DD226" s="29" t="str">
        <f t="shared" ref="DD226:DD289" si="327">IF(DC226="incline",CL226,"")</f>
        <v/>
      </c>
      <c r="DE226" s="41" t="str">
        <f t="shared" ref="DE226:DE289" si="328">IF(DC226="incline",CP226,"")</f>
        <v/>
      </c>
      <c r="DF226" s="42" t="str">
        <f t="shared" ref="DF226:DF289" si="329">IF(DC226="incline",CK226,"")</f>
        <v/>
      </c>
      <c r="DG226" s="29" t="str">
        <f t="shared" ref="DG226:DG289" si="330">IF(DC226="plateau",CL226,"")</f>
        <v/>
      </c>
      <c r="DH226" s="41" t="str">
        <f t="shared" ref="DH226:DH289" si="331">IF(DC226="plateau",CP226,"")</f>
        <v/>
      </c>
      <c r="DI226" s="42" t="str">
        <f t="shared" ref="DI226:DI289" si="332">IF(DC226="plateau",CK226,"")</f>
        <v/>
      </c>
      <c r="DJ226" s="29" t="str">
        <f t="shared" si="282"/>
        <v/>
      </c>
      <c r="DK226" s="41" t="str">
        <f t="shared" si="283"/>
        <v/>
      </c>
      <c r="DL226" s="42" t="str">
        <f t="shared" si="284"/>
        <v/>
      </c>
      <c r="DN226" s="39" t="e">
        <f t="shared" si="285"/>
        <v>#N/A</v>
      </c>
      <c r="DO226" s="42" t="e">
        <f t="shared" si="286"/>
        <v>#N/A</v>
      </c>
      <c r="DZ226" s="61" t="str">
        <f t="shared" si="287"/>
        <v/>
      </c>
      <c r="EA226" s="39" t="str">
        <f t="shared" si="288"/>
        <v/>
      </c>
      <c r="EB226" s="41" t="str">
        <f t="shared" si="289"/>
        <v/>
      </c>
      <c r="EC226" s="42" t="str">
        <f t="shared" ref="EC226:EC289" si="333">IF(DZ226="incline",DT226,"")</f>
        <v/>
      </c>
      <c r="ED226" s="29" t="str">
        <f t="shared" si="290"/>
        <v/>
      </c>
      <c r="EE226" s="41" t="str">
        <f t="shared" si="291"/>
        <v/>
      </c>
      <c r="EF226" s="42" t="str">
        <f t="shared" si="292"/>
        <v/>
      </c>
      <c r="EG226" s="40" t="str">
        <f t="shared" si="293"/>
        <v/>
      </c>
      <c r="EH226" s="43" t="str">
        <f t="shared" si="294"/>
        <v/>
      </c>
      <c r="EI226" s="42" t="str">
        <f t="shared" si="295"/>
        <v/>
      </c>
      <c r="EJ226" s="58" t="str">
        <f t="shared" si="296"/>
        <v/>
      </c>
      <c r="EK226" s="41" t="str">
        <f t="shared" ref="EK226:EK289" si="334">_xlfn.IFNA(IFERROR((EJ226-DT226)/DT226,#N/A),"")</f>
        <v/>
      </c>
      <c r="EL226" s="58" t="str">
        <f t="shared" si="297"/>
        <v/>
      </c>
      <c r="EM226" s="29" t="str">
        <f t="shared" ref="EM226:EM289" si="335">IF(EL226="incline",DU226,"")</f>
        <v/>
      </c>
      <c r="EN226" s="41" t="str">
        <f t="shared" ref="EN226:EN289" si="336">IF(EL226="incline",DY226,"")</f>
        <v/>
      </c>
      <c r="EO226" s="42" t="str">
        <f t="shared" ref="EO226:EO289" si="337">IF(EL226="incline",DT226,"")</f>
        <v/>
      </c>
      <c r="EP226" s="29" t="str">
        <f t="shared" ref="EP226:EP289" si="338">IF(EL226="plateau",DU226,"")</f>
        <v/>
      </c>
      <c r="EQ226" s="41" t="str">
        <f t="shared" ref="EQ226:EQ289" si="339">IF(EL226="plateau",DY226,"")</f>
        <v/>
      </c>
      <c r="ER226" s="42" t="str">
        <f t="shared" ref="ER226:ER289" si="340">IF(EL226="plateau",DT226,"")</f>
        <v/>
      </c>
      <c r="ES226" s="29" t="str">
        <f t="shared" si="298"/>
        <v/>
      </c>
      <c r="ET226" s="41" t="str">
        <f t="shared" si="299"/>
        <v/>
      </c>
      <c r="EU226" s="42" t="str">
        <f t="shared" si="300"/>
        <v/>
      </c>
      <c r="EW226" s="39" t="e">
        <f t="shared" si="301"/>
        <v>#N/A</v>
      </c>
      <c r="EX226" s="42" t="e">
        <f t="shared" si="302"/>
        <v>#N/A</v>
      </c>
      <c r="FA226" s="70" t="e">
        <f t="shared" ref="FA226:FA229" si="341">IF(A226="",#N/A,IF(_xlfn.DAYS(A227,A226)&lt;0,30,_xlfn.DAYS(A227,A226)))</f>
        <v>#N/A</v>
      </c>
      <c r="FB226" s="70" t="e">
        <f t="shared" ref="FB226:FB229" si="342">FA226+FB225</f>
        <v>#N/A</v>
      </c>
      <c r="FC226" s="70" t="e">
        <f t="shared" si="305"/>
        <v>#N/A</v>
      </c>
      <c r="FD226" s="72" t="e">
        <f t="shared" ref="FD226:FD229" si="343">FB226/365</f>
        <v>#N/A</v>
      </c>
      <c r="FE226" s="37" t="e">
        <f t="shared" ref="FE226:FE229" si="344">IF(A226="",#N/A,C226)</f>
        <v>#N/A</v>
      </c>
    </row>
    <row r="227" spans="1:161" x14ac:dyDescent="0.25">
      <c r="A227" s="59"/>
      <c r="B227" s="37"/>
      <c r="C227" s="37"/>
      <c r="D227" s="56"/>
      <c r="E227" s="37"/>
      <c r="F227"/>
      <c r="H227" s="39"/>
      <c r="I227" s="39"/>
      <c r="J227" s="37"/>
      <c r="K227" s="39"/>
      <c r="L227" s="39"/>
      <c r="M227" s="39"/>
      <c r="X227" s="41"/>
      <c r="Y227" s="61" t="str">
        <f t="shared" ref="Y227:Y290" si="345">IF(X227="","",_xlfn.IFNA(IF(AND(T227&lt;$V$34,X227&lt;=$Y$30),"incline",IF(AND(T227&gt;$V$34,X227&lt;=$Y$32),"decline","plateau")),""))</f>
        <v/>
      </c>
      <c r="Z227" s="39" t="str">
        <f t="shared" ref="Z227:Z290" si="346">IF(Y227="incline",T227,"")</f>
        <v/>
      </c>
      <c r="AA227" s="41" t="str">
        <f t="shared" ref="AA227:AA290" si="347">IF(Y227="incline",X227,"")</f>
        <v/>
      </c>
      <c r="AB227" s="42" t="str">
        <f t="shared" si="307"/>
        <v/>
      </c>
      <c r="AC227" s="29" t="str">
        <f t="shared" ref="AC227:AC290" si="348">IF(Y227="plateau",T227,"")</f>
        <v/>
      </c>
      <c r="AD227" s="41" t="str">
        <f t="shared" ref="AD227:AD290" si="349">IF(Y227="plateau",X227,"")</f>
        <v/>
      </c>
      <c r="AE227" s="42" t="str">
        <f t="shared" ref="AE227:AE290" si="350">IF(Y227="plateau",S227,"")</f>
        <v/>
      </c>
      <c r="AF227" s="40" t="str">
        <f t="shared" ref="AF227:AF290" si="351">_xlfn.IFNA(IF(Y227="decline",T227,#N/A),"")</f>
        <v/>
      </c>
      <c r="AG227" s="43" t="str">
        <f t="shared" ref="AG227:AG290" si="352">IF(Y227="decline",X227,"")</f>
        <v/>
      </c>
      <c r="AH227" s="42" t="str">
        <f t="shared" ref="AH227:AH290" si="353">IF(Y227="decline",S227,"")</f>
        <v/>
      </c>
      <c r="AI227" s="39" t="str">
        <f t="shared" ref="AI227:AI290" si="354">IF(X227="","",IF(T227&lt;=$AA$30,$AA$28*EXP($AA$29*T227),IF(T227&lt;=$AG$30,$AD$28,$AG$28*EXP($AG$29*(T227)))))</f>
        <v/>
      </c>
      <c r="AJ227" s="41" t="str">
        <f t="shared" si="308"/>
        <v/>
      </c>
      <c r="AK227" s="29" t="str">
        <f t="shared" si="309"/>
        <v/>
      </c>
      <c r="AL227" s="29" t="str">
        <f t="shared" si="310"/>
        <v/>
      </c>
      <c r="AM227" s="41" t="str">
        <f t="shared" si="311"/>
        <v/>
      </c>
      <c r="AN227" s="42" t="str">
        <f t="shared" si="312"/>
        <v/>
      </c>
      <c r="AO227" s="29" t="str">
        <f t="shared" si="313"/>
        <v/>
      </c>
      <c r="AP227" s="41" t="str">
        <f t="shared" si="314"/>
        <v/>
      </c>
      <c r="AQ227" s="42" t="str">
        <f t="shared" si="315"/>
        <v/>
      </c>
      <c r="AR227" s="29" t="str">
        <f t="shared" ref="AR227:AR290" si="355">_xlfn.IFNA(IF(AK227="decline",T227,#N/A),"")</f>
        <v/>
      </c>
      <c r="AS227" s="41" t="str">
        <f t="shared" ref="AS227:AS290" si="356">IF(AK227="decline",X227,"")</f>
        <v/>
      </c>
      <c r="AT227" s="42" t="str">
        <f t="shared" ref="AT227:AT290" si="357">IF(AK227="decline",S227,"")</f>
        <v/>
      </c>
      <c r="AV227" s="39" t="e">
        <f t="shared" si="316"/>
        <v>#N/A</v>
      </c>
      <c r="AW227" s="42" t="e">
        <f t="shared" ref="AW227:AW290" si="358">IF(AV227="",#N/A,VLOOKUP(AV227,$T$34:$AI$500,16,FALSE))</f>
        <v>#N/A</v>
      </c>
      <c r="BH227" s="61" t="str">
        <f t="shared" ref="BH227:BH290" si="359">IF(BG227="","",_xlfn.IFNA(IF(AND(BC227&lt;$BE$34,BG227&lt;=$BH$30),"incline",IF(AND(BC227&gt;$BE$34,BG227&lt;=$BH$32),"decline","plateau")),""))</f>
        <v/>
      </c>
      <c r="BI227" s="39" t="str">
        <f t="shared" ref="BI227:BI290" si="360">IF(BH227="incline",BC227,"")</f>
        <v/>
      </c>
      <c r="BJ227" s="41" t="str">
        <f t="shared" ref="BJ227:BJ290" si="361">IF(BH227="incline",BG227,"")</f>
        <v/>
      </c>
      <c r="BK227" s="42" t="str">
        <f t="shared" si="317"/>
        <v/>
      </c>
      <c r="BL227" s="29" t="str">
        <f t="shared" ref="BL227:BL290" si="362">IF(BH227="plateau",BC227,"")</f>
        <v/>
      </c>
      <c r="BM227" s="41" t="str">
        <f t="shared" ref="BM227:BM290" si="363">IF(BH227="plateau",BG227,"")</f>
        <v/>
      </c>
      <c r="BN227" s="42" t="str">
        <f t="shared" ref="BN227:BN290" si="364">IF(BH227="plateau",BB227,"")</f>
        <v/>
      </c>
      <c r="BO227" s="40" t="str">
        <f t="shared" ref="BO227:BO290" si="365">_xlfn.IFNA(IF(BH227="decline",BC227,#N/A),"")</f>
        <v/>
      </c>
      <c r="BP227" s="43" t="str">
        <f t="shared" ref="BP227:BP290" si="366">IF(BH227="decline",BG227,"")</f>
        <v/>
      </c>
      <c r="BQ227" s="42" t="str">
        <f t="shared" ref="BQ227:BQ290" si="367">IF(BH227="decline",BB227,"")</f>
        <v/>
      </c>
      <c r="BR227" s="61" t="str">
        <f t="shared" ref="BR227:BR290" si="368">IF(BG227="","",IF(BC227&lt;=$BJ$30,$BJ$28*EXP($BJ$29*BC227),IF(BC227&lt;=$BM$30,$BM$28,$BP$28*EXP($BP$29*BC227))))</f>
        <v/>
      </c>
      <c r="BS227" s="41" t="str">
        <f t="shared" si="318"/>
        <v/>
      </c>
      <c r="BT227" t="str">
        <f t="shared" ref="BT227:BT290" si="369">IF(BG227="","",IF(BC227&lt;=$BJ$30,"incline",IF(BC227&lt;=$BM$30,"plateau","decline")))</f>
        <v/>
      </c>
      <c r="BU227" s="29" t="str">
        <f t="shared" si="319"/>
        <v/>
      </c>
      <c r="BV227" s="41" t="str">
        <f t="shared" si="320"/>
        <v/>
      </c>
      <c r="BW227" s="42" t="str">
        <f t="shared" si="321"/>
        <v/>
      </c>
      <c r="BX227" s="29" t="str">
        <f t="shared" si="322"/>
        <v/>
      </c>
      <c r="BY227" s="41" t="str">
        <f t="shared" si="323"/>
        <v/>
      </c>
      <c r="BZ227" s="42" t="str">
        <f t="shared" si="324"/>
        <v/>
      </c>
      <c r="CA227" s="29" t="str">
        <f t="shared" ref="CA227:CA290" si="370">_xlfn.IFNA(IF(BT227="decline",BC227,#N/A),"")</f>
        <v/>
      </c>
      <c r="CB227" s="41" t="str">
        <f t="shared" ref="CB227:CB290" si="371">IF(BT227="decline",BG227,"")</f>
        <v/>
      </c>
      <c r="CC227" s="42" t="str">
        <f t="shared" ref="CC227:CC290" si="372">IF(BT227="decline",BB227,"")</f>
        <v/>
      </c>
      <c r="CE227" s="39" t="e">
        <f t="shared" ref="CE227:CE290" si="373">IF(H227="",#N/A,H227)</f>
        <v>#N/A</v>
      </c>
      <c r="CF227" s="42" t="e">
        <f t="shared" ref="CF227:CF290" si="374">IF(CE227="",#N/A,VLOOKUP(CE227,$BC$34:$BR$500,16,FALSE))</f>
        <v>#N/A</v>
      </c>
      <c r="CQ227" s="61" t="str">
        <f t="shared" ref="CQ227:CQ290" si="375">IF(CP227="","",_xlfn.IFNA(IF(AND(CL227&lt;$CN$34,CP227&lt;=$CQ$30),"incline",IF(AND(CL227&gt;$CN$34,CP227&lt;=$CQ$32),"decline","plateau")),""))</f>
        <v/>
      </c>
      <c r="CR227" s="39" t="str">
        <f t="shared" ref="CR227:CR290" si="376">IF(CQ227="incline",CL227,"")</f>
        <v/>
      </c>
      <c r="CS227" s="41" t="str">
        <f t="shared" ref="CS227:CS290" si="377">IF(CQ227="incline",CP227,"")</f>
        <v/>
      </c>
      <c r="CT227" s="42" t="str">
        <f t="shared" si="325"/>
        <v/>
      </c>
      <c r="CU227" s="29" t="str">
        <f t="shared" ref="CU227:CU290" si="378">IF(CQ227="plateau",CL227,"")</f>
        <v/>
      </c>
      <c r="CV227" s="41" t="str">
        <f t="shared" ref="CV227:CV290" si="379">IF(CQ227="plateau",CP227,"")</f>
        <v/>
      </c>
      <c r="CW227" s="42" t="str">
        <f t="shared" ref="CW227:CW290" si="380">IF(CQ227="plateau",CK227,"")</f>
        <v/>
      </c>
      <c r="CX227" s="40" t="str">
        <f t="shared" ref="CX227:CX290" si="381">_xlfn.IFNA(IF(CQ227="decline",CL227,#N/A),"")</f>
        <v/>
      </c>
      <c r="CY227" s="43" t="str">
        <f t="shared" ref="CY227:CY290" si="382">IF(CQ227="decline",CP227,"")</f>
        <v/>
      </c>
      <c r="CZ227" s="42" t="str">
        <f t="shared" ref="CZ227:CZ290" si="383">IF(CQ227="decline",CK227,"")</f>
        <v/>
      </c>
      <c r="DA227" s="70" t="str">
        <f t="shared" ref="DA227:DA290" si="384">IF($CV$30&gt;$CY$30,IF(CP227="","",IF(CL227&lt;=$CS$30,$CS$28*EXP($CS$29*CL227),IF(CL227&lt;=$CV$30,$CV$28,$CY$28*EXP($CY$29*CL227)))),IF(CP227="","",IF(CL227&lt;=$CS$30,$CS$28*EXP($CS$29*CL227),IF(CL227&lt;=$CY$30,$CV$28,$CY$28*EXP($CY$29*CL227)))))</f>
        <v/>
      </c>
      <c r="DB227" s="41" t="str">
        <f t="shared" si="326"/>
        <v/>
      </c>
      <c r="DC227" s="70" t="str">
        <f t="shared" ref="DC227:DC290" si="385">IF($CV$30&gt;$CY$30,IF(CP227="","",IF(CL227&lt;=$CS$30,"incline",IF(CL227&lt;=$CV$30,"plateau","decline"))),IF(CP227="","",IF(CL227&lt;=$CS$30,"incline",IF(CL227&lt;=$CY$30,"plateau","decline"))))</f>
        <v/>
      </c>
      <c r="DD227" s="29" t="str">
        <f t="shared" si="327"/>
        <v/>
      </c>
      <c r="DE227" s="41" t="str">
        <f t="shared" si="328"/>
        <v/>
      </c>
      <c r="DF227" s="42" t="str">
        <f t="shared" si="329"/>
        <v/>
      </c>
      <c r="DG227" s="29" t="str">
        <f t="shared" si="330"/>
        <v/>
      </c>
      <c r="DH227" s="41" t="str">
        <f t="shared" si="331"/>
        <v/>
      </c>
      <c r="DI227" s="42" t="str">
        <f t="shared" si="332"/>
        <v/>
      </c>
      <c r="DJ227" s="29" t="str">
        <f t="shared" ref="DJ227:DJ290" si="386">_xlfn.IFNA(IF(DC227="decline",CL227,#N/A),"")</f>
        <v/>
      </c>
      <c r="DK227" s="41" t="str">
        <f t="shared" ref="DK227:DK290" si="387">IF(DC227="decline",CP227,"")</f>
        <v/>
      </c>
      <c r="DL227" s="42" t="str">
        <f t="shared" ref="DL227:DL290" si="388">IF(DC227="decline",CK227,"")</f>
        <v/>
      </c>
      <c r="DN227" s="39" t="e">
        <f t="shared" ref="DN227:DN290" si="389">IF(H227="",#N/A,H227)</f>
        <v>#N/A</v>
      </c>
      <c r="DO227" s="42" t="e">
        <f t="shared" ref="DO227:DO290" si="390">IF(DN227="",#N/A,VLOOKUP(DN227,$CL$34:$DA$500,16,FALSE))</f>
        <v>#N/A</v>
      </c>
      <c r="DZ227" s="61" t="str">
        <f t="shared" ref="DZ227:DZ290" si="391">IF(DY227="","",_xlfn.IFNA(IF(AND(DU227&lt;$DW$34,DY227&lt;=$DZ$30),"incline",IF(AND(DU227&gt;$DW$34,DY227&lt;=$DZ$32),"decline","plateau")),""))</f>
        <v/>
      </c>
      <c r="EA227" s="39" t="str">
        <f t="shared" ref="EA227:EA290" si="392">IF(DZ227="incline",DU227,"")</f>
        <v/>
      </c>
      <c r="EB227" s="41" t="str">
        <f t="shared" ref="EB227:EB290" si="393">IF(DZ227="incline",DY227,"")</f>
        <v/>
      </c>
      <c r="EC227" s="42" t="str">
        <f t="shared" si="333"/>
        <v/>
      </c>
      <c r="ED227" s="29" t="str">
        <f t="shared" ref="ED227:ED290" si="394">IF(DZ227="plateau",DU227,"")</f>
        <v/>
      </c>
      <c r="EE227" s="41" t="str">
        <f t="shared" ref="EE227:EE290" si="395">IF(DZ227="plateau",DY227,"")</f>
        <v/>
      </c>
      <c r="EF227" s="42" t="str">
        <f t="shared" ref="EF227:EF290" si="396">IF(DZ227="plateau",DT227,"")</f>
        <v/>
      </c>
      <c r="EG227" s="40" t="str">
        <f t="shared" ref="EG227:EG290" si="397">_xlfn.IFNA(IF(DZ227="decline",DU227,#N/A),"")</f>
        <v/>
      </c>
      <c r="EH227" s="43" t="str">
        <f t="shared" ref="EH227:EH290" si="398">IF(DZ227="decline",DY227,"")</f>
        <v/>
      </c>
      <c r="EI227" s="42" t="str">
        <f t="shared" ref="EI227:EI290" si="399">IF(DZ227="decline",DT227,"")</f>
        <v/>
      </c>
      <c r="EJ227" s="58" t="str">
        <f t="shared" ref="EJ227:EJ290" si="400">IF($EE$30&gt;$EH$30,IF(DY227="","",IF(DU227&lt;=$EB$30,$EB$28*EXP($EB$29*DU227),IF(DU227&lt;=$EE$30,$EE$28,$EH$28*EXP($EH$29*DU227)))),IF(DY227="","",IF(DU227&lt;=$EB$30,$EB$28*EXP($EB$29*DU227),IF(DU227&lt;=$EH$30,$EE$28,$EH$28*EXP($EH$29*DU227)))))</f>
        <v/>
      </c>
      <c r="EK227" s="41" t="str">
        <f t="shared" si="334"/>
        <v/>
      </c>
      <c r="EL227" s="58" t="str">
        <f t="shared" ref="EL227:EL290" si="401">IF($EE$30&gt;$EH$30,IF(DY227="","",IF(DU227&lt;=$EB$30,"incline",IF(DU227&lt;=$EE$30,"plateau","decline"))),IF(DY227="","",IF(DU227&lt;=$EB$30,"incline",IF(DU227&lt;$EH$30,"plateau","decline"))))</f>
        <v/>
      </c>
      <c r="EM227" s="29" t="str">
        <f t="shared" si="335"/>
        <v/>
      </c>
      <c r="EN227" s="41" t="str">
        <f t="shared" si="336"/>
        <v/>
      </c>
      <c r="EO227" s="42" t="str">
        <f t="shared" si="337"/>
        <v/>
      </c>
      <c r="EP227" s="29" t="str">
        <f t="shared" si="338"/>
        <v/>
      </c>
      <c r="EQ227" s="41" t="str">
        <f t="shared" si="339"/>
        <v/>
      </c>
      <c r="ER227" s="42" t="str">
        <f t="shared" si="340"/>
        <v/>
      </c>
      <c r="ES227" s="29" t="str">
        <f t="shared" ref="ES227:ES290" si="402">_xlfn.IFNA(IF(EL227="decline",DU227,#N/A),"")</f>
        <v/>
      </c>
      <c r="ET227" s="41" t="str">
        <f t="shared" ref="ET227:ET290" si="403">IF(EL227="decline",DY227,"")</f>
        <v/>
      </c>
      <c r="EU227" s="42" t="str">
        <f t="shared" ref="EU227:EU290" si="404">IF(EL227="decline",DT227,"")</f>
        <v/>
      </c>
      <c r="EW227" s="39" t="e">
        <f t="shared" ref="EW227:EW290" si="405">IF(H227="",#N/A,H227)</f>
        <v>#N/A</v>
      </c>
      <c r="EX227" s="42" t="e">
        <f t="shared" ref="EX227:EX290" si="406">IF(EW227="",#N/A,VLOOKUP(EW227,$DU$34:$EJ$500,16,FALSE))</f>
        <v>#N/A</v>
      </c>
      <c r="FA227" s="70" t="e">
        <f t="shared" si="341"/>
        <v>#N/A</v>
      </c>
      <c r="FB227" s="70" t="e">
        <f t="shared" si="342"/>
        <v>#N/A</v>
      </c>
      <c r="FC227" s="70" t="e">
        <f t="shared" ref="FC227:FC290" si="407">FB227/30</f>
        <v>#N/A</v>
      </c>
      <c r="FD227" s="72" t="e">
        <f t="shared" si="343"/>
        <v>#N/A</v>
      </c>
      <c r="FE227" s="37" t="e">
        <f t="shared" si="344"/>
        <v>#N/A</v>
      </c>
    </row>
    <row r="228" spans="1:161" x14ac:dyDescent="0.25">
      <c r="A228" s="36"/>
      <c r="B228" s="37"/>
      <c r="C228" s="37"/>
      <c r="D228" s="56"/>
      <c r="E228" s="37"/>
      <c r="F228" s="37"/>
      <c r="H228" s="39"/>
      <c r="I228" s="39"/>
      <c r="J228" s="37"/>
      <c r="K228" s="39"/>
      <c r="L228" s="39"/>
      <c r="M228" s="39"/>
      <c r="X228" s="41"/>
      <c r="Y228" s="61" t="str">
        <f t="shared" si="345"/>
        <v/>
      </c>
      <c r="Z228" s="39" t="str">
        <f t="shared" si="346"/>
        <v/>
      </c>
      <c r="AA228" s="41" t="str">
        <f t="shared" si="347"/>
        <v/>
      </c>
      <c r="AB228" s="42" t="str">
        <f t="shared" si="307"/>
        <v/>
      </c>
      <c r="AC228" s="29" t="str">
        <f t="shared" si="348"/>
        <v/>
      </c>
      <c r="AD228" s="41" t="str">
        <f t="shared" si="349"/>
        <v/>
      </c>
      <c r="AE228" s="42" t="str">
        <f t="shared" si="350"/>
        <v/>
      </c>
      <c r="AF228" s="40" t="str">
        <f t="shared" si="351"/>
        <v/>
      </c>
      <c r="AG228" s="43" t="str">
        <f t="shared" si="352"/>
        <v/>
      </c>
      <c r="AH228" s="42" t="str">
        <f t="shared" si="353"/>
        <v/>
      </c>
      <c r="AI228" s="39" t="str">
        <f t="shared" si="354"/>
        <v/>
      </c>
      <c r="AJ228" s="41" t="str">
        <f t="shared" si="308"/>
        <v/>
      </c>
      <c r="AK228" s="29" t="str">
        <f t="shared" si="309"/>
        <v/>
      </c>
      <c r="AL228" s="29" t="str">
        <f t="shared" si="310"/>
        <v/>
      </c>
      <c r="AM228" s="41" t="str">
        <f t="shared" si="311"/>
        <v/>
      </c>
      <c r="AN228" s="42" t="str">
        <f t="shared" si="312"/>
        <v/>
      </c>
      <c r="AO228" s="29" t="str">
        <f t="shared" si="313"/>
        <v/>
      </c>
      <c r="AP228" s="41" t="str">
        <f t="shared" si="314"/>
        <v/>
      </c>
      <c r="AQ228" s="42" t="str">
        <f t="shared" si="315"/>
        <v/>
      </c>
      <c r="AR228" s="29" t="str">
        <f t="shared" si="355"/>
        <v/>
      </c>
      <c r="AS228" s="41" t="str">
        <f t="shared" si="356"/>
        <v/>
      </c>
      <c r="AT228" s="42" t="str">
        <f t="shared" si="357"/>
        <v/>
      </c>
      <c r="AV228" s="39" t="e">
        <f t="shared" si="316"/>
        <v>#N/A</v>
      </c>
      <c r="AW228" s="42" t="e">
        <f t="shared" si="358"/>
        <v>#N/A</v>
      </c>
      <c r="BH228" s="61" t="str">
        <f t="shared" si="359"/>
        <v/>
      </c>
      <c r="BI228" s="39" t="str">
        <f t="shared" si="360"/>
        <v/>
      </c>
      <c r="BJ228" s="41" t="str">
        <f t="shared" si="361"/>
        <v/>
      </c>
      <c r="BK228" s="42" t="str">
        <f t="shared" si="317"/>
        <v/>
      </c>
      <c r="BL228" s="29" t="str">
        <f t="shared" si="362"/>
        <v/>
      </c>
      <c r="BM228" s="41" t="str">
        <f t="shared" si="363"/>
        <v/>
      </c>
      <c r="BN228" s="42" t="str">
        <f t="shared" si="364"/>
        <v/>
      </c>
      <c r="BO228" s="40" t="str">
        <f t="shared" si="365"/>
        <v/>
      </c>
      <c r="BP228" s="43" t="str">
        <f t="shared" si="366"/>
        <v/>
      </c>
      <c r="BQ228" s="42" t="str">
        <f t="shared" si="367"/>
        <v/>
      </c>
      <c r="BR228" s="61" t="str">
        <f t="shared" si="368"/>
        <v/>
      </c>
      <c r="BS228" s="41" t="str">
        <f t="shared" si="318"/>
        <v/>
      </c>
      <c r="BT228" t="str">
        <f t="shared" si="369"/>
        <v/>
      </c>
      <c r="BU228" s="29" t="str">
        <f t="shared" si="319"/>
        <v/>
      </c>
      <c r="BV228" s="41" t="str">
        <f t="shared" si="320"/>
        <v/>
      </c>
      <c r="BW228" s="42" t="str">
        <f t="shared" si="321"/>
        <v/>
      </c>
      <c r="BX228" s="29" t="str">
        <f t="shared" si="322"/>
        <v/>
      </c>
      <c r="BY228" s="41" t="str">
        <f t="shared" si="323"/>
        <v/>
      </c>
      <c r="BZ228" s="42" t="str">
        <f t="shared" si="324"/>
        <v/>
      </c>
      <c r="CA228" s="29" t="str">
        <f t="shared" si="370"/>
        <v/>
      </c>
      <c r="CB228" s="41" t="str">
        <f t="shared" si="371"/>
        <v/>
      </c>
      <c r="CC228" s="42" t="str">
        <f t="shared" si="372"/>
        <v/>
      </c>
      <c r="CE228" s="39" t="e">
        <f t="shared" si="373"/>
        <v>#N/A</v>
      </c>
      <c r="CF228" s="42" t="e">
        <f t="shared" si="374"/>
        <v>#N/A</v>
      </c>
      <c r="CQ228" s="61" t="str">
        <f t="shared" si="375"/>
        <v/>
      </c>
      <c r="CR228" s="39" t="str">
        <f t="shared" si="376"/>
        <v/>
      </c>
      <c r="CS228" s="41" t="str">
        <f t="shared" si="377"/>
        <v/>
      </c>
      <c r="CT228" s="42" t="str">
        <f t="shared" si="325"/>
        <v/>
      </c>
      <c r="CU228" s="29" t="str">
        <f t="shared" si="378"/>
        <v/>
      </c>
      <c r="CV228" s="41" t="str">
        <f t="shared" si="379"/>
        <v/>
      </c>
      <c r="CW228" s="42" t="str">
        <f t="shared" si="380"/>
        <v/>
      </c>
      <c r="CX228" s="40" t="str">
        <f t="shared" si="381"/>
        <v/>
      </c>
      <c r="CY228" s="43" t="str">
        <f t="shared" si="382"/>
        <v/>
      </c>
      <c r="CZ228" s="42" t="str">
        <f t="shared" si="383"/>
        <v/>
      </c>
      <c r="DA228" s="70" t="str">
        <f t="shared" si="384"/>
        <v/>
      </c>
      <c r="DB228" s="41" t="str">
        <f t="shared" si="326"/>
        <v/>
      </c>
      <c r="DC228" s="70" t="str">
        <f t="shared" si="385"/>
        <v/>
      </c>
      <c r="DD228" s="29" t="str">
        <f t="shared" si="327"/>
        <v/>
      </c>
      <c r="DE228" s="41" t="str">
        <f t="shared" si="328"/>
        <v/>
      </c>
      <c r="DF228" s="42" t="str">
        <f t="shared" si="329"/>
        <v/>
      </c>
      <c r="DG228" s="29" t="str">
        <f t="shared" si="330"/>
        <v/>
      </c>
      <c r="DH228" s="41" t="str">
        <f t="shared" si="331"/>
        <v/>
      </c>
      <c r="DI228" s="42" t="str">
        <f t="shared" si="332"/>
        <v/>
      </c>
      <c r="DJ228" s="29" t="str">
        <f t="shared" si="386"/>
        <v/>
      </c>
      <c r="DK228" s="41" t="str">
        <f t="shared" si="387"/>
        <v/>
      </c>
      <c r="DL228" s="42" t="str">
        <f t="shared" si="388"/>
        <v/>
      </c>
      <c r="DN228" s="39" t="e">
        <f t="shared" si="389"/>
        <v>#N/A</v>
      </c>
      <c r="DO228" s="42" t="e">
        <f t="shared" si="390"/>
        <v>#N/A</v>
      </c>
      <c r="DZ228" s="61" t="str">
        <f t="shared" si="391"/>
        <v/>
      </c>
      <c r="EA228" s="39" t="str">
        <f t="shared" si="392"/>
        <v/>
      </c>
      <c r="EB228" s="41" t="str">
        <f t="shared" si="393"/>
        <v/>
      </c>
      <c r="EC228" s="42" t="str">
        <f t="shared" si="333"/>
        <v/>
      </c>
      <c r="ED228" s="29" t="str">
        <f t="shared" si="394"/>
        <v/>
      </c>
      <c r="EE228" s="41" t="str">
        <f t="shared" si="395"/>
        <v/>
      </c>
      <c r="EF228" s="42" t="str">
        <f t="shared" si="396"/>
        <v/>
      </c>
      <c r="EG228" s="40" t="str">
        <f t="shared" si="397"/>
        <v/>
      </c>
      <c r="EH228" s="43" t="str">
        <f t="shared" si="398"/>
        <v/>
      </c>
      <c r="EI228" s="42" t="str">
        <f t="shared" si="399"/>
        <v/>
      </c>
      <c r="EJ228" s="58" t="str">
        <f t="shared" si="400"/>
        <v/>
      </c>
      <c r="EK228" s="41" t="str">
        <f t="shared" si="334"/>
        <v/>
      </c>
      <c r="EL228" s="58" t="str">
        <f t="shared" si="401"/>
        <v/>
      </c>
      <c r="EM228" s="29" t="str">
        <f t="shared" si="335"/>
        <v/>
      </c>
      <c r="EN228" s="41" t="str">
        <f t="shared" si="336"/>
        <v/>
      </c>
      <c r="EO228" s="42" t="str">
        <f t="shared" si="337"/>
        <v/>
      </c>
      <c r="EP228" s="29" t="str">
        <f t="shared" si="338"/>
        <v/>
      </c>
      <c r="EQ228" s="41" t="str">
        <f t="shared" si="339"/>
        <v/>
      </c>
      <c r="ER228" s="42" t="str">
        <f t="shared" si="340"/>
        <v/>
      </c>
      <c r="ES228" s="29" t="str">
        <f t="shared" si="402"/>
        <v/>
      </c>
      <c r="ET228" s="41" t="str">
        <f t="shared" si="403"/>
        <v/>
      </c>
      <c r="EU228" s="42" t="str">
        <f t="shared" si="404"/>
        <v/>
      </c>
      <c r="EW228" s="39" t="e">
        <f t="shared" si="405"/>
        <v>#N/A</v>
      </c>
      <c r="EX228" s="42" t="e">
        <f t="shared" si="406"/>
        <v>#N/A</v>
      </c>
      <c r="FA228" s="70" t="e">
        <f t="shared" si="341"/>
        <v>#N/A</v>
      </c>
      <c r="FB228" s="70" t="e">
        <f t="shared" si="342"/>
        <v>#N/A</v>
      </c>
      <c r="FC228" s="70" t="e">
        <f t="shared" si="407"/>
        <v>#N/A</v>
      </c>
      <c r="FD228" s="72" t="e">
        <f t="shared" si="343"/>
        <v>#N/A</v>
      </c>
      <c r="FE228" s="37" t="e">
        <f t="shared" si="344"/>
        <v>#N/A</v>
      </c>
    </row>
    <row r="229" spans="1:161" x14ac:dyDescent="0.25">
      <c r="A229" s="36"/>
      <c r="B229" s="37"/>
      <c r="C229" s="37"/>
      <c r="D229" s="56"/>
      <c r="E229" s="37"/>
      <c r="F229" s="37"/>
      <c r="H229" s="39"/>
      <c r="I229" s="39"/>
      <c r="J229" s="37"/>
      <c r="K229" s="39"/>
      <c r="L229" s="39"/>
      <c r="M229" s="39"/>
      <c r="X229" s="41"/>
      <c r="Y229" s="61" t="str">
        <f t="shared" si="345"/>
        <v/>
      </c>
      <c r="Z229" s="39" t="str">
        <f t="shared" si="346"/>
        <v/>
      </c>
      <c r="AA229" s="41" t="str">
        <f t="shared" si="347"/>
        <v/>
      </c>
      <c r="AB229" s="42" t="str">
        <f t="shared" si="307"/>
        <v/>
      </c>
      <c r="AC229" s="29" t="str">
        <f t="shared" si="348"/>
        <v/>
      </c>
      <c r="AD229" s="41" t="str">
        <f t="shared" si="349"/>
        <v/>
      </c>
      <c r="AE229" s="42" t="str">
        <f t="shared" si="350"/>
        <v/>
      </c>
      <c r="AF229" s="40" t="str">
        <f t="shared" si="351"/>
        <v/>
      </c>
      <c r="AG229" s="43" t="str">
        <f t="shared" si="352"/>
        <v/>
      </c>
      <c r="AH229" s="42" t="str">
        <f t="shared" si="353"/>
        <v/>
      </c>
      <c r="AI229" s="39" t="str">
        <f t="shared" si="354"/>
        <v/>
      </c>
      <c r="AJ229" s="41" t="str">
        <f t="shared" si="308"/>
        <v/>
      </c>
      <c r="AK229" s="29" t="str">
        <f t="shared" si="309"/>
        <v/>
      </c>
      <c r="AL229" s="29" t="str">
        <f t="shared" si="310"/>
        <v/>
      </c>
      <c r="AM229" s="41" t="str">
        <f t="shared" si="311"/>
        <v/>
      </c>
      <c r="AN229" s="42" t="str">
        <f t="shared" si="312"/>
        <v/>
      </c>
      <c r="AO229" s="29" t="str">
        <f t="shared" si="313"/>
        <v/>
      </c>
      <c r="AP229" s="41" t="str">
        <f t="shared" si="314"/>
        <v/>
      </c>
      <c r="AQ229" s="42" t="str">
        <f t="shared" si="315"/>
        <v/>
      </c>
      <c r="AR229" s="29" t="str">
        <f t="shared" si="355"/>
        <v/>
      </c>
      <c r="AS229" s="41" t="str">
        <f t="shared" si="356"/>
        <v/>
      </c>
      <c r="AT229" s="42" t="str">
        <f t="shared" si="357"/>
        <v/>
      </c>
      <c r="AV229" s="39" t="e">
        <f t="shared" si="316"/>
        <v>#N/A</v>
      </c>
      <c r="AW229" s="42" t="e">
        <f t="shared" si="358"/>
        <v>#N/A</v>
      </c>
      <c r="BH229" s="61" t="str">
        <f t="shared" si="359"/>
        <v/>
      </c>
      <c r="BI229" s="39" t="str">
        <f t="shared" si="360"/>
        <v/>
      </c>
      <c r="BJ229" s="41" t="str">
        <f t="shared" si="361"/>
        <v/>
      </c>
      <c r="BK229" s="42" t="str">
        <f t="shared" si="317"/>
        <v/>
      </c>
      <c r="BL229" s="29" t="str">
        <f t="shared" si="362"/>
        <v/>
      </c>
      <c r="BM229" s="41" t="str">
        <f t="shared" si="363"/>
        <v/>
      </c>
      <c r="BN229" s="42" t="str">
        <f t="shared" si="364"/>
        <v/>
      </c>
      <c r="BO229" s="40" t="str">
        <f t="shared" si="365"/>
        <v/>
      </c>
      <c r="BP229" s="43" t="str">
        <f t="shared" si="366"/>
        <v/>
      </c>
      <c r="BQ229" s="42" t="str">
        <f t="shared" si="367"/>
        <v/>
      </c>
      <c r="BR229" s="61" t="str">
        <f t="shared" si="368"/>
        <v/>
      </c>
      <c r="BS229" s="41" t="str">
        <f t="shared" si="318"/>
        <v/>
      </c>
      <c r="BT229" t="str">
        <f t="shared" si="369"/>
        <v/>
      </c>
      <c r="BU229" s="29" t="str">
        <f t="shared" si="319"/>
        <v/>
      </c>
      <c r="BV229" s="41" t="str">
        <f t="shared" si="320"/>
        <v/>
      </c>
      <c r="BW229" s="42" t="str">
        <f t="shared" si="321"/>
        <v/>
      </c>
      <c r="BX229" s="29" t="str">
        <f t="shared" si="322"/>
        <v/>
      </c>
      <c r="BY229" s="41" t="str">
        <f t="shared" si="323"/>
        <v/>
      </c>
      <c r="BZ229" s="42" t="str">
        <f t="shared" si="324"/>
        <v/>
      </c>
      <c r="CA229" s="29" t="str">
        <f t="shared" si="370"/>
        <v/>
      </c>
      <c r="CB229" s="41" t="str">
        <f t="shared" si="371"/>
        <v/>
      </c>
      <c r="CC229" s="42" t="str">
        <f t="shared" si="372"/>
        <v/>
      </c>
      <c r="CE229" s="39" t="e">
        <f t="shared" si="373"/>
        <v>#N/A</v>
      </c>
      <c r="CF229" s="42" t="e">
        <f t="shared" si="374"/>
        <v>#N/A</v>
      </c>
      <c r="CQ229" s="61" t="str">
        <f t="shared" si="375"/>
        <v/>
      </c>
      <c r="CR229" s="39" t="str">
        <f t="shared" si="376"/>
        <v/>
      </c>
      <c r="CS229" s="41" t="str">
        <f t="shared" si="377"/>
        <v/>
      </c>
      <c r="CT229" s="42" t="str">
        <f t="shared" si="325"/>
        <v/>
      </c>
      <c r="CU229" s="29" t="str">
        <f t="shared" si="378"/>
        <v/>
      </c>
      <c r="CV229" s="41" t="str">
        <f t="shared" si="379"/>
        <v/>
      </c>
      <c r="CW229" s="42" t="str">
        <f t="shared" si="380"/>
        <v/>
      </c>
      <c r="CX229" s="40" t="str">
        <f t="shared" si="381"/>
        <v/>
      </c>
      <c r="CY229" s="43" t="str">
        <f t="shared" si="382"/>
        <v/>
      </c>
      <c r="CZ229" s="42" t="str">
        <f t="shared" si="383"/>
        <v/>
      </c>
      <c r="DA229" s="70" t="str">
        <f t="shared" si="384"/>
        <v/>
      </c>
      <c r="DB229" s="41" t="str">
        <f t="shared" si="326"/>
        <v/>
      </c>
      <c r="DC229" s="70" t="str">
        <f t="shared" si="385"/>
        <v/>
      </c>
      <c r="DD229" s="29" t="str">
        <f t="shared" si="327"/>
        <v/>
      </c>
      <c r="DE229" s="41" t="str">
        <f t="shared" si="328"/>
        <v/>
      </c>
      <c r="DF229" s="42" t="str">
        <f t="shared" si="329"/>
        <v/>
      </c>
      <c r="DG229" s="29" t="str">
        <f t="shared" si="330"/>
        <v/>
      </c>
      <c r="DH229" s="41" t="str">
        <f t="shared" si="331"/>
        <v/>
      </c>
      <c r="DI229" s="42" t="str">
        <f t="shared" si="332"/>
        <v/>
      </c>
      <c r="DJ229" s="29" t="str">
        <f t="shared" si="386"/>
        <v/>
      </c>
      <c r="DK229" s="41" t="str">
        <f t="shared" si="387"/>
        <v/>
      </c>
      <c r="DL229" s="42" t="str">
        <f t="shared" si="388"/>
        <v/>
      </c>
      <c r="DN229" s="39" t="e">
        <f t="shared" si="389"/>
        <v>#N/A</v>
      </c>
      <c r="DO229" s="42" t="e">
        <f t="shared" si="390"/>
        <v>#N/A</v>
      </c>
      <c r="DZ229" s="61" t="str">
        <f t="shared" si="391"/>
        <v/>
      </c>
      <c r="EA229" s="39" t="str">
        <f t="shared" si="392"/>
        <v/>
      </c>
      <c r="EB229" s="41" t="str">
        <f t="shared" si="393"/>
        <v/>
      </c>
      <c r="EC229" s="42" t="str">
        <f t="shared" si="333"/>
        <v/>
      </c>
      <c r="ED229" s="29" t="str">
        <f t="shared" si="394"/>
        <v/>
      </c>
      <c r="EE229" s="41" t="str">
        <f t="shared" si="395"/>
        <v/>
      </c>
      <c r="EF229" s="42" t="str">
        <f t="shared" si="396"/>
        <v/>
      </c>
      <c r="EG229" s="40" t="str">
        <f t="shared" si="397"/>
        <v/>
      </c>
      <c r="EH229" s="43" t="str">
        <f t="shared" si="398"/>
        <v/>
      </c>
      <c r="EI229" s="42" t="str">
        <f t="shared" si="399"/>
        <v/>
      </c>
      <c r="EJ229" s="58" t="str">
        <f t="shared" si="400"/>
        <v/>
      </c>
      <c r="EK229" s="41" t="str">
        <f t="shared" si="334"/>
        <v/>
      </c>
      <c r="EL229" s="58" t="str">
        <f t="shared" si="401"/>
        <v/>
      </c>
      <c r="EM229" s="29" t="str">
        <f t="shared" si="335"/>
        <v/>
      </c>
      <c r="EN229" s="41" t="str">
        <f t="shared" si="336"/>
        <v/>
      </c>
      <c r="EO229" s="42" t="str">
        <f t="shared" si="337"/>
        <v/>
      </c>
      <c r="EP229" s="29" t="str">
        <f t="shared" si="338"/>
        <v/>
      </c>
      <c r="EQ229" s="41" t="str">
        <f t="shared" si="339"/>
        <v/>
      </c>
      <c r="ER229" s="42" t="str">
        <f t="shared" si="340"/>
        <v/>
      </c>
      <c r="ES229" s="29" t="str">
        <f t="shared" si="402"/>
        <v/>
      </c>
      <c r="ET229" s="41" t="str">
        <f t="shared" si="403"/>
        <v/>
      </c>
      <c r="EU229" s="42" t="str">
        <f t="shared" si="404"/>
        <v/>
      </c>
      <c r="EW229" s="39" t="e">
        <f t="shared" si="405"/>
        <v>#N/A</v>
      </c>
      <c r="EX229" s="42" t="e">
        <f t="shared" si="406"/>
        <v>#N/A</v>
      </c>
      <c r="FA229" s="70" t="e">
        <f t="shared" si="341"/>
        <v>#N/A</v>
      </c>
      <c r="FB229" s="70" t="e">
        <f t="shared" si="342"/>
        <v>#N/A</v>
      </c>
      <c r="FC229" s="70" t="e">
        <f t="shared" si="407"/>
        <v>#N/A</v>
      </c>
      <c r="FD229" s="72" t="e">
        <f t="shared" si="343"/>
        <v>#N/A</v>
      </c>
      <c r="FE229" s="37" t="e">
        <f t="shared" si="344"/>
        <v>#N/A</v>
      </c>
    </row>
    <row r="230" spans="1:161" x14ac:dyDescent="0.25">
      <c r="A230" s="36"/>
      <c r="B230" s="37"/>
      <c r="C230" s="37"/>
      <c r="D230" s="56"/>
      <c r="E230" s="37"/>
      <c r="F230" s="37"/>
      <c r="H230" s="39"/>
      <c r="I230" s="39"/>
      <c r="J230" s="37"/>
      <c r="K230" s="39"/>
      <c r="L230" s="39"/>
      <c r="M230" s="39"/>
      <c r="X230" s="41"/>
      <c r="Y230" s="61" t="str">
        <f t="shared" si="345"/>
        <v/>
      </c>
      <c r="Z230" s="39" t="str">
        <f t="shared" si="346"/>
        <v/>
      </c>
      <c r="AA230" s="41" t="str">
        <f t="shared" si="347"/>
        <v/>
      </c>
      <c r="AB230" s="42" t="str">
        <f t="shared" si="307"/>
        <v/>
      </c>
      <c r="AC230" s="29" t="str">
        <f t="shared" si="348"/>
        <v/>
      </c>
      <c r="AD230" s="41" t="str">
        <f t="shared" si="349"/>
        <v/>
      </c>
      <c r="AE230" s="42" t="str">
        <f t="shared" si="350"/>
        <v/>
      </c>
      <c r="AF230" s="40" t="str">
        <f t="shared" si="351"/>
        <v/>
      </c>
      <c r="AG230" s="43" t="str">
        <f t="shared" si="352"/>
        <v/>
      </c>
      <c r="AH230" s="42" t="str">
        <f t="shared" si="353"/>
        <v/>
      </c>
      <c r="AI230" s="39" t="str">
        <f t="shared" si="354"/>
        <v/>
      </c>
      <c r="AJ230" s="41" t="str">
        <f t="shared" si="308"/>
        <v/>
      </c>
      <c r="AK230" s="29" t="str">
        <f t="shared" si="309"/>
        <v/>
      </c>
      <c r="AL230" s="29" t="str">
        <f t="shared" si="310"/>
        <v/>
      </c>
      <c r="AM230" s="41" t="str">
        <f t="shared" si="311"/>
        <v/>
      </c>
      <c r="AN230" s="42" t="str">
        <f t="shared" si="312"/>
        <v/>
      </c>
      <c r="AO230" s="29" t="str">
        <f t="shared" si="313"/>
        <v/>
      </c>
      <c r="AP230" s="41" t="str">
        <f t="shared" si="314"/>
        <v/>
      </c>
      <c r="AQ230" s="42" t="str">
        <f t="shared" si="315"/>
        <v/>
      </c>
      <c r="AR230" s="29" t="str">
        <f t="shared" si="355"/>
        <v/>
      </c>
      <c r="AS230" s="41" t="str">
        <f t="shared" si="356"/>
        <v/>
      </c>
      <c r="AT230" s="42" t="str">
        <f t="shared" si="357"/>
        <v/>
      </c>
      <c r="AV230" s="39" t="e">
        <f t="shared" si="316"/>
        <v>#N/A</v>
      </c>
      <c r="AW230" s="42" t="e">
        <f t="shared" si="358"/>
        <v>#N/A</v>
      </c>
      <c r="BH230" s="61" t="str">
        <f t="shared" si="359"/>
        <v/>
      </c>
      <c r="BI230" s="39" t="str">
        <f t="shared" si="360"/>
        <v/>
      </c>
      <c r="BJ230" s="41" t="str">
        <f t="shared" si="361"/>
        <v/>
      </c>
      <c r="BK230" s="42" t="str">
        <f t="shared" si="317"/>
        <v/>
      </c>
      <c r="BL230" s="29" t="str">
        <f t="shared" si="362"/>
        <v/>
      </c>
      <c r="BM230" s="41" t="str">
        <f t="shared" si="363"/>
        <v/>
      </c>
      <c r="BN230" s="42" t="str">
        <f t="shared" si="364"/>
        <v/>
      </c>
      <c r="BO230" s="40" t="str">
        <f t="shared" si="365"/>
        <v/>
      </c>
      <c r="BP230" s="43" t="str">
        <f t="shared" si="366"/>
        <v/>
      </c>
      <c r="BQ230" s="42" t="str">
        <f t="shared" si="367"/>
        <v/>
      </c>
      <c r="BR230" s="61" t="str">
        <f t="shared" si="368"/>
        <v/>
      </c>
      <c r="BS230" s="41" t="str">
        <f t="shared" si="318"/>
        <v/>
      </c>
      <c r="BT230" t="str">
        <f t="shared" si="369"/>
        <v/>
      </c>
      <c r="BU230" s="29" t="str">
        <f t="shared" si="319"/>
        <v/>
      </c>
      <c r="BV230" s="41" t="str">
        <f t="shared" si="320"/>
        <v/>
      </c>
      <c r="BW230" s="42" t="str">
        <f t="shared" si="321"/>
        <v/>
      </c>
      <c r="BX230" s="29" t="str">
        <f t="shared" si="322"/>
        <v/>
      </c>
      <c r="BY230" s="41" t="str">
        <f t="shared" si="323"/>
        <v/>
      </c>
      <c r="BZ230" s="42" t="str">
        <f t="shared" si="324"/>
        <v/>
      </c>
      <c r="CA230" s="29" t="str">
        <f t="shared" si="370"/>
        <v/>
      </c>
      <c r="CB230" s="41" t="str">
        <f t="shared" si="371"/>
        <v/>
      </c>
      <c r="CC230" s="42" t="str">
        <f t="shared" si="372"/>
        <v/>
      </c>
      <c r="CE230" s="39" t="e">
        <f t="shared" si="373"/>
        <v>#N/A</v>
      </c>
      <c r="CF230" s="42" t="e">
        <f t="shared" si="374"/>
        <v>#N/A</v>
      </c>
      <c r="CQ230" s="61" t="str">
        <f t="shared" si="375"/>
        <v/>
      </c>
      <c r="CR230" s="39" t="str">
        <f t="shared" si="376"/>
        <v/>
      </c>
      <c r="CS230" s="41" t="str">
        <f t="shared" si="377"/>
        <v/>
      </c>
      <c r="CT230" s="42" t="str">
        <f t="shared" si="325"/>
        <v/>
      </c>
      <c r="CU230" s="29" t="str">
        <f t="shared" si="378"/>
        <v/>
      </c>
      <c r="CV230" s="41" t="str">
        <f t="shared" si="379"/>
        <v/>
      </c>
      <c r="CW230" s="42" t="str">
        <f t="shared" si="380"/>
        <v/>
      </c>
      <c r="CX230" s="40" t="str">
        <f t="shared" si="381"/>
        <v/>
      </c>
      <c r="CY230" s="43" t="str">
        <f t="shared" si="382"/>
        <v/>
      </c>
      <c r="CZ230" s="42" t="str">
        <f t="shared" si="383"/>
        <v/>
      </c>
      <c r="DA230" s="70" t="str">
        <f t="shared" si="384"/>
        <v/>
      </c>
      <c r="DB230" s="41" t="str">
        <f t="shared" si="326"/>
        <v/>
      </c>
      <c r="DC230" s="70" t="str">
        <f t="shared" si="385"/>
        <v/>
      </c>
      <c r="DD230" s="29" t="str">
        <f t="shared" si="327"/>
        <v/>
      </c>
      <c r="DE230" s="41" t="str">
        <f t="shared" si="328"/>
        <v/>
      </c>
      <c r="DF230" s="42" t="str">
        <f t="shared" si="329"/>
        <v/>
      </c>
      <c r="DG230" s="29" t="str">
        <f t="shared" si="330"/>
        <v/>
      </c>
      <c r="DH230" s="41" t="str">
        <f t="shared" si="331"/>
        <v/>
      </c>
      <c r="DI230" s="42" t="str">
        <f t="shared" si="332"/>
        <v/>
      </c>
      <c r="DJ230" s="29" t="str">
        <f t="shared" si="386"/>
        <v/>
      </c>
      <c r="DK230" s="41" t="str">
        <f t="shared" si="387"/>
        <v/>
      </c>
      <c r="DL230" s="42" t="str">
        <f t="shared" si="388"/>
        <v/>
      </c>
      <c r="DN230" s="39" t="e">
        <f t="shared" si="389"/>
        <v>#N/A</v>
      </c>
      <c r="DO230" s="42" t="e">
        <f t="shared" si="390"/>
        <v>#N/A</v>
      </c>
      <c r="DZ230" s="61" t="str">
        <f t="shared" si="391"/>
        <v/>
      </c>
      <c r="EA230" s="39" t="str">
        <f t="shared" si="392"/>
        <v/>
      </c>
      <c r="EB230" s="41" t="str">
        <f t="shared" si="393"/>
        <v/>
      </c>
      <c r="EC230" s="42" t="str">
        <f t="shared" si="333"/>
        <v/>
      </c>
      <c r="ED230" s="29" t="str">
        <f t="shared" si="394"/>
        <v/>
      </c>
      <c r="EE230" s="41" t="str">
        <f t="shared" si="395"/>
        <v/>
      </c>
      <c r="EF230" s="42" t="str">
        <f t="shared" si="396"/>
        <v/>
      </c>
      <c r="EG230" s="40" t="str">
        <f t="shared" si="397"/>
        <v/>
      </c>
      <c r="EH230" s="43" t="str">
        <f t="shared" si="398"/>
        <v/>
      </c>
      <c r="EI230" s="42" t="str">
        <f t="shared" si="399"/>
        <v/>
      </c>
      <c r="EJ230" s="58" t="str">
        <f t="shared" si="400"/>
        <v/>
      </c>
      <c r="EK230" s="41" t="str">
        <f t="shared" si="334"/>
        <v/>
      </c>
      <c r="EL230" s="58" t="str">
        <f t="shared" si="401"/>
        <v/>
      </c>
      <c r="EM230" s="29" t="str">
        <f t="shared" si="335"/>
        <v/>
      </c>
      <c r="EN230" s="41" t="str">
        <f t="shared" si="336"/>
        <v/>
      </c>
      <c r="EO230" s="42" t="str">
        <f t="shared" si="337"/>
        <v/>
      </c>
      <c r="EP230" s="29" t="str">
        <f t="shared" si="338"/>
        <v/>
      </c>
      <c r="EQ230" s="41" t="str">
        <f t="shared" si="339"/>
        <v/>
      </c>
      <c r="ER230" s="42" t="str">
        <f t="shared" si="340"/>
        <v/>
      </c>
      <c r="ES230" s="29" t="str">
        <f t="shared" si="402"/>
        <v/>
      </c>
      <c r="ET230" s="41" t="str">
        <f t="shared" si="403"/>
        <v/>
      </c>
      <c r="EU230" s="42" t="str">
        <f t="shared" si="404"/>
        <v/>
      </c>
      <c r="EW230" s="39" t="e">
        <f t="shared" si="405"/>
        <v>#N/A</v>
      </c>
      <c r="EX230" s="42" t="e">
        <f t="shared" si="406"/>
        <v>#N/A</v>
      </c>
      <c r="FA230" s="70" t="e">
        <f t="shared" ref="FA230:FA293" si="408">IF(A230="",#N/A,IF(_xlfn.DAYS(A231,A230)&lt;0,30,_xlfn.DAYS(A231,A230)))</f>
        <v>#N/A</v>
      </c>
      <c r="FB230" s="70" t="e">
        <f t="shared" ref="FB230:FB293" si="409">FA230+FB229</f>
        <v>#N/A</v>
      </c>
      <c r="FC230" s="70" t="e">
        <f t="shared" si="407"/>
        <v>#N/A</v>
      </c>
      <c r="FD230" s="72" t="e">
        <f t="shared" ref="FD230:FD293" si="410">FB230/365</f>
        <v>#N/A</v>
      </c>
      <c r="FE230" s="37" t="e">
        <f t="shared" ref="FE230:FE293" si="411">IF(A230="",#N/A,C230)</f>
        <v>#N/A</v>
      </c>
    </row>
    <row r="231" spans="1:161" x14ac:dyDescent="0.25">
      <c r="A231" s="36"/>
      <c r="B231" s="37"/>
      <c r="C231" s="37"/>
      <c r="D231" s="56"/>
      <c r="E231" s="37"/>
      <c r="F231" s="37"/>
      <c r="H231" s="39"/>
      <c r="I231" s="39"/>
      <c r="J231" s="37"/>
      <c r="K231" s="39"/>
      <c r="L231" s="39"/>
      <c r="M231" s="39"/>
      <c r="X231" s="41"/>
      <c r="Y231" s="61" t="str">
        <f t="shared" si="345"/>
        <v/>
      </c>
      <c r="Z231" s="39" t="str">
        <f t="shared" si="346"/>
        <v/>
      </c>
      <c r="AA231" s="41" t="str">
        <f t="shared" si="347"/>
        <v/>
      </c>
      <c r="AB231" s="42" t="str">
        <f t="shared" si="307"/>
        <v/>
      </c>
      <c r="AC231" s="29" t="str">
        <f t="shared" si="348"/>
        <v/>
      </c>
      <c r="AD231" s="41" t="str">
        <f t="shared" si="349"/>
        <v/>
      </c>
      <c r="AE231" s="42" t="str">
        <f t="shared" si="350"/>
        <v/>
      </c>
      <c r="AF231" s="40" t="str">
        <f t="shared" si="351"/>
        <v/>
      </c>
      <c r="AG231" s="43" t="str">
        <f t="shared" si="352"/>
        <v/>
      </c>
      <c r="AH231" s="42" t="str">
        <f t="shared" si="353"/>
        <v/>
      </c>
      <c r="AI231" s="39" t="str">
        <f t="shared" si="354"/>
        <v/>
      </c>
      <c r="AJ231" s="41" t="str">
        <f t="shared" si="308"/>
        <v/>
      </c>
      <c r="AK231" s="29" t="str">
        <f t="shared" si="309"/>
        <v/>
      </c>
      <c r="AL231" s="29" t="str">
        <f t="shared" si="310"/>
        <v/>
      </c>
      <c r="AM231" s="41" t="str">
        <f t="shared" si="311"/>
        <v/>
      </c>
      <c r="AN231" s="42" t="str">
        <f t="shared" si="312"/>
        <v/>
      </c>
      <c r="AO231" s="29" t="str">
        <f t="shared" si="313"/>
        <v/>
      </c>
      <c r="AP231" s="41" t="str">
        <f t="shared" si="314"/>
        <v/>
      </c>
      <c r="AQ231" s="42" t="str">
        <f t="shared" si="315"/>
        <v/>
      </c>
      <c r="AR231" s="29" t="str">
        <f t="shared" si="355"/>
        <v/>
      </c>
      <c r="AS231" s="41" t="str">
        <f t="shared" si="356"/>
        <v/>
      </c>
      <c r="AT231" s="42" t="str">
        <f t="shared" si="357"/>
        <v/>
      </c>
      <c r="AV231" s="39" t="e">
        <f t="shared" si="316"/>
        <v>#N/A</v>
      </c>
      <c r="AW231" s="42" t="e">
        <f t="shared" si="358"/>
        <v>#N/A</v>
      </c>
      <c r="BH231" s="61" t="str">
        <f t="shared" si="359"/>
        <v/>
      </c>
      <c r="BI231" s="39" t="str">
        <f t="shared" si="360"/>
        <v/>
      </c>
      <c r="BJ231" s="41" t="str">
        <f t="shared" si="361"/>
        <v/>
      </c>
      <c r="BK231" s="42" t="str">
        <f t="shared" si="317"/>
        <v/>
      </c>
      <c r="BL231" s="29" t="str">
        <f t="shared" si="362"/>
        <v/>
      </c>
      <c r="BM231" s="41" t="str">
        <f t="shared" si="363"/>
        <v/>
      </c>
      <c r="BN231" s="42" t="str">
        <f t="shared" si="364"/>
        <v/>
      </c>
      <c r="BO231" s="40" t="str">
        <f t="shared" si="365"/>
        <v/>
      </c>
      <c r="BP231" s="43" t="str">
        <f t="shared" si="366"/>
        <v/>
      </c>
      <c r="BQ231" s="42" t="str">
        <f t="shared" si="367"/>
        <v/>
      </c>
      <c r="BR231" s="61" t="str">
        <f t="shared" si="368"/>
        <v/>
      </c>
      <c r="BS231" s="41" t="str">
        <f t="shared" si="318"/>
        <v/>
      </c>
      <c r="BT231" t="str">
        <f t="shared" si="369"/>
        <v/>
      </c>
      <c r="BU231" s="29" t="str">
        <f t="shared" si="319"/>
        <v/>
      </c>
      <c r="BV231" s="41" t="str">
        <f t="shared" si="320"/>
        <v/>
      </c>
      <c r="BW231" s="42" t="str">
        <f t="shared" si="321"/>
        <v/>
      </c>
      <c r="BX231" s="29" t="str">
        <f t="shared" si="322"/>
        <v/>
      </c>
      <c r="BY231" s="41" t="str">
        <f t="shared" si="323"/>
        <v/>
      </c>
      <c r="BZ231" s="42" t="str">
        <f t="shared" si="324"/>
        <v/>
      </c>
      <c r="CA231" s="29" t="str">
        <f t="shared" si="370"/>
        <v/>
      </c>
      <c r="CB231" s="41" t="str">
        <f t="shared" si="371"/>
        <v/>
      </c>
      <c r="CC231" s="42" t="str">
        <f t="shared" si="372"/>
        <v/>
      </c>
      <c r="CE231" s="39" t="e">
        <f t="shared" si="373"/>
        <v>#N/A</v>
      </c>
      <c r="CF231" s="42" t="e">
        <f t="shared" si="374"/>
        <v>#N/A</v>
      </c>
      <c r="CQ231" s="61" t="str">
        <f t="shared" si="375"/>
        <v/>
      </c>
      <c r="CR231" s="39" t="str">
        <f t="shared" si="376"/>
        <v/>
      </c>
      <c r="CS231" s="41" t="str">
        <f t="shared" si="377"/>
        <v/>
      </c>
      <c r="CT231" s="42" t="str">
        <f t="shared" si="325"/>
        <v/>
      </c>
      <c r="CU231" s="29" t="str">
        <f t="shared" si="378"/>
        <v/>
      </c>
      <c r="CV231" s="41" t="str">
        <f t="shared" si="379"/>
        <v/>
      </c>
      <c r="CW231" s="42" t="str">
        <f t="shared" si="380"/>
        <v/>
      </c>
      <c r="CX231" s="40" t="str">
        <f t="shared" si="381"/>
        <v/>
      </c>
      <c r="CY231" s="43" t="str">
        <f t="shared" si="382"/>
        <v/>
      </c>
      <c r="CZ231" s="42" t="str">
        <f t="shared" si="383"/>
        <v/>
      </c>
      <c r="DA231" s="70" t="str">
        <f t="shared" si="384"/>
        <v/>
      </c>
      <c r="DB231" s="41" t="str">
        <f t="shared" si="326"/>
        <v/>
      </c>
      <c r="DC231" s="70" t="str">
        <f t="shared" si="385"/>
        <v/>
      </c>
      <c r="DD231" s="29" t="str">
        <f t="shared" si="327"/>
        <v/>
      </c>
      <c r="DE231" s="41" t="str">
        <f t="shared" si="328"/>
        <v/>
      </c>
      <c r="DF231" s="42" t="str">
        <f t="shared" si="329"/>
        <v/>
      </c>
      <c r="DG231" s="29" t="str">
        <f t="shared" si="330"/>
        <v/>
      </c>
      <c r="DH231" s="41" t="str">
        <f t="shared" si="331"/>
        <v/>
      </c>
      <c r="DI231" s="42" t="str">
        <f t="shared" si="332"/>
        <v/>
      </c>
      <c r="DJ231" s="29" t="str">
        <f t="shared" si="386"/>
        <v/>
      </c>
      <c r="DK231" s="41" t="str">
        <f t="shared" si="387"/>
        <v/>
      </c>
      <c r="DL231" s="42" t="str">
        <f t="shared" si="388"/>
        <v/>
      </c>
      <c r="DN231" s="39" t="e">
        <f t="shared" si="389"/>
        <v>#N/A</v>
      </c>
      <c r="DO231" s="42" t="e">
        <f t="shared" si="390"/>
        <v>#N/A</v>
      </c>
      <c r="DZ231" s="61" t="str">
        <f t="shared" si="391"/>
        <v/>
      </c>
      <c r="EA231" s="39" t="str">
        <f t="shared" si="392"/>
        <v/>
      </c>
      <c r="EB231" s="41" t="str">
        <f t="shared" si="393"/>
        <v/>
      </c>
      <c r="EC231" s="42" t="str">
        <f t="shared" si="333"/>
        <v/>
      </c>
      <c r="ED231" s="29" t="str">
        <f t="shared" si="394"/>
        <v/>
      </c>
      <c r="EE231" s="41" t="str">
        <f t="shared" si="395"/>
        <v/>
      </c>
      <c r="EF231" s="42" t="str">
        <f t="shared" si="396"/>
        <v/>
      </c>
      <c r="EG231" s="40" t="str">
        <f t="shared" si="397"/>
        <v/>
      </c>
      <c r="EH231" s="43" t="str">
        <f t="shared" si="398"/>
        <v/>
      </c>
      <c r="EI231" s="42" t="str">
        <f t="shared" si="399"/>
        <v/>
      </c>
      <c r="EJ231" s="58" t="str">
        <f t="shared" si="400"/>
        <v/>
      </c>
      <c r="EK231" s="41" t="str">
        <f t="shared" si="334"/>
        <v/>
      </c>
      <c r="EL231" s="58" t="str">
        <f t="shared" si="401"/>
        <v/>
      </c>
      <c r="EM231" s="29" t="str">
        <f t="shared" si="335"/>
        <v/>
      </c>
      <c r="EN231" s="41" t="str">
        <f t="shared" si="336"/>
        <v/>
      </c>
      <c r="EO231" s="42" t="str">
        <f t="shared" si="337"/>
        <v/>
      </c>
      <c r="EP231" s="29" t="str">
        <f t="shared" si="338"/>
        <v/>
      </c>
      <c r="EQ231" s="41" t="str">
        <f t="shared" si="339"/>
        <v/>
      </c>
      <c r="ER231" s="42" t="str">
        <f t="shared" si="340"/>
        <v/>
      </c>
      <c r="ES231" s="29" t="str">
        <f t="shared" si="402"/>
        <v/>
      </c>
      <c r="ET231" s="41" t="str">
        <f t="shared" si="403"/>
        <v/>
      </c>
      <c r="EU231" s="42" t="str">
        <f t="shared" si="404"/>
        <v/>
      </c>
      <c r="EW231" s="39" t="e">
        <f t="shared" si="405"/>
        <v>#N/A</v>
      </c>
      <c r="EX231" s="42" t="e">
        <f t="shared" si="406"/>
        <v>#N/A</v>
      </c>
      <c r="FA231" s="70" t="e">
        <f t="shared" si="408"/>
        <v>#N/A</v>
      </c>
      <c r="FB231" s="70" t="e">
        <f t="shared" si="409"/>
        <v>#N/A</v>
      </c>
      <c r="FC231" s="70" t="e">
        <f t="shared" si="407"/>
        <v>#N/A</v>
      </c>
      <c r="FD231" s="72" t="e">
        <f t="shared" si="410"/>
        <v>#N/A</v>
      </c>
      <c r="FE231" s="37" t="e">
        <f t="shared" si="411"/>
        <v>#N/A</v>
      </c>
    </row>
    <row r="232" spans="1:161" x14ac:dyDescent="0.25">
      <c r="A232" s="36"/>
      <c r="B232" s="37"/>
      <c r="C232" s="37"/>
      <c r="D232" s="56"/>
      <c r="E232" s="37"/>
      <c r="F232" s="37"/>
      <c r="H232" s="39"/>
      <c r="I232" s="39"/>
      <c r="J232" s="37"/>
      <c r="K232" s="39"/>
      <c r="L232" s="39"/>
      <c r="M232" s="39"/>
      <c r="X232" s="41"/>
      <c r="Y232" s="61" t="str">
        <f t="shared" si="345"/>
        <v/>
      </c>
      <c r="Z232" s="39" t="str">
        <f t="shared" si="346"/>
        <v/>
      </c>
      <c r="AA232" s="41" t="str">
        <f t="shared" si="347"/>
        <v/>
      </c>
      <c r="AB232" s="42" t="str">
        <f t="shared" si="307"/>
        <v/>
      </c>
      <c r="AC232" s="29" t="str">
        <f t="shared" si="348"/>
        <v/>
      </c>
      <c r="AD232" s="41" t="str">
        <f t="shared" si="349"/>
        <v/>
      </c>
      <c r="AE232" s="42" t="str">
        <f t="shared" si="350"/>
        <v/>
      </c>
      <c r="AF232" s="40" t="str">
        <f t="shared" si="351"/>
        <v/>
      </c>
      <c r="AG232" s="43" t="str">
        <f t="shared" si="352"/>
        <v/>
      </c>
      <c r="AH232" s="42" t="str">
        <f t="shared" si="353"/>
        <v/>
      </c>
      <c r="AI232" s="39" t="str">
        <f t="shared" si="354"/>
        <v/>
      </c>
      <c r="AJ232" s="41" t="str">
        <f t="shared" si="308"/>
        <v/>
      </c>
      <c r="AK232" s="29" t="str">
        <f t="shared" si="309"/>
        <v/>
      </c>
      <c r="AL232" s="29" t="str">
        <f t="shared" si="310"/>
        <v/>
      </c>
      <c r="AM232" s="41" t="str">
        <f t="shared" si="311"/>
        <v/>
      </c>
      <c r="AN232" s="42" t="str">
        <f t="shared" si="312"/>
        <v/>
      </c>
      <c r="AO232" s="29" t="str">
        <f t="shared" si="313"/>
        <v/>
      </c>
      <c r="AP232" s="41" t="str">
        <f t="shared" si="314"/>
        <v/>
      </c>
      <c r="AQ232" s="42" t="str">
        <f t="shared" si="315"/>
        <v/>
      </c>
      <c r="AR232" s="29" t="str">
        <f t="shared" si="355"/>
        <v/>
      </c>
      <c r="AS232" s="41" t="str">
        <f t="shared" si="356"/>
        <v/>
      </c>
      <c r="AT232" s="42" t="str">
        <f t="shared" si="357"/>
        <v/>
      </c>
      <c r="AV232" s="39" t="e">
        <f t="shared" si="316"/>
        <v>#N/A</v>
      </c>
      <c r="AW232" s="42" t="e">
        <f t="shared" si="358"/>
        <v>#N/A</v>
      </c>
      <c r="BH232" s="61" t="str">
        <f t="shared" si="359"/>
        <v/>
      </c>
      <c r="BI232" s="39" t="str">
        <f t="shared" si="360"/>
        <v/>
      </c>
      <c r="BJ232" s="41" t="str">
        <f t="shared" si="361"/>
        <v/>
      </c>
      <c r="BK232" s="42" t="str">
        <f t="shared" si="317"/>
        <v/>
      </c>
      <c r="BL232" s="29" t="str">
        <f t="shared" si="362"/>
        <v/>
      </c>
      <c r="BM232" s="41" t="str">
        <f t="shared" si="363"/>
        <v/>
      </c>
      <c r="BN232" s="42" t="str">
        <f t="shared" si="364"/>
        <v/>
      </c>
      <c r="BO232" s="40" t="str">
        <f t="shared" si="365"/>
        <v/>
      </c>
      <c r="BP232" s="43" t="str">
        <f t="shared" si="366"/>
        <v/>
      </c>
      <c r="BQ232" s="42" t="str">
        <f t="shared" si="367"/>
        <v/>
      </c>
      <c r="BR232" s="61" t="str">
        <f t="shared" si="368"/>
        <v/>
      </c>
      <c r="BS232" s="41" t="str">
        <f t="shared" si="318"/>
        <v/>
      </c>
      <c r="BT232" t="str">
        <f t="shared" si="369"/>
        <v/>
      </c>
      <c r="BU232" s="29" t="str">
        <f t="shared" si="319"/>
        <v/>
      </c>
      <c r="BV232" s="41" t="str">
        <f t="shared" si="320"/>
        <v/>
      </c>
      <c r="BW232" s="42" t="str">
        <f t="shared" si="321"/>
        <v/>
      </c>
      <c r="BX232" s="29" t="str">
        <f t="shared" si="322"/>
        <v/>
      </c>
      <c r="BY232" s="41" t="str">
        <f t="shared" si="323"/>
        <v/>
      </c>
      <c r="BZ232" s="42" t="str">
        <f t="shared" si="324"/>
        <v/>
      </c>
      <c r="CA232" s="29" t="str">
        <f t="shared" si="370"/>
        <v/>
      </c>
      <c r="CB232" s="41" t="str">
        <f t="shared" si="371"/>
        <v/>
      </c>
      <c r="CC232" s="42" t="str">
        <f t="shared" si="372"/>
        <v/>
      </c>
      <c r="CE232" s="39" t="e">
        <f t="shared" si="373"/>
        <v>#N/A</v>
      </c>
      <c r="CF232" s="42" t="e">
        <f t="shared" si="374"/>
        <v>#N/A</v>
      </c>
      <c r="CQ232" s="61" t="str">
        <f t="shared" si="375"/>
        <v/>
      </c>
      <c r="CR232" s="39" t="str">
        <f t="shared" si="376"/>
        <v/>
      </c>
      <c r="CS232" s="41" t="str">
        <f t="shared" si="377"/>
        <v/>
      </c>
      <c r="CT232" s="42" t="str">
        <f t="shared" si="325"/>
        <v/>
      </c>
      <c r="CU232" s="29" t="str">
        <f t="shared" si="378"/>
        <v/>
      </c>
      <c r="CV232" s="41" t="str">
        <f t="shared" si="379"/>
        <v/>
      </c>
      <c r="CW232" s="42" t="str">
        <f t="shared" si="380"/>
        <v/>
      </c>
      <c r="CX232" s="40" t="str">
        <f t="shared" si="381"/>
        <v/>
      </c>
      <c r="CY232" s="43" t="str">
        <f t="shared" si="382"/>
        <v/>
      </c>
      <c r="CZ232" s="42" t="str">
        <f t="shared" si="383"/>
        <v/>
      </c>
      <c r="DA232" s="70" t="str">
        <f t="shared" si="384"/>
        <v/>
      </c>
      <c r="DB232" s="41" t="str">
        <f t="shared" si="326"/>
        <v/>
      </c>
      <c r="DC232" s="70" t="str">
        <f t="shared" si="385"/>
        <v/>
      </c>
      <c r="DD232" s="29" t="str">
        <f t="shared" si="327"/>
        <v/>
      </c>
      <c r="DE232" s="41" t="str">
        <f t="shared" si="328"/>
        <v/>
      </c>
      <c r="DF232" s="42" t="str">
        <f t="shared" si="329"/>
        <v/>
      </c>
      <c r="DG232" s="29" t="str">
        <f t="shared" si="330"/>
        <v/>
      </c>
      <c r="DH232" s="41" t="str">
        <f t="shared" si="331"/>
        <v/>
      </c>
      <c r="DI232" s="42" t="str">
        <f t="shared" si="332"/>
        <v/>
      </c>
      <c r="DJ232" s="29" t="str">
        <f t="shared" si="386"/>
        <v/>
      </c>
      <c r="DK232" s="41" t="str">
        <f t="shared" si="387"/>
        <v/>
      </c>
      <c r="DL232" s="42" t="str">
        <f t="shared" si="388"/>
        <v/>
      </c>
      <c r="DN232" s="39" t="e">
        <f t="shared" si="389"/>
        <v>#N/A</v>
      </c>
      <c r="DO232" s="42" t="e">
        <f t="shared" si="390"/>
        <v>#N/A</v>
      </c>
      <c r="DZ232" s="61" t="str">
        <f t="shared" si="391"/>
        <v/>
      </c>
      <c r="EA232" s="39" t="str">
        <f t="shared" si="392"/>
        <v/>
      </c>
      <c r="EB232" s="41" t="str">
        <f t="shared" si="393"/>
        <v/>
      </c>
      <c r="EC232" s="42" t="str">
        <f t="shared" si="333"/>
        <v/>
      </c>
      <c r="ED232" s="29" t="str">
        <f t="shared" si="394"/>
        <v/>
      </c>
      <c r="EE232" s="41" t="str">
        <f t="shared" si="395"/>
        <v/>
      </c>
      <c r="EF232" s="42" t="str">
        <f t="shared" si="396"/>
        <v/>
      </c>
      <c r="EG232" s="40" t="str">
        <f t="shared" si="397"/>
        <v/>
      </c>
      <c r="EH232" s="43" t="str">
        <f t="shared" si="398"/>
        <v/>
      </c>
      <c r="EI232" s="42" t="str">
        <f t="shared" si="399"/>
        <v/>
      </c>
      <c r="EJ232" s="58" t="str">
        <f t="shared" si="400"/>
        <v/>
      </c>
      <c r="EK232" s="41" t="str">
        <f t="shared" si="334"/>
        <v/>
      </c>
      <c r="EL232" s="58" t="str">
        <f t="shared" si="401"/>
        <v/>
      </c>
      <c r="EM232" s="29" t="str">
        <f t="shared" si="335"/>
        <v/>
      </c>
      <c r="EN232" s="41" t="str">
        <f t="shared" si="336"/>
        <v/>
      </c>
      <c r="EO232" s="42" t="str">
        <f t="shared" si="337"/>
        <v/>
      </c>
      <c r="EP232" s="29" t="str">
        <f t="shared" si="338"/>
        <v/>
      </c>
      <c r="EQ232" s="41" t="str">
        <f t="shared" si="339"/>
        <v/>
      </c>
      <c r="ER232" s="42" t="str">
        <f t="shared" si="340"/>
        <v/>
      </c>
      <c r="ES232" s="29" t="str">
        <f t="shared" si="402"/>
        <v/>
      </c>
      <c r="ET232" s="41" t="str">
        <f t="shared" si="403"/>
        <v/>
      </c>
      <c r="EU232" s="42" t="str">
        <f t="shared" si="404"/>
        <v/>
      </c>
      <c r="EW232" s="39" t="e">
        <f t="shared" si="405"/>
        <v>#N/A</v>
      </c>
      <c r="EX232" s="42" t="e">
        <f t="shared" si="406"/>
        <v>#N/A</v>
      </c>
      <c r="FA232" s="70" t="e">
        <f t="shared" si="408"/>
        <v>#N/A</v>
      </c>
      <c r="FB232" s="70" t="e">
        <f t="shared" si="409"/>
        <v>#N/A</v>
      </c>
      <c r="FC232" s="70" t="e">
        <f t="shared" si="407"/>
        <v>#N/A</v>
      </c>
      <c r="FD232" s="72" t="e">
        <f t="shared" si="410"/>
        <v>#N/A</v>
      </c>
      <c r="FE232" s="37" t="e">
        <f t="shared" si="411"/>
        <v>#N/A</v>
      </c>
    </row>
    <row r="233" spans="1:161" x14ac:dyDescent="0.25">
      <c r="A233" s="36"/>
      <c r="B233" s="37"/>
      <c r="C233" s="37"/>
      <c r="D233" s="56"/>
      <c r="E233" s="37"/>
      <c r="F233" s="37"/>
      <c r="H233" s="39"/>
      <c r="I233" s="39"/>
      <c r="J233" s="37"/>
      <c r="K233" s="39"/>
      <c r="L233" s="39"/>
      <c r="M233" s="39"/>
      <c r="X233" s="41"/>
      <c r="Y233" s="61" t="str">
        <f t="shared" si="345"/>
        <v/>
      </c>
      <c r="Z233" s="39" t="str">
        <f t="shared" si="346"/>
        <v/>
      </c>
      <c r="AA233" s="41" t="str">
        <f t="shared" si="347"/>
        <v/>
      </c>
      <c r="AB233" s="42" t="str">
        <f t="shared" si="307"/>
        <v/>
      </c>
      <c r="AC233" s="29" t="str">
        <f t="shared" si="348"/>
        <v/>
      </c>
      <c r="AD233" s="41" t="str">
        <f t="shared" si="349"/>
        <v/>
      </c>
      <c r="AE233" s="42" t="str">
        <f t="shared" si="350"/>
        <v/>
      </c>
      <c r="AF233" s="40" t="str">
        <f t="shared" si="351"/>
        <v/>
      </c>
      <c r="AG233" s="43" t="str">
        <f t="shared" si="352"/>
        <v/>
      </c>
      <c r="AH233" s="42" t="str">
        <f t="shared" si="353"/>
        <v/>
      </c>
      <c r="AI233" s="39" t="str">
        <f t="shared" si="354"/>
        <v/>
      </c>
      <c r="AJ233" s="41" t="str">
        <f t="shared" si="308"/>
        <v/>
      </c>
      <c r="AK233" s="29" t="str">
        <f t="shared" si="309"/>
        <v/>
      </c>
      <c r="AL233" s="29" t="str">
        <f t="shared" si="310"/>
        <v/>
      </c>
      <c r="AM233" s="41" t="str">
        <f t="shared" si="311"/>
        <v/>
      </c>
      <c r="AN233" s="42" t="str">
        <f t="shared" si="312"/>
        <v/>
      </c>
      <c r="AO233" s="29" t="str">
        <f t="shared" si="313"/>
        <v/>
      </c>
      <c r="AP233" s="41" t="str">
        <f t="shared" si="314"/>
        <v/>
      </c>
      <c r="AQ233" s="42" t="str">
        <f t="shared" si="315"/>
        <v/>
      </c>
      <c r="AR233" s="29" t="str">
        <f t="shared" si="355"/>
        <v/>
      </c>
      <c r="AS233" s="41" t="str">
        <f t="shared" si="356"/>
        <v/>
      </c>
      <c r="AT233" s="42" t="str">
        <f t="shared" si="357"/>
        <v/>
      </c>
      <c r="AV233" s="39" t="e">
        <f t="shared" si="316"/>
        <v>#N/A</v>
      </c>
      <c r="AW233" s="42" t="e">
        <f t="shared" si="358"/>
        <v>#N/A</v>
      </c>
      <c r="BH233" s="61" t="str">
        <f t="shared" si="359"/>
        <v/>
      </c>
      <c r="BI233" s="39" t="str">
        <f t="shared" si="360"/>
        <v/>
      </c>
      <c r="BJ233" s="41" t="str">
        <f t="shared" si="361"/>
        <v/>
      </c>
      <c r="BK233" s="42" t="str">
        <f t="shared" si="317"/>
        <v/>
      </c>
      <c r="BL233" s="29" t="str">
        <f t="shared" si="362"/>
        <v/>
      </c>
      <c r="BM233" s="41" t="str">
        <f t="shared" si="363"/>
        <v/>
      </c>
      <c r="BN233" s="42" t="str">
        <f t="shared" si="364"/>
        <v/>
      </c>
      <c r="BO233" s="40" t="str">
        <f t="shared" si="365"/>
        <v/>
      </c>
      <c r="BP233" s="43" t="str">
        <f t="shared" si="366"/>
        <v/>
      </c>
      <c r="BQ233" s="42" t="str">
        <f t="shared" si="367"/>
        <v/>
      </c>
      <c r="BR233" s="61" t="str">
        <f t="shared" si="368"/>
        <v/>
      </c>
      <c r="BS233" s="41" t="str">
        <f t="shared" si="318"/>
        <v/>
      </c>
      <c r="BT233" t="str">
        <f t="shared" si="369"/>
        <v/>
      </c>
      <c r="BU233" s="29" t="str">
        <f t="shared" si="319"/>
        <v/>
      </c>
      <c r="BV233" s="41" t="str">
        <f t="shared" si="320"/>
        <v/>
      </c>
      <c r="BW233" s="42" t="str">
        <f t="shared" si="321"/>
        <v/>
      </c>
      <c r="BX233" s="29" t="str">
        <f t="shared" si="322"/>
        <v/>
      </c>
      <c r="BY233" s="41" t="str">
        <f t="shared" si="323"/>
        <v/>
      </c>
      <c r="BZ233" s="42" t="str">
        <f t="shared" si="324"/>
        <v/>
      </c>
      <c r="CA233" s="29" t="str">
        <f t="shared" si="370"/>
        <v/>
      </c>
      <c r="CB233" s="41" t="str">
        <f t="shared" si="371"/>
        <v/>
      </c>
      <c r="CC233" s="42" t="str">
        <f t="shared" si="372"/>
        <v/>
      </c>
      <c r="CE233" s="39" t="e">
        <f t="shared" si="373"/>
        <v>#N/A</v>
      </c>
      <c r="CF233" s="42" t="e">
        <f t="shared" si="374"/>
        <v>#N/A</v>
      </c>
      <c r="CQ233" s="61" t="str">
        <f t="shared" si="375"/>
        <v/>
      </c>
      <c r="CR233" s="39" t="str">
        <f t="shared" si="376"/>
        <v/>
      </c>
      <c r="CS233" s="41" t="str">
        <f t="shared" si="377"/>
        <v/>
      </c>
      <c r="CT233" s="42" t="str">
        <f t="shared" si="325"/>
        <v/>
      </c>
      <c r="CU233" s="29" t="str">
        <f t="shared" si="378"/>
        <v/>
      </c>
      <c r="CV233" s="41" t="str">
        <f t="shared" si="379"/>
        <v/>
      </c>
      <c r="CW233" s="42" t="str">
        <f t="shared" si="380"/>
        <v/>
      </c>
      <c r="CX233" s="40" t="str">
        <f t="shared" si="381"/>
        <v/>
      </c>
      <c r="CY233" s="43" t="str">
        <f t="shared" si="382"/>
        <v/>
      </c>
      <c r="CZ233" s="42" t="str">
        <f t="shared" si="383"/>
        <v/>
      </c>
      <c r="DA233" s="70" t="str">
        <f t="shared" si="384"/>
        <v/>
      </c>
      <c r="DB233" s="41" t="str">
        <f t="shared" si="326"/>
        <v/>
      </c>
      <c r="DC233" s="70" t="str">
        <f t="shared" si="385"/>
        <v/>
      </c>
      <c r="DD233" s="29" t="str">
        <f t="shared" si="327"/>
        <v/>
      </c>
      <c r="DE233" s="41" t="str">
        <f t="shared" si="328"/>
        <v/>
      </c>
      <c r="DF233" s="42" t="str">
        <f t="shared" si="329"/>
        <v/>
      </c>
      <c r="DG233" s="29" t="str">
        <f t="shared" si="330"/>
        <v/>
      </c>
      <c r="DH233" s="41" t="str">
        <f t="shared" si="331"/>
        <v/>
      </c>
      <c r="DI233" s="42" t="str">
        <f t="shared" si="332"/>
        <v/>
      </c>
      <c r="DJ233" s="29" t="str">
        <f t="shared" si="386"/>
        <v/>
      </c>
      <c r="DK233" s="41" t="str">
        <f t="shared" si="387"/>
        <v/>
      </c>
      <c r="DL233" s="42" t="str">
        <f t="shared" si="388"/>
        <v/>
      </c>
      <c r="DN233" s="39" t="e">
        <f t="shared" si="389"/>
        <v>#N/A</v>
      </c>
      <c r="DO233" s="42" t="e">
        <f t="shared" si="390"/>
        <v>#N/A</v>
      </c>
      <c r="DZ233" s="61" t="str">
        <f t="shared" si="391"/>
        <v/>
      </c>
      <c r="EA233" s="39" t="str">
        <f t="shared" si="392"/>
        <v/>
      </c>
      <c r="EB233" s="41" t="str">
        <f t="shared" si="393"/>
        <v/>
      </c>
      <c r="EC233" s="42" t="str">
        <f t="shared" si="333"/>
        <v/>
      </c>
      <c r="ED233" s="29" t="str">
        <f t="shared" si="394"/>
        <v/>
      </c>
      <c r="EE233" s="41" t="str">
        <f t="shared" si="395"/>
        <v/>
      </c>
      <c r="EF233" s="42" t="str">
        <f t="shared" si="396"/>
        <v/>
      </c>
      <c r="EG233" s="40" t="str">
        <f t="shared" si="397"/>
        <v/>
      </c>
      <c r="EH233" s="43" t="str">
        <f t="shared" si="398"/>
        <v/>
      </c>
      <c r="EI233" s="42" t="str">
        <f t="shared" si="399"/>
        <v/>
      </c>
      <c r="EJ233" s="58" t="str">
        <f t="shared" si="400"/>
        <v/>
      </c>
      <c r="EK233" s="41" t="str">
        <f t="shared" si="334"/>
        <v/>
      </c>
      <c r="EL233" s="58" t="str">
        <f t="shared" si="401"/>
        <v/>
      </c>
      <c r="EM233" s="29" t="str">
        <f t="shared" si="335"/>
        <v/>
      </c>
      <c r="EN233" s="41" t="str">
        <f t="shared" si="336"/>
        <v/>
      </c>
      <c r="EO233" s="42" t="str">
        <f t="shared" si="337"/>
        <v/>
      </c>
      <c r="EP233" s="29" t="str">
        <f t="shared" si="338"/>
        <v/>
      </c>
      <c r="EQ233" s="41" t="str">
        <f t="shared" si="339"/>
        <v/>
      </c>
      <c r="ER233" s="42" t="str">
        <f t="shared" si="340"/>
        <v/>
      </c>
      <c r="ES233" s="29" t="str">
        <f t="shared" si="402"/>
        <v/>
      </c>
      <c r="ET233" s="41" t="str">
        <f t="shared" si="403"/>
        <v/>
      </c>
      <c r="EU233" s="42" t="str">
        <f t="shared" si="404"/>
        <v/>
      </c>
      <c r="EW233" s="39" t="e">
        <f t="shared" si="405"/>
        <v>#N/A</v>
      </c>
      <c r="EX233" s="42" t="e">
        <f t="shared" si="406"/>
        <v>#N/A</v>
      </c>
      <c r="FA233" s="70" t="e">
        <f t="shared" si="408"/>
        <v>#N/A</v>
      </c>
      <c r="FB233" s="70" t="e">
        <f t="shared" si="409"/>
        <v>#N/A</v>
      </c>
      <c r="FC233" s="70" t="e">
        <f t="shared" si="407"/>
        <v>#N/A</v>
      </c>
      <c r="FD233" s="72" t="e">
        <f t="shared" si="410"/>
        <v>#N/A</v>
      </c>
      <c r="FE233" s="37" t="e">
        <f t="shared" si="411"/>
        <v>#N/A</v>
      </c>
    </row>
    <row r="234" spans="1:161" x14ac:dyDescent="0.25">
      <c r="A234" s="36"/>
      <c r="B234" s="37"/>
      <c r="C234" s="37"/>
      <c r="D234" s="56"/>
      <c r="E234" s="37"/>
      <c r="F234" s="37"/>
      <c r="H234" s="39"/>
      <c r="I234" s="39"/>
      <c r="J234" s="37"/>
      <c r="K234" s="39"/>
      <c r="L234" s="39"/>
      <c r="M234" s="39"/>
      <c r="X234" s="41"/>
      <c r="Y234" s="61" t="str">
        <f t="shared" si="345"/>
        <v/>
      </c>
      <c r="Z234" s="39" t="str">
        <f t="shared" si="346"/>
        <v/>
      </c>
      <c r="AA234" s="41" t="str">
        <f t="shared" si="347"/>
        <v/>
      </c>
      <c r="AB234" s="42" t="str">
        <f t="shared" si="307"/>
        <v/>
      </c>
      <c r="AC234" s="29" t="str">
        <f t="shared" si="348"/>
        <v/>
      </c>
      <c r="AD234" s="41" t="str">
        <f t="shared" si="349"/>
        <v/>
      </c>
      <c r="AE234" s="42" t="str">
        <f t="shared" si="350"/>
        <v/>
      </c>
      <c r="AF234" s="40" t="str">
        <f t="shared" si="351"/>
        <v/>
      </c>
      <c r="AG234" s="43" t="str">
        <f t="shared" si="352"/>
        <v/>
      </c>
      <c r="AH234" s="42" t="str">
        <f t="shared" si="353"/>
        <v/>
      </c>
      <c r="AI234" s="39" t="str">
        <f t="shared" si="354"/>
        <v/>
      </c>
      <c r="AJ234" s="41" t="str">
        <f t="shared" si="308"/>
        <v/>
      </c>
      <c r="AK234" s="29" t="str">
        <f t="shared" si="309"/>
        <v/>
      </c>
      <c r="AL234" s="29" t="str">
        <f t="shared" si="310"/>
        <v/>
      </c>
      <c r="AM234" s="41" t="str">
        <f t="shared" si="311"/>
        <v/>
      </c>
      <c r="AN234" s="42" t="str">
        <f t="shared" si="312"/>
        <v/>
      </c>
      <c r="AO234" s="29" t="str">
        <f t="shared" si="313"/>
        <v/>
      </c>
      <c r="AP234" s="41" t="str">
        <f t="shared" si="314"/>
        <v/>
      </c>
      <c r="AQ234" s="42" t="str">
        <f t="shared" si="315"/>
        <v/>
      </c>
      <c r="AR234" s="29" t="str">
        <f t="shared" si="355"/>
        <v/>
      </c>
      <c r="AS234" s="41" t="str">
        <f t="shared" si="356"/>
        <v/>
      </c>
      <c r="AT234" s="42" t="str">
        <f t="shared" si="357"/>
        <v/>
      </c>
      <c r="AV234" s="39" t="e">
        <f t="shared" si="316"/>
        <v>#N/A</v>
      </c>
      <c r="AW234" s="42" t="e">
        <f t="shared" si="358"/>
        <v>#N/A</v>
      </c>
      <c r="BH234" s="61" t="str">
        <f t="shared" si="359"/>
        <v/>
      </c>
      <c r="BI234" s="39" t="str">
        <f t="shared" si="360"/>
        <v/>
      </c>
      <c r="BJ234" s="41" t="str">
        <f t="shared" si="361"/>
        <v/>
      </c>
      <c r="BK234" s="42" t="str">
        <f t="shared" si="317"/>
        <v/>
      </c>
      <c r="BL234" s="29" t="str">
        <f t="shared" si="362"/>
        <v/>
      </c>
      <c r="BM234" s="41" t="str">
        <f t="shared" si="363"/>
        <v/>
      </c>
      <c r="BN234" s="42" t="str">
        <f t="shared" si="364"/>
        <v/>
      </c>
      <c r="BO234" s="40" t="str">
        <f t="shared" si="365"/>
        <v/>
      </c>
      <c r="BP234" s="43" t="str">
        <f t="shared" si="366"/>
        <v/>
      </c>
      <c r="BQ234" s="42" t="str">
        <f t="shared" si="367"/>
        <v/>
      </c>
      <c r="BR234" s="61" t="str">
        <f t="shared" si="368"/>
        <v/>
      </c>
      <c r="BS234" s="41" t="str">
        <f t="shared" si="318"/>
        <v/>
      </c>
      <c r="BT234" t="str">
        <f t="shared" si="369"/>
        <v/>
      </c>
      <c r="BU234" s="29" t="str">
        <f t="shared" si="319"/>
        <v/>
      </c>
      <c r="BV234" s="41" t="str">
        <f t="shared" si="320"/>
        <v/>
      </c>
      <c r="BW234" s="42" t="str">
        <f t="shared" si="321"/>
        <v/>
      </c>
      <c r="BX234" s="29" t="str">
        <f t="shared" si="322"/>
        <v/>
      </c>
      <c r="BY234" s="41" t="str">
        <f t="shared" si="323"/>
        <v/>
      </c>
      <c r="BZ234" s="42" t="str">
        <f t="shared" si="324"/>
        <v/>
      </c>
      <c r="CA234" s="29" t="str">
        <f t="shared" si="370"/>
        <v/>
      </c>
      <c r="CB234" s="41" t="str">
        <f t="shared" si="371"/>
        <v/>
      </c>
      <c r="CC234" s="42" t="str">
        <f t="shared" si="372"/>
        <v/>
      </c>
      <c r="CE234" s="39" t="e">
        <f t="shared" si="373"/>
        <v>#N/A</v>
      </c>
      <c r="CF234" s="42" t="e">
        <f t="shared" si="374"/>
        <v>#N/A</v>
      </c>
      <c r="CQ234" s="61" t="str">
        <f t="shared" si="375"/>
        <v/>
      </c>
      <c r="CR234" s="39" t="str">
        <f t="shared" si="376"/>
        <v/>
      </c>
      <c r="CS234" s="41" t="str">
        <f t="shared" si="377"/>
        <v/>
      </c>
      <c r="CT234" s="42" t="str">
        <f t="shared" si="325"/>
        <v/>
      </c>
      <c r="CU234" s="29" t="str">
        <f t="shared" si="378"/>
        <v/>
      </c>
      <c r="CV234" s="41" t="str">
        <f t="shared" si="379"/>
        <v/>
      </c>
      <c r="CW234" s="42" t="str">
        <f t="shared" si="380"/>
        <v/>
      </c>
      <c r="CX234" s="40" t="str">
        <f t="shared" si="381"/>
        <v/>
      </c>
      <c r="CY234" s="43" t="str">
        <f t="shared" si="382"/>
        <v/>
      </c>
      <c r="CZ234" s="42" t="str">
        <f t="shared" si="383"/>
        <v/>
      </c>
      <c r="DA234" s="70" t="str">
        <f t="shared" si="384"/>
        <v/>
      </c>
      <c r="DB234" s="41" t="str">
        <f t="shared" si="326"/>
        <v/>
      </c>
      <c r="DC234" s="70" t="str">
        <f t="shared" si="385"/>
        <v/>
      </c>
      <c r="DD234" s="29" t="str">
        <f t="shared" si="327"/>
        <v/>
      </c>
      <c r="DE234" s="41" t="str">
        <f t="shared" si="328"/>
        <v/>
      </c>
      <c r="DF234" s="42" t="str">
        <f t="shared" si="329"/>
        <v/>
      </c>
      <c r="DG234" s="29" t="str">
        <f t="shared" si="330"/>
        <v/>
      </c>
      <c r="DH234" s="41" t="str">
        <f t="shared" si="331"/>
        <v/>
      </c>
      <c r="DI234" s="42" t="str">
        <f t="shared" si="332"/>
        <v/>
      </c>
      <c r="DJ234" s="29" t="str">
        <f t="shared" si="386"/>
        <v/>
      </c>
      <c r="DK234" s="41" t="str">
        <f t="shared" si="387"/>
        <v/>
      </c>
      <c r="DL234" s="42" t="str">
        <f t="shared" si="388"/>
        <v/>
      </c>
      <c r="DN234" s="39" t="e">
        <f t="shared" si="389"/>
        <v>#N/A</v>
      </c>
      <c r="DO234" s="42" t="e">
        <f t="shared" si="390"/>
        <v>#N/A</v>
      </c>
      <c r="DZ234" s="61" t="str">
        <f t="shared" si="391"/>
        <v/>
      </c>
      <c r="EA234" s="39" t="str">
        <f t="shared" si="392"/>
        <v/>
      </c>
      <c r="EB234" s="41" t="str">
        <f t="shared" si="393"/>
        <v/>
      </c>
      <c r="EC234" s="42" t="str">
        <f t="shared" si="333"/>
        <v/>
      </c>
      <c r="ED234" s="29" t="str">
        <f t="shared" si="394"/>
        <v/>
      </c>
      <c r="EE234" s="41" t="str">
        <f t="shared" si="395"/>
        <v/>
      </c>
      <c r="EF234" s="42" t="str">
        <f t="shared" si="396"/>
        <v/>
      </c>
      <c r="EG234" s="40" t="str">
        <f t="shared" si="397"/>
        <v/>
      </c>
      <c r="EH234" s="43" t="str">
        <f t="shared" si="398"/>
        <v/>
      </c>
      <c r="EI234" s="42" t="str">
        <f t="shared" si="399"/>
        <v/>
      </c>
      <c r="EJ234" s="58" t="str">
        <f t="shared" si="400"/>
        <v/>
      </c>
      <c r="EK234" s="41" t="str">
        <f t="shared" si="334"/>
        <v/>
      </c>
      <c r="EL234" s="58" t="str">
        <f t="shared" si="401"/>
        <v/>
      </c>
      <c r="EM234" s="29" t="str">
        <f t="shared" si="335"/>
        <v/>
      </c>
      <c r="EN234" s="41" t="str">
        <f t="shared" si="336"/>
        <v/>
      </c>
      <c r="EO234" s="42" t="str">
        <f t="shared" si="337"/>
        <v/>
      </c>
      <c r="EP234" s="29" t="str">
        <f t="shared" si="338"/>
        <v/>
      </c>
      <c r="EQ234" s="41" t="str">
        <f t="shared" si="339"/>
        <v/>
      </c>
      <c r="ER234" s="42" t="str">
        <f t="shared" si="340"/>
        <v/>
      </c>
      <c r="ES234" s="29" t="str">
        <f t="shared" si="402"/>
        <v/>
      </c>
      <c r="ET234" s="41" t="str">
        <f t="shared" si="403"/>
        <v/>
      </c>
      <c r="EU234" s="42" t="str">
        <f t="shared" si="404"/>
        <v/>
      </c>
      <c r="EW234" s="39" t="e">
        <f t="shared" si="405"/>
        <v>#N/A</v>
      </c>
      <c r="EX234" s="42" t="e">
        <f t="shared" si="406"/>
        <v>#N/A</v>
      </c>
      <c r="FA234" s="70" t="e">
        <f t="shared" si="408"/>
        <v>#N/A</v>
      </c>
      <c r="FB234" s="70" t="e">
        <f t="shared" si="409"/>
        <v>#N/A</v>
      </c>
      <c r="FC234" s="70" t="e">
        <f t="shared" si="407"/>
        <v>#N/A</v>
      </c>
      <c r="FD234" s="72" t="e">
        <f t="shared" si="410"/>
        <v>#N/A</v>
      </c>
      <c r="FE234" s="37" t="e">
        <f t="shared" si="411"/>
        <v>#N/A</v>
      </c>
    </row>
    <row r="235" spans="1:161" x14ac:dyDescent="0.25">
      <c r="A235" s="36"/>
      <c r="B235" s="37"/>
      <c r="C235" s="37"/>
      <c r="D235" s="56"/>
      <c r="E235" s="37"/>
      <c r="F235" s="37"/>
      <c r="H235" s="39"/>
      <c r="I235" s="39"/>
      <c r="J235" s="37"/>
      <c r="K235" s="39"/>
      <c r="L235" s="39"/>
      <c r="M235" s="39"/>
      <c r="X235" s="41"/>
      <c r="Y235" s="61" t="str">
        <f t="shared" si="345"/>
        <v/>
      </c>
      <c r="Z235" s="39" t="str">
        <f t="shared" si="346"/>
        <v/>
      </c>
      <c r="AA235" s="41" t="str">
        <f t="shared" si="347"/>
        <v/>
      </c>
      <c r="AB235" s="42" t="str">
        <f t="shared" si="307"/>
        <v/>
      </c>
      <c r="AC235" s="29" t="str">
        <f t="shared" si="348"/>
        <v/>
      </c>
      <c r="AD235" s="41" t="str">
        <f t="shared" si="349"/>
        <v/>
      </c>
      <c r="AE235" s="42" t="str">
        <f t="shared" si="350"/>
        <v/>
      </c>
      <c r="AF235" s="40" t="str">
        <f t="shared" si="351"/>
        <v/>
      </c>
      <c r="AG235" s="43" t="str">
        <f t="shared" si="352"/>
        <v/>
      </c>
      <c r="AH235" s="42" t="str">
        <f t="shared" si="353"/>
        <v/>
      </c>
      <c r="AI235" s="39" t="str">
        <f t="shared" si="354"/>
        <v/>
      </c>
      <c r="AJ235" s="41" t="str">
        <f t="shared" si="308"/>
        <v/>
      </c>
      <c r="AK235" s="29" t="str">
        <f t="shared" si="309"/>
        <v/>
      </c>
      <c r="AL235" s="29" t="str">
        <f t="shared" si="310"/>
        <v/>
      </c>
      <c r="AM235" s="41" t="str">
        <f t="shared" si="311"/>
        <v/>
      </c>
      <c r="AN235" s="42" t="str">
        <f t="shared" si="312"/>
        <v/>
      </c>
      <c r="AO235" s="29" t="str">
        <f t="shared" si="313"/>
        <v/>
      </c>
      <c r="AP235" s="41" t="str">
        <f t="shared" si="314"/>
        <v/>
      </c>
      <c r="AQ235" s="42" t="str">
        <f t="shared" si="315"/>
        <v/>
      </c>
      <c r="AR235" s="29" t="str">
        <f t="shared" si="355"/>
        <v/>
      </c>
      <c r="AS235" s="41" t="str">
        <f t="shared" si="356"/>
        <v/>
      </c>
      <c r="AT235" s="42" t="str">
        <f t="shared" si="357"/>
        <v/>
      </c>
      <c r="AV235" s="39" t="e">
        <f t="shared" si="316"/>
        <v>#N/A</v>
      </c>
      <c r="AW235" s="42" t="e">
        <f t="shared" si="358"/>
        <v>#N/A</v>
      </c>
      <c r="BH235" s="61" t="str">
        <f t="shared" si="359"/>
        <v/>
      </c>
      <c r="BI235" s="39" t="str">
        <f t="shared" si="360"/>
        <v/>
      </c>
      <c r="BJ235" s="41" t="str">
        <f t="shared" si="361"/>
        <v/>
      </c>
      <c r="BK235" s="42" t="str">
        <f t="shared" si="317"/>
        <v/>
      </c>
      <c r="BL235" s="29" t="str">
        <f t="shared" si="362"/>
        <v/>
      </c>
      <c r="BM235" s="41" t="str">
        <f t="shared" si="363"/>
        <v/>
      </c>
      <c r="BN235" s="42" t="str">
        <f t="shared" si="364"/>
        <v/>
      </c>
      <c r="BO235" s="40" t="str">
        <f t="shared" si="365"/>
        <v/>
      </c>
      <c r="BP235" s="43" t="str">
        <f t="shared" si="366"/>
        <v/>
      </c>
      <c r="BQ235" s="42" t="str">
        <f t="shared" si="367"/>
        <v/>
      </c>
      <c r="BR235" s="61" t="str">
        <f t="shared" si="368"/>
        <v/>
      </c>
      <c r="BS235" s="41" t="str">
        <f t="shared" si="318"/>
        <v/>
      </c>
      <c r="BT235" t="str">
        <f t="shared" si="369"/>
        <v/>
      </c>
      <c r="BU235" s="29" t="str">
        <f t="shared" si="319"/>
        <v/>
      </c>
      <c r="BV235" s="41" t="str">
        <f t="shared" si="320"/>
        <v/>
      </c>
      <c r="BW235" s="42" t="str">
        <f t="shared" si="321"/>
        <v/>
      </c>
      <c r="BX235" s="29" t="str">
        <f t="shared" si="322"/>
        <v/>
      </c>
      <c r="BY235" s="41" t="str">
        <f t="shared" si="323"/>
        <v/>
      </c>
      <c r="BZ235" s="42" t="str">
        <f t="shared" si="324"/>
        <v/>
      </c>
      <c r="CA235" s="29" t="str">
        <f t="shared" si="370"/>
        <v/>
      </c>
      <c r="CB235" s="41" t="str">
        <f t="shared" si="371"/>
        <v/>
      </c>
      <c r="CC235" s="42" t="str">
        <f t="shared" si="372"/>
        <v/>
      </c>
      <c r="CE235" s="39" t="e">
        <f t="shared" si="373"/>
        <v>#N/A</v>
      </c>
      <c r="CF235" s="42" t="e">
        <f t="shared" si="374"/>
        <v>#N/A</v>
      </c>
      <c r="CQ235" s="61" t="str">
        <f t="shared" si="375"/>
        <v/>
      </c>
      <c r="CR235" s="39" t="str">
        <f t="shared" si="376"/>
        <v/>
      </c>
      <c r="CS235" s="41" t="str">
        <f t="shared" si="377"/>
        <v/>
      </c>
      <c r="CT235" s="42" t="str">
        <f t="shared" si="325"/>
        <v/>
      </c>
      <c r="CU235" s="29" t="str">
        <f t="shared" si="378"/>
        <v/>
      </c>
      <c r="CV235" s="41" t="str">
        <f t="shared" si="379"/>
        <v/>
      </c>
      <c r="CW235" s="42" t="str">
        <f t="shared" si="380"/>
        <v/>
      </c>
      <c r="CX235" s="40" t="str">
        <f t="shared" si="381"/>
        <v/>
      </c>
      <c r="CY235" s="43" t="str">
        <f t="shared" si="382"/>
        <v/>
      </c>
      <c r="CZ235" s="42" t="str">
        <f t="shared" si="383"/>
        <v/>
      </c>
      <c r="DA235" s="70" t="str">
        <f t="shared" si="384"/>
        <v/>
      </c>
      <c r="DB235" s="41" t="str">
        <f t="shared" si="326"/>
        <v/>
      </c>
      <c r="DC235" s="70" t="str">
        <f t="shared" si="385"/>
        <v/>
      </c>
      <c r="DD235" s="29" t="str">
        <f t="shared" si="327"/>
        <v/>
      </c>
      <c r="DE235" s="41" t="str">
        <f t="shared" si="328"/>
        <v/>
      </c>
      <c r="DF235" s="42" t="str">
        <f t="shared" si="329"/>
        <v/>
      </c>
      <c r="DG235" s="29" t="str">
        <f t="shared" si="330"/>
        <v/>
      </c>
      <c r="DH235" s="41" t="str">
        <f t="shared" si="331"/>
        <v/>
      </c>
      <c r="DI235" s="42" t="str">
        <f t="shared" si="332"/>
        <v/>
      </c>
      <c r="DJ235" s="29" t="str">
        <f t="shared" si="386"/>
        <v/>
      </c>
      <c r="DK235" s="41" t="str">
        <f t="shared" si="387"/>
        <v/>
      </c>
      <c r="DL235" s="42" t="str">
        <f t="shared" si="388"/>
        <v/>
      </c>
      <c r="DN235" s="39" t="e">
        <f t="shared" si="389"/>
        <v>#N/A</v>
      </c>
      <c r="DO235" s="42" t="e">
        <f t="shared" si="390"/>
        <v>#N/A</v>
      </c>
      <c r="DZ235" s="61" t="str">
        <f t="shared" si="391"/>
        <v/>
      </c>
      <c r="EA235" s="39" t="str">
        <f t="shared" si="392"/>
        <v/>
      </c>
      <c r="EB235" s="41" t="str">
        <f t="shared" si="393"/>
        <v/>
      </c>
      <c r="EC235" s="42" t="str">
        <f t="shared" si="333"/>
        <v/>
      </c>
      <c r="ED235" s="29" t="str">
        <f t="shared" si="394"/>
        <v/>
      </c>
      <c r="EE235" s="41" t="str">
        <f t="shared" si="395"/>
        <v/>
      </c>
      <c r="EF235" s="42" t="str">
        <f t="shared" si="396"/>
        <v/>
      </c>
      <c r="EG235" s="40" t="str">
        <f t="shared" si="397"/>
        <v/>
      </c>
      <c r="EH235" s="43" t="str">
        <f t="shared" si="398"/>
        <v/>
      </c>
      <c r="EI235" s="42" t="str">
        <f t="shared" si="399"/>
        <v/>
      </c>
      <c r="EJ235" s="58" t="str">
        <f t="shared" si="400"/>
        <v/>
      </c>
      <c r="EK235" s="41" t="str">
        <f t="shared" si="334"/>
        <v/>
      </c>
      <c r="EL235" s="58" t="str">
        <f t="shared" si="401"/>
        <v/>
      </c>
      <c r="EM235" s="29" t="str">
        <f t="shared" si="335"/>
        <v/>
      </c>
      <c r="EN235" s="41" t="str">
        <f t="shared" si="336"/>
        <v/>
      </c>
      <c r="EO235" s="42" t="str">
        <f t="shared" si="337"/>
        <v/>
      </c>
      <c r="EP235" s="29" t="str">
        <f t="shared" si="338"/>
        <v/>
      </c>
      <c r="EQ235" s="41" t="str">
        <f t="shared" si="339"/>
        <v/>
      </c>
      <c r="ER235" s="42" t="str">
        <f t="shared" si="340"/>
        <v/>
      </c>
      <c r="ES235" s="29" t="str">
        <f t="shared" si="402"/>
        <v/>
      </c>
      <c r="ET235" s="41" t="str">
        <f t="shared" si="403"/>
        <v/>
      </c>
      <c r="EU235" s="42" t="str">
        <f t="shared" si="404"/>
        <v/>
      </c>
      <c r="EW235" s="39" t="e">
        <f t="shared" si="405"/>
        <v>#N/A</v>
      </c>
      <c r="EX235" s="42" t="e">
        <f t="shared" si="406"/>
        <v>#N/A</v>
      </c>
      <c r="FA235" s="70" t="e">
        <f t="shared" si="408"/>
        <v>#N/A</v>
      </c>
      <c r="FB235" s="70" t="e">
        <f t="shared" si="409"/>
        <v>#N/A</v>
      </c>
      <c r="FC235" s="70" t="e">
        <f t="shared" si="407"/>
        <v>#N/A</v>
      </c>
      <c r="FD235" s="72" t="e">
        <f t="shared" si="410"/>
        <v>#N/A</v>
      </c>
      <c r="FE235" s="37" t="e">
        <f t="shared" si="411"/>
        <v>#N/A</v>
      </c>
    </row>
    <row r="236" spans="1:161" x14ac:dyDescent="0.25">
      <c r="A236" s="36"/>
      <c r="B236" s="37"/>
      <c r="C236" s="37"/>
      <c r="D236" s="56"/>
      <c r="E236" s="37"/>
      <c r="F236" s="37"/>
      <c r="H236" s="39"/>
      <c r="I236" s="39"/>
      <c r="J236" s="37"/>
      <c r="K236" s="39"/>
      <c r="L236" s="39"/>
      <c r="M236" s="39"/>
      <c r="X236" s="41"/>
      <c r="Y236" s="61" t="str">
        <f t="shared" si="345"/>
        <v/>
      </c>
      <c r="Z236" s="39" t="str">
        <f t="shared" si="346"/>
        <v/>
      </c>
      <c r="AA236" s="41" t="str">
        <f t="shared" si="347"/>
        <v/>
      </c>
      <c r="AB236" s="42" t="str">
        <f t="shared" si="307"/>
        <v/>
      </c>
      <c r="AC236" s="29" t="str">
        <f t="shared" si="348"/>
        <v/>
      </c>
      <c r="AD236" s="41" t="str">
        <f t="shared" si="349"/>
        <v/>
      </c>
      <c r="AE236" s="42" t="str">
        <f t="shared" si="350"/>
        <v/>
      </c>
      <c r="AF236" s="40" t="str">
        <f t="shared" si="351"/>
        <v/>
      </c>
      <c r="AG236" s="43" t="str">
        <f t="shared" si="352"/>
        <v/>
      </c>
      <c r="AH236" s="42" t="str">
        <f t="shared" si="353"/>
        <v/>
      </c>
      <c r="AI236" s="39" t="str">
        <f t="shared" si="354"/>
        <v/>
      </c>
      <c r="AJ236" s="41" t="str">
        <f t="shared" si="308"/>
        <v/>
      </c>
      <c r="AK236" s="29" t="str">
        <f t="shared" si="309"/>
        <v/>
      </c>
      <c r="AL236" s="29" t="str">
        <f t="shared" si="310"/>
        <v/>
      </c>
      <c r="AM236" s="41" t="str">
        <f t="shared" si="311"/>
        <v/>
      </c>
      <c r="AN236" s="42" t="str">
        <f t="shared" si="312"/>
        <v/>
      </c>
      <c r="AO236" s="29" t="str">
        <f t="shared" si="313"/>
        <v/>
      </c>
      <c r="AP236" s="41" t="str">
        <f t="shared" si="314"/>
        <v/>
      </c>
      <c r="AQ236" s="42" t="str">
        <f t="shared" si="315"/>
        <v/>
      </c>
      <c r="AR236" s="29" t="str">
        <f t="shared" si="355"/>
        <v/>
      </c>
      <c r="AS236" s="41" t="str">
        <f t="shared" si="356"/>
        <v/>
      </c>
      <c r="AT236" s="42" t="str">
        <f t="shared" si="357"/>
        <v/>
      </c>
      <c r="AV236" s="39" t="e">
        <f t="shared" si="316"/>
        <v>#N/A</v>
      </c>
      <c r="AW236" s="42" t="e">
        <f t="shared" si="358"/>
        <v>#N/A</v>
      </c>
      <c r="BH236" s="61" t="str">
        <f t="shared" si="359"/>
        <v/>
      </c>
      <c r="BI236" s="39" t="str">
        <f t="shared" si="360"/>
        <v/>
      </c>
      <c r="BJ236" s="41" t="str">
        <f t="shared" si="361"/>
        <v/>
      </c>
      <c r="BK236" s="42" t="str">
        <f t="shared" si="317"/>
        <v/>
      </c>
      <c r="BL236" s="29" t="str">
        <f t="shared" si="362"/>
        <v/>
      </c>
      <c r="BM236" s="41" t="str">
        <f t="shared" si="363"/>
        <v/>
      </c>
      <c r="BN236" s="42" t="str">
        <f t="shared" si="364"/>
        <v/>
      </c>
      <c r="BO236" s="40" t="str">
        <f t="shared" si="365"/>
        <v/>
      </c>
      <c r="BP236" s="43" t="str">
        <f t="shared" si="366"/>
        <v/>
      </c>
      <c r="BQ236" s="42" t="str">
        <f t="shared" si="367"/>
        <v/>
      </c>
      <c r="BR236" s="61" t="str">
        <f t="shared" si="368"/>
        <v/>
      </c>
      <c r="BS236" s="41" t="str">
        <f t="shared" si="318"/>
        <v/>
      </c>
      <c r="BT236" t="str">
        <f t="shared" si="369"/>
        <v/>
      </c>
      <c r="BU236" s="29" t="str">
        <f t="shared" si="319"/>
        <v/>
      </c>
      <c r="BV236" s="41" t="str">
        <f t="shared" si="320"/>
        <v/>
      </c>
      <c r="BW236" s="42" t="str">
        <f t="shared" si="321"/>
        <v/>
      </c>
      <c r="BX236" s="29" t="str">
        <f t="shared" si="322"/>
        <v/>
      </c>
      <c r="BY236" s="41" t="str">
        <f t="shared" si="323"/>
        <v/>
      </c>
      <c r="BZ236" s="42" t="str">
        <f t="shared" si="324"/>
        <v/>
      </c>
      <c r="CA236" s="29" t="str">
        <f t="shared" si="370"/>
        <v/>
      </c>
      <c r="CB236" s="41" t="str">
        <f t="shared" si="371"/>
        <v/>
      </c>
      <c r="CC236" s="42" t="str">
        <f t="shared" si="372"/>
        <v/>
      </c>
      <c r="CE236" s="39" t="e">
        <f t="shared" si="373"/>
        <v>#N/A</v>
      </c>
      <c r="CF236" s="42" t="e">
        <f t="shared" si="374"/>
        <v>#N/A</v>
      </c>
      <c r="CQ236" s="61" t="str">
        <f t="shared" si="375"/>
        <v/>
      </c>
      <c r="CR236" s="39" t="str">
        <f t="shared" si="376"/>
        <v/>
      </c>
      <c r="CS236" s="41" t="str">
        <f t="shared" si="377"/>
        <v/>
      </c>
      <c r="CT236" s="42" t="str">
        <f t="shared" si="325"/>
        <v/>
      </c>
      <c r="CU236" s="29" t="str">
        <f t="shared" si="378"/>
        <v/>
      </c>
      <c r="CV236" s="41" t="str">
        <f t="shared" si="379"/>
        <v/>
      </c>
      <c r="CW236" s="42" t="str">
        <f t="shared" si="380"/>
        <v/>
      </c>
      <c r="CX236" s="40" t="str">
        <f t="shared" si="381"/>
        <v/>
      </c>
      <c r="CY236" s="43" t="str">
        <f t="shared" si="382"/>
        <v/>
      </c>
      <c r="CZ236" s="42" t="str">
        <f t="shared" si="383"/>
        <v/>
      </c>
      <c r="DA236" s="70" t="str">
        <f t="shared" si="384"/>
        <v/>
      </c>
      <c r="DB236" s="41" t="str">
        <f t="shared" si="326"/>
        <v/>
      </c>
      <c r="DC236" s="70" t="str">
        <f t="shared" si="385"/>
        <v/>
      </c>
      <c r="DD236" s="29" t="str">
        <f t="shared" si="327"/>
        <v/>
      </c>
      <c r="DE236" s="41" t="str">
        <f t="shared" si="328"/>
        <v/>
      </c>
      <c r="DF236" s="42" t="str">
        <f t="shared" si="329"/>
        <v/>
      </c>
      <c r="DG236" s="29" t="str">
        <f t="shared" si="330"/>
        <v/>
      </c>
      <c r="DH236" s="41" t="str">
        <f t="shared" si="331"/>
        <v/>
      </c>
      <c r="DI236" s="42" t="str">
        <f t="shared" si="332"/>
        <v/>
      </c>
      <c r="DJ236" s="29" t="str">
        <f t="shared" si="386"/>
        <v/>
      </c>
      <c r="DK236" s="41" t="str">
        <f t="shared" si="387"/>
        <v/>
      </c>
      <c r="DL236" s="42" t="str">
        <f t="shared" si="388"/>
        <v/>
      </c>
      <c r="DN236" s="39" t="e">
        <f t="shared" si="389"/>
        <v>#N/A</v>
      </c>
      <c r="DO236" s="42" t="e">
        <f t="shared" si="390"/>
        <v>#N/A</v>
      </c>
      <c r="DZ236" s="61" t="str">
        <f t="shared" si="391"/>
        <v/>
      </c>
      <c r="EA236" s="39" t="str">
        <f t="shared" si="392"/>
        <v/>
      </c>
      <c r="EB236" s="41" t="str">
        <f t="shared" si="393"/>
        <v/>
      </c>
      <c r="EC236" s="42" t="str">
        <f t="shared" si="333"/>
        <v/>
      </c>
      <c r="ED236" s="29" t="str">
        <f t="shared" si="394"/>
        <v/>
      </c>
      <c r="EE236" s="41" t="str">
        <f t="shared" si="395"/>
        <v/>
      </c>
      <c r="EF236" s="42" t="str">
        <f t="shared" si="396"/>
        <v/>
      </c>
      <c r="EG236" s="40" t="str">
        <f t="shared" si="397"/>
        <v/>
      </c>
      <c r="EH236" s="43" t="str">
        <f t="shared" si="398"/>
        <v/>
      </c>
      <c r="EI236" s="42" t="str">
        <f t="shared" si="399"/>
        <v/>
      </c>
      <c r="EJ236" s="58" t="str">
        <f t="shared" si="400"/>
        <v/>
      </c>
      <c r="EK236" s="41" t="str">
        <f t="shared" si="334"/>
        <v/>
      </c>
      <c r="EL236" s="58" t="str">
        <f t="shared" si="401"/>
        <v/>
      </c>
      <c r="EM236" s="29" t="str">
        <f t="shared" si="335"/>
        <v/>
      </c>
      <c r="EN236" s="41" t="str">
        <f t="shared" si="336"/>
        <v/>
      </c>
      <c r="EO236" s="42" t="str">
        <f t="shared" si="337"/>
        <v/>
      </c>
      <c r="EP236" s="29" t="str">
        <f t="shared" si="338"/>
        <v/>
      </c>
      <c r="EQ236" s="41" t="str">
        <f t="shared" si="339"/>
        <v/>
      </c>
      <c r="ER236" s="42" t="str">
        <f t="shared" si="340"/>
        <v/>
      </c>
      <c r="ES236" s="29" t="str">
        <f t="shared" si="402"/>
        <v/>
      </c>
      <c r="ET236" s="41" t="str">
        <f t="shared" si="403"/>
        <v/>
      </c>
      <c r="EU236" s="42" t="str">
        <f t="shared" si="404"/>
        <v/>
      </c>
      <c r="EW236" s="39" t="e">
        <f t="shared" si="405"/>
        <v>#N/A</v>
      </c>
      <c r="EX236" s="42" t="e">
        <f t="shared" si="406"/>
        <v>#N/A</v>
      </c>
      <c r="FA236" s="70" t="e">
        <f t="shared" si="408"/>
        <v>#N/A</v>
      </c>
      <c r="FB236" s="70" t="e">
        <f t="shared" si="409"/>
        <v>#N/A</v>
      </c>
      <c r="FC236" s="70" t="e">
        <f t="shared" si="407"/>
        <v>#N/A</v>
      </c>
      <c r="FD236" s="72" t="e">
        <f t="shared" si="410"/>
        <v>#N/A</v>
      </c>
      <c r="FE236" s="37" t="e">
        <f t="shared" si="411"/>
        <v>#N/A</v>
      </c>
    </row>
    <row r="237" spans="1:161" x14ac:dyDescent="0.25">
      <c r="A237" s="36"/>
      <c r="B237" s="37"/>
      <c r="C237" s="37"/>
      <c r="D237" s="56"/>
      <c r="E237" s="37"/>
      <c r="F237" s="37"/>
      <c r="H237" s="39"/>
      <c r="I237" s="39"/>
      <c r="J237" s="37"/>
      <c r="K237" s="39"/>
      <c r="L237" s="39"/>
      <c r="M237" s="39"/>
      <c r="X237" s="41"/>
      <c r="Y237" s="61" t="str">
        <f t="shared" si="345"/>
        <v/>
      </c>
      <c r="Z237" s="39" t="str">
        <f t="shared" si="346"/>
        <v/>
      </c>
      <c r="AA237" s="41" t="str">
        <f t="shared" si="347"/>
        <v/>
      </c>
      <c r="AB237" s="42" t="str">
        <f t="shared" si="307"/>
        <v/>
      </c>
      <c r="AC237" s="29" t="str">
        <f t="shared" si="348"/>
        <v/>
      </c>
      <c r="AD237" s="41" t="str">
        <f t="shared" si="349"/>
        <v/>
      </c>
      <c r="AE237" s="42" t="str">
        <f t="shared" si="350"/>
        <v/>
      </c>
      <c r="AF237" s="40" t="str">
        <f t="shared" si="351"/>
        <v/>
      </c>
      <c r="AG237" s="43" t="str">
        <f t="shared" si="352"/>
        <v/>
      </c>
      <c r="AH237" s="42" t="str">
        <f t="shared" si="353"/>
        <v/>
      </c>
      <c r="AI237" s="39" t="str">
        <f t="shared" si="354"/>
        <v/>
      </c>
      <c r="AJ237" s="41" t="str">
        <f t="shared" si="308"/>
        <v/>
      </c>
      <c r="AK237" s="29" t="str">
        <f t="shared" si="309"/>
        <v/>
      </c>
      <c r="AL237" s="29" t="str">
        <f t="shared" si="310"/>
        <v/>
      </c>
      <c r="AM237" s="41" t="str">
        <f t="shared" si="311"/>
        <v/>
      </c>
      <c r="AN237" s="42" t="str">
        <f t="shared" si="312"/>
        <v/>
      </c>
      <c r="AO237" s="29" t="str">
        <f t="shared" si="313"/>
        <v/>
      </c>
      <c r="AP237" s="41" t="str">
        <f t="shared" si="314"/>
        <v/>
      </c>
      <c r="AQ237" s="42" t="str">
        <f t="shared" si="315"/>
        <v/>
      </c>
      <c r="AR237" s="29" t="str">
        <f t="shared" si="355"/>
        <v/>
      </c>
      <c r="AS237" s="41" t="str">
        <f t="shared" si="356"/>
        <v/>
      </c>
      <c r="AT237" s="42" t="str">
        <f t="shared" si="357"/>
        <v/>
      </c>
      <c r="AV237" s="39" t="e">
        <f t="shared" si="316"/>
        <v>#N/A</v>
      </c>
      <c r="AW237" s="42" t="e">
        <f t="shared" si="358"/>
        <v>#N/A</v>
      </c>
      <c r="BH237" s="61" t="str">
        <f t="shared" si="359"/>
        <v/>
      </c>
      <c r="BI237" s="39" t="str">
        <f t="shared" si="360"/>
        <v/>
      </c>
      <c r="BJ237" s="41" t="str">
        <f t="shared" si="361"/>
        <v/>
      </c>
      <c r="BK237" s="42" t="str">
        <f t="shared" si="317"/>
        <v/>
      </c>
      <c r="BL237" s="29" t="str">
        <f t="shared" si="362"/>
        <v/>
      </c>
      <c r="BM237" s="41" t="str">
        <f t="shared" si="363"/>
        <v/>
      </c>
      <c r="BN237" s="42" t="str">
        <f t="shared" si="364"/>
        <v/>
      </c>
      <c r="BO237" s="40" t="str">
        <f t="shared" si="365"/>
        <v/>
      </c>
      <c r="BP237" s="43" t="str">
        <f t="shared" si="366"/>
        <v/>
      </c>
      <c r="BQ237" s="42" t="str">
        <f t="shared" si="367"/>
        <v/>
      </c>
      <c r="BR237" s="61" t="str">
        <f t="shared" si="368"/>
        <v/>
      </c>
      <c r="BS237" s="41" t="str">
        <f t="shared" si="318"/>
        <v/>
      </c>
      <c r="BT237" t="str">
        <f t="shared" si="369"/>
        <v/>
      </c>
      <c r="BU237" s="29" t="str">
        <f t="shared" si="319"/>
        <v/>
      </c>
      <c r="BV237" s="41" t="str">
        <f t="shared" si="320"/>
        <v/>
      </c>
      <c r="BW237" s="42" t="str">
        <f t="shared" si="321"/>
        <v/>
      </c>
      <c r="BX237" s="29" t="str">
        <f t="shared" si="322"/>
        <v/>
      </c>
      <c r="BY237" s="41" t="str">
        <f t="shared" si="323"/>
        <v/>
      </c>
      <c r="BZ237" s="42" t="str">
        <f t="shared" si="324"/>
        <v/>
      </c>
      <c r="CA237" s="29" t="str">
        <f t="shared" si="370"/>
        <v/>
      </c>
      <c r="CB237" s="41" t="str">
        <f t="shared" si="371"/>
        <v/>
      </c>
      <c r="CC237" s="42" t="str">
        <f t="shared" si="372"/>
        <v/>
      </c>
      <c r="CE237" s="39" t="e">
        <f t="shared" si="373"/>
        <v>#N/A</v>
      </c>
      <c r="CF237" s="42" t="e">
        <f t="shared" si="374"/>
        <v>#N/A</v>
      </c>
      <c r="CQ237" s="61" t="str">
        <f t="shared" si="375"/>
        <v/>
      </c>
      <c r="CR237" s="39" t="str">
        <f t="shared" si="376"/>
        <v/>
      </c>
      <c r="CS237" s="41" t="str">
        <f t="shared" si="377"/>
        <v/>
      </c>
      <c r="CT237" s="42" t="str">
        <f t="shared" si="325"/>
        <v/>
      </c>
      <c r="CU237" s="29" t="str">
        <f t="shared" si="378"/>
        <v/>
      </c>
      <c r="CV237" s="41" t="str">
        <f t="shared" si="379"/>
        <v/>
      </c>
      <c r="CW237" s="42" t="str">
        <f t="shared" si="380"/>
        <v/>
      </c>
      <c r="CX237" s="40" t="str">
        <f t="shared" si="381"/>
        <v/>
      </c>
      <c r="CY237" s="43" t="str">
        <f t="shared" si="382"/>
        <v/>
      </c>
      <c r="CZ237" s="42" t="str">
        <f t="shared" si="383"/>
        <v/>
      </c>
      <c r="DA237" s="70" t="str">
        <f t="shared" si="384"/>
        <v/>
      </c>
      <c r="DB237" s="41" t="str">
        <f t="shared" si="326"/>
        <v/>
      </c>
      <c r="DC237" s="70" t="str">
        <f t="shared" si="385"/>
        <v/>
      </c>
      <c r="DD237" s="29" t="str">
        <f t="shared" si="327"/>
        <v/>
      </c>
      <c r="DE237" s="41" t="str">
        <f t="shared" si="328"/>
        <v/>
      </c>
      <c r="DF237" s="42" t="str">
        <f t="shared" si="329"/>
        <v/>
      </c>
      <c r="DG237" s="29" t="str">
        <f t="shared" si="330"/>
        <v/>
      </c>
      <c r="DH237" s="41" t="str">
        <f t="shared" si="331"/>
        <v/>
      </c>
      <c r="DI237" s="42" t="str">
        <f t="shared" si="332"/>
        <v/>
      </c>
      <c r="DJ237" s="29" t="str">
        <f t="shared" si="386"/>
        <v/>
      </c>
      <c r="DK237" s="41" t="str">
        <f t="shared" si="387"/>
        <v/>
      </c>
      <c r="DL237" s="42" t="str">
        <f t="shared" si="388"/>
        <v/>
      </c>
      <c r="DN237" s="39" t="e">
        <f t="shared" si="389"/>
        <v>#N/A</v>
      </c>
      <c r="DO237" s="42" t="e">
        <f t="shared" si="390"/>
        <v>#N/A</v>
      </c>
      <c r="DZ237" s="61" t="str">
        <f t="shared" si="391"/>
        <v/>
      </c>
      <c r="EA237" s="39" t="str">
        <f t="shared" si="392"/>
        <v/>
      </c>
      <c r="EB237" s="41" t="str">
        <f t="shared" si="393"/>
        <v/>
      </c>
      <c r="EC237" s="42" t="str">
        <f t="shared" si="333"/>
        <v/>
      </c>
      <c r="ED237" s="29" t="str">
        <f t="shared" si="394"/>
        <v/>
      </c>
      <c r="EE237" s="41" t="str">
        <f t="shared" si="395"/>
        <v/>
      </c>
      <c r="EF237" s="42" t="str">
        <f t="shared" si="396"/>
        <v/>
      </c>
      <c r="EG237" s="40" t="str">
        <f t="shared" si="397"/>
        <v/>
      </c>
      <c r="EH237" s="43" t="str">
        <f t="shared" si="398"/>
        <v/>
      </c>
      <c r="EI237" s="42" t="str">
        <f t="shared" si="399"/>
        <v/>
      </c>
      <c r="EJ237" s="58" t="str">
        <f t="shared" si="400"/>
        <v/>
      </c>
      <c r="EK237" s="41" t="str">
        <f t="shared" si="334"/>
        <v/>
      </c>
      <c r="EL237" s="58" t="str">
        <f t="shared" si="401"/>
        <v/>
      </c>
      <c r="EM237" s="29" t="str">
        <f t="shared" si="335"/>
        <v/>
      </c>
      <c r="EN237" s="41" t="str">
        <f t="shared" si="336"/>
        <v/>
      </c>
      <c r="EO237" s="42" t="str">
        <f t="shared" si="337"/>
        <v/>
      </c>
      <c r="EP237" s="29" t="str">
        <f t="shared" si="338"/>
        <v/>
      </c>
      <c r="EQ237" s="41" t="str">
        <f t="shared" si="339"/>
        <v/>
      </c>
      <c r="ER237" s="42" t="str">
        <f t="shared" si="340"/>
        <v/>
      </c>
      <c r="ES237" s="29" t="str">
        <f t="shared" si="402"/>
        <v/>
      </c>
      <c r="ET237" s="41" t="str">
        <f t="shared" si="403"/>
        <v/>
      </c>
      <c r="EU237" s="42" t="str">
        <f t="shared" si="404"/>
        <v/>
      </c>
      <c r="EW237" s="39" t="e">
        <f t="shared" si="405"/>
        <v>#N/A</v>
      </c>
      <c r="EX237" s="42" t="e">
        <f t="shared" si="406"/>
        <v>#N/A</v>
      </c>
      <c r="FA237" s="70" t="e">
        <f t="shared" si="408"/>
        <v>#N/A</v>
      </c>
      <c r="FB237" s="70" t="e">
        <f t="shared" si="409"/>
        <v>#N/A</v>
      </c>
      <c r="FC237" s="70" t="e">
        <f t="shared" si="407"/>
        <v>#N/A</v>
      </c>
      <c r="FD237" s="72" t="e">
        <f t="shared" si="410"/>
        <v>#N/A</v>
      </c>
      <c r="FE237" s="37" t="e">
        <f t="shared" si="411"/>
        <v>#N/A</v>
      </c>
    </row>
    <row r="238" spans="1:161" x14ac:dyDescent="0.25">
      <c r="A238" s="36"/>
      <c r="B238" s="37"/>
      <c r="C238" s="37"/>
      <c r="D238" s="56"/>
      <c r="E238" s="37"/>
      <c r="F238" s="37"/>
      <c r="H238" s="39"/>
      <c r="I238" s="39"/>
      <c r="J238" s="37"/>
      <c r="K238" s="39"/>
      <c r="L238" s="39"/>
      <c r="M238" s="39"/>
      <c r="X238" s="41"/>
      <c r="Y238" s="61" t="str">
        <f t="shared" si="345"/>
        <v/>
      </c>
      <c r="Z238" s="39" t="str">
        <f t="shared" si="346"/>
        <v/>
      </c>
      <c r="AA238" s="41" t="str">
        <f t="shared" si="347"/>
        <v/>
      </c>
      <c r="AB238" s="42" t="str">
        <f t="shared" si="307"/>
        <v/>
      </c>
      <c r="AC238" s="29" t="str">
        <f t="shared" si="348"/>
        <v/>
      </c>
      <c r="AD238" s="41" t="str">
        <f t="shared" si="349"/>
        <v/>
      </c>
      <c r="AE238" s="42" t="str">
        <f t="shared" si="350"/>
        <v/>
      </c>
      <c r="AF238" s="40" t="str">
        <f t="shared" si="351"/>
        <v/>
      </c>
      <c r="AG238" s="43" t="str">
        <f t="shared" si="352"/>
        <v/>
      </c>
      <c r="AH238" s="42" t="str">
        <f t="shared" si="353"/>
        <v/>
      </c>
      <c r="AI238" s="39" t="str">
        <f t="shared" si="354"/>
        <v/>
      </c>
      <c r="AJ238" s="41" t="str">
        <f t="shared" si="308"/>
        <v/>
      </c>
      <c r="AK238" s="29" t="str">
        <f t="shared" si="309"/>
        <v/>
      </c>
      <c r="AL238" s="29" t="str">
        <f t="shared" si="310"/>
        <v/>
      </c>
      <c r="AM238" s="41" t="str">
        <f t="shared" si="311"/>
        <v/>
      </c>
      <c r="AN238" s="42" t="str">
        <f t="shared" si="312"/>
        <v/>
      </c>
      <c r="AO238" s="29" t="str">
        <f t="shared" si="313"/>
        <v/>
      </c>
      <c r="AP238" s="41" t="str">
        <f t="shared" si="314"/>
        <v/>
      </c>
      <c r="AQ238" s="42" t="str">
        <f t="shared" si="315"/>
        <v/>
      </c>
      <c r="AR238" s="29" t="str">
        <f t="shared" si="355"/>
        <v/>
      </c>
      <c r="AS238" s="41" t="str">
        <f t="shared" si="356"/>
        <v/>
      </c>
      <c r="AT238" s="42" t="str">
        <f t="shared" si="357"/>
        <v/>
      </c>
      <c r="AV238" s="39" t="e">
        <f t="shared" si="316"/>
        <v>#N/A</v>
      </c>
      <c r="AW238" s="42" t="e">
        <f t="shared" si="358"/>
        <v>#N/A</v>
      </c>
      <c r="BH238" s="61" t="str">
        <f t="shared" si="359"/>
        <v/>
      </c>
      <c r="BI238" s="39" t="str">
        <f t="shared" si="360"/>
        <v/>
      </c>
      <c r="BJ238" s="41" t="str">
        <f t="shared" si="361"/>
        <v/>
      </c>
      <c r="BK238" s="42" t="str">
        <f t="shared" si="317"/>
        <v/>
      </c>
      <c r="BL238" s="29" t="str">
        <f t="shared" si="362"/>
        <v/>
      </c>
      <c r="BM238" s="41" t="str">
        <f t="shared" si="363"/>
        <v/>
      </c>
      <c r="BN238" s="42" t="str">
        <f t="shared" si="364"/>
        <v/>
      </c>
      <c r="BO238" s="40" t="str">
        <f t="shared" si="365"/>
        <v/>
      </c>
      <c r="BP238" s="43" t="str">
        <f t="shared" si="366"/>
        <v/>
      </c>
      <c r="BQ238" s="42" t="str">
        <f t="shared" si="367"/>
        <v/>
      </c>
      <c r="BR238" s="61" t="str">
        <f t="shared" si="368"/>
        <v/>
      </c>
      <c r="BS238" s="41" t="str">
        <f t="shared" si="318"/>
        <v/>
      </c>
      <c r="BT238" t="str">
        <f t="shared" si="369"/>
        <v/>
      </c>
      <c r="BU238" s="29" t="str">
        <f t="shared" si="319"/>
        <v/>
      </c>
      <c r="BV238" s="41" t="str">
        <f t="shared" si="320"/>
        <v/>
      </c>
      <c r="BW238" s="42" t="str">
        <f t="shared" si="321"/>
        <v/>
      </c>
      <c r="BX238" s="29" t="str">
        <f t="shared" si="322"/>
        <v/>
      </c>
      <c r="BY238" s="41" t="str">
        <f t="shared" si="323"/>
        <v/>
      </c>
      <c r="BZ238" s="42" t="str">
        <f t="shared" si="324"/>
        <v/>
      </c>
      <c r="CA238" s="29" t="str">
        <f t="shared" si="370"/>
        <v/>
      </c>
      <c r="CB238" s="41" t="str">
        <f t="shared" si="371"/>
        <v/>
      </c>
      <c r="CC238" s="42" t="str">
        <f t="shared" si="372"/>
        <v/>
      </c>
      <c r="CE238" s="39" t="e">
        <f t="shared" si="373"/>
        <v>#N/A</v>
      </c>
      <c r="CF238" s="42" t="e">
        <f t="shared" si="374"/>
        <v>#N/A</v>
      </c>
      <c r="CQ238" s="61" t="str">
        <f t="shared" si="375"/>
        <v/>
      </c>
      <c r="CR238" s="39" t="str">
        <f t="shared" si="376"/>
        <v/>
      </c>
      <c r="CS238" s="41" t="str">
        <f t="shared" si="377"/>
        <v/>
      </c>
      <c r="CT238" s="42" t="str">
        <f t="shared" si="325"/>
        <v/>
      </c>
      <c r="CU238" s="29" t="str">
        <f t="shared" si="378"/>
        <v/>
      </c>
      <c r="CV238" s="41" t="str">
        <f t="shared" si="379"/>
        <v/>
      </c>
      <c r="CW238" s="42" t="str">
        <f t="shared" si="380"/>
        <v/>
      </c>
      <c r="CX238" s="40" t="str">
        <f t="shared" si="381"/>
        <v/>
      </c>
      <c r="CY238" s="43" t="str">
        <f t="shared" si="382"/>
        <v/>
      </c>
      <c r="CZ238" s="42" t="str">
        <f t="shared" si="383"/>
        <v/>
      </c>
      <c r="DA238" s="70" t="str">
        <f t="shared" si="384"/>
        <v/>
      </c>
      <c r="DB238" s="41" t="str">
        <f t="shared" si="326"/>
        <v/>
      </c>
      <c r="DC238" s="70" t="str">
        <f t="shared" si="385"/>
        <v/>
      </c>
      <c r="DD238" s="29" t="str">
        <f t="shared" si="327"/>
        <v/>
      </c>
      <c r="DE238" s="41" t="str">
        <f t="shared" si="328"/>
        <v/>
      </c>
      <c r="DF238" s="42" t="str">
        <f t="shared" si="329"/>
        <v/>
      </c>
      <c r="DG238" s="29" t="str">
        <f t="shared" si="330"/>
        <v/>
      </c>
      <c r="DH238" s="41" t="str">
        <f t="shared" si="331"/>
        <v/>
      </c>
      <c r="DI238" s="42" t="str">
        <f t="shared" si="332"/>
        <v/>
      </c>
      <c r="DJ238" s="29" t="str">
        <f t="shared" si="386"/>
        <v/>
      </c>
      <c r="DK238" s="41" t="str">
        <f t="shared" si="387"/>
        <v/>
      </c>
      <c r="DL238" s="42" t="str">
        <f t="shared" si="388"/>
        <v/>
      </c>
      <c r="DN238" s="39" t="e">
        <f t="shared" si="389"/>
        <v>#N/A</v>
      </c>
      <c r="DO238" s="42" t="e">
        <f t="shared" si="390"/>
        <v>#N/A</v>
      </c>
      <c r="DZ238" s="61" t="str">
        <f t="shared" si="391"/>
        <v/>
      </c>
      <c r="EA238" s="39" t="str">
        <f t="shared" si="392"/>
        <v/>
      </c>
      <c r="EB238" s="41" t="str">
        <f t="shared" si="393"/>
        <v/>
      </c>
      <c r="EC238" s="42" t="str">
        <f t="shared" si="333"/>
        <v/>
      </c>
      <c r="ED238" s="29" t="str">
        <f t="shared" si="394"/>
        <v/>
      </c>
      <c r="EE238" s="41" t="str">
        <f t="shared" si="395"/>
        <v/>
      </c>
      <c r="EF238" s="42" t="str">
        <f t="shared" si="396"/>
        <v/>
      </c>
      <c r="EG238" s="40" t="str">
        <f t="shared" si="397"/>
        <v/>
      </c>
      <c r="EH238" s="43" t="str">
        <f t="shared" si="398"/>
        <v/>
      </c>
      <c r="EI238" s="42" t="str">
        <f t="shared" si="399"/>
        <v/>
      </c>
      <c r="EJ238" s="58" t="str">
        <f t="shared" si="400"/>
        <v/>
      </c>
      <c r="EK238" s="41" t="str">
        <f t="shared" si="334"/>
        <v/>
      </c>
      <c r="EL238" s="58" t="str">
        <f t="shared" si="401"/>
        <v/>
      </c>
      <c r="EM238" s="29" t="str">
        <f t="shared" si="335"/>
        <v/>
      </c>
      <c r="EN238" s="41" t="str">
        <f t="shared" si="336"/>
        <v/>
      </c>
      <c r="EO238" s="42" t="str">
        <f t="shared" si="337"/>
        <v/>
      </c>
      <c r="EP238" s="29" t="str">
        <f t="shared" si="338"/>
        <v/>
      </c>
      <c r="EQ238" s="41" t="str">
        <f t="shared" si="339"/>
        <v/>
      </c>
      <c r="ER238" s="42" t="str">
        <f t="shared" si="340"/>
        <v/>
      </c>
      <c r="ES238" s="29" t="str">
        <f t="shared" si="402"/>
        <v/>
      </c>
      <c r="ET238" s="41" t="str">
        <f t="shared" si="403"/>
        <v/>
      </c>
      <c r="EU238" s="42" t="str">
        <f t="shared" si="404"/>
        <v/>
      </c>
      <c r="EW238" s="39" t="e">
        <f t="shared" si="405"/>
        <v>#N/A</v>
      </c>
      <c r="EX238" s="42" t="e">
        <f t="shared" si="406"/>
        <v>#N/A</v>
      </c>
      <c r="FA238" s="70" t="e">
        <f t="shared" si="408"/>
        <v>#N/A</v>
      </c>
      <c r="FB238" s="70" t="e">
        <f t="shared" si="409"/>
        <v>#N/A</v>
      </c>
      <c r="FC238" s="70" t="e">
        <f t="shared" si="407"/>
        <v>#N/A</v>
      </c>
      <c r="FD238" s="72" t="e">
        <f t="shared" si="410"/>
        <v>#N/A</v>
      </c>
      <c r="FE238" s="37" t="e">
        <f t="shared" si="411"/>
        <v>#N/A</v>
      </c>
    </row>
    <row r="239" spans="1:161" x14ac:dyDescent="0.25">
      <c r="A239" s="36"/>
      <c r="B239" s="37"/>
      <c r="C239" s="37"/>
      <c r="D239" s="56"/>
      <c r="E239" s="37"/>
      <c r="F239" s="37"/>
      <c r="H239" s="39"/>
      <c r="I239" s="39"/>
      <c r="J239" s="37"/>
      <c r="K239" s="39"/>
      <c r="L239" s="39"/>
      <c r="M239" s="39"/>
      <c r="X239" s="41"/>
      <c r="Y239" s="61" t="str">
        <f t="shared" si="345"/>
        <v/>
      </c>
      <c r="Z239" s="39" t="str">
        <f t="shared" si="346"/>
        <v/>
      </c>
      <c r="AA239" s="41" t="str">
        <f t="shared" si="347"/>
        <v/>
      </c>
      <c r="AB239" s="42" t="str">
        <f t="shared" si="307"/>
        <v/>
      </c>
      <c r="AC239" s="29" t="str">
        <f t="shared" si="348"/>
        <v/>
      </c>
      <c r="AD239" s="41" t="str">
        <f t="shared" si="349"/>
        <v/>
      </c>
      <c r="AE239" s="42" t="str">
        <f t="shared" si="350"/>
        <v/>
      </c>
      <c r="AF239" s="40" t="str">
        <f t="shared" si="351"/>
        <v/>
      </c>
      <c r="AG239" s="43" t="str">
        <f t="shared" si="352"/>
        <v/>
      </c>
      <c r="AH239" s="42" t="str">
        <f t="shared" si="353"/>
        <v/>
      </c>
      <c r="AI239" s="39" t="str">
        <f t="shared" si="354"/>
        <v/>
      </c>
      <c r="AJ239" s="41" t="str">
        <f t="shared" si="308"/>
        <v/>
      </c>
      <c r="AK239" s="29" t="str">
        <f t="shared" si="309"/>
        <v/>
      </c>
      <c r="AL239" s="29" t="str">
        <f t="shared" si="310"/>
        <v/>
      </c>
      <c r="AM239" s="41" t="str">
        <f t="shared" si="311"/>
        <v/>
      </c>
      <c r="AN239" s="42" t="str">
        <f t="shared" si="312"/>
        <v/>
      </c>
      <c r="AO239" s="29" t="str">
        <f t="shared" si="313"/>
        <v/>
      </c>
      <c r="AP239" s="41" t="str">
        <f t="shared" si="314"/>
        <v/>
      </c>
      <c r="AQ239" s="42" t="str">
        <f t="shared" si="315"/>
        <v/>
      </c>
      <c r="AR239" s="29" t="str">
        <f t="shared" si="355"/>
        <v/>
      </c>
      <c r="AS239" s="41" t="str">
        <f t="shared" si="356"/>
        <v/>
      </c>
      <c r="AT239" s="42" t="str">
        <f t="shared" si="357"/>
        <v/>
      </c>
      <c r="AV239" s="39" t="e">
        <f t="shared" si="316"/>
        <v>#N/A</v>
      </c>
      <c r="AW239" s="42" t="e">
        <f t="shared" si="358"/>
        <v>#N/A</v>
      </c>
      <c r="BH239" s="61" t="str">
        <f t="shared" si="359"/>
        <v/>
      </c>
      <c r="BI239" s="39" t="str">
        <f t="shared" si="360"/>
        <v/>
      </c>
      <c r="BJ239" s="41" t="str">
        <f t="shared" si="361"/>
        <v/>
      </c>
      <c r="BK239" s="42" t="str">
        <f t="shared" si="317"/>
        <v/>
      </c>
      <c r="BL239" s="29" t="str">
        <f t="shared" si="362"/>
        <v/>
      </c>
      <c r="BM239" s="41" t="str">
        <f t="shared" si="363"/>
        <v/>
      </c>
      <c r="BN239" s="42" t="str">
        <f t="shared" si="364"/>
        <v/>
      </c>
      <c r="BO239" s="40" t="str">
        <f t="shared" si="365"/>
        <v/>
      </c>
      <c r="BP239" s="43" t="str">
        <f t="shared" si="366"/>
        <v/>
      </c>
      <c r="BQ239" s="42" t="str">
        <f t="shared" si="367"/>
        <v/>
      </c>
      <c r="BR239" s="61" t="str">
        <f t="shared" si="368"/>
        <v/>
      </c>
      <c r="BS239" s="41" t="str">
        <f t="shared" si="318"/>
        <v/>
      </c>
      <c r="BT239" t="str">
        <f t="shared" si="369"/>
        <v/>
      </c>
      <c r="BU239" s="29" t="str">
        <f t="shared" si="319"/>
        <v/>
      </c>
      <c r="BV239" s="41" t="str">
        <f t="shared" si="320"/>
        <v/>
      </c>
      <c r="BW239" s="42" t="str">
        <f t="shared" si="321"/>
        <v/>
      </c>
      <c r="BX239" s="29" t="str">
        <f t="shared" si="322"/>
        <v/>
      </c>
      <c r="BY239" s="41" t="str">
        <f t="shared" si="323"/>
        <v/>
      </c>
      <c r="BZ239" s="42" t="str">
        <f t="shared" si="324"/>
        <v/>
      </c>
      <c r="CA239" s="29" t="str">
        <f t="shared" si="370"/>
        <v/>
      </c>
      <c r="CB239" s="41" t="str">
        <f t="shared" si="371"/>
        <v/>
      </c>
      <c r="CC239" s="42" t="str">
        <f t="shared" si="372"/>
        <v/>
      </c>
      <c r="CE239" s="39" t="e">
        <f t="shared" si="373"/>
        <v>#N/A</v>
      </c>
      <c r="CF239" s="42" t="e">
        <f t="shared" si="374"/>
        <v>#N/A</v>
      </c>
      <c r="CQ239" s="61" t="str">
        <f t="shared" si="375"/>
        <v/>
      </c>
      <c r="CR239" s="39" t="str">
        <f t="shared" si="376"/>
        <v/>
      </c>
      <c r="CS239" s="41" t="str">
        <f t="shared" si="377"/>
        <v/>
      </c>
      <c r="CT239" s="42" t="str">
        <f t="shared" si="325"/>
        <v/>
      </c>
      <c r="CU239" s="29" t="str">
        <f t="shared" si="378"/>
        <v/>
      </c>
      <c r="CV239" s="41" t="str">
        <f t="shared" si="379"/>
        <v/>
      </c>
      <c r="CW239" s="42" t="str">
        <f t="shared" si="380"/>
        <v/>
      </c>
      <c r="CX239" s="40" t="str">
        <f t="shared" si="381"/>
        <v/>
      </c>
      <c r="CY239" s="43" t="str">
        <f t="shared" si="382"/>
        <v/>
      </c>
      <c r="CZ239" s="42" t="str">
        <f t="shared" si="383"/>
        <v/>
      </c>
      <c r="DA239" s="70" t="str">
        <f t="shared" si="384"/>
        <v/>
      </c>
      <c r="DB239" s="41" t="str">
        <f t="shared" si="326"/>
        <v/>
      </c>
      <c r="DC239" s="70" t="str">
        <f t="shared" si="385"/>
        <v/>
      </c>
      <c r="DD239" s="29" t="str">
        <f t="shared" si="327"/>
        <v/>
      </c>
      <c r="DE239" s="41" t="str">
        <f t="shared" si="328"/>
        <v/>
      </c>
      <c r="DF239" s="42" t="str">
        <f t="shared" si="329"/>
        <v/>
      </c>
      <c r="DG239" s="29" t="str">
        <f t="shared" si="330"/>
        <v/>
      </c>
      <c r="DH239" s="41" t="str">
        <f t="shared" si="331"/>
        <v/>
      </c>
      <c r="DI239" s="42" t="str">
        <f t="shared" si="332"/>
        <v/>
      </c>
      <c r="DJ239" s="29" t="str">
        <f t="shared" si="386"/>
        <v/>
      </c>
      <c r="DK239" s="41" t="str">
        <f t="shared" si="387"/>
        <v/>
      </c>
      <c r="DL239" s="42" t="str">
        <f t="shared" si="388"/>
        <v/>
      </c>
      <c r="DN239" s="39" t="e">
        <f t="shared" si="389"/>
        <v>#N/A</v>
      </c>
      <c r="DO239" s="42" t="e">
        <f t="shared" si="390"/>
        <v>#N/A</v>
      </c>
      <c r="DZ239" s="61" t="str">
        <f t="shared" si="391"/>
        <v/>
      </c>
      <c r="EA239" s="39" t="str">
        <f t="shared" si="392"/>
        <v/>
      </c>
      <c r="EB239" s="41" t="str">
        <f t="shared" si="393"/>
        <v/>
      </c>
      <c r="EC239" s="42" t="str">
        <f t="shared" si="333"/>
        <v/>
      </c>
      <c r="ED239" s="29" t="str">
        <f t="shared" si="394"/>
        <v/>
      </c>
      <c r="EE239" s="41" t="str">
        <f t="shared" si="395"/>
        <v/>
      </c>
      <c r="EF239" s="42" t="str">
        <f t="shared" si="396"/>
        <v/>
      </c>
      <c r="EG239" s="40" t="str">
        <f t="shared" si="397"/>
        <v/>
      </c>
      <c r="EH239" s="43" t="str">
        <f t="shared" si="398"/>
        <v/>
      </c>
      <c r="EI239" s="42" t="str">
        <f t="shared" si="399"/>
        <v/>
      </c>
      <c r="EJ239" s="58" t="str">
        <f t="shared" si="400"/>
        <v/>
      </c>
      <c r="EK239" s="41" t="str">
        <f t="shared" si="334"/>
        <v/>
      </c>
      <c r="EL239" s="58" t="str">
        <f t="shared" si="401"/>
        <v/>
      </c>
      <c r="EM239" s="29" t="str">
        <f t="shared" si="335"/>
        <v/>
      </c>
      <c r="EN239" s="41" t="str">
        <f t="shared" si="336"/>
        <v/>
      </c>
      <c r="EO239" s="42" t="str">
        <f t="shared" si="337"/>
        <v/>
      </c>
      <c r="EP239" s="29" t="str">
        <f t="shared" si="338"/>
        <v/>
      </c>
      <c r="EQ239" s="41" t="str">
        <f t="shared" si="339"/>
        <v/>
      </c>
      <c r="ER239" s="42" t="str">
        <f t="shared" si="340"/>
        <v/>
      </c>
      <c r="ES239" s="29" t="str">
        <f t="shared" si="402"/>
        <v/>
      </c>
      <c r="ET239" s="41" t="str">
        <f t="shared" si="403"/>
        <v/>
      </c>
      <c r="EU239" s="42" t="str">
        <f t="shared" si="404"/>
        <v/>
      </c>
      <c r="EW239" s="39" t="e">
        <f t="shared" si="405"/>
        <v>#N/A</v>
      </c>
      <c r="EX239" s="42" t="e">
        <f t="shared" si="406"/>
        <v>#N/A</v>
      </c>
      <c r="FA239" s="70" t="e">
        <f t="shared" si="408"/>
        <v>#N/A</v>
      </c>
      <c r="FB239" s="70" t="e">
        <f t="shared" si="409"/>
        <v>#N/A</v>
      </c>
      <c r="FC239" s="70" t="e">
        <f t="shared" si="407"/>
        <v>#N/A</v>
      </c>
      <c r="FD239" s="72" t="e">
        <f t="shared" si="410"/>
        <v>#N/A</v>
      </c>
      <c r="FE239" s="37" t="e">
        <f t="shared" si="411"/>
        <v>#N/A</v>
      </c>
    </row>
    <row r="240" spans="1:161" x14ac:dyDescent="0.25">
      <c r="A240" s="36"/>
      <c r="B240" s="37"/>
      <c r="C240" s="37"/>
      <c r="D240" s="56"/>
      <c r="E240" s="37"/>
      <c r="F240" s="37"/>
      <c r="H240" s="39"/>
      <c r="I240" s="39"/>
      <c r="J240" s="37"/>
      <c r="K240" s="39"/>
      <c r="L240" s="39"/>
      <c r="M240" s="39"/>
      <c r="X240" s="41"/>
      <c r="Y240" s="61" t="str">
        <f t="shared" si="345"/>
        <v/>
      </c>
      <c r="Z240" s="39" t="str">
        <f t="shared" si="346"/>
        <v/>
      </c>
      <c r="AA240" s="41" t="str">
        <f t="shared" si="347"/>
        <v/>
      </c>
      <c r="AB240" s="42" t="str">
        <f t="shared" si="307"/>
        <v/>
      </c>
      <c r="AC240" s="29" t="str">
        <f t="shared" si="348"/>
        <v/>
      </c>
      <c r="AD240" s="41" t="str">
        <f t="shared" si="349"/>
        <v/>
      </c>
      <c r="AE240" s="42" t="str">
        <f t="shared" si="350"/>
        <v/>
      </c>
      <c r="AF240" s="40" t="str">
        <f t="shared" si="351"/>
        <v/>
      </c>
      <c r="AG240" s="43" t="str">
        <f t="shared" si="352"/>
        <v/>
      </c>
      <c r="AH240" s="42" t="str">
        <f t="shared" si="353"/>
        <v/>
      </c>
      <c r="AI240" s="39" t="str">
        <f t="shared" si="354"/>
        <v/>
      </c>
      <c r="AJ240" s="41" t="str">
        <f t="shared" si="308"/>
        <v/>
      </c>
      <c r="AK240" s="29" t="str">
        <f t="shared" si="309"/>
        <v/>
      </c>
      <c r="AL240" s="29" t="str">
        <f t="shared" si="310"/>
        <v/>
      </c>
      <c r="AM240" s="41" t="str">
        <f t="shared" si="311"/>
        <v/>
      </c>
      <c r="AN240" s="42" t="str">
        <f t="shared" si="312"/>
        <v/>
      </c>
      <c r="AO240" s="29" t="str">
        <f t="shared" si="313"/>
        <v/>
      </c>
      <c r="AP240" s="41" t="str">
        <f t="shared" si="314"/>
        <v/>
      </c>
      <c r="AQ240" s="42" t="str">
        <f t="shared" si="315"/>
        <v/>
      </c>
      <c r="AR240" s="29" t="str">
        <f t="shared" si="355"/>
        <v/>
      </c>
      <c r="AS240" s="41" t="str">
        <f t="shared" si="356"/>
        <v/>
      </c>
      <c r="AT240" s="42" t="str">
        <f t="shared" si="357"/>
        <v/>
      </c>
      <c r="AV240" s="39" t="e">
        <f t="shared" si="316"/>
        <v>#N/A</v>
      </c>
      <c r="AW240" s="42" t="e">
        <f t="shared" si="358"/>
        <v>#N/A</v>
      </c>
      <c r="BH240" s="61" t="str">
        <f t="shared" si="359"/>
        <v/>
      </c>
      <c r="BI240" s="39" t="str">
        <f t="shared" si="360"/>
        <v/>
      </c>
      <c r="BJ240" s="41" t="str">
        <f t="shared" si="361"/>
        <v/>
      </c>
      <c r="BK240" s="42" t="str">
        <f t="shared" si="317"/>
        <v/>
      </c>
      <c r="BL240" s="29" t="str">
        <f t="shared" si="362"/>
        <v/>
      </c>
      <c r="BM240" s="41" t="str">
        <f t="shared" si="363"/>
        <v/>
      </c>
      <c r="BN240" s="42" t="str">
        <f t="shared" si="364"/>
        <v/>
      </c>
      <c r="BO240" s="40" t="str">
        <f t="shared" si="365"/>
        <v/>
      </c>
      <c r="BP240" s="43" t="str">
        <f t="shared" si="366"/>
        <v/>
      </c>
      <c r="BQ240" s="42" t="str">
        <f t="shared" si="367"/>
        <v/>
      </c>
      <c r="BR240" s="61" t="str">
        <f t="shared" si="368"/>
        <v/>
      </c>
      <c r="BS240" s="41" t="str">
        <f t="shared" si="318"/>
        <v/>
      </c>
      <c r="BT240" t="str">
        <f t="shared" si="369"/>
        <v/>
      </c>
      <c r="BU240" s="29" t="str">
        <f t="shared" si="319"/>
        <v/>
      </c>
      <c r="BV240" s="41" t="str">
        <f t="shared" si="320"/>
        <v/>
      </c>
      <c r="BW240" s="42" t="str">
        <f t="shared" si="321"/>
        <v/>
      </c>
      <c r="BX240" s="29" t="str">
        <f t="shared" si="322"/>
        <v/>
      </c>
      <c r="BY240" s="41" t="str">
        <f t="shared" si="323"/>
        <v/>
      </c>
      <c r="BZ240" s="42" t="str">
        <f t="shared" si="324"/>
        <v/>
      </c>
      <c r="CA240" s="29" t="str">
        <f t="shared" si="370"/>
        <v/>
      </c>
      <c r="CB240" s="41" t="str">
        <f t="shared" si="371"/>
        <v/>
      </c>
      <c r="CC240" s="42" t="str">
        <f t="shared" si="372"/>
        <v/>
      </c>
      <c r="CE240" s="39" t="e">
        <f t="shared" si="373"/>
        <v>#N/A</v>
      </c>
      <c r="CF240" s="42" t="e">
        <f t="shared" si="374"/>
        <v>#N/A</v>
      </c>
      <c r="CQ240" s="61" t="str">
        <f t="shared" si="375"/>
        <v/>
      </c>
      <c r="CR240" s="39" t="str">
        <f t="shared" si="376"/>
        <v/>
      </c>
      <c r="CS240" s="41" t="str">
        <f t="shared" si="377"/>
        <v/>
      </c>
      <c r="CT240" s="42" t="str">
        <f t="shared" si="325"/>
        <v/>
      </c>
      <c r="CU240" s="29" t="str">
        <f t="shared" si="378"/>
        <v/>
      </c>
      <c r="CV240" s="41" t="str">
        <f t="shared" si="379"/>
        <v/>
      </c>
      <c r="CW240" s="42" t="str">
        <f t="shared" si="380"/>
        <v/>
      </c>
      <c r="CX240" s="40" t="str">
        <f t="shared" si="381"/>
        <v/>
      </c>
      <c r="CY240" s="43" t="str">
        <f t="shared" si="382"/>
        <v/>
      </c>
      <c r="CZ240" s="42" t="str">
        <f t="shared" si="383"/>
        <v/>
      </c>
      <c r="DA240" s="70" t="str">
        <f t="shared" si="384"/>
        <v/>
      </c>
      <c r="DB240" s="41" t="str">
        <f t="shared" si="326"/>
        <v/>
      </c>
      <c r="DC240" s="70" t="str">
        <f t="shared" si="385"/>
        <v/>
      </c>
      <c r="DD240" s="29" t="str">
        <f t="shared" si="327"/>
        <v/>
      </c>
      <c r="DE240" s="41" t="str">
        <f t="shared" si="328"/>
        <v/>
      </c>
      <c r="DF240" s="42" t="str">
        <f t="shared" si="329"/>
        <v/>
      </c>
      <c r="DG240" s="29" t="str">
        <f t="shared" si="330"/>
        <v/>
      </c>
      <c r="DH240" s="41" t="str">
        <f t="shared" si="331"/>
        <v/>
      </c>
      <c r="DI240" s="42" t="str">
        <f t="shared" si="332"/>
        <v/>
      </c>
      <c r="DJ240" s="29" t="str">
        <f t="shared" si="386"/>
        <v/>
      </c>
      <c r="DK240" s="41" t="str">
        <f t="shared" si="387"/>
        <v/>
      </c>
      <c r="DL240" s="42" t="str">
        <f t="shared" si="388"/>
        <v/>
      </c>
      <c r="DN240" s="39" t="e">
        <f t="shared" si="389"/>
        <v>#N/A</v>
      </c>
      <c r="DO240" s="42" t="e">
        <f t="shared" si="390"/>
        <v>#N/A</v>
      </c>
      <c r="DZ240" s="61" t="str">
        <f t="shared" si="391"/>
        <v/>
      </c>
      <c r="EA240" s="39" t="str">
        <f t="shared" si="392"/>
        <v/>
      </c>
      <c r="EB240" s="41" t="str">
        <f t="shared" si="393"/>
        <v/>
      </c>
      <c r="EC240" s="42" t="str">
        <f t="shared" si="333"/>
        <v/>
      </c>
      <c r="ED240" s="29" t="str">
        <f t="shared" si="394"/>
        <v/>
      </c>
      <c r="EE240" s="41" t="str">
        <f t="shared" si="395"/>
        <v/>
      </c>
      <c r="EF240" s="42" t="str">
        <f t="shared" si="396"/>
        <v/>
      </c>
      <c r="EG240" s="40" t="str">
        <f t="shared" si="397"/>
        <v/>
      </c>
      <c r="EH240" s="43" t="str">
        <f t="shared" si="398"/>
        <v/>
      </c>
      <c r="EI240" s="42" t="str">
        <f t="shared" si="399"/>
        <v/>
      </c>
      <c r="EJ240" s="58" t="str">
        <f t="shared" si="400"/>
        <v/>
      </c>
      <c r="EK240" s="41" t="str">
        <f t="shared" si="334"/>
        <v/>
      </c>
      <c r="EL240" s="58" t="str">
        <f t="shared" si="401"/>
        <v/>
      </c>
      <c r="EM240" s="29" t="str">
        <f t="shared" si="335"/>
        <v/>
      </c>
      <c r="EN240" s="41" t="str">
        <f t="shared" si="336"/>
        <v/>
      </c>
      <c r="EO240" s="42" t="str">
        <f t="shared" si="337"/>
        <v/>
      </c>
      <c r="EP240" s="29" t="str">
        <f t="shared" si="338"/>
        <v/>
      </c>
      <c r="EQ240" s="41" t="str">
        <f t="shared" si="339"/>
        <v/>
      </c>
      <c r="ER240" s="42" t="str">
        <f t="shared" si="340"/>
        <v/>
      </c>
      <c r="ES240" s="29" t="str">
        <f t="shared" si="402"/>
        <v/>
      </c>
      <c r="ET240" s="41" t="str">
        <f t="shared" si="403"/>
        <v/>
      </c>
      <c r="EU240" s="42" t="str">
        <f t="shared" si="404"/>
        <v/>
      </c>
      <c r="EW240" s="39" t="e">
        <f t="shared" si="405"/>
        <v>#N/A</v>
      </c>
      <c r="EX240" s="42" t="e">
        <f t="shared" si="406"/>
        <v>#N/A</v>
      </c>
      <c r="FA240" s="70" t="e">
        <f t="shared" si="408"/>
        <v>#N/A</v>
      </c>
      <c r="FB240" s="70" t="e">
        <f t="shared" si="409"/>
        <v>#N/A</v>
      </c>
      <c r="FC240" s="70" t="e">
        <f t="shared" si="407"/>
        <v>#N/A</v>
      </c>
      <c r="FD240" s="72" t="e">
        <f t="shared" si="410"/>
        <v>#N/A</v>
      </c>
      <c r="FE240" s="37" t="e">
        <f t="shared" si="411"/>
        <v>#N/A</v>
      </c>
    </row>
    <row r="241" spans="1:161" x14ac:dyDescent="0.25">
      <c r="A241" s="36"/>
      <c r="B241" s="37"/>
      <c r="C241" s="37"/>
      <c r="D241" s="56"/>
      <c r="E241" s="37"/>
      <c r="F241" s="37"/>
      <c r="H241" s="39"/>
      <c r="I241" s="39"/>
      <c r="J241" s="37"/>
      <c r="K241" s="39"/>
      <c r="L241" s="39"/>
      <c r="M241" s="39"/>
      <c r="X241" s="41"/>
      <c r="Y241" s="61" t="str">
        <f t="shared" si="345"/>
        <v/>
      </c>
      <c r="Z241" s="39" t="str">
        <f t="shared" si="346"/>
        <v/>
      </c>
      <c r="AA241" s="41" t="str">
        <f t="shared" si="347"/>
        <v/>
      </c>
      <c r="AB241" s="42" t="str">
        <f t="shared" si="307"/>
        <v/>
      </c>
      <c r="AC241" s="29" t="str">
        <f t="shared" si="348"/>
        <v/>
      </c>
      <c r="AD241" s="41" t="str">
        <f t="shared" si="349"/>
        <v/>
      </c>
      <c r="AE241" s="42" t="str">
        <f t="shared" si="350"/>
        <v/>
      </c>
      <c r="AF241" s="40" t="str">
        <f t="shared" si="351"/>
        <v/>
      </c>
      <c r="AG241" s="43" t="str">
        <f t="shared" si="352"/>
        <v/>
      </c>
      <c r="AH241" s="42" t="str">
        <f t="shared" si="353"/>
        <v/>
      </c>
      <c r="AI241" s="39" t="str">
        <f t="shared" si="354"/>
        <v/>
      </c>
      <c r="AJ241" s="41" t="str">
        <f t="shared" si="308"/>
        <v/>
      </c>
      <c r="AK241" s="29" t="str">
        <f t="shared" si="309"/>
        <v/>
      </c>
      <c r="AL241" s="29" t="str">
        <f t="shared" si="310"/>
        <v/>
      </c>
      <c r="AM241" s="41" t="str">
        <f t="shared" si="311"/>
        <v/>
      </c>
      <c r="AN241" s="42" t="str">
        <f t="shared" si="312"/>
        <v/>
      </c>
      <c r="AO241" s="29" t="str">
        <f t="shared" si="313"/>
        <v/>
      </c>
      <c r="AP241" s="41" t="str">
        <f t="shared" si="314"/>
        <v/>
      </c>
      <c r="AQ241" s="42" t="str">
        <f t="shared" si="315"/>
        <v/>
      </c>
      <c r="AR241" s="29" t="str">
        <f t="shared" si="355"/>
        <v/>
      </c>
      <c r="AS241" s="41" t="str">
        <f t="shared" si="356"/>
        <v/>
      </c>
      <c r="AT241" s="42" t="str">
        <f t="shared" si="357"/>
        <v/>
      </c>
      <c r="AV241" s="39" t="e">
        <f t="shared" si="316"/>
        <v>#N/A</v>
      </c>
      <c r="AW241" s="42" t="e">
        <f t="shared" si="358"/>
        <v>#N/A</v>
      </c>
      <c r="BH241" s="61" t="str">
        <f t="shared" si="359"/>
        <v/>
      </c>
      <c r="BI241" s="39" t="str">
        <f t="shared" si="360"/>
        <v/>
      </c>
      <c r="BJ241" s="41" t="str">
        <f t="shared" si="361"/>
        <v/>
      </c>
      <c r="BK241" s="42" t="str">
        <f t="shared" si="317"/>
        <v/>
      </c>
      <c r="BL241" s="29" t="str">
        <f t="shared" si="362"/>
        <v/>
      </c>
      <c r="BM241" s="41" t="str">
        <f t="shared" si="363"/>
        <v/>
      </c>
      <c r="BN241" s="42" t="str">
        <f t="shared" si="364"/>
        <v/>
      </c>
      <c r="BO241" s="40" t="str">
        <f t="shared" si="365"/>
        <v/>
      </c>
      <c r="BP241" s="43" t="str">
        <f t="shared" si="366"/>
        <v/>
      </c>
      <c r="BQ241" s="42" t="str">
        <f t="shared" si="367"/>
        <v/>
      </c>
      <c r="BR241" s="61" t="str">
        <f t="shared" si="368"/>
        <v/>
      </c>
      <c r="BS241" s="41" t="str">
        <f t="shared" si="318"/>
        <v/>
      </c>
      <c r="BT241" t="str">
        <f t="shared" si="369"/>
        <v/>
      </c>
      <c r="BU241" s="29" t="str">
        <f t="shared" si="319"/>
        <v/>
      </c>
      <c r="BV241" s="41" t="str">
        <f t="shared" si="320"/>
        <v/>
      </c>
      <c r="BW241" s="42" t="str">
        <f t="shared" si="321"/>
        <v/>
      </c>
      <c r="BX241" s="29" t="str">
        <f t="shared" si="322"/>
        <v/>
      </c>
      <c r="BY241" s="41" t="str">
        <f t="shared" si="323"/>
        <v/>
      </c>
      <c r="BZ241" s="42" t="str">
        <f t="shared" si="324"/>
        <v/>
      </c>
      <c r="CA241" s="29" t="str">
        <f t="shared" si="370"/>
        <v/>
      </c>
      <c r="CB241" s="41" t="str">
        <f t="shared" si="371"/>
        <v/>
      </c>
      <c r="CC241" s="42" t="str">
        <f t="shared" si="372"/>
        <v/>
      </c>
      <c r="CE241" s="39" t="e">
        <f t="shared" si="373"/>
        <v>#N/A</v>
      </c>
      <c r="CF241" s="42" t="e">
        <f t="shared" si="374"/>
        <v>#N/A</v>
      </c>
      <c r="CQ241" s="61" t="str">
        <f t="shared" si="375"/>
        <v/>
      </c>
      <c r="CR241" s="39" t="str">
        <f t="shared" si="376"/>
        <v/>
      </c>
      <c r="CS241" s="41" t="str">
        <f t="shared" si="377"/>
        <v/>
      </c>
      <c r="CT241" s="42" t="str">
        <f t="shared" si="325"/>
        <v/>
      </c>
      <c r="CU241" s="29" t="str">
        <f t="shared" si="378"/>
        <v/>
      </c>
      <c r="CV241" s="41" t="str">
        <f t="shared" si="379"/>
        <v/>
      </c>
      <c r="CW241" s="42" t="str">
        <f t="shared" si="380"/>
        <v/>
      </c>
      <c r="CX241" s="40" t="str">
        <f t="shared" si="381"/>
        <v/>
      </c>
      <c r="CY241" s="43" t="str">
        <f t="shared" si="382"/>
        <v/>
      </c>
      <c r="CZ241" s="42" t="str">
        <f t="shared" si="383"/>
        <v/>
      </c>
      <c r="DA241" s="70" t="str">
        <f t="shared" si="384"/>
        <v/>
      </c>
      <c r="DB241" s="41" t="str">
        <f t="shared" si="326"/>
        <v/>
      </c>
      <c r="DC241" s="70" t="str">
        <f t="shared" si="385"/>
        <v/>
      </c>
      <c r="DD241" s="29" t="str">
        <f t="shared" si="327"/>
        <v/>
      </c>
      <c r="DE241" s="41" t="str">
        <f t="shared" si="328"/>
        <v/>
      </c>
      <c r="DF241" s="42" t="str">
        <f t="shared" si="329"/>
        <v/>
      </c>
      <c r="DG241" s="29" t="str">
        <f t="shared" si="330"/>
        <v/>
      </c>
      <c r="DH241" s="41" t="str">
        <f t="shared" si="331"/>
        <v/>
      </c>
      <c r="DI241" s="42" t="str">
        <f t="shared" si="332"/>
        <v/>
      </c>
      <c r="DJ241" s="29" t="str">
        <f t="shared" si="386"/>
        <v/>
      </c>
      <c r="DK241" s="41" t="str">
        <f t="shared" si="387"/>
        <v/>
      </c>
      <c r="DL241" s="42" t="str">
        <f t="shared" si="388"/>
        <v/>
      </c>
      <c r="DN241" s="39" t="e">
        <f t="shared" si="389"/>
        <v>#N/A</v>
      </c>
      <c r="DO241" s="42" t="e">
        <f t="shared" si="390"/>
        <v>#N/A</v>
      </c>
      <c r="DZ241" s="61" t="str">
        <f t="shared" si="391"/>
        <v/>
      </c>
      <c r="EA241" s="39" t="str">
        <f t="shared" si="392"/>
        <v/>
      </c>
      <c r="EB241" s="41" t="str">
        <f t="shared" si="393"/>
        <v/>
      </c>
      <c r="EC241" s="42" t="str">
        <f t="shared" si="333"/>
        <v/>
      </c>
      <c r="ED241" s="29" t="str">
        <f t="shared" si="394"/>
        <v/>
      </c>
      <c r="EE241" s="41" t="str">
        <f t="shared" si="395"/>
        <v/>
      </c>
      <c r="EF241" s="42" t="str">
        <f t="shared" si="396"/>
        <v/>
      </c>
      <c r="EG241" s="40" t="str">
        <f t="shared" si="397"/>
        <v/>
      </c>
      <c r="EH241" s="43" t="str">
        <f t="shared" si="398"/>
        <v/>
      </c>
      <c r="EI241" s="42" t="str">
        <f t="shared" si="399"/>
        <v/>
      </c>
      <c r="EJ241" s="58" t="str">
        <f t="shared" si="400"/>
        <v/>
      </c>
      <c r="EK241" s="41" t="str">
        <f t="shared" si="334"/>
        <v/>
      </c>
      <c r="EL241" s="58" t="str">
        <f t="shared" si="401"/>
        <v/>
      </c>
      <c r="EM241" s="29" t="str">
        <f t="shared" si="335"/>
        <v/>
      </c>
      <c r="EN241" s="41" t="str">
        <f t="shared" si="336"/>
        <v/>
      </c>
      <c r="EO241" s="42" t="str">
        <f t="shared" si="337"/>
        <v/>
      </c>
      <c r="EP241" s="29" t="str">
        <f t="shared" si="338"/>
        <v/>
      </c>
      <c r="EQ241" s="41" t="str">
        <f t="shared" si="339"/>
        <v/>
      </c>
      <c r="ER241" s="42" t="str">
        <f t="shared" si="340"/>
        <v/>
      </c>
      <c r="ES241" s="29" t="str">
        <f t="shared" si="402"/>
        <v/>
      </c>
      <c r="ET241" s="41" t="str">
        <f t="shared" si="403"/>
        <v/>
      </c>
      <c r="EU241" s="42" t="str">
        <f t="shared" si="404"/>
        <v/>
      </c>
      <c r="EW241" s="39" t="e">
        <f t="shared" si="405"/>
        <v>#N/A</v>
      </c>
      <c r="EX241" s="42" t="e">
        <f t="shared" si="406"/>
        <v>#N/A</v>
      </c>
      <c r="FA241" s="70" t="e">
        <f t="shared" si="408"/>
        <v>#N/A</v>
      </c>
      <c r="FB241" s="70" t="e">
        <f t="shared" si="409"/>
        <v>#N/A</v>
      </c>
      <c r="FC241" s="70" t="e">
        <f t="shared" si="407"/>
        <v>#N/A</v>
      </c>
      <c r="FD241" s="72" t="e">
        <f t="shared" si="410"/>
        <v>#N/A</v>
      </c>
      <c r="FE241" s="37" t="e">
        <f t="shared" si="411"/>
        <v>#N/A</v>
      </c>
    </row>
    <row r="242" spans="1:161" x14ac:dyDescent="0.25">
      <c r="A242" s="36"/>
      <c r="B242" s="37"/>
      <c r="C242" s="37"/>
      <c r="D242" s="56"/>
      <c r="E242" s="37"/>
      <c r="F242" s="37"/>
      <c r="H242" s="39"/>
      <c r="I242" s="39"/>
      <c r="J242" s="37"/>
      <c r="K242" s="39"/>
      <c r="L242" s="39"/>
      <c r="M242" s="39"/>
      <c r="X242" s="41"/>
      <c r="Y242" s="61" t="str">
        <f t="shared" si="345"/>
        <v/>
      </c>
      <c r="Z242" s="39" t="str">
        <f t="shared" si="346"/>
        <v/>
      </c>
      <c r="AA242" s="41" t="str">
        <f t="shared" si="347"/>
        <v/>
      </c>
      <c r="AB242" s="42" t="str">
        <f t="shared" si="307"/>
        <v/>
      </c>
      <c r="AC242" s="29" t="str">
        <f t="shared" si="348"/>
        <v/>
      </c>
      <c r="AD242" s="41" t="str">
        <f t="shared" si="349"/>
        <v/>
      </c>
      <c r="AE242" s="42" t="str">
        <f t="shared" si="350"/>
        <v/>
      </c>
      <c r="AF242" s="40" t="str">
        <f t="shared" si="351"/>
        <v/>
      </c>
      <c r="AG242" s="43" t="str">
        <f t="shared" si="352"/>
        <v/>
      </c>
      <c r="AH242" s="42" t="str">
        <f t="shared" si="353"/>
        <v/>
      </c>
      <c r="AI242" s="39" t="str">
        <f t="shared" si="354"/>
        <v/>
      </c>
      <c r="AJ242" s="41" t="str">
        <f t="shared" si="308"/>
        <v/>
      </c>
      <c r="AK242" s="29" t="str">
        <f t="shared" si="309"/>
        <v/>
      </c>
      <c r="AL242" s="29" t="str">
        <f t="shared" si="310"/>
        <v/>
      </c>
      <c r="AM242" s="41" t="str">
        <f t="shared" si="311"/>
        <v/>
      </c>
      <c r="AN242" s="42" t="str">
        <f t="shared" si="312"/>
        <v/>
      </c>
      <c r="AO242" s="29" t="str">
        <f t="shared" si="313"/>
        <v/>
      </c>
      <c r="AP242" s="41" t="str">
        <f t="shared" si="314"/>
        <v/>
      </c>
      <c r="AQ242" s="42" t="str">
        <f t="shared" si="315"/>
        <v/>
      </c>
      <c r="AR242" s="29" t="str">
        <f t="shared" si="355"/>
        <v/>
      </c>
      <c r="AS242" s="41" t="str">
        <f t="shared" si="356"/>
        <v/>
      </c>
      <c r="AT242" s="42" t="str">
        <f t="shared" si="357"/>
        <v/>
      </c>
      <c r="AV242" s="39" t="e">
        <f t="shared" si="316"/>
        <v>#N/A</v>
      </c>
      <c r="AW242" s="42" t="e">
        <f t="shared" si="358"/>
        <v>#N/A</v>
      </c>
      <c r="BH242" s="61" t="str">
        <f t="shared" si="359"/>
        <v/>
      </c>
      <c r="BI242" s="39" t="str">
        <f t="shared" si="360"/>
        <v/>
      </c>
      <c r="BJ242" s="41" t="str">
        <f t="shared" si="361"/>
        <v/>
      </c>
      <c r="BK242" s="42" t="str">
        <f t="shared" si="317"/>
        <v/>
      </c>
      <c r="BL242" s="29" t="str">
        <f t="shared" si="362"/>
        <v/>
      </c>
      <c r="BM242" s="41" t="str">
        <f t="shared" si="363"/>
        <v/>
      </c>
      <c r="BN242" s="42" t="str">
        <f t="shared" si="364"/>
        <v/>
      </c>
      <c r="BO242" s="40" t="str">
        <f t="shared" si="365"/>
        <v/>
      </c>
      <c r="BP242" s="43" t="str">
        <f t="shared" si="366"/>
        <v/>
      </c>
      <c r="BQ242" s="42" t="str">
        <f t="shared" si="367"/>
        <v/>
      </c>
      <c r="BR242" s="61" t="str">
        <f t="shared" si="368"/>
        <v/>
      </c>
      <c r="BS242" s="41" t="str">
        <f t="shared" si="318"/>
        <v/>
      </c>
      <c r="BT242" t="str">
        <f t="shared" si="369"/>
        <v/>
      </c>
      <c r="BU242" s="29" t="str">
        <f t="shared" si="319"/>
        <v/>
      </c>
      <c r="BV242" s="41" t="str">
        <f t="shared" si="320"/>
        <v/>
      </c>
      <c r="BW242" s="42" t="str">
        <f t="shared" si="321"/>
        <v/>
      </c>
      <c r="BX242" s="29" t="str">
        <f t="shared" si="322"/>
        <v/>
      </c>
      <c r="BY242" s="41" t="str">
        <f t="shared" si="323"/>
        <v/>
      </c>
      <c r="BZ242" s="42" t="str">
        <f t="shared" si="324"/>
        <v/>
      </c>
      <c r="CA242" s="29" t="str">
        <f t="shared" si="370"/>
        <v/>
      </c>
      <c r="CB242" s="41" t="str">
        <f t="shared" si="371"/>
        <v/>
      </c>
      <c r="CC242" s="42" t="str">
        <f t="shared" si="372"/>
        <v/>
      </c>
      <c r="CE242" s="39" t="e">
        <f t="shared" si="373"/>
        <v>#N/A</v>
      </c>
      <c r="CF242" s="42" t="e">
        <f t="shared" si="374"/>
        <v>#N/A</v>
      </c>
      <c r="CQ242" s="61" t="str">
        <f t="shared" si="375"/>
        <v/>
      </c>
      <c r="CR242" s="39" t="str">
        <f t="shared" si="376"/>
        <v/>
      </c>
      <c r="CS242" s="41" t="str">
        <f t="shared" si="377"/>
        <v/>
      </c>
      <c r="CT242" s="42" t="str">
        <f t="shared" si="325"/>
        <v/>
      </c>
      <c r="CU242" s="29" t="str">
        <f t="shared" si="378"/>
        <v/>
      </c>
      <c r="CV242" s="41" t="str">
        <f t="shared" si="379"/>
        <v/>
      </c>
      <c r="CW242" s="42" t="str">
        <f t="shared" si="380"/>
        <v/>
      </c>
      <c r="CX242" s="40" t="str">
        <f t="shared" si="381"/>
        <v/>
      </c>
      <c r="CY242" s="43" t="str">
        <f t="shared" si="382"/>
        <v/>
      </c>
      <c r="CZ242" s="42" t="str">
        <f t="shared" si="383"/>
        <v/>
      </c>
      <c r="DA242" s="70" t="str">
        <f t="shared" si="384"/>
        <v/>
      </c>
      <c r="DB242" s="41" t="str">
        <f t="shared" si="326"/>
        <v/>
      </c>
      <c r="DC242" s="70" t="str">
        <f t="shared" si="385"/>
        <v/>
      </c>
      <c r="DD242" s="29" t="str">
        <f t="shared" si="327"/>
        <v/>
      </c>
      <c r="DE242" s="41" t="str">
        <f t="shared" si="328"/>
        <v/>
      </c>
      <c r="DF242" s="42" t="str">
        <f t="shared" si="329"/>
        <v/>
      </c>
      <c r="DG242" s="29" t="str">
        <f t="shared" si="330"/>
        <v/>
      </c>
      <c r="DH242" s="41" t="str">
        <f t="shared" si="331"/>
        <v/>
      </c>
      <c r="DI242" s="42" t="str">
        <f t="shared" si="332"/>
        <v/>
      </c>
      <c r="DJ242" s="29" t="str">
        <f t="shared" si="386"/>
        <v/>
      </c>
      <c r="DK242" s="41" t="str">
        <f t="shared" si="387"/>
        <v/>
      </c>
      <c r="DL242" s="42" t="str">
        <f t="shared" si="388"/>
        <v/>
      </c>
      <c r="DN242" s="39" t="e">
        <f t="shared" si="389"/>
        <v>#N/A</v>
      </c>
      <c r="DO242" s="42" t="e">
        <f t="shared" si="390"/>
        <v>#N/A</v>
      </c>
      <c r="DZ242" s="61" t="str">
        <f t="shared" si="391"/>
        <v/>
      </c>
      <c r="EA242" s="39" t="str">
        <f t="shared" si="392"/>
        <v/>
      </c>
      <c r="EB242" s="41" t="str">
        <f t="shared" si="393"/>
        <v/>
      </c>
      <c r="EC242" s="42" t="str">
        <f t="shared" si="333"/>
        <v/>
      </c>
      <c r="ED242" s="29" t="str">
        <f t="shared" si="394"/>
        <v/>
      </c>
      <c r="EE242" s="41" t="str">
        <f t="shared" si="395"/>
        <v/>
      </c>
      <c r="EF242" s="42" t="str">
        <f t="shared" si="396"/>
        <v/>
      </c>
      <c r="EG242" s="40" t="str">
        <f t="shared" si="397"/>
        <v/>
      </c>
      <c r="EH242" s="43" t="str">
        <f t="shared" si="398"/>
        <v/>
      </c>
      <c r="EI242" s="42" t="str">
        <f t="shared" si="399"/>
        <v/>
      </c>
      <c r="EJ242" s="58" t="str">
        <f t="shared" si="400"/>
        <v/>
      </c>
      <c r="EK242" s="41" t="str">
        <f t="shared" si="334"/>
        <v/>
      </c>
      <c r="EL242" s="58" t="str">
        <f t="shared" si="401"/>
        <v/>
      </c>
      <c r="EM242" s="29" t="str">
        <f t="shared" si="335"/>
        <v/>
      </c>
      <c r="EN242" s="41" t="str">
        <f t="shared" si="336"/>
        <v/>
      </c>
      <c r="EO242" s="42" t="str">
        <f t="shared" si="337"/>
        <v/>
      </c>
      <c r="EP242" s="29" t="str">
        <f t="shared" si="338"/>
        <v/>
      </c>
      <c r="EQ242" s="41" t="str">
        <f t="shared" si="339"/>
        <v/>
      </c>
      <c r="ER242" s="42" t="str">
        <f t="shared" si="340"/>
        <v/>
      </c>
      <c r="ES242" s="29" t="str">
        <f t="shared" si="402"/>
        <v/>
      </c>
      <c r="ET242" s="41" t="str">
        <f t="shared" si="403"/>
        <v/>
      </c>
      <c r="EU242" s="42" t="str">
        <f t="shared" si="404"/>
        <v/>
      </c>
      <c r="EW242" s="39" t="e">
        <f t="shared" si="405"/>
        <v>#N/A</v>
      </c>
      <c r="EX242" s="42" t="e">
        <f t="shared" si="406"/>
        <v>#N/A</v>
      </c>
      <c r="FA242" s="70" t="e">
        <f t="shared" si="408"/>
        <v>#N/A</v>
      </c>
      <c r="FB242" s="70" t="e">
        <f t="shared" si="409"/>
        <v>#N/A</v>
      </c>
      <c r="FC242" s="70" t="e">
        <f t="shared" si="407"/>
        <v>#N/A</v>
      </c>
      <c r="FD242" s="72" t="e">
        <f t="shared" si="410"/>
        <v>#N/A</v>
      </c>
      <c r="FE242" s="37" t="e">
        <f t="shared" si="411"/>
        <v>#N/A</v>
      </c>
    </row>
    <row r="243" spans="1:161" x14ac:dyDescent="0.25">
      <c r="A243" s="36"/>
      <c r="B243" s="37"/>
      <c r="C243" s="37"/>
      <c r="D243" s="56"/>
      <c r="E243" s="37"/>
      <c r="F243" s="37"/>
      <c r="H243" s="39"/>
      <c r="I243" s="39"/>
      <c r="J243" s="37"/>
      <c r="K243" s="39"/>
      <c r="L243" s="39"/>
      <c r="M243" s="39"/>
      <c r="X243" s="41"/>
      <c r="Y243" s="61" t="str">
        <f t="shared" si="345"/>
        <v/>
      </c>
      <c r="Z243" s="39" t="str">
        <f t="shared" si="346"/>
        <v/>
      </c>
      <c r="AA243" s="41" t="str">
        <f t="shared" si="347"/>
        <v/>
      </c>
      <c r="AB243" s="42" t="str">
        <f t="shared" si="307"/>
        <v/>
      </c>
      <c r="AC243" s="29" t="str">
        <f t="shared" si="348"/>
        <v/>
      </c>
      <c r="AD243" s="41" t="str">
        <f t="shared" si="349"/>
        <v/>
      </c>
      <c r="AE243" s="42" t="str">
        <f t="shared" si="350"/>
        <v/>
      </c>
      <c r="AF243" s="40" t="str">
        <f t="shared" si="351"/>
        <v/>
      </c>
      <c r="AG243" s="43" t="str">
        <f t="shared" si="352"/>
        <v/>
      </c>
      <c r="AH243" s="42" t="str">
        <f t="shared" si="353"/>
        <v/>
      </c>
      <c r="AI243" s="39" t="str">
        <f t="shared" si="354"/>
        <v/>
      </c>
      <c r="AJ243" s="41" t="str">
        <f t="shared" si="308"/>
        <v/>
      </c>
      <c r="AK243" s="29" t="str">
        <f t="shared" si="309"/>
        <v/>
      </c>
      <c r="AL243" s="29" t="str">
        <f t="shared" si="310"/>
        <v/>
      </c>
      <c r="AM243" s="41" t="str">
        <f t="shared" si="311"/>
        <v/>
      </c>
      <c r="AN243" s="42" t="str">
        <f t="shared" si="312"/>
        <v/>
      </c>
      <c r="AO243" s="29" t="str">
        <f t="shared" si="313"/>
        <v/>
      </c>
      <c r="AP243" s="41" t="str">
        <f t="shared" si="314"/>
        <v/>
      </c>
      <c r="AQ243" s="42" t="str">
        <f t="shared" si="315"/>
        <v/>
      </c>
      <c r="AR243" s="29" t="str">
        <f t="shared" si="355"/>
        <v/>
      </c>
      <c r="AS243" s="41" t="str">
        <f t="shared" si="356"/>
        <v/>
      </c>
      <c r="AT243" s="42" t="str">
        <f t="shared" si="357"/>
        <v/>
      </c>
      <c r="AV243" s="39" t="e">
        <f t="shared" si="316"/>
        <v>#N/A</v>
      </c>
      <c r="AW243" s="42" t="e">
        <f t="shared" si="358"/>
        <v>#N/A</v>
      </c>
      <c r="BH243" s="61" t="str">
        <f t="shared" si="359"/>
        <v/>
      </c>
      <c r="BI243" s="39" t="str">
        <f t="shared" si="360"/>
        <v/>
      </c>
      <c r="BJ243" s="41" t="str">
        <f t="shared" si="361"/>
        <v/>
      </c>
      <c r="BK243" s="42" t="str">
        <f t="shared" si="317"/>
        <v/>
      </c>
      <c r="BL243" s="29" t="str">
        <f t="shared" si="362"/>
        <v/>
      </c>
      <c r="BM243" s="41" t="str">
        <f t="shared" si="363"/>
        <v/>
      </c>
      <c r="BN243" s="42" t="str">
        <f t="shared" si="364"/>
        <v/>
      </c>
      <c r="BO243" s="40" t="str">
        <f t="shared" si="365"/>
        <v/>
      </c>
      <c r="BP243" s="43" t="str">
        <f t="shared" si="366"/>
        <v/>
      </c>
      <c r="BQ243" s="42" t="str">
        <f t="shared" si="367"/>
        <v/>
      </c>
      <c r="BR243" s="61" t="str">
        <f t="shared" si="368"/>
        <v/>
      </c>
      <c r="BS243" s="41" t="str">
        <f t="shared" si="318"/>
        <v/>
      </c>
      <c r="BT243" t="str">
        <f t="shared" si="369"/>
        <v/>
      </c>
      <c r="BU243" s="29" t="str">
        <f t="shared" si="319"/>
        <v/>
      </c>
      <c r="BV243" s="41" t="str">
        <f t="shared" si="320"/>
        <v/>
      </c>
      <c r="BW243" s="42" t="str">
        <f t="shared" si="321"/>
        <v/>
      </c>
      <c r="BX243" s="29" t="str">
        <f t="shared" si="322"/>
        <v/>
      </c>
      <c r="BY243" s="41" t="str">
        <f t="shared" si="323"/>
        <v/>
      </c>
      <c r="BZ243" s="42" t="str">
        <f t="shared" si="324"/>
        <v/>
      </c>
      <c r="CA243" s="29" t="str">
        <f t="shared" si="370"/>
        <v/>
      </c>
      <c r="CB243" s="41" t="str">
        <f t="shared" si="371"/>
        <v/>
      </c>
      <c r="CC243" s="42" t="str">
        <f t="shared" si="372"/>
        <v/>
      </c>
      <c r="CE243" s="39" t="e">
        <f t="shared" si="373"/>
        <v>#N/A</v>
      </c>
      <c r="CF243" s="42" t="e">
        <f t="shared" si="374"/>
        <v>#N/A</v>
      </c>
      <c r="CQ243" s="61" t="str">
        <f t="shared" si="375"/>
        <v/>
      </c>
      <c r="CR243" s="39" t="str">
        <f t="shared" si="376"/>
        <v/>
      </c>
      <c r="CS243" s="41" t="str">
        <f t="shared" si="377"/>
        <v/>
      </c>
      <c r="CT243" s="42" t="str">
        <f t="shared" si="325"/>
        <v/>
      </c>
      <c r="CU243" s="29" t="str">
        <f t="shared" si="378"/>
        <v/>
      </c>
      <c r="CV243" s="41" t="str">
        <f t="shared" si="379"/>
        <v/>
      </c>
      <c r="CW243" s="42" t="str">
        <f t="shared" si="380"/>
        <v/>
      </c>
      <c r="CX243" s="40" t="str">
        <f t="shared" si="381"/>
        <v/>
      </c>
      <c r="CY243" s="43" t="str">
        <f t="shared" si="382"/>
        <v/>
      </c>
      <c r="CZ243" s="42" t="str">
        <f t="shared" si="383"/>
        <v/>
      </c>
      <c r="DA243" s="70" t="str">
        <f t="shared" si="384"/>
        <v/>
      </c>
      <c r="DB243" s="41" t="str">
        <f t="shared" si="326"/>
        <v/>
      </c>
      <c r="DC243" s="70" t="str">
        <f t="shared" si="385"/>
        <v/>
      </c>
      <c r="DD243" s="29" t="str">
        <f t="shared" si="327"/>
        <v/>
      </c>
      <c r="DE243" s="41" t="str">
        <f t="shared" si="328"/>
        <v/>
      </c>
      <c r="DF243" s="42" t="str">
        <f t="shared" si="329"/>
        <v/>
      </c>
      <c r="DG243" s="29" t="str">
        <f t="shared" si="330"/>
        <v/>
      </c>
      <c r="DH243" s="41" t="str">
        <f t="shared" si="331"/>
        <v/>
      </c>
      <c r="DI243" s="42" t="str">
        <f t="shared" si="332"/>
        <v/>
      </c>
      <c r="DJ243" s="29" t="str">
        <f t="shared" si="386"/>
        <v/>
      </c>
      <c r="DK243" s="41" t="str">
        <f t="shared" si="387"/>
        <v/>
      </c>
      <c r="DL243" s="42" t="str">
        <f t="shared" si="388"/>
        <v/>
      </c>
      <c r="DN243" s="39" t="e">
        <f t="shared" si="389"/>
        <v>#N/A</v>
      </c>
      <c r="DO243" s="42" t="e">
        <f t="shared" si="390"/>
        <v>#N/A</v>
      </c>
      <c r="DZ243" s="61" t="str">
        <f t="shared" si="391"/>
        <v/>
      </c>
      <c r="EA243" s="39" t="str">
        <f t="shared" si="392"/>
        <v/>
      </c>
      <c r="EB243" s="41" t="str">
        <f t="shared" si="393"/>
        <v/>
      </c>
      <c r="EC243" s="42" t="str">
        <f t="shared" si="333"/>
        <v/>
      </c>
      <c r="ED243" s="29" t="str">
        <f t="shared" si="394"/>
        <v/>
      </c>
      <c r="EE243" s="41" t="str">
        <f t="shared" si="395"/>
        <v/>
      </c>
      <c r="EF243" s="42" t="str">
        <f t="shared" si="396"/>
        <v/>
      </c>
      <c r="EG243" s="40" t="str">
        <f t="shared" si="397"/>
        <v/>
      </c>
      <c r="EH243" s="43" t="str">
        <f t="shared" si="398"/>
        <v/>
      </c>
      <c r="EI243" s="42" t="str">
        <f t="shared" si="399"/>
        <v/>
      </c>
      <c r="EJ243" s="58" t="str">
        <f t="shared" si="400"/>
        <v/>
      </c>
      <c r="EK243" s="41" t="str">
        <f t="shared" si="334"/>
        <v/>
      </c>
      <c r="EL243" s="58" t="str">
        <f t="shared" si="401"/>
        <v/>
      </c>
      <c r="EM243" s="29" t="str">
        <f t="shared" si="335"/>
        <v/>
      </c>
      <c r="EN243" s="41" t="str">
        <f t="shared" si="336"/>
        <v/>
      </c>
      <c r="EO243" s="42" t="str">
        <f t="shared" si="337"/>
        <v/>
      </c>
      <c r="EP243" s="29" t="str">
        <f t="shared" si="338"/>
        <v/>
      </c>
      <c r="EQ243" s="41" t="str">
        <f t="shared" si="339"/>
        <v/>
      </c>
      <c r="ER243" s="42" t="str">
        <f t="shared" si="340"/>
        <v/>
      </c>
      <c r="ES243" s="29" t="str">
        <f t="shared" si="402"/>
        <v/>
      </c>
      <c r="ET243" s="41" t="str">
        <f t="shared" si="403"/>
        <v/>
      </c>
      <c r="EU243" s="42" t="str">
        <f t="shared" si="404"/>
        <v/>
      </c>
      <c r="EW243" s="39" t="e">
        <f t="shared" si="405"/>
        <v>#N/A</v>
      </c>
      <c r="EX243" s="42" t="e">
        <f t="shared" si="406"/>
        <v>#N/A</v>
      </c>
      <c r="FA243" s="70" t="e">
        <f t="shared" si="408"/>
        <v>#N/A</v>
      </c>
      <c r="FB243" s="70" t="e">
        <f t="shared" si="409"/>
        <v>#N/A</v>
      </c>
      <c r="FC243" s="70" t="e">
        <f t="shared" si="407"/>
        <v>#N/A</v>
      </c>
      <c r="FD243" s="72" t="e">
        <f t="shared" si="410"/>
        <v>#N/A</v>
      </c>
      <c r="FE243" s="37" t="e">
        <f t="shared" si="411"/>
        <v>#N/A</v>
      </c>
    </row>
    <row r="244" spans="1:161" x14ac:dyDescent="0.25">
      <c r="A244" s="36"/>
      <c r="B244" s="37"/>
      <c r="C244" s="37"/>
      <c r="D244" s="56"/>
      <c r="E244" s="37"/>
      <c r="F244" s="37"/>
      <c r="H244" s="39"/>
      <c r="I244" s="39"/>
      <c r="J244" s="37"/>
      <c r="K244" s="39"/>
      <c r="L244" s="39"/>
      <c r="M244" s="39"/>
      <c r="X244" s="41"/>
      <c r="Y244" s="61" t="str">
        <f t="shared" si="345"/>
        <v/>
      </c>
      <c r="Z244" s="39" t="str">
        <f t="shared" si="346"/>
        <v/>
      </c>
      <c r="AA244" s="41" t="str">
        <f t="shared" si="347"/>
        <v/>
      </c>
      <c r="AB244" s="42" t="str">
        <f t="shared" si="307"/>
        <v/>
      </c>
      <c r="AC244" s="29" t="str">
        <f t="shared" si="348"/>
        <v/>
      </c>
      <c r="AD244" s="41" t="str">
        <f t="shared" si="349"/>
        <v/>
      </c>
      <c r="AE244" s="42" t="str">
        <f t="shared" si="350"/>
        <v/>
      </c>
      <c r="AF244" s="40" t="str">
        <f t="shared" si="351"/>
        <v/>
      </c>
      <c r="AG244" s="43" t="str">
        <f t="shared" si="352"/>
        <v/>
      </c>
      <c r="AH244" s="42" t="str">
        <f t="shared" si="353"/>
        <v/>
      </c>
      <c r="AI244" s="39" t="str">
        <f t="shared" si="354"/>
        <v/>
      </c>
      <c r="AJ244" s="41" t="str">
        <f t="shared" si="308"/>
        <v/>
      </c>
      <c r="AK244" s="29" t="str">
        <f t="shared" si="309"/>
        <v/>
      </c>
      <c r="AL244" s="29" t="str">
        <f t="shared" si="310"/>
        <v/>
      </c>
      <c r="AM244" s="41" t="str">
        <f t="shared" si="311"/>
        <v/>
      </c>
      <c r="AN244" s="42" t="str">
        <f t="shared" si="312"/>
        <v/>
      </c>
      <c r="AO244" s="29" t="str">
        <f t="shared" si="313"/>
        <v/>
      </c>
      <c r="AP244" s="41" t="str">
        <f t="shared" si="314"/>
        <v/>
      </c>
      <c r="AQ244" s="42" t="str">
        <f t="shared" si="315"/>
        <v/>
      </c>
      <c r="AR244" s="29" t="str">
        <f t="shared" si="355"/>
        <v/>
      </c>
      <c r="AS244" s="41" t="str">
        <f t="shared" si="356"/>
        <v/>
      </c>
      <c r="AT244" s="42" t="str">
        <f t="shared" si="357"/>
        <v/>
      </c>
      <c r="AV244" s="39" t="e">
        <f t="shared" si="316"/>
        <v>#N/A</v>
      </c>
      <c r="AW244" s="42" t="e">
        <f t="shared" si="358"/>
        <v>#N/A</v>
      </c>
      <c r="BH244" s="61" t="str">
        <f t="shared" si="359"/>
        <v/>
      </c>
      <c r="BI244" s="39" t="str">
        <f t="shared" si="360"/>
        <v/>
      </c>
      <c r="BJ244" s="41" t="str">
        <f t="shared" si="361"/>
        <v/>
      </c>
      <c r="BK244" s="42" t="str">
        <f t="shared" si="317"/>
        <v/>
      </c>
      <c r="BL244" s="29" t="str">
        <f t="shared" si="362"/>
        <v/>
      </c>
      <c r="BM244" s="41" t="str">
        <f t="shared" si="363"/>
        <v/>
      </c>
      <c r="BN244" s="42" t="str">
        <f t="shared" si="364"/>
        <v/>
      </c>
      <c r="BO244" s="40" t="str">
        <f t="shared" si="365"/>
        <v/>
      </c>
      <c r="BP244" s="43" t="str">
        <f t="shared" si="366"/>
        <v/>
      </c>
      <c r="BQ244" s="42" t="str">
        <f t="shared" si="367"/>
        <v/>
      </c>
      <c r="BR244" s="61" t="str">
        <f t="shared" si="368"/>
        <v/>
      </c>
      <c r="BS244" s="41" t="str">
        <f t="shared" si="318"/>
        <v/>
      </c>
      <c r="BT244" t="str">
        <f t="shared" si="369"/>
        <v/>
      </c>
      <c r="BU244" s="29" t="str">
        <f t="shared" si="319"/>
        <v/>
      </c>
      <c r="BV244" s="41" t="str">
        <f t="shared" si="320"/>
        <v/>
      </c>
      <c r="BW244" s="42" t="str">
        <f t="shared" si="321"/>
        <v/>
      </c>
      <c r="BX244" s="29" t="str">
        <f t="shared" si="322"/>
        <v/>
      </c>
      <c r="BY244" s="41" t="str">
        <f t="shared" si="323"/>
        <v/>
      </c>
      <c r="BZ244" s="42" t="str">
        <f t="shared" si="324"/>
        <v/>
      </c>
      <c r="CA244" s="29" t="str">
        <f t="shared" si="370"/>
        <v/>
      </c>
      <c r="CB244" s="41" t="str">
        <f t="shared" si="371"/>
        <v/>
      </c>
      <c r="CC244" s="42" t="str">
        <f t="shared" si="372"/>
        <v/>
      </c>
      <c r="CE244" s="39" t="e">
        <f t="shared" si="373"/>
        <v>#N/A</v>
      </c>
      <c r="CF244" s="42" t="e">
        <f t="shared" si="374"/>
        <v>#N/A</v>
      </c>
      <c r="CQ244" s="61" t="str">
        <f t="shared" si="375"/>
        <v/>
      </c>
      <c r="CR244" s="39" t="str">
        <f t="shared" si="376"/>
        <v/>
      </c>
      <c r="CS244" s="41" t="str">
        <f t="shared" si="377"/>
        <v/>
      </c>
      <c r="CT244" s="42" t="str">
        <f t="shared" si="325"/>
        <v/>
      </c>
      <c r="CU244" s="29" t="str">
        <f t="shared" si="378"/>
        <v/>
      </c>
      <c r="CV244" s="41" t="str">
        <f t="shared" si="379"/>
        <v/>
      </c>
      <c r="CW244" s="42" t="str">
        <f t="shared" si="380"/>
        <v/>
      </c>
      <c r="CX244" s="40" t="str">
        <f t="shared" si="381"/>
        <v/>
      </c>
      <c r="CY244" s="43" t="str">
        <f t="shared" si="382"/>
        <v/>
      </c>
      <c r="CZ244" s="42" t="str">
        <f t="shared" si="383"/>
        <v/>
      </c>
      <c r="DA244" s="70" t="str">
        <f t="shared" si="384"/>
        <v/>
      </c>
      <c r="DB244" s="41" t="str">
        <f t="shared" si="326"/>
        <v/>
      </c>
      <c r="DC244" s="70" t="str">
        <f t="shared" si="385"/>
        <v/>
      </c>
      <c r="DD244" s="29" t="str">
        <f t="shared" si="327"/>
        <v/>
      </c>
      <c r="DE244" s="41" t="str">
        <f t="shared" si="328"/>
        <v/>
      </c>
      <c r="DF244" s="42" t="str">
        <f t="shared" si="329"/>
        <v/>
      </c>
      <c r="DG244" s="29" t="str">
        <f t="shared" si="330"/>
        <v/>
      </c>
      <c r="DH244" s="41" t="str">
        <f t="shared" si="331"/>
        <v/>
      </c>
      <c r="DI244" s="42" t="str">
        <f t="shared" si="332"/>
        <v/>
      </c>
      <c r="DJ244" s="29" t="str">
        <f t="shared" si="386"/>
        <v/>
      </c>
      <c r="DK244" s="41" t="str">
        <f t="shared" si="387"/>
        <v/>
      </c>
      <c r="DL244" s="42" t="str">
        <f t="shared" si="388"/>
        <v/>
      </c>
      <c r="DN244" s="39" t="e">
        <f t="shared" si="389"/>
        <v>#N/A</v>
      </c>
      <c r="DO244" s="42" t="e">
        <f t="shared" si="390"/>
        <v>#N/A</v>
      </c>
      <c r="DZ244" s="61" t="str">
        <f t="shared" si="391"/>
        <v/>
      </c>
      <c r="EA244" s="39" t="str">
        <f t="shared" si="392"/>
        <v/>
      </c>
      <c r="EB244" s="41" t="str">
        <f t="shared" si="393"/>
        <v/>
      </c>
      <c r="EC244" s="42" t="str">
        <f t="shared" si="333"/>
        <v/>
      </c>
      <c r="ED244" s="29" t="str">
        <f t="shared" si="394"/>
        <v/>
      </c>
      <c r="EE244" s="41" t="str">
        <f t="shared" si="395"/>
        <v/>
      </c>
      <c r="EF244" s="42" t="str">
        <f t="shared" si="396"/>
        <v/>
      </c>
      <c r="EG244" s="40" t="str">
        <f t="shared" si="397"/>
        <v/>
      </c>
      <c r="EH244" s="43" t="str">
        <f t="shared" si="398"/>
        <v/>
      </c>
      <c r="EI244" s="42" t="str">
        <f t="shared" si="399"/>
        <v/>
      </c>
      <c r="EJ244" s="58" t="str">
        <f t="shared" si="400"/>
        <v/>
      </c>
      <c r="EK244" s="41" t="str">
        <f t="shared" si="334"/>
        <v/>
      </c>
      <c r="EL244" s="58" t="str">
        <f t="shared" si="401"/>
        <v/>
      </c>
      <c r="EM244" s="29" t="str">
        <f t="shared" si="335"/>
        <v/>
      </c>
      <c r="EN244" s="41" t="str">
        <f t="shared" si="336"/>
        <v/>
      </c>
      <c r="EO244" s="42" t="str">
        <f t="shared" si="337"/>
        <v/>
      </c>
      <c r="EP244" s="29" t="str">
        <f t="shared" si="338"/>
        <v/>
      </c>
      <c r="EQ244" s="41" t="str">
        <f t="shared" si="339"/>
        <v/>
      </c>
      <c r="ER244" s="42" t="str">
        <f t="shared" si="340"/>
        <v/>
      </c>
      <c r="ES244" s="29" t="str">
        <f t="shared" si="402"/>
        <v/>
      </c>
      <c r="ET244" s="41" t="str">
        <f t="shared" si="403"/>
        <v/>
      </c>
      <c r="EU244" s="42" t="str">
        <f t="shared" si="404"/>
        <v/>
      </c>
      <c r="EW244" s="39" t="e">
        <f t="shared" si="405"/>
        <v>#N/A</v>
      </c>
      <c r="EX244" s="42" t="e">
        <f t="shared" si="406"/>
        <v>#N/A</v>
      </c>
      <c r="FA244" s="70" t="e">
        <f t="shared" si="408"/>
        <v>#N/A</v>
      </c>
      <c r="FB244" s="70" t="e">
        <f t="shared" si="409"/>
        <v>#N/A</v>
      </c>
      <c r="FC244" s="70" t="e">
        <f t="shared" si="407"/>
        <v>#N/A</v>
      </c>
      <c r="FD244" s="72" t="e">
        <f t="shared" si="410"/>
        <v>#N/A</v>
      </c>
      <c r="FE244" s="37" t="e">
        <f t="shared" si="411"/>
        <v>#N/A</v>
      </c>
    </row>
    <row r="245" spans="1:161" x14ac:dyDescent="0.25">
      <c r="A245" s="36"/>
      <c r="B245" s="37"/>
      <c r="C245" s="37"/>
      <c r="D245" s="56"/>
      <c r="E245" s="37"/>
      <c r="F245" s="37"/>
      <c r="H245" s="39"/>
      <c r="I245" s="39"/>
      <c r="J245" s="37"/>
      <c r="K245" s="39"/>
      <c r="L245" s="39"/>
      <c r="M245" s="39"/>
      <c r="X245" s="41"/>
      <c r="Y245" s="61" t="str">
        <f t="shared" si="345"/>
        <v/>
      </c>
      <c r="Z245" s="39" t="str">
        <f t="shared" si="346"/>
        <v/>
      </c>
      <c r="AA245" s="41" t="str">
        <f t="shared" si="347"/>
        <v/>
      </c>
      <c r="AB245" s="42" t="str">
        <f t="shared" si="307"/>
        <v/>
      </c>
      <c r="AC245" s="29" t="str">
        <f t="shared" si="348"/>
        <v/>
      </c>
      <c r="AD245" s="41" t="str">
        <f t="shared" si="349"/>
        <v/>
      </c>
      <c r="AE245" s="42" t="str">
        <f t="shared" si="350"/>
        <v/>
      </c>
      <c r="AF245" s="40" t="str">
        <f t="shared" si="351"/>
        <v/>
      </c>
      <c r="AG245" s="43" t="str">
        <f t="shared" si="352"/>
        <v/>
      </c>
      <c r="AH245" s="42" t="str">
        <f t="shared" si="353"/>
        <v/>
      </c>
      <c r="AI245" s="39" t="str">
        <f t="shared" si="354"/>
        <v/>
      </c>
      <c r="AJ245" s="41" t="str">
        <f t="shared" si="308"/>
        <v/>
      </c>
      <c r="AK245" s="29" t="str">
        <f t="shared" si="309"/>
        <v/>
      </c>
      <c r="AL245" s="29" t="str">
        <f t="shared" si="310"/>
        <v/>
      </c>
      <c r="AM245" s="41" t="str">
        <f t="shared" si="311"/>
        <v/>
      </c>
      <c r="AN245" s="42" t="str">
        <f t="shared" si="312"/>
        <v/>
      </c>
      <c r="AO245" s="29" t="str">
        <f t="shared" si="313"/>
        <v/>
      </c>
      <c r="AP245" s="41" t="str">
        <f t="shared" si="314"/>
        <v/>
      </c>
      <c r="AQ245" s="42" t="str">
        <f t="shared" si="315"/>
        <v/>
      </c>
      <c r="AR245" s="29" t="str">
        <f t="shared" si="355"/>
        <v/>
      </c>
      <c r="AS245" s="41" t="str">
        <f t="shared" si="356"/>
        <v/>
      </c>
      <c r="AT245" s="42" t="str">
        <f t="shared" si="357"/>
        <v/>
      </c>
      <c r="AV245" s="39" t="e">
        <f t="shared" si="316"/>
        <v>#N/A</v>
      </c>
      <c r="AW245" s="42" t="e">
        <f t="shared" si="358"/>
        <v>#N/A</v>
      </c>
      <c r="BH245" s="61" t="str">
        <f t="shared" si="359"/>
        <v/>
      </c>
      <c r="BI245" s="39" t="str">
        <f t="shared" si="360"/>
        <v/>
      </c>
      <c r="BJ245" s="41" t="str">
        <f t="shared" si="361"/>
        <v/>
      </c>
      <c r="BK245" s="42" t="str">
        <f t="shared" si="317"/>
        <v/>
      </c>
      <c r="BL245" s="29" t="str">
        <f t="shared" si="362"/>
        <v/>
      </c>
      <c r="BM245" s="41" t="str">
        <f t="shared" si="363"/>
        <v/>
      </c>
      <c r="BN245" s="42" t="str">
        <f t="shared" si="364"/>
        <v/>
      </c>
      <c r="BO245" s="40" t="str">
        <f t="shared" si="365"/>
        <v/>
      </c>
      <c r="BP245" s="43" t="str">
        <f t="shared" si="366"/>
        <v/>
      </c>
      <c r="BQ245" s="42" t="str">
        <f t="shared" si="367"/>
        <v/>
      </c>
      <c r="BR245" s="61" t="str">
        <f t="shared" si="368"/>
        <v/>
      </c>
      <c r="BS245" s="41" t="str">
        <f t="shared" si="318"/>
        <v/>
      </c>
      <c r="BT245" t="str">
        <f t="shared" si="369"/>
        <v/>
      </c>
      <c r="BU245" s="29" t="str">
        <f t="shared" si="319"/>
        <v/>
      </c>
      <c r="BV245" s="41" t="str">
        <f t="shared" si="320"/>
        <v/>
      </c>
      <c r="BW245" s="42" t="str">
        <f t="shared" si="321"/>
        <v/>
      </c>
      <c r="BX245" s="29" t="str">
        <f t="shared" si="322"/>
        <v/>
      </c>
      <c r="BY245" s="41" t="str">
        <f t="shared" si="323"/>
        <v/>
      </c>
      <c r="BZ245" s="42" t="str">
        <f t="shared" si="324"/>
        <v/>
      </c>
      <c r="CA245" s="29" t="str">
        <f t="shared" si="370"/>
        <v/>
      </c>
      <c r="CB245" s="41" t="str">
        <f t="shared" si="371"/>
        <v/>
      </c>
      <c r="CC245" s="42" t="str">
        <f t="shared" si="372"/>
        <v/>
      </c>
      <c r="CE245" s="39" t="e">
        <f t="shared" si="373"/>
        <v>#N/A</v>
      </c>
      <c r="CF245" s="42" t="e">
        <f t="shared" si="374"/>
        <v>#N/A</v>
      </c>
      <c r="CQ245" s="61" t="str">
        <f t="shared" si="375"/>
        <v/>
      </c>
      <c r="CR245" s="39" t="str">
        <f t="shared" si="376"/>
        <v/>
      </c>
      <c r="CS245" s="41" t="str">
        <f t="shared" si="377"/>
        <v/>
      </c>
      <c r="CT245" s="42" t="str">
        <f t="shared" si="325"/>
        <v/>
      </c>
      <c r="CU245" s="29" t="str">
        <f t="shared" si="378"/>
        <v/>
      </c>
      <c r="CV245" s="41" t="str">
        <f t="shared" si="379"/>
        <v/>
      </c>
      <c r="CW245" s="42" t="str">
        <f t="shared" si="380"/>
        <v/>
      </c>
      <c r="CX245" s="40" t="str">
        <f t="shared" si="381"/>
        <v/>
      </c>
      <c r="CY245" s="43" t="str">
        <f t="shared" si="382"/>
        <v/>
      </c>
      <c r="CZ245" s="42" t="str">
        <f t="shared" si="383"/>
        <v/>
      </c>
      <c r="DA245" s="70" t="str">
        <f t="shared" si="384"/>
        <v/>
      </c>
      <c r="DB245" s="41" t="str">
        <f t="shared" si="326"/>
        <v/>
      </c>
      <c r="DC245" s="70" t="str">
        <f t="shared" si="385"/>
        <v/>
      </c>
      <c r="DD245" s="29" t="str">
        <f t="shared" si="327"/>
        <v/>
      </c>
      <c r="DE245" s="41" t="str">
        <f t="shared" si="328"/>
        <v/>
      </c>
      <c r="DF245" s="42" t="str">
        <f t="shared" si="329"/>
        <v/>
      </c>
      <c r="DG245" s="29" t="str">
        <f t="shared" si="330"/>
        <v/>
      </c>
      <c r="DH245" s="41" t="str">
        <f t="shared" si="331"/>
        <v/>
      </c>
      <c r="DI245" s="42" t="str">
        <f t="shared" si="332"/>
        <v/>
      </c>
      <c r="DJ245" s="29" t="str">
        <f t="shared" si="386"/>
        <v/>
      </c>
      <c r="DK245" s="41" t="str">
        <f t="shared" si="387"/>
        <v/>
      </c>
      <c r="DL245" s="42" t="str">
        <f t="shared" si="388"/>
        <v/>
      </c>
      <c r="DN245" s="39" t="e">
        <f t="shared" si="389"/>
        <v>#N/A</v>
      </c>
      <c r="DO245" s="42" t="e">
        <f t="shared" si="390"/>
        <v>#N/A</v>
      </c>
      <c r="DZ245" s="61" t="str">
        <f t="shared" si="391"/>
        <v/>
      </c>
      <c r="EA245" s="39" t="str">
        <f t="shared" si="392"/>
        <v/>
      </c>
      <c r="EB245" s="41" t="str">
        <f t="shared" si="393"/>
        <v/>
      </c>
      <c r="EC245" s="42" t="str">
        <f t="shared" si="333"/>
        <v/>
      </c>
      <c r="ED245" s="29" t="str">
        <f t="shared" si="394"/>
        <v/>
      </c>
      <c r="EE245" s="41" t="str">
        <f t="shared" si="395"/>
        <v/>
      </c>
      <c r="EF245" s="42" t="str">
        <f t="shared" si="396"/>
        <v/>
      </c>
      <c r="EG245" s="40" t="str">
        <f t="shared" si="397"/>
        <v/>
      </c>
      <c r="EH245" s="43" t="str">
        <f t="shared" si="398"/>
        <v/>
      </c>
      <c r="EI245" s="42" t="str">
        <f t="shared" si="399"/>
        <v/>
      </c>
      <c r="EJ245" s="58" t="str">
        <f t="shared" si="400"/>
        <v/>
      </c>
      <c r="EK245" s="41" t="str">
        <f t="shared" si="334"/>
        <v/>
      </c>
      <c r="EL245" s="58" t="str">
        <f t="shared" si="401"/>
        <v/>
      </c>
      <c r="EM245" s="29" t="str">
        <f t="shared" si="335"/>
        <v/>
      </c>
      <c r="EN245" s="41" t="str">
        <f t="shared" si="336"/>
        <v/>
      </c>
      <c r="EO245" s="42" t="str">
        <f t="shared" si="337"/>
        <v/>
      </c>
      <c r="EP245" s="29" t="str">
        <f t="shared" si="338"/>
        <v/>
      </c>
      <c r="EQ245" s="41" t="str">
        <f t="shared" si="339"/>
        <v/>
      </c>
      <c r="ER245" s="42" t="str">
        <f t="shared" si="340"/>
        <v/>
      </c>
      <c r="ES245" s="29" t="str">
        <f t="shared" si="402"/>
        <v/>
      </c>
      <c r="ET245" s="41" t="str">
        <f t="shared" si="403"/>
        <v/>
      </c>
      <c r="EU245" s="42" t="str">
        <f t="shared" si="404"/>
        <v/>
      </c>
      <c r="EW245" s="39" t="e">
        <f t="shared" si="405"/>
        <v>#N/A</v>
      </c>
      <c r="EX245" s="42" t="e">
        <f t="shared" si="406"/>
        <v>#N/A</v>
      </c>
      <c r="FA245" s="70" t="e">
        <f t="shared" si="408"/>
        <v>#N/A</v>
      </c>
      <c r="FB245" s="70" t="e">
        <f t="shared" si="409"/>
        <v>#N/A</v>
      </c>
      <c r="FC245" s="70" t="e">
        <f t="shared" si="407"/>
        <v>#N/A</v>
      </c>
      <c r="FD245" s="72" t="e">
        <f t="shared" si="410"/>
        <v>#N/A</v>
      </c>
      <c r="FE245" s="37" t="e">
        <f t="shared" si="411"/>
        <v>#N/A</v>
      </c>
    </row>
    <row r="246" spans="1:161" x14ac:dyDescent="0.25">
      <c r="A246" s="36"/>
      <c r="B246" s="37"/>
      <c r="C246" s="37"/>
      <c r="D246" s="56"/>
      <c r="E246" s="37"/>
      <c r="F246" s="37"/>
      <c r="H246" s="39"/>
      <c r="I246" s="39"/>
      <c r="J246" s="37"/>
      <c r="K246" s="39"/>
      <c r="L246" s="39"/>
      <c r="M246" s="39"/>
      <c r="X246" s="41"/>
      <c r="Y246" s="61" t="str">
        <f t="shared" si="345"/>
        <v/>
      </c>
      <c r="Z246" s="39" t="str">
        <f t="shared" si="346"/>
        <v/>
      </c>
      <c r="AA246" s="41" t="str">
        <f t="shared" si="347"/>
        <v/>
      </c>
      <c r="AB246" s="42" t="str">
        <f t="shared" si="307"/>
        <v/>
      </c>
      <c r="AC246" s="29" t="str">
        <f t="shared" si="348"/>
        <v/>
      </c>
      <c r="AD246" s="41" t="str">
        <f t="shared" si="349"/>
        <v/>
      </c>
      <c r="AE246" s="42" t="str">
        <f t="shared" si="350"/>
        <v/>
      </c>
      <c r="AF246" s="40" t="str">
        <f t="shared" si="351"/>
        <v/>
      </c>
      <c r="AG246" s="43" t="str">
        <f t="shared" si="352"/>
        <v/>
      </c>
      <c r="AH246" s="42" t="str">
        <f t="shared" si="353"/>
        <v/>
      </c>
      <c r="AI246" s="39" t="str">
        <f t="shared" si="354"/>
        <v/>
      </c>
      <c r="AJ246" s="41" t="str">
        <f t="shared" si="308"/>
        <v/>
      </c>
      <c r="AK246" s="29" t="str">
        <f t="shared" si="309"/>
        <v/>
      </c>
      <c r="AL246" s="29" t="str">
        <f t="shared" si="310"/>
        <v/>
      </c>
      <c r="AM246" s="41" t="str">
        <f t="shared" si="311"/>
        <v/>
      </c>
      <c r="AN246" s="42" t="str">
        <f t="shared" si="312"/>
        <v/>
      </c>
      <c r="AO246" s="29" t="str">
        <f t="shared" si="313"/>
        <v/>
      </c>
      <c r="AP246" s="41" t="str">
        <f t="shared" si="314"/>
        <v/>
      </c>
      <c r="AQ246" s="42" t="str">
        <f t="shared" si="315"/>
        <v/>
      </c>
      <c r="AR246" s="29" t="str">
        <f t="shared" si="355"/>
        <v/>
      </c>
      <c r="AS246" s="41" t="str">
        <f t="shared" si="356"/>
        <v/>
      </c>
      <c r="AT246" s="42" t="str">
        <f t="shared" si="357"/>
        <v/>
      </c>
      <c r="AV246" s="39" t="e">
        <f t="shared" si="316"/>
        <v>#N/A</v>
      </c>
      <c r="AW246" s="42" t="e">
        <f t="shared" si="358"/>
        <v>#N/A</v>
      </c>
      <c r="BH246" s="61" t="str">
        <f t="shared" si="359"/>
        <v/>
      </c>
      <c r="BI246" s="39" t="str">
        <f t="shared" si="360"/>
        <v/>
      </c>
      <c r="BJ246" s="41" t="str">
        <f t="shared" si="361"/>
        <v/>
      </c>
      <c r="BK246" s="42" t="str">
        <f t="shared" si="317"/>
        <v/>
      </c>
      <c r="BL246" s="29" t="str">
        <f t="shared" si="362"/>
        <v/>
      </c>
      <c r="BM246" s="41" t="str">
        <f t="shared" si="363"/>
        <v/>
      </c>
      <c r="BN246" s="42" t="str">
        <f t="shared" si="364"/>
        <v/>
      </c>
      <c r="BO246" s="40" t="str">
        <f t="shared" si="365"/>
        <v/>
      </c>
      <c r="BP246" s="43" t="str">
        <f t="shared" si="366"/>
        <v/>
      </c>
      <c r="BQ246" s="42" t="str">
        <f t="shared" si="367"/>
        <v/>
      </c>
      <c r="BR246" s="61" t="str">
        <f t="shared" si="368"/>
        <v/>
      </c>
      <c r="BS246" s="41" t="str">
        <f t="shared" si="318"/>
        <v/>
      </c>
      <c r="BT246" t="str">
        <f t="shared" si="369"/>
        <v/>
      </c>
      <c r="BU246" s="29" t="str">
        <f t="shared" si="319"/>
        <v/>
      </c>
      <c r="BV246" s="41" t="str">
        <f t="shared" si="320"/>
        <v/>
      </c>
      <c r="BW246" s="42" t="str">
        <f t="shared" si="321"/>
        <v/>
      </c>
      <c r="BX246" s="29" t="str">
        <f t="shared" si="322"/>
        <v/>
      </c>
      <c r="BY246" s="41" t="str">
        <f t="shared" si="323"/>
        <v/>
      </c>
      <c r="BZ246" s="42" t="str">
        <f t="shared" si="324"/>
        <v/>
      </c>
      <c r="CA246" s="29" t="str">
        <f t="shared" si="370"/>
        <v/>
      </c>
      <c r="CB246" s="41" t="str">
        <f t="shared" si="371"/>
        <v/>
      </c>
      <c r="CC246" s="42" t="str">
        <f t="shared" si="372"/>
        <v/>
      </c>
      <c r="CE246" s="39" t="e">
        <f t="shared" si="373"/>
        <v>#N/A</v>
      </c>
      <c r="CF246" s="42" t="e">
        <f t="shared" si="374"/>
        <v>#N/A</v>
      </c>
      <c r="CQ246" s="61" t="str">
        <f t="shared" si="375"/>
        <v/>
      </c>
      <c r="CR246" s="39" t="str">
        <f t="shared" si="376"/>
        <v/>
      </c>
      <c r="CS246" s="41" t="str">
        <f t="shared" si="377"/>
        <v/>
      </c>
      <c r="CT246" s="42" t="str">
        <f t="shared" si="325"/>
        <v/>
      </c>
      <c r="CU246" s="29" t="str">
        <f t="shared" si="378"/>
        <v/>
      </c>
      <c r="CV246" s="41" t="str">
        <f t="shared" si="379"/>
        <v/>
      </c>
      <c r="CW246" s="42" t="str">
        <f t="shared" si="380"/>
        <v/>
      </c>
      <c r="CX246" s="40" t="str">
        <f t="shared" si="381"/>
        <v/>
      </c>
      <c r="CY246" s="43" t="str">
        <f t="shared" si="382"/>
        <v/>
      </c>
      <c r="CZ246" s="42" t="str">
        <f t="shared" si="383"/>
        <v/>
      </c>
      <c r="DA246" s="70" t="str">
        <f t="shared" si="384"/>
        <v/>
      </c>
      <c r="DB246" s="41" t="str">
        <f t="shared" si="326"/>
        <v/>
      </c>
      <c r="DC246" s="70" t="str">
        <f t="shared" si="385"/>
        <v/>
      </c>
      <c r="DD246" s="29" t="str">
        <f t="shared" si="327"/>
        <v/>
      </c>
      <c r="DE246" s="41" t="str">
        <f t="shared" si="328"/>
        <v/>
      </c>
      <c r="DF246" s="42" t="str">
        <f t="shared" si="329"/>
        <v/>
      </c>
      <c r="DG246" s="29" t="str">
        <f t="shared" si="330"/>
        <v/>
      </c>
      <c r="DH246" s="41" t="str">
        <f t="shared" si="331"/>
        <v/>
      </c>
      <c r="DI246" s="42" t="str">
        <f t="shared" si="332"/>
        <v/>
      </c>
      <c r="DJ246" s="29" t="str">
        <f t="shared" si="386"/>
        <v/>
      </c>
      <c r="DK246" s="41" t="str">
        <f t="shared" si="387"/>
        <v/>
      </c>
      <c r="DL246" s="42" t="str">
        <f t="shared" si="388"/>
        <v/>
      </c>
      <c r="DN246" s="39" t="e">
        <f t="shared" si="389"/>
        <v>#N/A</v>
      </c>
      <c r="DO246" s="42" t="e">
        <f t="shared" si="390"/>
        <v>#N/A</v>
      </c>
      <c r="DZ246" s="61" t="str">
        <f t="shared" si="391"/>
        <v/>
      </c>
      <c r="EA246" s="39" t="str">
        <f t="shared" si="392"/>
        <v/>
      </c>
      <c r="EB246" s="41" t="str">
        <f t="shared" si="393"/>
        <v/>
      </c>
      <c r="EC246" s="42" t="str">
        <f t="shared" si="333"/>
        <v/>
      </c>
      <c r="ED246" s="29" t="str">
        <f t="shared" si="394"/>
        <v/>
      </c>
      <c r="EE246" s="41" t="str">
        <f t="shared" si="395"/>
        <v/>
      </c>
      <c r="EF246" s="42" t="str">
        <f t="shared" si="396"/>
        <v/>
      </c>
      <c r="EG246" s="40" t="str">
        <f t="shared" si="397"/>
        <v/>
      </c>
      <c r="EH246" s="43" t="str">
        <f t="shared" si="398"/>
        <v/>
      </c>
      <c r="EI246" s="42" t="str">
        <f t="shared" si="399"/>
        <v/>
      </c>
      <c r="EJ246" s="58" t="str">
        <f t="shared" si="400"/>
        <v/>
      </c>
      <c r="EK246" s="41" t="str">
        <f t="shared" si="334"/>
        <v/>
      </c>
      <c r="EL246" s="58" t="str">
        <f t="shared" si="401"/>
        <v/>
      </c>
      <c r="EM246" s="29" t="str">
        <f t="shared" si="335"/>
        <v/>
      </c>
      <c r="EN246" s="41" t="str">
        <f t="shared" si="336"/>
        <v/>
      </c>
      <c r="EO246" s="42" t="str">
        <f t="shared" si="337"/>
        <v/>
      </c>
      <c r="EP246" s="29" t="str">
        <f t="shared" si="338"/>
        <v/>
      </c>
      <c r="EQ246" s="41" t="str">
        <f t="shared" si="339"/>
        <v/>
      </c>
      <c r="ER246" s="42" t="str">
        <f t="shared" si="340"/>
        <v/>
      </c>
      <c r="ES246" s="29" t="str">
        <f t="shared" si="402"/>
        <v/>
      </c>
      <c r="ET246" s="41" t="str">
        <f t="shared" si="403"/>
        <v/>
      </c>
      <c r="EU246" s="42" t="str">
        <f t="shared" si="404"/>
        <v/>
      </c>
      <c r="EW246" s="39" t="e">
        <f t="shared" si="405"/>
        <v>#N/A</v>
      </c>
      <c r="EX246" s="42" t="e">
        <f t="shared" si="406"/>
        <v>#N/A</v>
      </c>
      <c r="FA246" s="70" t="e">
        <f t="shared" si="408"/>
        <v>#N/A</v>
      </c>
      <c r="FB246" s="70" t="e">
        <f t="shared" si="409"/>
        <v>#N/A</v>
      </c>
      <c r="FC246" s="70" t="e">
        <f t="shared" si="407"/>
        <v>#N/A</v>
      </c>
      <c r="FD246" s="72" t="e">
        <f t="shared" si="410"/>
        <v>#N/A</v>
      </c>
      <c r="FE246" s="37" t="e">
        <f t="shared" si="411"/>
        <v>#N/A</v>
      </c>
    </row>
    <row r="247" spans="1:161" x14ac:dyDescent="0.25">
      <c r="A247" s="36"/>
      <c r="B247" s="37"/>
      <c r="C247" s="37"/>
      <c r="D247" s="56"/>
      <c r="E247" s="37"/>
      <c r="F247" s="37"/>
      <c r="H247" s="39"/>
      <c r="I247" s="39"/>
      <c r="J247" s="37"/>
      <c r="K247" s="39"/>
      <c r="L247" s="39"/>
      <c r="M247" s="39"/>
      <c r="X247" s="41"/>
      <c r="Y247" s="61" t="str">
        <f t="shared" si="345"/>
        <v/>
      </c>
      <c r="Z247" s="39" t="str">
        <f t="shared" si="346"/>
        <v/>
      </c>
      <c r="AA247" s="41" t="str">
        <f t="shared" si="347"/>
        <v/>
      </c>
      <c r="AB247" s="42" t="str">
        <f t="shared" si="307"/>
        <v/>
      </c>
      <c r="AC247" s="29" t="str">
        <f t="shared" si="348"/>
        <v/>
      </c>
      <c r="AD247" s="41" t="str">
        <f t="shared" si="349"/>
        <v/>
      </c>
      <c r="AE247" s="42" t="str">
        <f t="shared" si="350"/>
        <v/>
      </c>
      <c r="AF247" s="40" t="str">
        <f t="shared" si="351"/>
        <v/>
      </c>
      <c r="AG247" s="43" t="str">
        <f t="shared" si="352"/>
        <v/>
      </c>
      <c r="AH247" s="42" t="str">
        <f t="shared" si="353"/>
        <v/>
      </c>
      <c r="AI247" s="39" t="str">
        <f t="shared" si="354"/>
        <v/>
      </c>
      <c r="AJ247" s="41" t="str">
        <f t="shared" si="308"/>
        <v/>
      </c>
      <c r="AK247" s="29" t="str">
        <f t="shared" si="309"/>
        <v/>
      </c>
      <c r="AL247" s="29" t="str">
        <f t="shared" si="310"/>
        <v/>
      </c>
      <c r="AM247" s="41" t="str">
        <f t="shared" si="311"/>
        <v/>
      </c>
      <c r="AN247" s="42" t="str">
        <f t="shared" si="312"/>
        <v/>
      </c>
      <c r="AO247" s="29" t="str">
        <f t="shared" si="313"/>
        <v/>
      </c>
      <c r="AP247" s="41" t="str">
        <f t="shared" si="314"/>
        <v/>
      </c>
      <c r="AQ247" s="42" t="str">
        <f t="shared" si="315"/>
        <v/>
      </c>
      <c r="AR247" s="29" t="str">
        <f t="shared" si="355"/>
        <v/>
      </c>
      <c r="AS247" s="41" t="str">
        <f t="shared" si="356"/>
        <v/>
      </c>
      <c r="AT247" s="42" t="str">
        <f t="shared" si="357"/>
        <v/>
      </c>
      <c r="AV247" s="39" t="e">
        <f t="shared" si="316"/>
        <v>#N/A</v>
      </c>
      <c r="AW247" s="42" t="e">
        <f t="shared" si="358"/>
        <v>#N/A</v>
      </c>
      <c r="BH247" s="61" t="str">
        <f t="shared" si="359"/>
        <v/>
      </c>
      <c r="BI247" s="39" t="str">
        <f t="shared" si="360"/>
        <v/>
      </c>
      <c r="BJ247" s="41" t="str">
        <f t="shared" si="361"/>
        <v/>
      </c>
      <c r="BK247" s="42" t="str">
        <f t="shared" si="317"/>
        <v/>
      </c>
      <c r="BL247" s="29" t="str">
        <f t="shared" si="362"/>
        <v/>
      </c>
      <c r="BM247" s="41" t="str">
        <f t="shared" si="363"/>
        <v/>
      </c>
      <c r="BN247" s="42" t="str">
        <f t="shared" si="364"/>
        <v/>
      </c>
      <c r="BO247" s="40" t="str">
        <f t="shared" si="365"/>
        <v/>
      </c>
      <c r="BP247" s="43" t="str">
        <f t="shared" si="366"/>
        <v/>
      </c>
      <c r="BQ247" s="42" t="str">
        <f t="shared" si="367"/>
        <v/>
      </c>
      <c r="BR247" s="61" t="str">
        <f t="shared" si="368"/>
        <v/>
      </c>
      <c r="BS247" s="41" t="str">
        <f t="shared" si="318"/>
        <v/>
      </c>
      <c r="BT247" t="str">
        <f t="shared" si="369"/>
        <v/>
      </c>
      <c r="BU247" s="29" t="str">
        <f t="shared" si="319"/>
        <v/>
      </c>
      <c r="BV247" s="41" t="str">
        <f t="shared" si="320"/>
        <v/>
      </c>
      <c r="BW247" s="42" t="str">
        <f t="shared" si="321"/>
        <v/>
      </c>
      <c r="BX247" s="29" t="str">
        <f t="shared" si="322"/>
        <v/>
      </c>
      <c r="BY247" s="41" t="str">
        <f t="shared" si="323"/>
        <v/>
      </c>
      <c r="BZ247" s="42" t="str">
        <f t="shared" si="324"/>
        <v/>
      </c>
      <c r="CA247" s="29" t="str">
        <f t="shared" si="370"/>
        <v/>
      </c>
      <c r="CB247" s="41" t="str">
        <f t="shared" si="371"/>
        <v/>
      </c>
      <c r="CC247" s="42" t="str">
        <f t="shared" si="372"/>
        <v/>
      </c>
      <c r="CE247" s="39" t="e">
        <f t="shared" si="373"/>
        <v>#N/A</v>
      </c>
      <c r="CF247" s="42" t="e">
        <f t="shared" si="374"/>
        <v>#N/A</v>
      </c>
      <c r="CQ247" s="61" t="str">
        <f t="shared" si="375"/>
        <v/>
      </c>
      <c r="CR247" s="39" t="str">
        <f t="shared" si="376"/>
        <v/>
      </c>
      <c r="CS247" s="41" t="str">
        <f t="shared" si="377"/>
        <v/>
      </c>
      <c r="CT247" s="42" t="str">
        <f t="shared" si="325"/>
        <v/>
      </c>
      <c r="CU247" s="29" t="str">
        <f t="shared" si="378"/>
        <v/>
      </c>
      <c r="CV247" s="41" t="str">
        <f t="shared" si="379"/>
        <v/>
      </c>
      <c r="CW247" s="42" t="str">
        <f t="shared" si="380"/>
        <v/>
      </c>
      <c r="CX247" s="40" t="str">
        <f t="shared" si="381"/>
        <v/>
      </c>
      <c r="CY247" s="43" t="str">
        <f t="shared" si="382"/>
        <v/>
      </c>
      <c r="CZ247" s="42" t="str">
        <f t="shared" si="383"/>
        <v/>
      </c>
      <c r="DA247" s="70" t="str">
        <f t="shared" si="384"/>
        <v/>
      </c>
      <c r="DB247" s="41" t="str">
        <f t="shared" si="326"/>
        <v/>
      </c>
      <c r="DC247" s="70" t="str">
        <f t="shared" si="385"/>
        <v/>
      </c>
      <c r="DD247" s="29" t="str">
        <f t="shared" si="327"/>
        <v/>
      </c>
      <c r="DE247" s="41" t="str">
        <f t="shared" si="328"/>
        <v/>
      </c>
      <c r="DF247" s="42" t="str">
        <f t="shared" si="329"/>
        <v/>
      </c>
      <c r="DG247" s="29" t="str">
        <f t="shared" si="330"/>
        <v/>
      </c>
      <c r="DH247" s="41" t="str">
        <f t="shared" si="331"/>
        <v/>
      </c>
      <c r="DI247" s="42" t="str">
        <f t="shared" si="332"/>
        <v/>
      </c>
      <c r="DJ247" s="29" t="str">
        <f t="shared" si="386"/>
        <v/>
      </c>
      <c r="DK247" s="41" t="str">
        <f t="shared" si="387"/>
        <v/>
      </c>
      <c r="DL247" s="42" t="str">
        <f t="shared" si="388"/>
        <v/>
      </c>
      <c r="DN247" s="39" t="e">
        <f t="shared" si="389"/>
        <v>#N/A</v>
      </c>
      <c r="DO247" s="42" t="e">
        <f t="shared" si="390"/>
        <v>#N/A</v>
      </c>
      <c r="DZ247" s="61" t="str">
        <f t="shared" si="391"/>
        <v/>
      </c>
      <c r="EA247" s="39" t="str">
        <f t="shared" si="392"/>
        <v/>
      </c>
      <c r="EB247" s="41" t="str">
        <f t="shared" si="393"/>
        <v/>
      </c>
      <c r="EC247" s="42" t="str">
        <f t="shared" si="333"/>
        <v/>
      </c>
      <c r="ED247" s="29" t="str">
        <f t="shared" si="394"/>
        <v/>
      </c>
      <c r="EE247" s="41" t="str">
        <f t="shared" si="395"/>
        <v/>
      </c>
      <c r="EF247" s="42" t="str">
        <f t="shared" si="396"/>
        <v/>
      </c>
      <c r="EG247" s="40" t="str">
        <f t="shared" si="397"/>
        <v/>
      </c>
      <c r="EH247" s="43" t="str">
        <f t="shared" si="398"/>
        <v/>
      </c>
      <c r="EI247" s="42" t="str">
        <f t="shared" si="399"/>
        <v/>
      </c>
      <c r="EJ247" s="58" t="str">
        <f t="shared" si="400"/>
        <v/>
      </c>
      <c r="EK247" s="41" t="str">
        <f t="shared" si="334"/>
        <v/>
      </c>
      <c r="EL247" s="58" t="str">
        <f t="shared" si="401"/>
        <v/>
      </c>
      <c r="EM247" s="29" t="str">
        <f t="shared" si="335"/>
        <v/>
      </c>
      <c r="EN247" s="41" t="str">
        <f t="shared" si="336"/>
        <v/>
      </c>
      <c r="EO247" s="42" t="str">
        <f t="shared" si="337"/>
        <v/>
      </c>
      <c r="EP247" s="29" t="str">
        <f t="shared" si="338"/>
        <v/>
      </c>
      <c r="EQ247" s="41" t="str">
        <f t="shared" si="339"/>
        <v/>
      </c>
      <c r="ER247" s="42" t="str">
        <f t="shared" si="340"/>
        <v/>
      </c>
      <c r="ES247" s="29" t="str">
        <f t="shared" si="402"/>
        <v/>
      </c>
      <c r="ET247" s="41" t="str">
        <f t="shared" si="403"/>
        <v/>
      </c>
      <c r="EU247" s="42" t="str">
        <f t="shared" si="404"/>
        <v/>
      </c>
      <c r="EW247" s="39" t="e">
        <f t="shared" si="405"/>
        <v>#N/A</v>
      </c>
      <c r="EX247" s="42" t="e">
        <f t="shared" si="406"/>
        <v>#N/A</v>
      </c>
      <c r="FA247" s="70" t="e">
        <f t="shared" si="408"/>
        <v>#N/A</v>
      </c>
      <c r="FB247" s="70" t="e">
        <f t="shared" si="409"/>
        <v>#N/A</v>
      </c>
      <c r="FC247" s="70" t="e">
        <f t="shared" si="407"/>
        <v>#N/A</v>
      </c>
      <c r="FD247" s="72" t="e">
        <f t="shared" si="410"/>
        <v>#N/A</v>
      </c>
      <c r="FE247" s="37" t="e">
        <f t="shared" si="411"/>
        <v>#N/A</v>
      </c>
    </row>
    <row r="248" spans="1:161" x14ac:dyDescent="0.25">
      <c r="A248" s="36"/>
      <c r="B248" s="37"/>
      <c r="C248" s="37"/>
      <c r="D248" s="56"/>
      <c r="E248" s="37"/>
      <c r="F248" s="37"/>
      <c r="H248" s="39"/>
      <c r="I248" s="39"/>
      <c r="J248" s="37"/>
      <c r="K248" s="39"/>
      <c r="L248" s="39"/>
      <c r="M248" s="39"/>
      <c r="X248" s="41"/>
      <c r="Y248" s="61" t="str">
        <f t="shared" si="345"/>
        <v/>
      </c>
      <c r="Z248" s="39" t="str">
        <f t="shared" si="346"/>
        <v/>
      </c>
      <c r="AA248" s="41" t="str">
        <f t="shared" si="347"/>
        <v/>
      </c>
      <c r="AB248" s="42" t="str">
        <f t="shared" si="307"/>
        <v/>
      </c>
      <c r="AC248" s="29" t="str">
        <f t="shared" si="348"/>
        <v/>
      </c>
      <c r="AD248" s="41" t="str">
        <f t="shared" si="349"/>
        <v/>
      </c>
      <c r="AE248" s="42" t="str">
        <f t="shared" si="350"/>
        <v/>
      </c>
      <c r="AF248" s="40" t="str">
        <f t="shared" si="351"/>
        <v/>
      </c>
      <c r="AG248" s="43" t="str">
        <f t="shared" si="352"/>
        <v/>
      </c>
      <c r="AH248" s="42" t="str">
        <f t="shared" si="353"/>
        <v/>
      </c>
      <c r="AI248" s="39" t="str">
        <f t="shared" si="354"/>
        <v/>
      </c>
      <c r="AJ248" s="41" t="str">
        <f t="shared" si="308"/>
        <v/>
      </c>
      <c r="AK248" s="29" t="str">
        <f t="shared" si="309"/>
        <v/>
      </c>
      <c r="AL248" s="29" t="str">
        <f t="shared" si="310"/>
        <v/>
      </c>
      <c r="AM248" s="41" t="str">
        <f t="shared" si="311"/>
        <v/>
      </c>
      <c r="AN248" s="42" t="str">
        <f t="shared" si="312"/>
        <v/>
      </c>
      <c r="AO248" s="29" t="str">
        <f t="shared" si="313"/>
        <v/>
      </c>
      <c r="AP248" s="41" t="str">
        <f t="shared" si="314"/>
        <v/>
      </c>
      <c r="AQ248" s="42" t="str">
        <f t="shared" si="315"/>
        <v/>
      </c>
      <c r="AR248" s="29" t="str">
        <f t="shared" si="355"/>
        <v/>
      </c>
      <c r="AS248" s="41" t="str">
        <f t="shared" si="356"/>
        <v/>
      </c>
      <c r="AT248" s="42" t="str">
        <f t="shared" si="357"/>
        <v/>
      </c>
      <c r="AV248" s="39" t="e">
        <f t="shared" si="316"/>
        <v>#N/A</v>
      </c>
      <c r="AW248" s="42" t="e">
        <f t="shared" si="358"/>
        <v>#N/A</v>
      </c>
      <c r="BH248" s="61" t="str">
        <f t="shared" si="359"/>
        <v/>
      </c>
      <c r="BI248" s="39" t="str">
        <f t="shared" si="360"/>
        <v/>
      </c>
      <c r="BJ248" s="41" t="str">
        <f t="shared" si="361"/>
        <v/>
      </c>
      <c r="BK248" s="42" t="str">
        <f t="shared" si="317"/>
        <v/>
      </c>
      <c r="BL248" s="29" t="str">
        <f t="shared" si="362"/>
        <v/>
      </c>
      <c r="BM248" s="41" t="str">
        <f t="shared" si="363"/>
        <v/>
      </c>
      <c r="BN248" s="42" t="str">
        <f t="shared" si="364"/>
        <v/>
      </c>
      <c r="BO248" s="40" t="str">
        <f t="shared" si="365"/>
        <v/>
      </c>
      <c r="BP248" s="43" t="str">
        <f t="shared" si="366"/>
        <v/>
      </c>
      <c r="BQ248" s="42" t="str">
        <f t="shared" si="367"/>
        <v/>
      </c>
      <c r="BR248" s="61" t="str">
        <f t="shared" si="368"/>
        <v/>
      </c>
      <c r="BS248" s="41" t="str">
        <f t="shared" si="318"/>
        <v/>
      </c>
      <c r="BT248" t="str">
        <f t="shared" si="369"/>
        <v/>
      </c>
      <c r="BU248" s="29" t="str">
        <f t="shared" si="319"/>
        <v/>
      </c>
      <c r="BV248" s="41" t="str">
        <f t="shared" si="320"/>
        <v/>
      </c>
      <c r="BW248" s="42" t="str">
        <f t="shared" si="321"/>
        <v/>
      </c>
      <c r="BX248" s="29" t="str">
        <f t="shared" si="322"/>
        <v/>
      </c>
      <c r="BY248" s="41" t="str">
        <f t="shared" si="323"/>
        <v/>
      </c>
      <c r="BZ248" s="42" t="str">
        <f t="shared" si="324"/>
        <v/>
      </c>
      <c r="CA248" s="29" t="str">
        <f t="shared" si="370"/>
        <v/>
      </c>
      <c r="CB248" s="41" t="str">
        <f t="shared" si="371"/>
        <v/>
      </c>
      <c r="CC248" s="42" t="str">
        <f t="shared" si="372"/>
        <v/>
      </c>
      <c r="CE248" s="39" t="e">
        <f t="shared" si="373"/>
        <v>#N/A</v>
      </c>
      <c r="CF248" s="42" t="e">
        <f t="shared" si="374"/>
        <v>#N/A</v>
      </c>
      <c r="CQ248" s="61" t="str">
        <f t="shared" si="375"/>
        <v/>
      </c>
      <c r="CR248" s="39" t="str">
        <f t="shared" si="376"/>
        <v/>
      </c>
      <c r="CS248" s="41" t="str">
        <f t="shared" si="377"/>
        <v/>
      </c>
      <c r="CT248" s="42" t="str">
        <f t="shared" si="325"/>
        <v/>
      </c>
      <c r="CU248" s="29" t="str">
        <f t="shared" si="378"/>
        <v/>
      </c>
      <c r="CV248" s="41" t="str">
        <f t="shared" si="379"/>
        <v/>
      </c>
      <c r="CW248" s="42" t="str">
        <f t="shared" si="380"/>
        <v/>
      </c>
      <c r="CX248" s="40" t="str">
        <f t="shared" si="381"/>
        <v/>
      </c>
      <c r="CY248" s="43" t="str">
        <f t="shared" si="382"/>
        <v/>
      </c>
      <c r="CZ248" s="42" t="str">
        <f t="shared" si="383"/>
        <v/>
      </c>
      <c r="DA248" s="70" t="str">
        <f t="shared" si="384"/>
        <v/>
      </c>
      <c r="DB248" s="41" t="str">
        <f t="shared" si="326"/>
        <v/>
      </c>
      <c r="DC248" s="70" t="str">
        <f t="shared" si="385"/>
        <v/>
      </c>
      <c r="DD248" s="29" t="str">
        <f t="shared" si="327"/>
        <v/>
      </c>
      <c r="DE248" s="41" t="str">
        <f t="shared" si="328"/>
        <v/>
      </c>
      <c r="DF248" s="42" t="str">
        <f t="shared" si="329"/>
        <v/>
      </c>
      <c r="DG248" s="29" t="str">
        <f t="shared" si="330"/>
        <v/>
      </c>
      <c r="DH248" s="41" t="str">
        <f t="shared" si="331"/>
        <v/>
      </c>
      <c r="DI248" s="42" t="str">
        <f t="shared" si="332"/>
        <v/>
      </c>
      <c r="DJ248" s="29" t="str">
        <f t="shared" si="386"/>
        <v/>
      </c>
      <c r="DK248" s="41" t="str">
        <f t="shared" si="387"/>
        <v/>
      </c>
      <c r="DL248" s="42" t="str">
        <f t="shared" si="388"/>
        <v/>
      </c>
      <c r="DN248" s="39" t="e">
        <f t="shared" si="389"/>
        <v>#N/A</v>
      </c>
      <c r="DO248" s="42" t="e">
        <f t="shared" si="390"/>
        <v>#N/A</v>
      </c>
      <c r="DZ248" s="61" t="str">
        <f t="shared" si="391"/>
        <v/>
      </c>
      <c r="EA248" s="39" t="str">
        <f t="shared" si="392"/>
        <v/>
      </c>
      <c r="EB248" s="41" t="str">
        <f t="shared" si="393"/>
        <v/>
      </c>
      <c r="EC248" s="42" t="str">
        <f t="shared" si="333"/>
        <v/>
      </c>
      <c r="ED248" s="29" t="str">
        <f t="shared" si="394"/>
        <v/>
      </c>
      <c r="EE248" s="41" t="str">
        <f t="shared" si="395"/>
        <v/>
      </c>
      <c r="EF248" s="42" t="str">
        <f t="shared" si="396"/>
        <v/>
      </c>
      <c r="EG248" s="40" t="str">
        <f t="shared" si="397"/>
        <v/>
      </c>
      <c r="EH248" s="43" t="str">
        <f t="shared" si="398"/>
        <v/>
      </c>
      <c r="EI248" s="42" t="str">
        <f t="shared" si="399"/>
        <v/>
      </c>
      <c r="EJ248" s="58" t="str">
        <f t="shared" si="400"/>
        <v/>
      </c>
      <c r="EK248" s="41" t="str">
        <f t="shared" si="334"/>
        <v/>
      </c>
      <c r="EL248" s="58" t="str">
        <f t="shared" si="401"/>
        <v/>
      </c>
      <c r="EM248" s="29" t="str">
        <f t="shared" si="335"/>
        <v/>
      </c>
      <c r="EN248" s="41" t="str">
        <f t="shared" si="336"/>
        <v/>
      </c>
      <c r="EO248" s="42" t="str">
        <f t="shared" si="337"/>
        <v/>
      </c>
      <c r="EP248" s="29" t="str">
        <f t="shared" si="338"/>
        <v/>
      </c>
      <c r="EQ248" s="41" t="str">
        <f t="shared" si="339"/>
        <v/>
      </c>
      <c r="ER248" s="42" t="str">
        <f t="shared" si="340"/>
        <v/>
      </c>
      <c r="ES248" s="29" t="str">
        <f t="shared" si="402"/>
        <v/>
      </c>
      <c r="ET248" s="41" t="str">
        <f t="shared" si="403"/>
        <v/>
      </c>
      <c r="EU248" s="42" t="str">
        <f t="shared" si="404"/>
        <v/>
      </c>
      <c r="EW248" s="39" t="e">
        <f t="shared" si="405"/>
        <v>#N/A</v>
      </c>
      <c r="EX248" s="42" t="e">
        <f t="shared" si="406"/>
        <v>#N/A</v>
      </c>
      <c r="FA248" s="70" t="e">
        <f t="shared" si="408"/>
        <v>#N/A</v>
      </c>
      <c r="FB248" s="70" t="e">
        <f t="shared" si="409"/>
        <v>#N/A</v>
      </c>
      <c r="FC248" s="70" t="e">
        <f t="shared" si="407"/>
        <v>#N/A</v>
      </c>
      <c r="FD248" s="72" t="e">
        <f t="shared" si="410"/>
        <v>#N/A</v>
      </c>
      <c r="FE248" s="37" t="e">
        <f t="shared" si="411"/>
        <v>#N/A</v>
      </c>
    </row>
    <row r="249" spans="1:161" x14ac:dyDescent="0.25">
      <c r="A249" s="36"/>
      <c r="B249" s="37"/>
      <c r="C249" s="37"/>
      <c r="D249" s="56"/>
      <c r="E249" s="37"/>
      <c r="F249" s="37"/>
      <c r="H249" s="39"/>
      <c r="I249" s="39"/>
      <c r="J249" s="37"/>
      <c r="K249" s="39"/>
      <c r="L249" s="39"/>
      <c r="M249" s="39"/>
      <c r="X249" s="41"/>
      <c r="Y249" s="61" t="str">
        <f t="shared" si="345"/>
        <v/>
      </c>
      <c r="Z249" s="39" t="str">
        <f t="shared" si="346"/>
        <v/>
      </c>
      <c r="AA249" s="41" t="str">
        <f t="shared" si="347"/>
        <v/>
      </c>
      <c r="AB249" s="42" t="str">
        <f t="shared" si="307"/>
        <v/>
      </c>
      <c r="AC249" s="29" t="str">
        <f t="shared" si="348"/>
        <v/>
      </c>
      <c r="AD249" s="41" t="str">
        <f t="shared" si="349"/>
        <v/>
      </c>
      <c r="AE249" s="42" t="str">
        <f t="shared" si="350"/>
        <v/>
      </c>
      <c r="AF249" s="40" t="str">
        <f t="shared" si="351"/>
        <v/>
      </c>
      <c r="AG249" s="43" t="str">
        <f t="shared" si="352"/>
        <v/>
      </c>
      <c r="AH249" s="42" t="str">
        <f t="shared" si="353"/>
        <v/>
      </c>
      <c r="AI249" s="39" t="str">
        <f t="shared" si="354"/>
        <v/>
      </c>
      <c r="AJ249" s="41" t="str">
        <f t="shared" si="308"/>
        <v/>
      </c>
      <c r="AK249" s="29" t="str">
        <f t="shared" si="309"/>
        <v/>
      </c>
      <c r="AL249" s="29" t="str">
        <f t="shared" si="310"/>
        <v/>
      </c>
      <c r="AM249" s="41" t="str">
        <f t="shared" si="311"/>
        <v/>
      </c>
      <c r="AN249" s="42" t="str">
        <f t="shared" si="312"/>
        <v/>
      </c>
      <c r="AO249" s="29" t="str">
        <f t="shared" si="313"/>
        <v/>
      </c>
      <c r="AP249" s="41" t="str">
        <f t="shared" si="314"/>
        <v/>
      </c>
      <c r="AQ249" s="42" t="str">
        <f t="shared" si="315"/>
        <v/>
      </c>
      <c r="AR249" s="29" t="str">
        <f t="shared" si="355"/>
        <v/>
      </c>
      <c r="AS249" s="41" t="str">
        <f t="shared" si="356"/>
        <v/>
      </c>
      <c r="AT249" s="42" t="str">
        <f t="shared" si="357"/>
        <v/>
      </c>
      <c r="AV249" s="39" t="e">
        <f t="shared" si="316"/>
        <v>#N/A</v>
      </c>
      <c r="AW249" s="42" t="e">
        <f t="shared" si="358"/>
        <v>#N/A</v>
      </c>
      <c r="BH249" s="61" t="str">
        <f t="shared" si="359"/>
        <v/>
      </c>
      <c r="BI249" s="39" t="str">
        <f t="shared" si="360"/>
        <v/>
      </c>
      <c r="BJ249" s="41" t="str">
        <f t="shared" si="361"/>
        <v/>
      </c>
      <c r="BK249" s="42" t="str">
        <f t="shared" si="317"/>
        <v/>
      </c>
      <c r="BL249" s="29" t="str">
        <f t="shared" si="362"/>
        <v/>
      </c>
      <c r="BM249" s="41" t="str">
        <f t="shared" si="363"/>
        <v/>
      </c>
      <c r="BN249" s="42" t="str">
        <f t="shared" si="364"/>
        <v/>
      </c>
      <c r="BO249" s="40" t="str">
        <f t="shared" si="365"/>
        <v/>
      </c>
      <c r="BP249" s="43" t="str">
        <f t="shared" si="366"/>
        <v/>
      </c>
      <c r="BQ249" s="42" t="str">
        <f t="shared" si="367"/>
        <v/>
      </c>
      <c r="BR249" s="61" t="str">
        <f t="shared" si="368"/>
        <v/>
      </c>
      <c r="BS249" s="41" t="str">
        <f t="shared" si="318"/>
        <v/>
      </c>
      <c r="BT249" t="str">
        <f t="shared" si="369"/>
        <v/>
      </c>
      <c r="BU249" s="29" t="str">
        <f t="shared" si="319"/>
        <v/>
      </c>
      <c r="BV249" s="41" t="str">
        <f t="shared" si="320"/>
        <v/>
      </c>
      <c r="BW249" s="42" t="str">
        <f t="shared" si="321"/>
        <v/>
      </c>
      <c r="BX249" s="29" t="str">
        <f t="shared" si="322"/>
        <v/>
      </c>
      <c r="BY249" s="41" t="str">
        <f t="shared" si="323"/>
        <v/>
      </c>
      <c r="BZ249" s="42" t="str">
        <f t="shared" si="324"/>
        <v/>
      </c>
      <c r="CA249" s="29" t="str">
        <f t="shared" si="370"/>
        <v/>
      </c>
      <c r="CB249" s="41" t="str">
        <f t="shared" si="371"/>
        <v/>
      </c>
      <c r="CC249" s="42" t="str">
        <f t="shared" si="372"/>
        <v/>
      </c>
      <c r="CE249" s="39" t="e">
        <f t="shared" si="373"/>
        <v>#N/A</v>
      </c>
      <c r="CF249" s="42" t="e">
        <f t="shared" si="374"/>
        <v>#N/A</v>
      </c>
      <c r="CQ249" s="61" t="str">
        <f t="shared" si="375"/>
        <v/>
      </c>
      <c r="CR249" s="39" t="str">
        <f t="shared" si="376"/>
        <v/>
      </c>
      <c r="CS249" s="41" t="str">
        <f t="shared" si="377"/>
        <v/>
      </c>
      <c r="CT249" s="42" t="str">
        <f t="shared" si="325"/>
        <v/>
      </c>
      <c r="CU249" s="29" t="str">
        <f t="shared" si="378"/>
        <v/>
      </c>
      <c r="CV249" s="41" t="str">
        <f t="shared" si="379"/>
        <v/>
      </c>
      <c r="CW249" s="42" t="str">
        <f t="shared" si="380"/>
        <v/>
      </c>
      <c r="CX249" s="40" t="str">
        <f t="shared" si="381"/>
        <v/>
      </c>
      <c r="CY249" s="43" t="str">
        <f t="shared" si="382"/>
        <v/>
      </c>
      <c r="CZ249" s="42" t="str">
        <f t="shared" si="383"/>
        <v/>
      </c>
      <c r="DA249" s="70" t="str">
        <f t="shared" si="384"/>
        <v/>
      </c>
      <c r="DB249" s="41" t="str">
        <f t="shared" si="326"/>
        <v/>
      </c>
      <c r="DC249" s="70" t="str">
        <f t="shared" si="385"/>
        <v/>
      </c>
      <c r="DD249" s="29" t="str">
        <f t="shared" si="327"/>
        <v/>
      </c>
      <c r="DE249" s="41" t="str">
        <f t="shared" si="328"/>
        <v/>
      </c>
      <c r="DF249" s="42" t="str">
        <f t="shared" si="329"/>
        <v/>
      </c>
      <c r="DG249" s="29" t="str">
        <f t="shared" si="330"/>
        <v/>
      </c>
      <c r="DH249" s="41" t="str">
        <f t="shared" si="331"/>
        <v/>
      </c>
      <c r="DI249" s="42" t="str">
        <f t="shared" si="332"/>
        <v/>
      </c>
      <c r="DJ249" s="29" t="str">
        <f t="shared" si="386"/>
        <v/>
      </c>
      <c r="DK249" s="41" t="str">
        <f t="shared" si="387"/>
        <v/>
      </c>
      <c r="DL249" s="42" t="str">
        <f t="shared" si="388"/>
        <v/>
      </c>
      <c r="DN249" s="39" t="e">
        <f t="shared" si="389"/>
        <v>#N/A</v>
      </c>
      <c r="DO249" s="42" t="e">
        <f t="shared" si="390"/>
        <v>#N/A</v>
      </c>
      <c r="DZ249" s="61" t="str">
        <f t="shared" si="391"/>
        <v/>
      </c>
      <c r="EA249" s="39" t="str">
        <f t="shared" si="392"/>
        <v/>
      </c>
      <c r="EB249" s="41" t="str">
        <f t="shared" si="393"/>
        <v/>
      </c>
      <c r="EC249" s="42" t="str">
        <f t="shared" si="333"/>
        <v/>
      </c>
      <c r="ED249" s="29" t="str">
        <f t="shared" si="394"/>
        <v/>
      </c>
      <c r="EE249" s="41" t="str">
        <f t="shared" si="395"/>
        <v/>
      </c>
      <c r="EF249" s="42" t="str">
        <f t="shared" si="396"/>
        <v/>
      </c>
      <c r="EG249" s="40" t="str">
        <f t="shared" si="397"/>
        <v/>
      </c>
      <c r="EH249" s="43" t="str">
        <f t="shared" si="398"/>
        <v/>
      </c>
      <c r="EI249" s="42" t="str">
        <f t="shared" si="399"/>
        <v/>
      </c>
      <c r="EJ249" s="58" t="str">
        <f t="shared" si="400"/>
        <v/>
      </c>
      <c r="EK249" s="41" t="str">
        <f t="shared" si="334"/>
        <v/>
      </c>
      <c r="EL249" s="58" t="str">
        <f t="shared" si="401"/>
        <v/>
      </c>
      <c r="EM249" s="29" t="str">
        <f t="shared" si="335"/>
        <v/>
      </c>
      <c r="EN249" s="41" t="str">
        <f t="shared" si="336"/>
        <v/>
      </c>
      <c r="EO249" s="42" t="str">
        <f t="shared" si="337"/>
        <v/>
      </c>
      <c r="EP249" s="29" t="str">
        <f t="shared" si="338"/>
        <v/>
      </c>
      <c r="EQ249" s="41" t="str">
        <f t="shared" si="339"/>
        <v/>
      </c>
      <c r="ER249" s="42" t="str">
        <f t="shared" si="340"/>
        <v/>
      </c>
      <c r="ES249" s="29" t="str">
        <f t="shared" si="402"/>
        <v/>
      </c>
      <c r="ET249" s="41" t="str">
        <f t="shared" si="403"/>
        <v/>
      </c>
      <c r="EU249" s="42" t="str">
        <f t="shared" si="404"/>
        <v/>
      </c>
      <c r="EW249" s="39" t="e">
        <f t="shared" si="405"/>
        <v>#N/A</v>
      </c>
      <c r="EX249" s="42" t="e">
        <f t="shared" si="406"/>
        <v>#N/A</v>
      </c>
      <c r="FA249" s="70" t="e">
        <f t="shared" si="408"/>
        <v>#N/A</v>
      </c>
      <c r="FB249" s="70" t="e">
        <f t="shared" si="409"/>
        <v>#N/A</v>
      </c>
      <c r="FC249" s="70" t="e">
        <f t="shared" si="407"/>
        <v>#N/A</v>
      </c>
      <c r="FD249" s="72" t="e">
        <f t="shared" si="410"/>
        <v>#N/A</v>
      </c>
      <c r="FE249" s="37" t="e">
        <f t="shared" si="411"/>
        <v>#N/A</v>
      </c>
    </row>
    <row r="250" spans="1:161" x14ac:dyDescent="0.25">
      <c r="A250" s="36"/>
      <c r="B250" s="37"/>
      <c r="C250" s="37"/>
      <c r="D250" s="56"/>
      <c r="E250" s="37"/>
      <c r="F250" s="37"/>
      <c r="H250" s="39"/>
      <c r="I250" s="39"/>
      <c r="J250" s="37"/>
      <c r="K250" s="39"/>
      <c r="L250" s="39"/>
      <c r="M250" s="39"/>
      <c r="X250" s="41"/>
      <c r="Y250" s="61" t="str">
        <f t="shared" si="345"/>
        <v/>
      </c>
      <c r="Z250" s="39" t="str">
        <f t="shared" si="346"/>
        <v/>
      </c>
      <c r="AA250" s="41" t="str">
        <f t="shared" si="347"/>
        <v/>
      </c>
      <c r="AB250" s="42" t="str">
        <f t="shared" si="307"/>
        <v/>
      </c>
      <c r="AC250" s="29" t="str">
        <f t="shared" si="348"/>
        <v/>
      </c>
      <c r="AD250" s="41" t="str">
        <f t="shared" si="349"/>
        <v/>
      </c>
      <c r="AE250" s="42" t="str">
        <f t="shared" si="350"/>
        <v/>
      </c>
      <c r="AF250" s="40" t="str">
        <f t="shared" si="351"/>
        <v/>
      </c>
      <c r="AG250" s="43" t="str">
        <f t="shared" si="352"/>
        <v/>
      </c>
      <c r="AH250" s="42" t="str">
        <f t="shared" si="353"/>
        <v/>
      </c>
      <c r="AI250" s="39" t="str">
        <f t="shared" si="354"/>
        <v/>
      </c>
      <c r="AJ250" s="41" t="str">
        <f t="shared" si="308"/>
        <v/>
      </c>
      <c r="AK250" s="29" t="str">
        <f t="shared" si="309"/>
        <v/>
      </c>
      <c r="AL250" s="29" t="str">
        <f t="shared" si="310"/>
        <v/>
      </c>
      <c r="AM250" s="41" t="str">
        <f t="shared" si="311"/>
        <v/>
      </c>
      <c r="AN250" s="42" t="str">
        <f t="shared" si="312"/>
        <v/>
      </c>
      <c r="AO250" s="29" t="str">
        <f t="shared" si="313"/>
        <v/>
      </c>
      <c r="AP250" s="41" t="str">
        <f t="shared" si="314"/>
        <v/>
      </c>
      <c r="AQ250" s="42" t="str">
        <f t="shared" si="315"/>
        <v/>
      </c>
      <c r="AR250" s="29" t="str">
        <f t="shared" si="355"/>
        <v/>
      </c>
      <c r="AS250" s="41" t="str">
        <f t="shared" si="356"/>
        <v/>
      </c>
      <c r="AT250" s="42" t="str">
        <f t="shared" si="357"/>
        <v/>
      </c>
      <c r="AV250" s="39" t="e">
        <f t="shared" si="316"/>
        <v>#N/A</v>
      </c>
      <c r="AW250" s="42" t="e">
        <f t="shared" si="358"/>
        <v>#N/A</v>
      </c>
      <c r="BH250" s="61" t="str">
        <f t="shared" si="359"/>
        <v/>
      </c>
      <c r="BI250" s="39" t="str">
        <f t="shared" si="360"/>
        <v/>
      </c>
      <c r="BJ250" s="41" t="str">
        <f t="shared" si="361"/>
        <v/>
      </c>
      <c r="BK250" s="42" t="str">
        <f t="shared" si="317"/>
        <v/>
      </c>
      <c r="BL250" s="29" t="str">
        <f t="shared" si="362"/>
        <v/>
      </c>
      <c r="BM250" s="41" t="str">
        <f t="shared" si="363"/>
        <v/>
      </c>
      <c r="BN250" s="42" t="str">
        <f t="shared" si="364"/>
        <v/>
      </c>
      <c r="BO250" s="40" t="str">
        <f t="shared" si="365"/>
        <v/>
      </c>
      <c r="BP250" s="43" t="str">
        <f t="shared" si="366"/>
        <v/>
      </c>
      <c r="BQ250" s="42" t="str">
        <f t="shared" si="367"/>
        <v/>
      </c>
      <c r="BR250" s="61" t="str">
        <f t="shared" si="368"/>
        <v/>
      </c>
      <c r="BS250" s="41" t="str">
        <f t="shared" si="318"/>
        <v/>
      </c>
      <c r="BT250" t="str">
        <f t="shared" si="369"/>
        <v/>
      </c>
      <c r="BU250" s="29" t="str">
        <f t="shared" si="319"/>
        <v/>
      </c>
      <c r="BV250" s="41" t="str">
        <f t="shared" si="320"/>
        <v/>
      </c>
      <c r="BW250" s="42" t="str">
        <f t="shared" si="321"/>
        <v/>
      </c>
      <c r="BX250" s="29" t="str">
        <f t="shared" si="322"/>
        <v/>
      </c>
      <c r="BY250" s="41" t="str">
        <f t="shared" si="323"/>
        <v/>
      </c>
      <c r="BZ250" s="42" t="str">
        <f t="shared" si="324"/>
        <v/>
      </c>
      <c r="CA250" s="29" t="str">
        <f t="shared" si="370"/>
        <v/>
      </c>
      <c r="CB250" s="41" t="str">
        <f t="shared" si="371"/>
        <v/>
      </c>
      <c r="CC250" s="42" t="str">
        <f t="shared" si="372"/>
        <v/>
      </c>
      <c r="CE250" s="39" t="e">
        <f t="shared" si="373"/>
        <v>#N/A</v>
      </c>
      <c r="CF250" s="42" t="e">
        <f t="shared" si="374"/>
        <v>#N/A</v>
      </c>
      <c r="CQ250" s="61" t="str">
        <f t="shared" si="375"/>
        <v/>
      </c>
      <c r="CR250" s="39" t="str">
        <f t="shared" si="376"/>
        <v/>
      </c>
      <c r="CS250" s="41" t="str">
        <f t="shared" si="377"/>
        <v/>
      </c>
      <c r="CT250" s="42" t="str">
        <f t="shared" si="325"/>
        <v/>
      </c>
      <c r="CU250" s="29" t="str">
        <f t="shared" si="378"/>
        <v/>
      </c>
      <c r="CV250" s="41" t="str">
        <f t="shared" si="379"/>
        <v/>
      </c>
      <c r="CW250" s="42" t="str">
        <f t="shared" si="380"/>
        <v/>
      </c>
      <c r="CX250" s="40" t="str">
        <f t="shared" si="381"/>
        <v/>
      </c>
      <c r="CY250" s="43" t="str">
        <f t="shared" si="382"/>
        <v/>
      </c>
      <c r="CZ250" s="42" t="str">
        <f t="shared" si="383"/>
        <v/>
      </c>
      <c r="DA250" s="70" t="str">
        <f t="shared" si="384"/>
        <v/>
      </c>
      <c r="DB250" s="41" t="str">
        <f t="shared" si="326"/>
        <v/>
      </c>
      <c r="DC250" s="70" t="str">
        <f t="shared" si="385"/>
        <v/>
      </c>
      <c r="DD250" s="29" t="str">
        <f t="shared" si="327"/>
        <v/>
      </c>
      <c r="DE250" s="41" t="str">
        <f t="shared" si="328"/>
        <v/>
      </c>
      <c r="DF250" s="42" t="str">
        <f t="shared" si="329"/>
        <v/>
      </c>
      <c r="DG250" s="29" t="str">
        <f t="shared" si="330"/>
        <v/>
      </c>
      <c r="DH250" s="41" t="str">
        <f t="shared" si="331"/>
        <v/>
      </c>
      <c r="DI250" s="42" t="str">
        <f t="shared" si="332"/>
        <v/>
      </c>
      <c r="DJ250" s="29" t="str">
        <f t="shared" si="386"/>
        <v/>
      </c>
      <c r="DK250" s="41" t="str">
        <f t="shared" si="387"/>
        <v/>
      </c>
      <c r="DL250" s="42" t="str">
        <f t="shared" si="388"/>
        <v/>
      </c>
      <c r="DN250" s="39" t="e">
        <f t="shared" si="389"/>
        <v>#N/A</v>
      </c>
      <c r="DO250" s="42" t="e">
        <f t="shared" si="390"/>
        <v>#N/A</v>
      </c>
      <c r="DZ250" s="61" t="str">
        <f t="shared" si="391"/>
        <v/>
      </c>
      <c r="EA250" s="39" t="str">
        <f t="shared" si="392"/>
        <v/>
      </c>
      <c r="EB250" s="41" t="str">
        <f t="shared" si="393"/>
        <v/>
      </c>
      <c r="EC250" s="42" t="str">
        <f t="shared" si="333"/>
        <v/>
      </c>
      <c r="ED250" s="29" t="str">
        <f t="shared" si="394"/>
        <v/>
      </c>
      <c r="EE250" s="41" t="str">
        <f t="shared" si="395"/>
        <v/>
      </c>
      <c r="EF250" s="42" t="str">
        <f t="shared" si="396"/>
        <v/>
      </c>
      <c r="EG250" s="40" t="str">
        <f t="shared" si="397"/>
        <v/>
      </c>
      <c r="EH250" s="43" t="str">
        <f t="shared" si="398"/>
        <v/>
      </c>
      <c r="EI250" s="42" t="str">
        <f t="shared" si="399"/>
        <v/>
      </c>
      <c r="EJ250" s="58" t="str">
        <f t="shared" si="400"/>
        <v/>
      </c>
      <c r="EK250" s="41" t="str">
        <f t="shared" si="334"/>
        <v/>
      </c>
      <c r="EL250" s="58" t="str">
        <f t="shared" si="401"/>
        <v/>
      </c>
      <c r="EM250" s="29" t="str">
        <f t="shared" si="335"/>
        <v/>
      </c>
      <c r="EN250" s="41" t="str">
        <f t="shared" si="336"/>
        <v/>
      </c>
      <c r="EO250" s="42" t="str">
        <f t="shared" si="337"/>
        <v/>
      </c>
      <c r="EP250" s="29" t="str">
        <f t="shared" si="338"/>
        <v/>
      </c>
      <c r="EQ250" s="41" t="str">
        <f t="shared" si="339"/>
        <v/>
      </c>
      <c r="ER250" s="42" t="str">
        <f t="shared" si="340"/>
        <v/>
      </c>
      <c r="ES250" s="29" t="str">
        <f t="shared" si="402"/>
        <v/>
      </c>
      <c r="ET250" s="41" t="str">
        <f t="shared" si="403"/>
        <v/>
      </c>
      <c r="EU250" s="42" t="str">
        <f t="shared" si="404"/>
        <v/>
      </c>
      <c r="EW250" s="39" t="e">
        <f t="shared" si="405"/>
        <v>#N/A</v>
      </c>
      <c r="EX250" s="42" t="e">
        <f t="shared" si="406"/>
        <v>#N/A</v>
      </c>
      <c r="FA250" s="70" t="e">
        <f t="shared" si="408"/>
        <v>#N/A</v>
      </c>
      <c r="FB250" s="70" t="e">
        <f t="shared" si="409"/>
        <v>#N/A</v>
      </c>
      <c r="FC250" s="70" t="e">
        <f t="shared" si="407"/>
        <v>#N/A</v>
      </c>
      <c r="FD250" s="72" t="e">
        <f t="shared" si="410"/>
        <v>#N/A</v>
      </c>
      <c r="FE250" s="37" t="e">
        <f t="shared" si="411"/>
        <v>#N/A</v>
      </c>
    </row>
    <row r="251" spans="1:161" x14ac:dyDescent="0.25">
      <c r="A251" s="36"/>
      <c r="B251" s="37"/>
      <c r="C251" s="37"/>
      <c r="D251" s="56"/>
      <c r="E251" s="37"/>
      <c r="F251" s="37"/>
      <c r="H251" s="39"/>
      <c r="I251" s="39"/>
      <c r="J251" s="37"/>
      <c r="K251" s="39"/>
      <c r="L251" s="39"/>
      <c r="M251" s="39"/>
      <c r="X251" s="41"/>
      <c r="Y251" s="61" t="str">
        <f t="shared" si="345"/>
        <v/>
      </c>
      <c r="Z251" s="39" t="str">
        <f t="shared" si="346"/>
        <v/>
      </c>
      <c r="AA251" s="41" t="str">
        <f t="shared" si="347"/>
        <v/>
      </c>
      <c r="AB251" s="42" t="str">
        <f t="shared" si="307"/>
        <v/>
      </c>
      <c r="AC251" s="29" t="str">
        <f t="shared" si="348"/>
        <v/>
      </c>
      <c r="AD251" s="41" t="str">
        <f t="shared" si="349"/>
        <v/>
      </c>
      <c r="AE251" s="42" t="str">
        <f t="shared" si="350"/>
        <v/>
      </c>
      <c r="AF251" s="40" t="str">
        <f t="shared" si="351"/>
        <v/>
      </c>
      <c r="AG251" s="43" t="str">
        <f t="shared" si="352"/>
        <v/>
      </c>
      <c r="AH251" s="42" t="str">
        <f t="shared" si="353"/>
        <v/>
      </c>
      <c r="AI251" s="39" t="str">
        <f t="shared" si="354"/>
        <v/>
      </c>
      <c r="AJ251" s="41" t="str">
        <f t="shared" si="308"/>
        <v/>
      </c>
      <c r="AK251" s="29" t="str">
        <f t="shared" si="309"/>
        <v/>
      </c>
      <c r="AL251" s="29" t="str">
        <f t="shared" si="310"/>
        <v/>
      </c>
      <c r="AM251" s="41" t="str">
        <f t="shared" si="311"/>
        <v/>
      </c>
      <c r="AN251" s="42" t="str">
        <f t="shared" si="312"/>
        <v/>
      </c>
      <c r="AO251" s="29" t="str">
        <f t="shared" si="313"/>
        <v/>
      </c>
      <c r="AP251" s="41" t="str">
        <f t="shared" si="314"/>
        <v/>
      </c>
      <c r="AQ251" s="42" t="str">
        <f t="shared" si="315"/>
        <v/>
      </c>
      <c r="AR251" s="29" t="str">
        <f t="shared" si="355"/>
        <v/>
      </c>
      <c r="AS251" s="41" t="str">
        <f t="shared" si="356"/>
        <v/>
      </c>
      <c r="AT251" s="42" t="str">
        <f t="shared" si="357"/>
        <v/>
      </c>
      <c r="AV251" s="39" t="e">
        <f t="shared" si="316"/>
        <v>#N/A</v>
      </c>
      <c r="AW251" s="42" t="e">
        <f t="shared" si="358"/>
        <v>#N/A</v>
      </c>
      <c r="BH251" s="61" t="str">
        <f t="shared" si="359"/>
        <v/>
      </c>
      <c r="BI251" s="39" t="str">
        <f t="shared" si="360"/>
        <v/>
      </c>
      <c r="BJ251" s="41" t="str">
        <f t="shared" si="361"/>
        <v/>
      </c>
      <c r="BK251" s="42" t="str">
        <f t="shared" si="317"/>
        <v/>
      </c>
      <c r="BL251" s="29" t="str">
        <f t="shared" si="362"/>
        <v/>
      </c>
      <c r="BM251" s="41" t="str">
        <f t="shared" si="363"/>
        <v/>
      </c>
      <c r="BN251" s="42" t="str">
        <f t="shared" si="364"/>
        <v/>
      </c>
      <c r="BO251" s="40" t="str">
        <f t="shared" si="365"/>
        <v/>
      </c>
      <c r="BP251" s="43" t="str">
        <f t="shared" si="366"/>
        <v/>
      </c>
      <c r="BQ251" s="42" t="str">
        <f t="shared" si="367"/>
        <v/>
      </c>
      <c r="BR251" s="61" t="str">
        <f t="shared" si="368"/>
        <v/>
      </c>
      <c r="BS251" s="41" t="str">
        <f t="shared" si="318"/>
        <v/>
      </c>
      <c r="BT251" t="str">
        <f t="shared" si="369"/>
        <v/>
      </c>
      <c r="BU251" s="29" t="str">
        <f t="shared" si="319"/>
        <v/>
      </c>
      <c r="BV251" s="41" t="str">
        <f t="shared" si="320"/>
        <v/>
      </c>
      <c r="BW251" s="42" t="str">
        <f t="shared" si="321"/>
        <v/>
      </c>
      <c r="BX251" s="29" t="str">
        <f t="shared" si="322"/>
        <v/>
      </c>
      <c r="BY251" s="41" t="str">
        <f t="shared" si="323"/>
        <v/>
      </c>
      <c r="BZ251" s="42" t="str">
        <f t="shared" si="324"/>
        <v/>
      </c>
      <c r="CA251" s="29" t="str">
        <f t="shared" si="370"/>
        <v/>
      </c>
      <c r="CB251" s="41" t="str">
        <f t="shared" si="371"/>
        <v/>
      </c>
      <c r="CC251" s="42" t="str">
        <f t="shared" si="372"/>
        <v/>
      </c>
      <c r="CE251" s="39" t="e">
        <f t="shared" si="373"/>
        <v>#N/A</v>
      </c>
      <c r="CF251" s="42" t="e">
        <f t="shared" si="374"/>
        <v>#N/A</v>
      </c>
      <c r="CQ251" s="61" t="str">
        <f t="shared" si="375"/>
        <v/>
      </c>
      <c r="CR251" s="39" t="str">
        <f t="shared" si="376"/>
        <v/>
      </c>
      <c r="CS251" s="41" t="str">
        <f t="shared" si="377"/>
        <v/>
      </c>
      <c r="CT251" s="42" t="str">
        <f t="shared" si="325"/>
        <v/>
      </c>
      <c r="CU251" s="29" t="str">
        <f t="shared" si="378"/>
        <v/>
      </c>
      <c r="CV251" s="41" t="str">
        <f t="shared" si="379"/>
        <v/>
      </c>
      <c r="CW251" s="42" t="str">
        <f t="shared" si="380"/>
        <v/>
      </c>
      <c r="CX251" s="40" t="str">
        <f t="shared" si="381"/>
        <v/>
      </c>
      <c r="CY251" s="43" t="str">
        <f t="shared" si="382"/>
        <v/>
      </c>
      <c r="CZ251" s="42" t="str">
        <f t="shared" si="383"/>
        <v/>
      </c>
      <c r="DA251" s="70" t="str">
        <f t="shared" si="384"/>
        <v/>
      </c>
      <c r="DB251" s="41" t="str">
        <f t="shared" si="326"/>
        <v/>
      </c>
      <c r="DC251" s="70" t="str">
        <f t="shared" si="385"/>
        <v/>
      </c>
      <c r="DD251" s="29" t="str">
        <f t="shared" si="327"/>
        <v/>
      </c>
      <c r="DE251" s="41" t="str">
        <f t="shared" si="328"/>
        <v/>
      </c>
      <c r="DF251" s="42" t="str">
        <f t="shared" si="329"/>
        <v/>
      </c>
      <c r="DG251" s="29" t="str">
        <f t="shared" si="330"/>
        <v/>
      </c>
      <c r="DH251" s="41" t="str">
        <f t="shared" si="331"/>
        <v/>
      </c>
      <c r="DI251" s="42" t="str">
        <f t="shared" si="332"/>
        <v/>
      </c>
      <c r="DJ251" s="29" t="str">
        <f t="shared" si="386"/>
        <v/>
      </c>
      <c r="DK251" s="41" t="str">
        <f t="shared" si="387"/>
        <v/>
      </c>
      <c r="DL251" s="42" t="str">
        <f t="shared" si="388"/>
        <v/>
      </c>
      <c r="DN251" s="39" t="e">
        <f t="shared" si="389"/>
        <v>#N/A</v>
      </c>
      <c r="DO251" s="42" t="e">
        <f t="shared" si="390"/>
        <v>#N/A</v>
      </c>
      <c r="DZ251" s="61" t="str">
        <f t="shared" si="391"/>
        <v/>
      </c>
      <c r="EA251" s="39" t="str">
        <f t="shared" si="392"/>
        <v/>
      </c>
      <c r="EB251" s="41" t="str">
        <f t="shared" si="393"/>
        <v/>
      </c>
      <c r="EC251" s="42" t="str">
        <f t="shared" si="333"/>
        <v/>
      </c>
      <c r="ED251" s="29" t="str">
        <f t="shared" si="394"/>
        <v/>
      </c>
      <c r="EE251" s="41" t="str">
        <f t="shared" si="395"/>
        <v/>
      </c>
      <c r="EF251" s="42" t="str">
        <f t="shared" si="396"/>
        <v/>
      </c>
      <c r="EG251" s="40" t="str">
        <f t="shared" si="397"/>
        <v/>
      </c>
      <c r="EH251" s="43" t="str">
        <f t="shared" si="398"/>
        <v/>
      </c>
      <c r="EI251" s="42" t="str">
        <f t="shared" si="399"/>
        <v/>
      </c>
      <c r="EJ251" s="58" t="str">
        <f t="shared" si="400"/>
        <v/>
      </c>
      <c r="EK251" s="41" t="str">
        <f t="shared" si="334"/>
        <v/>
      </c>
      <c r="EL251" s="58" t="str">
        <f t="shared" si="401"/>
        <v/>
      </c>
      <c r="EM251" s="29" t="str">
        <f t="shared" si="335"/>
        <v/>
      </c>
      <c r="EN251" s="41" t="str">
        <f t="shared" si="336"/>
        <v/>
      </c>
      <c r="EO251" s="42" t="str">
        <f t="shared" si="337"/>
        <v/>
      </c>
      <c r="EP251" s="29" t="str">
        <f t="shared" si="338"/>
        <v/>
      </c>
      <c r="EQ251" s="41" t="str">
        <f t="shared" si="339"/>
        <v/>
      </c>
      <c r="ER251" s="42" t="str">
        <f t="shared" si="340"/>
        <v/>
      </c>
      <c r="ES251" s="29" t="str">
        <f t="shared" si="402"/>
        <v/>
      </c>
      <c r="ET251" s="41" t="str">
        <f t="shared" si="403"/>
        <v/>
      </c>
      <c r="EU251" s="42" t="str">
        <f t="shared" si="404"/>
        <v/>
      </c>
      <c r="EW251" s="39" t="e">
        <f t="shared" si="405"/>
        <v>#N/A</v>
      </c>
      <c r="EX251" s="42" t="e">
        <f t="shared" si="406"/>
        <v>#N/A</v>
      </c>
      <c r="FA251" s="70" t="e">
        <f t="shared" si="408"/>
        <v>#N/A</v>
      </c>
      <c r="FB251" s="70" t="e">
        <f t="shared" si="409"/>
        <v>#N/A</v>
      </c>
      <c r="FC251" s="70" t="e">
        <f t="shared" si="407"/>
        <v>#N/A</v>
      </c>
      <c r="FD251" s="72" t="e">
        <f t="shared" si="410"/>
        <v>#N/A</v>
      </c>
      <c r="FE251" s="37" t="e">
        <f t="shared" si="411"/>
        <v>#N/A</v>
      </c>
    </row>
    <row r="252" spans="1:161" x14ac:dyDescent="0.25">
      <c r="A252" s="36"/>
      <c r="B252" s="37"/>
      <c r="C252" s="37"/>
      <c r="D252" s="56"/>
      <c r="E252" s="37"/>
      <c r="F252" s="37"/>
      <c r="H252" s="39"/>
      <c r="I252" s="39"/>
      <c r="J252" s="37"/>
      <c r="K252" s="39"/>
      <c r="L252" s="39"/>
      <c r="M252" s="39"/>
      <c r="X252" s="41"/>
      <c r="Y252" s="61" t="str">
        <f t="shared" si="345"/>
        <v/>
      </c>
      <c r="Z252" s="39" t="str">
        <f t="shared" si="346"/>
        <v/>
      </c>
      <c r="AA252" s="41" t="str">
        <f t="shared" si="347"/>
        <v/>
      </c>
      <c r="AB252" s="42" t="str">
        <f t="shared" si="307"/>
        <v/>
      </c>
      <c r="AC252" s="29" t="str">
        <f t="shared" si="348"/>
        <v/>
      </c>
      <c r="AD252" s="41" t="str">
        <f t="shared" si="349"/>
        <v/>
      </c>
      <c r="AE252" s="42" t="str">
        <f t="shared" si="350"/>
        <v/>
      </c>
      <c r="AF252" s="40" t="str">
        <f t="shared" si="351"/>
        <v/>
      </c>
      <c r="AG252" s="43" t="str">
        <f t="shared" si="352"/>
        <v/>
      </c>
      <c r="AH252" s="42" t="str">
        <f t="shared" si="353"/>
        <v/>
      </c>
      <c r="AI252" s="39" t="str">
        <f t="shared" si="354"/>
        <v/>
      </c>
      <c r="AJ252" s="41" t="str">
        <f t="shared" si="308"/>
        <v/>
      </c>
      <c r="AK252" s="29" t="str">
        <f t="shared" si="309"/>
        <v/>
      </c>
      <c r="AL252" s="29" t="str">
        <f t="shared" si="310"/>
        <v/>
      </c>
      <c r="AM252" s="41" t="str">
        <f t="shared" si="311"/>
        <v/>
      </c>
      <c r="AN252" s="42" t="str">
        <f t="shared" si="312"/>
        <v/>
      </c>
      <c r="AO252" s="29" t="str">
        <f t="shared" si="313"/>
        <v/>
      </c>
      <c r="AP252" s="41" t="str">
        <f t="shared" si="314"/>
        <v/>
      </c>
      <c r="AQ252" s="42" t="str">
        <f t="shared" si="315"/>
        <v/>
      </c>
      <c r="AR252" s="29" t="str">
        <f t="shared" si="355"/>
        <v/>
      </c>
      <c r="AS252" s="41" t="str">
        <f t="shared" si="356"/>
        <v/>
      </c>
      <c r="AT252" s="42" t="str">
        <f t="shared" si="357"/>
        <v/>
      </c>
      <c r="AV252" s="39" t="e">
        <f t="shared" si="316"/>
        <v>#N/A</v>
      </c>
      <c r="AW252" s="42" t="e">
        <f t="shared" si="358"/>
        <v>#N/A</v>
      </c>
      <c r="BH252" s="61" t="str">
        <f t="shared" si="359"/>
        <v/>
      </c>
      <c r="BI252" s="39" t="str">
        <f t="shared" si="360"/>
        <v/>
      </c>
      <c r="BJ252" s="41" t="str">
        <f t="shared" si="361"/>
        <v/>
      </c>
      <c r="BK252" s="42" t="str">
        <f t="shared" si="317"/>
        <v/>
      </c>
      <c r="BL252" s="29" t="str">
        <f t="shared" si="362"/>
        <v/>
      </c>
      <c r="BM252" s="41" t="str">
        <f t="shared" si="363"/>
        <v/>
      </c>
      <c r="BN252" s="42" t="str">
        <f t="shared" si="364"/>
        <v/>
      </c>
      <c r="BO252" s="40" t="str">
        <f t="shared" si="365"/>
        <v/>
      </c>
      <c r="BP252" s="43" t="str">
        <f t="shared" si="366"/>
        <v/>
      </c>
      <c r="BQ252" s="42" t="str">
        <f t="shared" si="367"/>
        <v/>
      </c>
      <c r="BR252" s="61" t="str">
        <f t="shared" si="368"/>
        <v/>
      </c>
      <c r="BS252" s="41" t="str">
        <f t="shared" si="318"/>
        <v/>
      </c>
      <c r="BT252" t="str">
        <f t="shared" si="369"/>
        <v/>
      </c>
      <c r="BU252" s="29" t="str">
        <f t="shared" si="319"/>
        <v/>
      </c>
      <c r="BV252" s="41" t="str">
        <f t="shared" si="320"/>
        <v/>
      </c>
      <c r="BW252" s="42" t="str">
        <f t="shared" si="321"/>
        <v/>
      </c>
      <c r="BX252" s="29" t="str">
        <f t="shared" si="322"/>
        <v/>
      </c>
      <c r="BY252" s="41" t="str">
        <f t="shared" si="323"/>
        <v/>
      </c>
      <c r="BZ252" s="42" t="str">
        <f t="shared" si="324"/>
        <v/>
      </c>
      <c r="CA252" s="29" t="str">
        <f t="shared" si="370"/>
        <v/>
      </c>
      <c r="CB252" s="41" t="str">
        <f t="shared" si="371"/>
        <v/>
      </c>
      <c r="CC252" s="42" t="str">
        <f t="shared" si="372"/>
        <v/>
      </c>
      <c r="CE252" s="39" t="e">
        <f t="shared" si="373"/>
        <v>#N/A</v>
      </c>
      <c r="CF252" s="42" t="e">
        <f t="shared" si="374"/>
        <v>#N/A</v>
      </c>
      <c r="CQ252" s="61" t="str">
        <f t="shared" si="375"/>
        <v/>
      </c>
      <c r="CR252" s="39" t="str">
        <f t="shared" si="376"/>
        <v/>
      </c>
      <c r="CS252" s="41" t="str">
        <f t="shared" si="377"/>
        <v/>
      </c>
      <c r="CT252" s="42" t="str">
        <f t="shared" si="325"/>
        <v/>
      </c>
      <c r="CU252" s="29" t="str">
        <f t="shared" si="378"/>
        <v/>
      </c>
      <c r="CV252" s="41" t="str">
        <f t="shared" si="379"/>
        <v/>
      </c>
      <c r="CW252" s="42" t="str">
        <f t="shared" si="380"/>
        <v/>
      </c>
      <c r="CX252" s="40" t="str">
        <f t="shared" si="381"/>
        <v/>
      </c>
      <c r="CY252" s="43" t="str">
        <f t="shared" si="382"/>
        <v/>
      </c>
      <c r="CZ252" s="42" t="str">
        <f t="shared" si="383"/>
        <v/>
      </c>
      <c r="DA252" s="70" t="str">
        <f t="shared" si="384"/>
        <v/>
      </c>
      <c r="DB252" s="41" t="str">
        <f t="shared" si="326"/>
        <v/>
      </c>
      <c r="DC252" s="70" t="str">
        <f t="shared" si="385"/>
        <v/>
      </c>
      <c r="DD252" s="29" t="str">
        <f t="shared" si="327"/>
        <v/>
      </c>
      <c r="DE252" s="41" t="str">
        <f t="shared" si="328"/>
        <v/>
      </c>
      <c r="DF252" s="42" t="str">
        <f t="shared" si="329"/>
        <v/>
      </c>
      <c r="DG252" s="29" t="str">
        <f t="shared" si="330"/>
        <v/>
      </c>
      <c r="DH252" s="41" t="str">
        <f t="shared" si="331"/>
        <v/>
      </c>
      <c r="DI252" s="42" t="str">
        <f t="shared" si="332"/>
        <v/>
      </c>
      <c r="DJ252" s="29" t="str">
        <f t="shared" si="386"/>
        <v/>
      </c>
      <c r="DK252" s="41" t="str">
        <f t="shared" si="387"/>
        <v/>
      </c>
      <c r="DL252" s="42" t="str">
        <f t="shared" si="388"/>
        <v/>
      </c>
      <c r="DN252" s="39" t="e">
        <f t="shared" si="389"/>
        <v>#N/A</v>
      </c>
      <c r="DO252" s="42" t="e">
        <f t="shared" si="390"/>
        <v>#N/A</v>
      </c>
      <c r="DZ252" s="61" t="str">
        <f t="shared" si="391"/>
        <v/>
      </c>
      <c r="EA252" s="39" t="str">
        <f t="shared" si="392"/>
        <v/>
      </c>
      <c r="EB252" s="41" t="str">
        <f t="shared" si="393"/>
        <v/>
      </c>
      <c r="EC252" s="42" t="str">
        <f t="shared" si="333"/>
        <v/>
      </c>
      <c r="ED252" s="29" t="str">
        <f t="shared" si="394"/>
        <v/>
      </c>
      <c r="EE252" s="41" t="str">
        <f t="shared" si="395"/>
        <v/>
      </c>
      <c r="EF252" s="42" t="str">
        <f t="shared" si="396"/>
        <v/>
      </c>
      <c r="EG252" s="40" t="str">
        <f t="shared" si="397"/>
        <v/>
      </c>
      <c r="EH252" s="43" t="str">
        <f t="shared" si="398"/>
        <v/>
      </c>
      <c r="EI252" s="42" t="str">
        <f t="shared" si="399"/>
        <v/>
      </c>
      <c r="EJ252" s="58" t="str">
        <f t="shared" si="400"/>
        <v/>
      </c>
      <c r="EK252" s="41" t="str">
        <f t="shared" si="334"/>
        <v/>
      </c>
      <c r="EL252" s="58" t="str">
        <f t="shared" si="401"/>
        <v/>
      </c>
      <c r="EM252" s="29" t="str">
        <f t="shared" si="335"/>
        <v/>
      </c>
      <c r="EN252" s="41" t="str">
        <f t="shared" si="336"/>
        <v/>
      </c>
      <c r="EO252" s="42" t="str">
        <f t="shared" si="337"/>
        <v/>
      </c>
      <c r="EP252" s="29" t="str">
        <f t="shared" si="338"/>
        <v/>
      </c>
      <c r="EQ252" s="41" t="str">
        <f t="shared" si="339"/>
        <v/>
      </c>
      <c r="ER252" s="42" t="str">
        <f t="shared" si="340"/>
        <v/>
      </c>
      <c r="ES252" s="29" t="str">
        <f t="shared" si="402"/>
        <v/>
      </c>
      <c r="ET252" s="41" t="str">
        <f t="shared" si="403"/>
        <v/>
      </c>
      <c r="EU252" s="42" t="str">
        <f t="shared" si="404"/>
        <v/>
      </c>
      <c r="EW252" s="39" t="e">
        <f t="shared" si="405"/>
        <v>#N/A</v>
      </c>
      <c r="EX252" s="42" t="e">
        <f t="shared" si="406"/>
        <v>#N/A</v>
      </c>
      <c r="FA252" s="70" t="e">
        <f t="shared" si="408"/>
        <v>#N/A</v>
      </c>
      <c r="FB252" s="70" t="e">
        <f t="shared" si="409"/>
        <v>#N/A</v>
      </c>
      <c r="FC252" s="70" t="e">
        <f t="shared" si="407"/>
        <v>#N/A</v>
      </c>
      <c r="FD252" s="72" t="e">
        <f t="shared" si="410"/>
        <v>#N/A</v>
      </c>
      <c r="FE252" s="37" t="e">
        <f t="shared" si="411"/>
        <v>#N/A</v>
      </c>
    </row>
    <row r="253" spans="1:161" x14ac:dyDescent="0.25">
      <c r="A253" s="36"/>
      <c r="B253" s="37"/>
      <c r="C253" s="37"/>
      <c r="D253" s="56"/>
      <c r="E253" s="37"/>
      <c r="F253" s="37"/>
      <c r="H253" s="39"/>
      <c r="I253" s="39"/>
      <c r="J253" s="37"/>
      <c r="K253" s="39"/>
      <c r="L253" s="39"/>
      <c r="M253" s="39"/>
      <c r="X253" s="41"/>
      <c r="Y253" s="61" t="str">
        <f t="shared" si="345"/>
        <v/>
      </c>
      <c r="Z253" s="39" t="str">
        <f t="shared" si="346"/>
        <v/>
      </c>
      <c r="AA253" s="41" t="str">
        <f t="shared" si="347"/>
        <v/>
      </c>
      <c r="AB253" s="42" t="str">
        <f t="shared" si="307"/>
        <v/>
      </c>
      <c r="AC253" s="29" t="str">
        <f t="shared" si="348"/>
        <v/>
      </c>
      <c r="AD253" s="41" t="str">
        <f t="shared" si="349"/>
        <v/>
      </c>
      <c r="AE253" s="42" t="str">
        <f t="shared" si="350"/>
        <v/>
      </c>
      <c r="AF253" s="40" t="str">
        <f t="shared" si="351"/>
        <v/>
      </c>
      <c r="AG253" s="43" t="str">
        <f t="shared" si="352"/>
        <v/>
      </c>
      <c r="AH253" s="42" t="str">
        <f t="shared" si="353"/>
        <v/>
      </c>
      <c r="AI253" s="39" t="str">
        <f t="shared" si="354"/>
        <v/>
      </c>
      <c r="AJ253" s="41" t="str">
        <f t="shared" si="308"/>
        <v/>
      </c>
      <c r="AK253" s="29" t="str">
        <f t="shared" si="309"/>
        <v/>
      </c>
      <c r="AL253" s="29" t="str">
        <f t="shared" si="310"/>
        <v/>
      </c>
      <c r="AM253" s="41" t="str">
        <f t="shared" si="311"/>
        <v/>
      </c>
      <c r="AN253" s="42" t="str">
        <f t="shared" si="312"/>
        <v/>
      </c>
      <c r="AO253" s="29" t="str">
        <f t="shared" si="313"/>
        <v/>
      </c>
      <c r="AP253" s="41" t="str">
        <f t="shared" si="314"/>
        <v/>
      </c>
      <c r="AQ253" s="42" t="str">
        <f t="shared" si="315"/>
        <v/>
      </c>
      <c r="AR253" s="29" t="str">
        <f t="shared" si="355"/>
        <v/>
      </c>
      <c r="AS253" s="41" t="str">
        <f t="shared" si="356"/>
        <v/>
      </c>
      <c r="AT253" s="42" t="str">
        <f t="shared" si="357"/>
        <v/>
      </c>
      <c r="AV253" s="39" t="e">
        <f t="shared" si="316"/>
        <v>#N/A</v>
      </c>
      <c r="AW253" s="42" t="e">
        <f t="shared" si="358"/>
        <v>#N/A</v>
      </c>
      <c r="BH253" s="61" t="str">
        <f t="shared" si="359"/>
        <v/>
      </c>
      <c r="BI253" s="39" t="str">
        <f t="shared" si="360"/>
        <v/>
      </c>
      <c r="BJ253" s="41" t="str">
        <f t="shared" si="361"/>
        <v/>
      </c>
      <c r="BK253" s="42" t="str">
        <f t="shared" si="317"/>
        <v/>
      </c>
      <c r="BL253" s="29" t="str">
        <f t="shared" si="362"/>
        <v/>
      </c>
      <c r="BM253" s="41" t="str">
        <f t="shared" si="363"/>
        <v/>
      </c>
      <c r="BN253" s="42" t="str">
        <f t="shared" si="364"/>
        <v/>
      </c>
      <c r="BO253" s="40" t="str">
        <f t="shared" si="365"/>
        <v/>
      </c>
      <c r="BP253" s="43" t="str">
        <f t="shared" si="366"/>
        <v/>
      </c>
      <c r="BQ253" s="42" t="str">
        <f t="shared" si="367"/>
        <v/>
      </c>
      <c r="BR253" s="61" t="str">
        <f t="shared" si="368"/>
        <v/>
      </c>
      <c r="BS253" s="41" t="str">
        <f t="shared" si="318"/>
        <v/>
      </c>
      <c r="BT253" t="str">
        <f t="shared" si="369"/>
        <v/>
      </c>
      <c r="BU253" s="29" t="str">
        <f t="shared" si="319"/>
        <v/>
      </c>
      <c r="BV253" s="41" t="str">
        <f t="shared" si="320"/>
        <v/>
      </c>
      <c r="BW253" s="42" t="str">
        <f t="shared" si="321"/>
        <v/>
      </c>
      <c r="BX253" s="29" t="str">
        <f t="shared" si="322"/>
        <v/>
      </c>
      <c r="BY253" s="41" t="str">
        <f t="shared" si="323"/>
        <v/>
      </c>
      <c r="BZ253" s="42" t="str">
        <f t="shared" si="324"/>
        <v/>
      </c>
      <c r="CA253" s="29" t="str">
        <f t="shared" si="370"/>
        <v/>
      </c>
      <c r="CB253" s="41" t="str">
        <f t="shared" si="371"/>
        <v/>
      </c>
      <c r="CC253" s="42" t="str">
        <f t="shared" si="372"/>
        <v/>
      </c>
      <c r="CE253" s="39" t="e">
        <f t="shared" si="373"/>
        <v>#N/A</v>
      </c>
      <c r="CF253" s="42" t="e">
        <f t="shared" si="374"/>
        <v>#N/A</v>
      </c>
      <c r="CQ253" s="61" t="str">
        <f t="shared" si="375"/>
        <v/>
      </c>
      <c r="CR253" s="39" t="str">
        <f t="shared" si="376"/>
        <v/>
      </c>
      <c r="CS253" s="41" t="str">
        <f t="shared" si="377"/>
        <v/>
      </c>
      <c r="CT253" s="42" t="str">
        <f t="shared" si="325"/>
        <v/>
      </c>
      <c r="CU253" s="29" t="str">
        <f t="shared" si="378"/>
        <v/>
      </c>
      <c r="CV253" s="41" t="str">
        <f t="shared" si="379"/>
        <v/>
      </c>
      <c r="CW253" s="42" t="str">
        <f t="shared" si="380"/>
        <v/>
      </c>
      <c r="CX253" s="40" t="str">
        <f t="shared" si="381"/>
        <v/>
      </c>
      <c r="CY253" s="43" t="str">
        <f t="shared" si="382"/>
        <v/>
      </c>
      <c r="CZ253" s="42" t="str">
        <f t="shared" si="383"/>
        <v/>
      </c>
      <c r="DA253" s="70" t="str">
        <f t="shared" si="384"/>
        <v/>
      </c>
      <c r="DB253" s="41" t="str">
        <f t="shared" si="326"/>
        <v/>
      </c>
      <c r="DC253" s="70" t="str">
        <f t="shared" si="385"/>
        <v/>
      </c>
      <c r="DD253" s="29" t="str">
        <f t="shared" si="327"/>
        <v/>
      </c>
      <c r="DE253" s="41" t="str">
        <f t="shared" si="328"/>
        <v/>
      </c>
      <c r="DF253" s="42" t="str">
        <f t="shared" si="329"/>
        <v/>
      </c>
      <c r="DG253" s="29" t="str">
        <f t="shared" si="330"/>
        <v/>
      </c>
      <c r="DH253" s="41" t="str">
        <f t="shared" si="331"/>
        <v/>
      </c>
      <c r="DI253" s="42" t="str">
        <f t="shared" si="332"/>
        <v/>
      </c>
      <c r="DJ253" s="29" t="str">
        <f t="shared" si="386"/>
        <v/>
      </c>
      <c r="DK253" s="41" t="str">
        <f t="shared" si="387"/>
        <v/>
      </c>
      <c r="DL253" s="42" t="str">
        <f t="shared" si="388"/>
        <v/>
      </c>
      <c r="DN253" s="39" t="e">
        <f t="shared" si="389"/>
        <v>#N/A</v>
      </c>
      <c r="DO253" s="42" t="e">
        <f t="shared" si="390"/>
        <v>#N/A</v>
      </c>
      <c r="DZ253" s="61" t="str">
        <f t="shared" si="391"/>
        <v/>
      </c>
      <c r="EA253" s="39" t="str">
        <f t="shared" si="392"/>
        <v/>
      </c>
      <c r="EB253" s="41" t="str">
        <f t="shared" si="393"/>
        <v/>
      </c>
      <c r="EC253" s="42" t="str">
        <f t="shared" si="333"/>
        <v/>
      </c>
      <c r="ED253" s="29" t="str">
        <f t="shared" si="394"/>
        <v/>
      </c>
      <c r="EE253" s="41" t="str">
        <f t="shared" si="395"/>
        <v/>
      </c>
      <c r="EF253" s="42" t="str">
        <f t="shared" si="396"/>
        <v/>
      </c>
      <c r="EG253" s="40" t="str">
        <f t="shared" si="397"/>
        <v/>
      </c>
      <c r="EH253" s="43" t="str">
        <f t="shared" si="398"/>
        <v/>
      </c>
      <c r="EI253" s="42" t="str">
        <f t="shared" si="399"/>
        <v/>
      </c>
      <c r="EJ253" s="58" t="str">
        <f t="shared" si="400"/>
        <v/>
      </c>
      <c r="EK253" s="41" t="str">
        <f t="shared" si="334"/>
        <v/>
      </c>
      <c r="EL253" s="58" t="str">
        <f t="shared" si="401"/>
        <v/>
      </c>
      <c r="EM253" s="29" t="str">
        <f t="shared" si="335"/>
        <v/>
      </c>
      <c r="EN253" s="41" t="str">
        <f t="shared" si="336"/>
        <v/>
      </c>
      <c r="EO253" s="42" t="str">
        <f t="shared" si="337"/>
        <v/>
      </c>
      <c r="EP253" s="29" t="str">
        <f t="shared" si="338"/>
        <v/>
      </c>
      <c r="EQ253" s="41" t="str">
        <f t="shared" si="339"/>
        <v/>
      </c>
      <c r="ER253" s="42" t="str">
        <f t="shared" si="340"/>
        <v/>
      </c>
      <c r="ES253" s="29" t="str">
        <f t="shared" si="402"/>
        <v/>
      </c>
      <c r="ET253" s="41" t="str">
        <f t="shared" si="403"/>
        <v/>
      </c>
      <c r="EU253" s="42" t="str">
        <f t="shared" si="404"/>
        <v/>
      </c>
      <c r="EW253" s="39" t="e">
        <f t="shared" si="405"/>
        <v>#N/A</v>
      </c>
      <c r="EX253" s="42" t="e">
        <f t="shared" si="406"/>
        <v>#N/A</v>
      </c>
      <c r="FA253" s="70" t="e">
        <f t="shared" si="408"/>
        <v>#N/A</v>
      </c>
      <c r="FB253" s="70" t="e">
        <f t="shared" si="409"/>
        <v>#N/A</v>
      </c>
      <c r="FC253" s="70" t="e">
        <f t="shared" si="407"/>
        <v>#N/A</v>
      </c>
      <c r="FD253" s="72" t="e">
        <f t="shared" si="410"/>
        <v>#N/A</v>
      </c>
      <c r="FE253" s="37" t="e">
        <f t="shared" si="411"/>
        <v>#N/A</v>
      </c>
    </row>
    <row r="254" spans="1:161" x14ac:dyDescent="0.25">
      <c r="A254" s="36"/>
      <c r="B254" s="37"/>
      <c r="C254" s="37"/>
      <c r="D254" s="56"/>
      <c r="E254" s="37"/>
      <c r="F254" s="37"/>
      <c r="H254" s="39"/>
      <c r="I254" s="39"/>
      <c r="J254" s="37"/>
      <c r="K254" s="39"/>
      <c r="L254" s="39"/>
      <c r="M254" s="39"/>
      <c r="X254" s="41"/>
      <c r="Y254" s="61" t="str">
        <f t="shared" si="345"/>
        <v/>
      </c>
      <c r="Z254" s="39" t="str">
        <f t="shared" si="346"/>
        <v/>
      </c>
      <c r="AA254" s="41" t="str">
        <f t="shared" si="347"/>
        <v/>
      </c>
      <c r="AB254" s="42" t="str">
        <f t="shared" si="307"/>
        <v/>
      </c>
      <c r="AC254" s="29" t="str">
        <f t="shared" si="348"/>
        <v/>
      </c>
      <c r="AD254" s="41" t="str">
        <f t="shared" si="349"/>
        <v/>
      </c>
      <c r="AE254" s="42" t="str">
        <f t="shared" si="350"/>
        <v/>
      </c>
      <c r="AF254" s="40" t="str">
        <f t="shared" si="351"/>
        <v/>
      </c>
      <c r="AG254" s="43" t="str">
        <f t="shared" si="352"/>
        <v/>
      </c>
      <c r="AH254" s="42" t="str">
        <f t="shared" si="353"/>
        <v/>
      </c>
      <c r="AI254" s="39" t="str">
        <f t="shared" si="354"/>
        <v/>
      </c>
      <c r="AJ254" s="41" t="str">
        <f t="shared" si="308"/>
        <v/>
      </c>
      <c r="AK254" s="29" t="str">
        <f t="shared" si="309"/>
        <v/>
      </c>
      <c r="AL254" s="29" t="str">
        <f t="shared" si="310"/>
        <v/>
      </c>
      <c r="AM254" s="41" t="str">
        <f t="shared" si="311"/>
        <v/>
      </c>
      <c r="AN254" s="42" t="str">
        <f t="shared" si="312"/>
        <v/>
      </c>
      <c r="AO254" s="29" t="str">
        <f t="shared" si="313"/>
        <v/>
      </c>
      <c r="AP254" s="41" t="str">
        <f t="shared" si="314"/>
        <v/>
      </c>
      <c r="AQ254" s="42" t="str">
        <f t="shared" si="315"/>
        <v/>
      </c>
      <c r="AR254" s="29" t="str">
        <f t="shared" si="355"/>
        <v/>
      </c>
      <c r="AS254" s="41" t="str">
        <f t="shared" si="356"/>
        <v/>
      </c>
      <c r="AT254" s="42" t="str">
        <f t="shared" si="357"/>
        <v/>
      </c>
      <c r="AV254" s="39" t="e">
        <f t="shared" si="316"/>
        <v>#N/A</v>
      </c>
      <c r="AW254" s="42" t="e">
        <f t="shared" si="358"/>
        <v>#N/A</v>
      </c>
      <c r="BH254" s="61" t="str">
        <f t="shared" si="359"/>
        <v/>
      </c>
      <c r="BI254" s="39" t="str">
        <f t="shared" si="360"/>
        <v/>
      </c>
      <c r="BJ254" s="41" t="str">
        <f t="shared" si="361"/>
        <v/>
      </c>
      <c r="BK254" s="42" t="str">
        <f t="shared" si="317"/>
        <v/>
      </c>
      <c r="BL254" s="29" t="str">
        <f t="shared" si="362"/>
        <v/>
      </c>
      <c r="BM254" s="41" t="str">
        <f t="shared" si="363"/>
        <v/>
      </c>
      <c r="BN254" s="42" t="str">
        <f t="shared" si="364"/>
        <v/>
      </c>
      <c r="BO254" s="40" t="str">
        <f t="shared" si="365"/>
        <v/>
      </c>
      <c r="BP254" s="43" t="str">
        <f t="shared" si="366"/>
        <v/>
      </c>
      <c r="BQ254" s="42" t="str">
        <f t="shared" si="367"/>
        <v/>
      </c>
      <c r="BR254" s="61" t="str">
        <f t="shared" si="368"/>
        <v/>
      </c>
      <c r="BS254" s="41" t="str">
        <f t="shared" si="318"/>
        <v/>
      </c>
      <c r="BT254" t="str">
        <f t="shared" si="369"/>
        <v/>
      </c>
      <c r="BU254" s="29" t="str">
        <f t="shared" si="319"/>
        <v/>
      </c>
      <c r="BV254" s="41" t="str">
        <f t="shared" si="320"/>
        <v/>
      </c>
      <c r="BW254" s="42" t="str">
        <f t="shared" si="321"/>
        <v/>
      </c>
      <c r="BX254" s="29" t="str">
        <f t="shared" si="322"/>
        <v/>
      </c>
      <c r="BY254" s="41" t="str">
        <f t="shared" si="323"/>
        <v/>
      </c>
      <c r="BZ254" s="42" t="str">
        <f t="shared" si="324"/>
        <v/>
      </c>
      <c r="CA254" s="29" t="str">
        <f t="shared" si="370"/>
        <v/>
      </c>
      <c r="CB254" s="41" t="str">
        <f t="shared" si="371"/>
        <v/>
      </c>
      <c r="CC254" s="42" t="str">
        <f t="shared" si="372"/>
        <v/>
      </c>
      <c r="CE254" s="39" t="e">
        <f t="shared" si="373"/>
        <v>#N/A</v>
      </c>
      <c r="CF254" s="42" t="e">
        <f t="shared" si="374"/>
        <v>#N/A</v>
      </c>
      <c r="CQ254" s="61" t="str">
        <f t="shared" si="375"/>
        <v/>
      </c>
      <c r="CR254" s="39" t="str">
        <f t="shared" si="376"/>
        <v/>
      </c>
      <c r="CS254" s="41" t="str">
        <f t="shared" si="377"/>
        <v/>
      </c>
      <c r="CT254" s="42" t="str">
        <f t="shared" si="325"/>
        <v/>
      </c>
      <c r="CU254" s="29" t="str">
        <f t="shared" si="378"/>
        <v/>
      </c>
      <c r="CV254" s="41" t="str">
        <f t="shared" si="379"/>
        <v/>
      </c>
      <c r="CW254" s="42" t="str">
        <f t="shared" si="380"/>
        <v/>
      </c>
      <c r="CX254" s="40" t="str">
        <f t="shared" si="381"/>
        <v/>
      </c>
      <c r="CY254" s="43" t="str">
        <f t="shared" si="382"/>
        <v/>
      </c>
      <c r="CZ254" s="42" t="str">
        <f t="shared" si="383"/>
        <v/>
      </c>
      <c r="DA254" s="70" t="str">
        <f t="shared" si="384"/>
        <v/>
      </c>
      <c r="DB254" s="41" t="str">
        <f t="shared" si="326"/>
        <v/>
      </c>
      <c r="DC254" s="70" t="str">
        <f t="shared" si="385"/>
        <v/>
      </c>
      <c r="DD254" s="29" t="str">
        <f t="shared" si="327"/>
        <v/>
      </c>
      <c r="DE254" s="41" t="str">
        <f t="shared" si="328"/>
        <v/>
      </c>
      <c r="DF254" s="42" t="str">
        <f t="shared" si="329"/>
        <v/>
      </c>
      <c r="DG254" s="29" t="str">
        <f t="shared" si="330"/>
        <v/>
      </c>
      <c r="DH254" s="41" t="str">
        <f t="shared" si="331"/>
        <v/>
      </c>
      <c r="DI254" s="42" t="str">
        <f t="shared" si="332"/>
        <v/>
      </c>
      <c r="DJ254" s="29" t="str">
        <f t="shared" si="386"/>
        <v/>
      </c>
      <c r="DK254" s="41" t="str">
        <f t="shared" si="387"/>
        <v/>
      </c>
      <c r="DL254" s="42" t="str">
        <f t="shared" si="388"/>
        <v/>
      </c>
      <c r="DN254" s="39" t="e">
        <f t="shared" si="389"/>
        <v>#N/A</v>
      </c>
      <c r="DO254" s="42" t="e">
        <f t="shared" si="390"/>
        <v>#N/A</v>
      </c>
      <c r="DZ254" s="61" t="str">
        <f t="shared" si="391"/>
        <v/>
      </c>
      <c r="EA254" s="39" t="str">
        <f t="shared" si="392"/>
        <v/>
      </c>
      <c r="EB254" s="41" t="str">
        <f t="shared" si="393"/>
        <v/>
      </c>
      <c r="EC254" s="42" t="str">
        <f t="shared" si="333"/>
        <v/>
      </c>
      <c r="ED254" s="29" t="str">
        <f t="shared" si="394"/>
        <v/>
      </c>
      <c r="EE254" s="41" t="str">
        <f t="shared" si="395"/>
        <v/>
      </c>
      <c r="EF254" s="42" t="str">
        <f t="shared" si="396"/>
        <v/>
      </c>
      <c r="EG254" s="40" t="str">
        <f t="shared" si="397"/>
        <v/>
      </c>
      <c r="EH254" s="43" t="str">
        <f t="shared" si="398"/>
        <v/>
      </c>
      <c r="EI254" s="42" t="str">
        <f t="shared" si="399"/>
        <v/>
      </c>
      <c r="EJ254" s="58" t="str">
        <f t="shared" si="400"/>
        <v/>
      </c>
      <c r="EK254" s="41" t="str">
        <f t="shared" si="334"/>
        <v/>
      </c>
      <c r="EL254" s="58" t="str">
        <f t="shared" si="401"/>
        <v/>
      </c>
      <c r="EM254" s="29" t="str">
        <f t="shared" si="335"/>
        <v/>
      </c>
      <c r="EN254" s="41" t="str">
        <f t="shared" si="336"/>
        <v/>
      </c>
      <c r="EO254" s="42" t="str">
        <f t="shared" si="337"/>
        <v/>
      </c>
      <c r="EP254" s="29" t="str">
        <f t="shared" si="338"/>
        <v/>
      </c>
      <c r="EQ254" s="41" t="str">
        <f t="shared" si="339"/>
        <v/>
      </c>
      <c r="ER254" s="42" t="str">
        <f t="shared" si="340"/>
        <v/>
      </c>
      <c r="ES254" s="29" t="str">
        <f t="shared" si="402"/>
        <v/>
      </c>
      <c r="ET254" s="41" t="str">
        <f t="shared" si="403"/>
        <v/>
      </c>
      <c r="EU254" s="42" t="str">
        <f t="shared" si="404"/>
        <v/>
      </c>
      <c r="EW254" s="39" t="e">
        <f t="shared" si="405"/>
        <v>#N/A</v>
      </c>
      <c r="EX254" s="42" t="e">
        <f t="shared" si="406"/>
        <v>#N/A</v>
      </c>
      <c r="FA254" s="70" t="e">
        <f t="shared" si="408"/>
        <v>#N/A</v>
      </c>
      <c r="FB254" s="70" t="e">
        <f t="shared" si="409"/>
        <v>#N/A</v>
      </c>
      <c r="FC254" s="70" t="e">
        <f t="shared" si="407"/>
        <v>#N/A</v>
      </c>
      <c r="FD254" s="72" t="e">
        <f t="shared" si="410"/>
        <v>#N/A</v>
      </c>
      <c r="FE254" s="37" t="e">
        <f t="shared" si="411"/>
        <v>#N/A</v>
      </c>
    </row>
    <row r="255" spans="1:161" x14ac:dyDescent="0.25">
      <c r="A255" s="36"/>
      <c r="B255" s="37"/>
      <c r="C255" s="37"/>
      <c r="D255" s="56"/>
      <c r="E255" s="37"/>
      <c r="F255" s="37"/>
      <c r="H255" s="39"/>
      <c r="I255" s="39"/>
      <c r="J255" s="37"/>
      <c r="K255" s="39"/>
      <c r="L255" s="39"/>
      <c r="M255" s="39"/>
      <c r="X255" s="41"/>
      <c r="Y255" s="61" t="str">
        <f t="shared" si="345"/>
        <v/>
      </c>
      <c r="Z255" s="39" t="str">
        <f t="shared" si="346"/>
        <v/>
      </c>
      <c r="AA255" s="41" t="str">
        <f t="shared" si="347"/>
        <v/>
      </c>
      <c r="AB255" s="42" t="str">
        <f t="shared" si="307"/>
        <v/>
      </c>
      <c r="AC255" s="29" t="str">
        <f t="shared" si="348"/>
        <v/>
      </c>
      <c r="AD255" s="41" t="str">
        <f t="shared" si="349"/>
        <v/>
      </c>
      <c r="AE255" s="42" t="str">
        <f t="shared" si="350"/>
        <v/>
      </c>
      <c r="AF255" s="40" t="str">
        <f t="shared" si="351"/>
        <v/>
      </c>
      <c r="AG255" s="43" t="str">
        <f t="shared" si="352"/>
        <v/>
      </c>
      <c r="AH255" s="42" t="str">
        <f t="shared" si="353"/>
        <v/>
      </c>
      <c r="AI255" s="39" t="str">
        <f t="shared" si="354"/>
        <v/>
      </c>
      <c r="AJ255" s="41" t="str">
        <f t="shared" si="308"/>
        <v/>
      </c>
      <c r="AK255" s="29" t="str">
        <f t="shared" si="309"/>
        <v/>
      </c>
      <c r="AL255" s="29" t="str">
        <f t="shared" si="310"/>
        <v/>
      </c>
      <c r="AM255" s="41" t="str">
        <f t="shared" si="311"/>
        <v/>
      </c>
      <c r="AN255" s="42" t="str">
        <f t="shared" si="312"/>
        <v/>
      </c>
      <c r="AO255" s="29" t="str">
        <f t="shared" si="313"/>
        <v/>
      </c>
      <c r="AP255" s="41" t="str">
        <f t="shared" si="314"/>
        <v/>
      </c>
      <c r="AQ255" s="42" t="str">
        <f t="shared" si="315"/>
        <v/>
      </c>
      <c r="AR255" s="29" t="str">
        <f t="shared" si="355"/>
        <v/>
      </c>
      <c r="AS255" s="41" t="str">
        <f t="shared" si="356"/>
        <v/>
      </c>
      <c r="AT255" s="42" t="str">
        <f t="shared" si="357"/>
        <v/>
      </c>
      <c r="AV255" s="39" t="e">
        <f t="shared" si="316"/>
        <v>#N/A</v>
      </c>
      <c r="AW255" s="42" t="e">
        <f t="shared" si="358"/>
        <v>#N/A</v>
      </c>
      <c r="BH255" s="61" t="str">
        <f t="shared" si="359"/>
        <v/>
      </c>
      <c r="BI255" s="39" t="str">
        <f t="shared" si="360"/>
        <v/>
      </c>
      <c r="BJ255" s="41" t="str">
        <f t="shared" si="361"/>
        <v/>
      </c>
      <c r="BK255" s="42" t="str">
        <f t="shared" si="317"/>
        <v/>
      </c>
      <c r="BL255" s="29" t="str">
        <f t="shared" si="362"/>
        <v/>
      </c>
      <c r="BM255" s="41" t="str">
        <f t="shared" si="363"/>
        <v/>
      </c>
      <c r="BN255" s="42" t="str">
        <f t="shared" si="364"/>
        <v/>
      </c>
      <c r="BO255" s="40" t="str">
        <f t="shared" si="365"/>
        <v/>
      </c>
      <c r="BP255" s="43" t="str">
        <f t="shared" si="366"/>
        <v/>
      </c>
      <c r="BQ255" s="42" t="str">
        <f t="shared" si="367"/>
        <v/>
      </c>
      <c r="BR255" s="61" t="str">
        <f t="shared" si="368"/>
        <v/>
      </c>
      <c r="BS255" s="41" t="str">
        <f t="shared" si="318"/>
        <v/>
      </c>
      <c r="BT255" t="str">
        <f t="shared" si="369"/>
        <v/>
      </c>
      <c r="BU255" s="29" t="str">
        <f t="shared" si="319"/>
        <v/>
      </c>
      <c r="BV255" s="41" t="str">
        <f t="shared" si="320"/>
        <v/>
      </c>
      <c r="BW255" s="42" t="str">
        <f t="shared" si="321"/>
        <v/>
      </c>
      <c r="BX255" s="29" t="str">
        <f t="shared" si="322"/>
        <v/>
      </c>
      <c r="BY255" s="41" t="str">
        <f t="shared" si="323"/>
        <v/>
      </c>
      <c r="BZ255" s="42" t="str">
        <f t="shared" si="324"/>
        <v/>
      </c>
      <c r="CA255" s="29" t="str">
        <f t="shared" si="370"/>
        <v/>
      </c>
      <c r="CB255" s="41" t="str">
        <f t="shared" si="371"/>
        <v/>
      </c>
      <c r="CC255" s="42" t="str">
        <f t="shared" si="372"/>
        <v/>
      </c>
      <c r="CE255" s="39" t="e">
        <f t="shared" si="373"/>
        <v>#N/A</v>
      </c>
      <c r="CF255" s="42" t="e">
        <f t="shared" si="374"/>
        <v>#N/A</v>
      </c>
      <c r="CQ255" s="61" t="str">
        <f t="shared" si="375"/>
        <v/>
      </c>
      <c r="CR255" s="39" t="str">
        <f t="shared" si="376"/>
        <v/>
      </c>
      <c r="CS255" s="41" t="str">
        <f t="shared" si="377"/>
        <v/>
      </c>
      <c r="CT255" s="42" t="str">
        <f t="shared" si="325"/>
        <v/>
      </c>
      <c r="CU255" s="29" t="str">
        <f t="shared" si="378"/>
        <v/>
      </c>
      <c r="CV255" s="41" t="str">
        <f t="shared" si="379"/>
        <v/>
      </c>
      <c r="CW255" s="42" t="str">
        <f t="shared" si="380"/>
        <v/>
      </c>
      <c r="CX255" s="40" t="str">
        <f t="shared" si="381"/>
        <v/>
      </c>
      <c r="CY255" s="43" t="str">
        <f t="shared" si="382"/>
        <v/>
      </c>
      <c r="CZ255" s="42" t="str">
        <f t="shared" si="383"/>
        <v/>
      </c>
      <c r="DA255" s="70" t="str">
        <f t="shared" si="384"/>
        <v/>
      </c>
      <c r="DB255" s="41" t="str">
        <f t="shared" si="326"/>
        <v/>
      </c>
      <c r="DC255" s="70" t="str">
        <f t="shared" si="385"/>
        <v/>
      </c>
      <c r="DD255" s="29" t="str">
        <f t="shared" si="327"/>
        <v/>
      </c>
      <c r="DE255" s="41" t="str">
        <f t="shared" si="328"/>
        <v/>
      </c>
      <c r="DF255" s="42" t="str">
        <f t="shared" si="329"/>
        <v/>
      </c>
      <c r="DG255" s="29" t="str">
        <f t="shared" si="330"/>
        <v/>
      </c>
      <c r="DH255" s="41" t="str">
        <f t="shared" si="331"/>
        <v/>
      </c>
      <c r="DI255" s="42" t="str">
        <f t="shared" si="332"/>
        <v/>
      </c>
      <c r="DJ255" s="29" t="str">
        <f t="shared" si="386"/>
        <v/>
      </c>
      <c r="DK255" s="41" t="str">
        <f t="shared" si="387"/>
        <v/>
      </c>
      <c r="DL255" s="42" t="str">
        <f t="shared" si="388"/>
        <v/>
      </c>
      <c r="DN255" s="39" t="e">
        <f t="shared" si="389"/>
        <v>#N/A</v>
      </c>
      <c r="DO255" s="42" t="e">
        <f t="shared" si="390"/>
        <v>#N/A</v>
      </c>
      <c r="DZ255" s="61" t="str">
        <f t="shared" si="391"/>
        <v/>
      </c>
      <c r="EA255" s="39" t="str">
        <f t="shared" si="392"/>
        <v/>
      </c>
      <c r="EB255" s="41" t="str">
        <f t="shared" si="393"/>
        <v/>
      </c>
      <c r="EC255" s="42" t="str">
        <f t="shared" si="333"/>
        <v/>
      </c>
      <c r="ED255" s="29" t="str">
        <f t="shared" si="394"/>
        <v/>
      </c>
      <c r="EE255" s="41" t="str">
        <f t="shared" si="395"/>
        <v/>
      </c>
      <c r="EF255" s="42" t="str">
        <f t="shared" si="396"/>
        <v/>
      </c>
      <c r="EG255" s="40" t="str">
        <f t="shared" si="397"/>
        <v/>
      </c>
      <c r="EH255" s="43" t="str">
        <f t="shared" si="398"/>
        <v/>
      </c>
      <c r="EI255" s="42" t="str">
        <f t="shared" si="399"/>
        <v/>
      </c>
      <c r="EJ255" s="58" t="str">
        <f t="shared" si="400"/>
        <v/>
      </c>
      <c r="EK255" s="41" t="str">
        <f t="shared" si="334"/>
        <v/>
      </c>
      <c r="EL255" s="58" t="str">
        <f t="shared" si="401"/>
        <v/>
      </c>
      <c r="EM255" s="29" t="str">
        <f t="shared" si="335"/>
        <v/>
      </c>
      <c r="EN255" s="41" t="str">
        <f t="shared" si="336"/>
        <v/>
      </c>
      <c r="EO255" s="42" t="str">
        <f t="shared" si="337"/>
        <v/>
      </c>
      <c r="EP255" s="29" t="str">
        <f t="shared" si="338"/>
        <v/>
      </c>
      <c r="EQ255" s="41" t="str">
        <f t="shared" si="339"/>
        <v/>
      </c>
      <c r="ER255" s="42" t="str">
        <f t="shared" si="340"/>
        <v/>
      </c>
      <c r="ES255" s="29" t="str">
        <f t="shared" si="402"/>
        <v/>
      </c>
      <c r="ET255" s="41" t="str">
        <f t="shared" si="403"/>
        <v/>
      </c>
      <c r="EU255" s="42" t="str">
        <f t="shared" si="404"/>
        <v/>
      </c>
      <c r="EW255" s="39" t="e">
        <f t="shared" si="405"/>
        <v>#N/A</v>
      </c>
      <c r="EX255" s="42" t="e">
        <f t="shared" si="406"/>
        <v>#N/A</v>
      </c>
      <c r="FA255" s="70" t="e">
        <f t="shared" si="408"/>
        <v>#N/A</v>
      </c>
      <c r="FB255" s="70" t="e">
        <f t="shared" si="409"/>
        <v>#N/A</v>
      </c>
      <c r="FC255" s="70" t="e">
        <f t="shared" si="407"/>
        <v>#N/A</v>
      </c>
      <c r="FD255" s="72" t="e">
        <f t="shared" si="410"/>
        <v>#N/A</v>
      </c>
      <c r="FE255" s="37" t="e">
        <f t="shared" si="411"/>
        <v>#N/A</v>
      </c>
    </row>
    <row r="256" spans="1:161" x14ac:dyDescent="0.25">
      <c r="H256" s="39"/>
      <c r="I256" s="39"/>
      <c r="J256" s="37"/>
      <c r="K256" s="39"/>
      <c r="L256" s="39"/>
      <c r="M256" s="39"/>
      <c r="X256" s="41"/>
      <c r="Y256" s="61" t="str">
        <f t="shared" si="345"/>
        <v/>
      </c>
      <c r="Z256" s="39" t="str">
        <f t="shared" si="346"/>
        <v/>
      </c>
      <c r="AA256" s="41" t="str">
        <f t="shared" si="347"/>
        <v/>
      </c>
      <c r="AB256" s="42" t="str">
        <f t="shared" si="307"/>
        <v/>
      </c>
      <c r="AC256" s="29" t="str">
        <f t="shared" si="348"/>
        <v/>
      </c>
      <c r="AD256" s="41" t="str">
        <f t="shared" si="349"/>
        <v/>
      </c>
      <c r="AE256" s="42" t="str">
        <f t="shared" si="350"/>
        <v/>
      </c>
      <c r="AF256" s="40" t="str">
        <f t="shared" si="351"/>
        <v/>
      </c>
      <c r="AG256" s="43" t="str">
        <f t="shared" si="352"/>
        <v/>
      </c>
      <c r="AH256" s="42" t="str">
        <f t="shared" si="353"/>
        <v/>
      </c>
      <c r="AI256" s="39" t="str">
        <f t="shared" si="354"/>
        <v/>
      </c>
      <c r="AJ256" s="41" t="str">
        <f t="shared" si="308"/>
        <v/>
      </c>
      <c r="AK256" s="29" t="str">
        <f t="shared" si="309"/>
        <v/>
      </c>
      <c r="AL256" s="29" t="str">
        <f t="shared" si="310"/>
        <v/>
      </c>
      <c r="AM256" s="41" t="str">
        <f t="shared" si="311"/>
        <v/>
      </c>
      <c r="AN256" s="42" t="str">
        <f t="shared" si="312"/>
        <v/>
      </c>
      <c r="AO256" s="29" t="str">
        <f t="shared" si="313"/>
        <v/>
      </c>
      <c r="AP256" s="41" t="str">
        <f t="shared" si="314"/>
        <v/>
      </c>
      <c r="AQ256" s="42" t="str">
        <f t="shared" si="315"/>
        <v/>
      </c>
      <c r="AR256" s="29" t="str">
        <f t="shared" si="355"/>
        <v/>
      </c>
      <c r="AS256" s="41" t="str">
        <f t="shared" si="356"/>
        <v/>
      </c>
      <c r="AT256" s="42" t="str">
        <f t="shared" si="357"/>
        <v/>
      </c>
      <c r="AV256" s="39" t="e">
        <f t="shared" si="316"/>
        <v>#N/A</v>
      </c>
      <c r="AW256" s="42" t="e">
        <f t="shared" si="358"/>
        <v>#N/A</v>
      </c>
      <c r="BH256" s="61" t="str">
        <f t="shared" si="359"/>
        <v/>
      </c>
      <c r="BI256" s="39" t="str">
        <f t="shared" si="360"/>
        <v/>
      </c>
      <c r="BJ256" s="41" t="str">
        <f t="shared" si="361"/>
        <v/>
      </c>
      <c r="BK256" s="42" t="str">
        <f t="shared" si="317"/>
        <v/>
      </c>
      <c r="BL256" s="29" t="str">
        <f t="shared" si="362"/>
        <v/>
      </c>
      <c r="BM256" s="41" t="str">
        <f t="shared" si="363"/>
        <v/>
      </c>
      <c r="BN256" s="42" t="str">
        <f t="shared" si="364"/>
        <v/>
      </c>
      <c r="BO256" s="40" t="str">
        <f t="shared" si="365"/>
        <v/>
      </c>
      <c r="BP256" s="43" t="str">
        <f t="shared" si="366"/>
        <v/>
      </c>
      <c r="BQ256" s="42" t="str">
        <f t="shared" si="367"/>
        <v/>
      </c>
      <c r="BR256" s="61" t="str">
        <f t="shared" si="368"/>
        <v/>
      </c>
      <c r="BS256" s="41" t="str">
        <f t="shared" si="318"/>
        <v/>
      </c>
      <c r="BT256" t="str">
        <f t="shared" si="369"/>
        <v/>
      </c>
      <c r="BU256" s="29" t="str">
        <f t="shared" si="319"/>
        <v/>
      </c>
      <c r="BV256" s="41" t="str">
        <f t="shared" si="320"/>
        <v/>
      </c>
      <c r="BW256" s="42" t="str">
        <f t="shared" si="321"/>
        <v/>
      </c>
      <c r="BX256" s="29" t="str">
        <f t="shared" si="322"/>
        <v/>
      </c>
      <c r="BY256" s="41" t="str">
        <f t="shared" si="323"/>
        <v/>
      </c>
      <c r="BZ256" s="42" t="str">
        <f t="shared" si="324"/>
        <v/>
      </c>
      <c r="CA256" s="29" t="str">
        <f t="shared" si="370"/>
        <v/>
      </c>
      <c r="CB256" s="41" t="str">
        <f t="shared" si="371"/>
        <v/>
      </c>
      <c r="CC256" s="42" t="str">
        <f t="shared" si="372"/>
        <v/>
      </c>
      <c r="CE256" s="39" t="e">
        <f t="shared" si="373"/>
        <v>#N/A</v>
      </c>
      <c r="CF256" s="42" t="e">
        <f t="shared" si="374"/>
        <v>#N/A</v>
      </c>
      <c r="CQ256" s="61" t="str">
        <f t="shared" si="375"/>
        <v/>
      </c>
      <c r="CR256" s="39" t="str">
        <f t="shared" si="376"/>
        <v/>
      </c>
      <c r="CS256" s="41" t="str">
        <f t="shared" si="377"/>
        <v/>
      </c>
      <c r="CT256" s="42" t="str">
        <f t="shared" si="325"/>
        <v/>
      </c>
      <c r="CU256" s="29" t="str">
        <f t="shared" si="378"/>
        <v/>
      </c>
      <c r="CV256" s="41" t="str">
        <f t="shared" si="379"/>
        <v/>
      </c>
      <c r="CW256" s="42" t="str">
        <f t="shared" si="380"/>
        <v/>
      </c>
      <c r="CX256" s="40" t="str">
        <f t="shared" si="381"/>
        <v/>
      </c>
      <c r="CY256" s="43" t="str">
        <f t="shared" si="382"/>
        <v/>
      </c>
      <c r="CZ256" s="42" t="str">
        <f t="shared" si="383"/>
        <v/>
      </c>
      <c r="DA256" s="70" t="str">
        <f t="shared" si="384"/>
        <v/>
      </c>
      <c r="DB256" s="41" t="str">
        <f t="shared" si="326"/>
        <v/>
      </c>
      <c r="DC256" s="70" t="str">
        <f t="shared" si="385"/>
        <v/>
      </c>
      <c r="DD256" s="29" t="str">
        <f t="shared" si="327"/>
        <v/>
      </c>
      <c r="DE256" s="41" t="str">
        <f t="shared" si="328"/>
        <v/>
      </c>
      <c r="DF256" s="42" t="str">
        <f t="shared" si="329"/>
        <v/>
      </c>
      <c r="DG256" s="29" t="str">
        <f t="shared" si="330"/>
        <v/>
      </c>
      <c r="DH256" s="41" t="str">
        <f t="shared" si="331"/>
        <v/>
      </c>
      <c r="DI256" s="42" t="str">
        <f t="shared" si="332"/>
        <v/>
      </c>
      <c r="DJ256" s="29" t="str">
        <f t="shared" si="386"/>
        <v/>
      </c>
      <c r="DK256" s="41" t="str">
        <f t="shared" si="387"/>
        <v/>
      </c>
      <c r="DL256" s="42" t="str">
        <f t="shared" si="388"/>
        <v/>
      </c>
      <c r="DN256" s="39" t="e">
        <f t="shared" si="389"/>
        <v>#N/A</v>
      </c>
      <c r="DO256" s="42" t="e">
        <f t="shared" si="390"/>
        <v>#N/A</v>
      </c>
      <c r="DZ256" s="61" t="str">
        <f t="shared" si="391"/>
        <v/>
      </c>
      <c r="EA256" s="39" t="str">
        <f t="shared" si="392"/>
        <v/>
      </c>
      <c r="EB256" s="41" t="str">
        <f t="shared" si="393"/>
        <v/>
      </c>
      <c r="EC256" s="42" t="str">
        <f t="shared" si="333"/>
        <v/>
      </c>
      <c r="ED256" s="29" t="str">
        <f t="shared" si="394"/>
        <v/>
      </c>
      <c r="EE256" s="41" t="str">
        <f t="shared" si="395"/>
        <v/>
      </c>
      <c r="EF256" s="42" t="str">
        <f t="shared" si="396"/>
        <v/>
      </c>
      <c r="EG256" s="40" t="str">
        <f t="shared" si="397"/>
        <v/>
      </c>
      <c r="EH256" s="43" t="str">
        <f t="shared" si="398"/>
        <v/>
      </c>
      <c r="EI256" s="42" t="str">
        <f t="shared" si="399"/>
        <v/>
      </c>
      <c r="EJ256" s="58" t="str">
        <f t="shared" si="400"/>
        <v/>
      </c>
      <c r="EK256" s="41" t="str">
        <f t="shared" si="334"/>
        <v/>
      </c>
      <c r="EL256" s="58" t="str">
        <f t="shared" si="401"/>
        <v/>
      </c>
      <c r="EM256" s="29" t="str">
        <f t="shared" si="335"/>
        <v/>
      </c>
      <c r="EN256" s="41" t="str">
        <f t="shared" si="336"/>
        <v/>
      </c>
      <c r="EO256" s="42" t="str">
        <f t="shared" si="337"/>
        <v/>
      </c>
      <c r="EP256" s="29" t="str">
        <f t="shared" si="338"/>
        <v/>
      </c>
      <c r="EQ256" s="41" t="str">
        <f t="shared" si="339"/>
        <v/>
      </c>
      <c r="ER256" s="42" t="str">
        <f t="shared" si="340"/>
        <v/>
      </c>
      <c r="ES256" s="29" t="str">
        <f t="shared" si="402"/>
        <v/>
      </c>
      <c r="ET256" s="41" t="str">
        <f t="shared" si="403"/>
        <v/>
      </c>
      <c r="EU256" s="42" t="str">
        <f t="shared" si="404"/>
        <v/>
      </c>
      <c r="EW256" s="39" t="e">
        <f t="shared" si="405"/>
        <v>#N/A</v>
      </c>
      <c r="EX256" s="42" t="e">
        <f t="shared" si="406"/>
        <v>#N/A</v>
      </c>
      <c r="FA256" s="70" t="e">
        <f t="shared" si="408"/>
        <v>#N/A</v>
      </c>
      <c r="FB256" s="70" t="e">
        <f t="shared" si="409"/>
        <v>#N/A</v>
      </c>
      <c r="FC256" s="70" t="e">
        <f t="shared" si="407"/>
        <v>#N/A</v>
      </c>
      <c r="FD256" s="72" t="e">
        <f t="shared" si="410"/>
        <v>#N/A</v>
      </c>
      <c r="FE256" s="37" t="e">
        <f t="shared" si="411"/>
        <v>#N/A</v>
      </c>
    </row>
    <row r="257" spans="8:161" x14ac:dyDescent="0.25">
      <c r="H257" s="39"/>
      <c r="I257" s="39"/>
      <c r="J257" s="37"/>
      <c r="K257" s="39"/>
      <c r="L257" s="39"/>
      <c r="M257" s="39"/>
      <c r="X257" s="41"/>
      <c r="Y257" s="61" t="str">
        <f t="shared" si="345"/>
        <v/>
      </c>
      <c r="Z257" s="39" t="str">
        <f t="shared" si="346"/>
        <v/>
      </c>
      <c r="AA257" s="41" t="str">
        <f t="shared" si="347"/>
        <v/>
      </c>
      <c r="AB257" s="42" t="str">
        <f t="shared" si="307"/>
        <v/>
      </c>
      <c r="AC257" s="29" t="str">
        <f t="shared" si="348"/>
        <v/>
      </c>
      <c r="AD257" s="41" t="str">
        <f t="shared" si="349"/>
        <v/>
      </c>
      <c r="AE257" s="42" t="str">
        <f t="shared" si="350"/>
        <v/>
      </c>
      <c r="AF257" s="40" t="str">
        <f t="shared" si="351"/>
        <v/>
      </c>
      <c r="AG257" s="43" t="str">
        <f t="shared" si="352"/>
        <v/>
      </c>
      <c r="AH257" s="42" t="str">
        <f t="shared" si="353"/>
        <v/>
      </c>
      <c r="AI257" s="39" t="str">
        <f t="shared" si="354"/>
        <v/>
      </c>
      <c r="AJ257" s="41" t="str">
        <f t="shared" si="308"/>
        <v/>
      </c>
      <c r="AK257" s="29" t="str">
        <f t="shared" si="309"/>
        <v/>
      </c>
      <c r="AL257" s="29" t="str">
        <f t="shared" si="310"/>
        <v/>
      </c>
      <c r="AM257" s="41" t="str">
        <f t="shared" si="311"/>
        <v/>
      </c>
      <c r="AN257" s="42" t="str">
        <f t="shared" si="312"/>
        <v/>
      </c>
      <c r="AO257" s="29" t="str">
        <f t="shared" si="313"/>
        <v/>
      </c>
      <c r="AP257" s="41" t="str">
        <f t="shared" si="314"/>
        <v/>
      </c>
      <c r="AQ257" s="42" t="str">
        <f t="shared" si="315"/>
        <v/>
      </c>
      <c r="AR257" s="29" t="str">
        <f t="shared" si="355"/>
        <v/>
      </c>
      <c r="AS257" s="41" t="str">
        <f t="shared" si="356"/>
        <v/>
      </c>
      <c r="AT257" s="42" t="str">
        <f t="shared" si="357"/>
        <v/>
      </c>
      <c r="AV257" s="39" t="e">
        <f t="shared" si="316"/>
        <v>#N/A</v>
      </c>
      <c r="AW257" s="42" t="e">
        <f t="shared" si="358"/>
        <v>#N/A</v>
      </c>
      <c r="BH257" s="61" t="str">
        <f t="shared" si="359"/>
        <v/>
      </c>
      <c r="BI257" s="39" t="str">
        <f t="shared" si="360"/>
        <v/>
      </c>
      <c r="BJ257" s="41" t="str">
        <f t="shared" si="361"/>
        <v/>
      </c>
      <c r="BK257" s="42" t="str">
        <f t="shared" si="317"/>
        <v/>
      </c>
      <c r="BL257" s="29" t="str">
        <f t="shared" si="362"/>
        <v/>
      </c>
      <c r="BM257" s="41" t="str">
        <f t="shared" si="363"/>
        <v/>
      </c>
      <c r="BN257" s="42" t="str">
        <f t="shared" si="364"/>
        <v/>
      </c>
      <c r="BO257" s="40" t="str">
        <f t="shared" si="365"/>
        <v/>
      </c>
      <c r="BP257" s="43" t="str">
        <f t="shared" si="366"/>
        <v/>
      </c>
      <c r="BQ257" s="42" t="str">
        <f t="shared" si="367"/>
        <v/>
      </c>
      <c r="BR257" s="61" t="str">
        <f t="shared" si="368"/>
        <v/>
      </c>
      <c r="BS257" s="41" t="str">
        <f t="shared" si="318"/>
        <v/>
      </c>
      <c r="BT257" t="str">
        <f t="shared" si="369"/>
        <v/>
      </c>
      <c r="BU257" s="29" t="str">
        <f t="shared" si="319"/>
        <v/>
      </c>
      <c r="BV257" s="41" t="str">
        <f t="shared" si="320"/>
        <v/>
      </c>
      <c r="BW257" s="42" t="str">
        <f t="shared" si="321"/>
        <v/>
      </c>
      <c r="BX257" s="29" t="str">
        <f t="shared" si="322"/>
        <v/>
      </c>
      <c r="BY257" s="41" t="str">
        <f t="shared" si="323"/>
        <v/>
      </c>
      <c r="BZ257" s="42" t="str">
        <f t="shared" si="324"/>
        <v/>
      </c>
      <c r="CA257" s="29" t="str">
        <f t="shared" si="370"/>
        <v/>
      </c>
      <c r="CB257" s="41" t="str">
        <f t="shared" si="371"/>
        <v/>
      </c>
      <c r="CC257" s="42" t="str">
        <f t="shared" si="372"/>
        <v/>
      </c>
      <c r="CE257" s="39" t="e">
        <f t="shared" si="373"/>
        <v>#N/A</v>
      </c>
      <c r="CF257" s="42" t="e">
        <f t="shared" si="374"/>
        <v>#N/A</v>
      </c>
      <c r="CQ257" s="61" t="str">
        <f t="shared" si="375"/>
        <v/>
      </c>
      <c r="CR257" s="39" t="str">
        <f t="shared" si="376"/>
        <v/>
      </c>
      <c r="CS257" s="41" t="str">
        <f t="shared" si="377"/>
        <v/>
      </c>
      <c r="CT257" s="42" t="str">
        <f t="shared" si="325"/>
        <v/>
      </c>
      <c r="CU257" s="29" t="str">
        <f t="shared" si="378"/>
        <v/>
      </c>
      <c r="CV257" s="41" t="str">
        <f t="shared" si="379"/>
        <v/>
      </c>
      <c r="CW257" s="42" t="str">
        <f t="shared" si="380"/>
        <v/>
      </c>
      <c r="CX257" s="40" t="str">
        <f t="shared" si="381"/>
        <v/>
      </c>
      <c r="CY257" s="43" t="str">
        <f t="shared" si="382"/>
        <v/>
      </c>
      <c r="CZ257" s="42" t="str">
        <f t="shared" si="383"/>
        <v/>
      </c>
      <c r="DA257" s="70" t="str">
        <f t="shared" si="384"/>
        <v/>
      </c>
      <c r="DB257" s="41" t="str">
        <f t="shared" si="326"/>
        <v/>
      </c>
      <c r="DC257" s="70" t="str">
        <f t="shared" si="385"/>
        <v/>
      </c>
      <c r="DD257" s="29" t="str">
        <f t="shared" si="327"/>
        <v/>
      </c>
      <c r="DE257" s="41" t="str">
        <f t="shared" si="328"/>
        <v/>
      </c>
      <c r="DF257" s="42" t="str">
        <f t="shared" si="329"/>
        <v/>
      </c>
      <c r="DG257" s="29" t="str">
        <f t="shared" si="330"/>
        <v/>
      </c>
      <c r="DH257" s="41" t="str">
        <f t="shared" si="331"/>
        <v/>
      </c>
      <c r="DI257" s="42" t="str">
        <f t="shared" si="332"/>
        <v/>
      </c>
      <c r="DJ257" s="29" t="str">
        <f t="shared" si="386"/>
        <v/>
      </c>
      <c r="DK257" s="41" t="str">
        <f t="shared" si="387"/>
        <v/>
      </c>
      <c r="DL257" s="42" t="str">
        <f t="shared" si="388"/>
        <v/>
      </c>
      <c r="DN257" s="39" t="e">
        <f t="shared" si="389"/>
        <v>#N/A</v>
      </c>
      <c r="DO257" s="42" t="e">
        <f t="shared" si="390"/>
        <v>#N/A</v>
      </c>
      <c r="DZ257" s="61" t="str">
        <f t="shared" si="391"/>
        <v/>
      </c>
      <c r="EA257" s="39" t="str">
        <f t="shared" si="392"/>
        <v/>
      </c>
      <c r="EB257" s="41" t="str">
        <f t="shared" si="393"/>
        <v/>
      </c>
      <c r="EC257" s="42" t="str">
        <f t="shared" si="333"/>
        <v/>
      </c>
      <c r="ED257" s="29" t="str">
        <f t="shared" si="394"/>
        <v/>
      </c>
      <c r="EE257" s="41" t="str">
        <f t="shared" si="395"/>
        <v/>
      </c>
      <c r="EF257" s="42" t="str">
        <f t="shared" si="396"/>
        <v/>
      </c>
      <c r="EG257" s="40" t="str">
        <f t="shared" si="397"/>
        <v/>
      </c>
      <c r="EH257" s="43" t="str">
        <f t="shared" si="398"/>
        <v/>
      </c>
      <c r="EI257" s="42" t="str">
        <f t="shared" si="399"/>
        <v/>
      </c>
      <c r="EJ257" s="58" t="str">
        <f t="shared" si="400"/>
        <v/>
      </c>
      <c r="EK257" s="41" t="str">
        <f t="shared" si="334"/>
        <v/>
      </c>
      <c r="EL257" s="58" t="str">
        <f t="shared" si="401"/>
        <v/>
      </c>
      <c r="EM257" s="29" t="str">
        <f t="shared" si="335"/>
        <v/>
      </c>
      <c r="EN257" s="41" t="str">
        <f t="shared" si="336"/>
        <v/>
      </c>
      <c r="EO257" s="42" t="str">
        <f t="shared" si="337"/>
        <v/>
      </c>
      <c r="EP257" s="29" t="str">
        <f t="shared" si="338"/>
        <v/>
      </c>
      <c r="EQ257" s="41" t="str">
        <f t="shared" si="339"/>
        <v/>
      </c>
      <c r="ER257" s="42" t="str">
        <f t="shared" si="340"/>
        <v/>
      </c>
      <c r="ES257" s="29" t="str">
        <f t="shared" si="402"/>
        <v/>
      </c>
      <c r="ET257" s="41" t="str">
        <f t="shared" si="403"/>
        <v/>
      </c>
      <c r="EU257" s="42" t="str">
        <f t="shared" si="404"/>
        <v/>
      </c>
      <c r="EW257" s="39" t="e">
        <f t="shared" si="405"/>
        <v>#N/A</v>
      </c>
      <c r="EX257" s="42" t="e">
        <f t="shared" si="406"/>
        <v>#N/A</v>
      </c>
      <c r="FA257" s="70" t="e">
        <f t="shared" si="408"/>
        <v>#N/A</v>
      </c>
      <c r="FB257" s="70" t="e">
        <f t="shared" si="409"/>
        <v>#N/A</v>
      </c>
      <c r="FC257" s="70" t="e">
        <f t="shared" si="407"/>
        <v>#N/A</v>
      </c>
      <c r="FD257" s="72" t="e">
        <f t="shared" si="410"/>
        <v>#N/A</v>
      </c>
      <c r="FE257" s="37" t="e">
        <f t="shared" si="411"/>
        <v>#N/A</v>
      </c>
    </row>
    <row r="258" spans="8:161" x14ac:dyDescent="0.25">
      <c r="H258" s="39"/>
      <c r="I258" s="39"/>
      <c r="J258" s="37"/>
      <c r="K258" s="39"/>
      <c r="L258" s="39"/>
      <c r="M258" s="39"/>
      <c r="X258" s="41"/>
      <c r="Y258" s="61" t="str">
        <f t="shared" si="345"/>
        <v/>
      </c>
      <c r="Z258" s="39" t="str">
        <f t="shared" si="346"/>
        <v/>
      </c>
      <c r="AA258" s="41" t="str">
        <f t="shared" si="347"/>
        <v/>
      </c>
      <c r="AB258" s="42" t="str">
        <f t="shared" si="307"/>
        <v/>
      </c>
      <c r="AC258" s="29" t="str">
        <f t="shared" si="348"/>
        <v/>
      </c>
      <c r="AD258" s="41" t="str">
        <f t="shared" si="349"/>
        <v/>
      </c>
      <c r="AE258" s="42" t="str">
        <f t="shared" si="350"/>
        <v/>
      </c>
      <c r="AF258" s="40" t="str">
        <f t="shared" si="351"/>
        <v/>
      </c>
      <c r="AG258" s="43" t="str">
        <f t="shared" si="352"/>
        <v/>
      </c>
      <c r="AH258" s="42" t="str">
        <f t="shared" si="353"/>
        <v/>
      </c>
      <c r="AI258" s="39" t="str">
        <f t="shared" si="354"/>
        <v/>
      </c>
      <c r="AJ258" s="41" t="str">
        <f t="shared" si="308"/>
        <v/>
      </c>
      <c r="AK258" s="29" t="str">
        <f t="shared" si="309"/>
        <v/>
      </c>
      <c r="AL258" s="29" t="str">
        <f t="shared" si="310"/>
        <v/>
      </c>
      <c r="AM258" s="41" t="str">
        <f t="shared" si="311"/>
        <v/>
      </c>
      <c r="AN258" s="42" t="str">
        <f t="shared" si="312"/>
        <v/>
      </c>
      <c r="AO258" s="29" t="str">
        <f t="shared" si="313"/>
        <v/>
      </c>
      <c r="AP258" s="41" t="str">
        <f t="shared" si="314"/>
        <v/>
      </c>
      <c r="AQ258" s="42" t="str">
        <f t="shared" si="315"/>
        <v/>
      </c>
      <c r="AR258" s="29" t="str">
        <f t="shared" si="355"/>
        <v/>
      </c>
      <c r="AS258" s="41" t="str">
        <f t="shared" si="356"/>
        <v/>
      </c>
      <c r="AT258" s="42" t="str">
        <f t="shared" si="357"/>
        <v/>
      </c>
      <c r="AV258" s="39" t="e">
        <f t="shared" si="316"/>
        <v>#N/A</v>
      </c>
      <c r="AW258" s="42" t="e">
        <f t="shared" si="358"/>
        <v>#N/A</v>
      </c>
      <c r="BH258" s="61" t="str">
        <f t="shared" si="359"/>
        <v/>
      </c>
      <c r="BI258" s="39" t="str">
        <f t="shared" si="360"/>
        <v/>
      </c>
      <c r="BJ258" s="41" t="str">
        <f t="shared" si="361"/>
        <v/>
      </c>
      <c r="BK258" s="42" t="str">
        <f t="shared" si="317"/>
        <v/>
      </c>
      <c r="BL258" s="29" t="str">
        <f t="shared" si="362"/>
        <v/>
      </c>
      <c r="BM258" s="41" t="str">
        <f t="shared" si="363"/>
        <v/>
      </c>
      <c r="BN258" s="42" t="str">
        <f t="shared" si="364"/>
        <v/>
      </c>
      <c r="BO258" s="40" t="str">
        <f t="shared" si="365"/>
        <v/>
      </c>
      <c r="BP258" s="43" t="str">
        <f t="shared" si="366"/>
        <v/>
      </c>
      <c r="BQ258" s="42" t="str">
        <f t="shared" si="367"/>
        <v/>
      </c>
      <c r="BR258" s="61" t="str">
        <f t="shared" si="368"/>
        <v/>
      </c>
      <c r="BS258" s="41" t="str">
        <f t="shared" si="318"/>
        <v/>
      </c>
      <c r="BT258" t="str">
        <f t="shared" si="369"/>
        <v/>
      </c>
      <c r="BU258" s="29" t="str">
        <f t="shared" si="319"/>
        <v/>
      </c>
      <c r="BV258" s="41" t="str">
        <f t="shared" si="320"/>
        <v/>
      </c>
      <c r="BW258" s="42" t="str">
        <f t="shared" si="321"/>
        <v/>
      </c>
      <c r="BX258" s="29" t="str">
        <f t="shared" si="322"/>
        <v/>
      </c>
      <c r="BY258" s="41" t="str">
        <f t="shared" si="323"/>
        <v/>
      </c>
      <c r="BZ258" s="42" t="str">
        <f t="shared" si="324"/>
        <v/>
      </c>
      <c r="CA258" s="29" t="str">
        <f t="shared" si="370"/>
        <v/>
      </c>
      <c r="CB258" s="41" t="str">
        <f t="shared" si="371"/>
        <v/>
      </c>
      <c r="CC258" s="42" t="str">
        <f t="shared" si="372"/>
        <v/>
      </c>
      <c r="CE258" s="39" t="e">
        <f t="shared" si="373"/>
        <v>#N/A</v>
      </c>
      <c r="CF258" s="42" t="e">
        <f t="shared" si="374"/>
        <v>#N/A</v>
      </c>
      <c r="CQ258" s="61" t="str">
        <f t="shared" si="375"/>
        <v/>
      </c>
      <c r="CR258" s="39" t="str">
        <f t="shared" si="376"/>
        <v/>
      </c>
      <c r="CS258" s="41" t="str">
        <f t="shared" si="377"/>
        <v/>
      </c>
      <c r="CT258" s="42" t="str">
        <f t="shared" si="325"/>
        <v/>
      </c>
      <c r="CU258" s="29" t="str">
        <f t="shared" si="378"/>
        <v/>
      </c>
      <c r="CV258" s="41" t="str">
        <f t="shared" si="379"/>
        <v/>
      </c>
      <c r="CW258" s="42" t="str">
        <f t="shared" si="380"/>
        <v/>
      </c>
      <c r="CX258" s="40" t="str">
        <f t="shared" si="381"/>
        <v/>
      </c>
      <c r="CY258" s="43" t="str">
        <f t="shared" si="382"/>
        <v/>
      </c>
      <c r="CZ258" s="42" t="str">
        <f t="shared" si="383"/>
        <v/>
      </c>
      <c r="DA258" s="70" t="str">
        <f t="shared" si="384"/>
        <v/>
      </c>
      <c r="DB258" s="41" t="str">
        <f t="shared" si="326"/>
        <v/>
      </c>
      <c r="DC258" s="70" t="str">
        <f t="shared" si="385"/>
        <v/>
      </c>
      <c r="DD258" s="29" t="str">
        <f t="shared" si="327"/>
        <v/>
      </c>
      <c r="DE258" s="41" t="str">
        <f t="shared" si="328"/>
        <v/>
      </c>
      <c r="DF258" s="42" t="str">
        <f t="shared" si="329"/>
        <v/>
      </c>
      <c r="DG258" s="29" t="str">
        <f t="shared" si="330"/>
        <v/>
      </c>
      <c r="DH258" s="41" t="str">
        <f t="shared" si="331"/>
        <v/>
      </c>
      <c r="DI258" s="42" t="str">
        <f t="shared" si="332"/>
        <v/>
      </c>
      <c r="DJ258" s="29" t="str">
        <f t="shared" si="386"/>
        <v/>
      </c>
      <c r="DK258" s="41" t="str">
        <f t="shared" si="387"/>
        <v/>
      </c>
      <c r="DL258" s="42" t="str">
        <f t="shared" si="388"/>
        <v/>
      </c>
      <c r="DN258" s="39" t="e">
        <f t="shared" si="389"/>
        <v>#N/A</v>
      </c>
      <c r="DO258" s="42" t="e">
        <f t="shared" si="390"/>
        <v>#N/A</v>
      </c>
      <c r="DZ258" s="61" t="str">
        <f t="shared" si="391"/>
        <v/>
      </c>
      <c r="EA258" s="39" t="str">
        <f t="shared" si="392"/>
        <v/>
      </c>
      <c r="EB258" s="41" t="str">
        <f t="shared" si="393"/>
        <v/>
      </c>
      <c r="EC258" s="42" t="str">
        <f t="shared" si="333"/>
        <v/>
      </c>
      <c r="ED258" s="29" t="str">
        <f t="shared" si="394"/>
        <v/>
      </c>
      <c r="EE258" s="41" t="str">
        <f t="shared" si="395"/>
        <v/>
      </c>
      <c r="EF258" s="42" t="str">
        <f t="shared" si="396"/>
        <v/>
      </c>
      <c r="EG258" s="40" t="str">
        <f t="shared" si="397"/>
        <v/>
      </c>
      <c r="EH258" s="43" t="str">
        <f t="shared" si="398"/>
        <v/>
      </c>
      <c r="EI258" s="42" t="str">
        <f t="shared" si="399"/>
        <v/>
      </c>
      <c r="EJ258" s="58" t="str">
        <f t="shared" si="400"/>
        <v/>
      </c>
      <c r="EK258" s="41" t="str">
        <f t="shared" si="334"/>
        <v/>
      </c>
      <c r="EL258" s="58" t="str">
        <f t="shared" si="401"/>
        <v/>
      </c>
      <c r="EM258" s="29" t="str">
        <f t="shared" si="335"/>
        <v/>
      </c>
      <c r="EN258" s="41" t="str">
        <f t="shared" si="336"/>
        <v/>
      </c>
      <c r="EO258" s="42" t="str">
        <f t="shared" si="337"/>
        <v/>
      </c>
      <c r="EP258" s="29" t="str">
        <f t="shared" si="338"/>
        <v/>
      </c>
      <c r="EQ258" s="41" t="str">
        <f t="shared" si="339"/>
        <v/>
      </c>
      <c r="ER258" s="42" t="str">
        <f t="shared" si="340"/>
        <v/>
      </c>
      <c r="ES258" s="29" t="str">
        <f t="shared" si="402"/>
        <v/>
      </c>
      <c r="ET258" s="41" t="str">
        <f t="shared" si="403"/>
        <v/>
      </c>
      <c r="EU258" s="42" t="str">
        <f t="shared" si="404"/>
        <v/>
      </c>
      <c r="EW258" s="39" t="e">
        <f t="shared" si="405"/>
        <v>#N/A</v>
      </c>
      <c r="EX258" s="42" t="e">
        <f t="shared" si="406"/>
        <v>#N/A</v>
      </c>
      <c r="FA258" s="70" t="e">
        <f t="shared" si="408"/>
        <v>#N/A</v>
      </c>
      <c r="FB258" s="70" t="e">
        <f t="shared" si="409"/>
        <v>#N/A</v>
      </c>
      <c r="FC258" s="70" t="e">
        <f t="shared" si="407"/>
        <v>#N/A</v>
      </c>
      <c r="FD258" s="72" t="e">
        <f t="shared" si="410"/>
        <v>#N/A</v>
      </c>
      <c r="FE258" s="37" t="e">
        <f t="shared" si="411"/>
        <v>#N/A</v>
      </c>
    </row>
    <row r="259" spans="8:161" x14ac:dyDescent="0.25">
      <c r="H259" s="39"/>
      <c r="I259" s="39"/>
      <c r="J259" s="37"/>
      <c r="K259" s="39"/>
      <c r="L259" s="39"/>
      <c r="M259" s="39"/>
      <c r="X259" s="41"/>
      <c r="Y259" s="61" t="str">
        <f t="shared" si="345"/>
        <v/>
      </c>
      <c r="Z259" s="39" t="str">
        <f t="shared" si="346"/>
        <v/>
      </c>
      <c r="AA259" s="41" t="str">
        <f t="shared" si="347"/>
        <v/>
      </c>
      <c r="AB259" s="42" t="str">
        <f t="shared" si="307"/>
        <v/>
      </c>
      <c r="AC259" s="29" t="str">
        <f t="shared" si="348"/>
        <v/>
      </c>
      <c r="AD259" s="41" t="str">
        <f t="shared" si="349"/>
        <v/>
      </c>
      <c r="AE259" s="42" t="str">
        <f t="shared" si="350"/>
        <v/>
      </c>
      <c r="AF259" s="40" t="str">
        <f t="shared" si="351"/>
        <v/>
      </c>
      <c r="AG259" s="43" t="str">
        <f t="shared" si="352"/>
        <v/>
      </c>
      <c r="AH259" s="42" t="str">
        <f t="shared" si="353"/>
        <v/>
      </c>
      <c r="AI259" s="39" t="str">
        <f t="shared" si="354"/>
        <v/>
      </c>
      <c r="AJ259" s="41" t="str">
        <f t="shared" si="308"/>
        <v/>
      </c>
      <c r="AK259" s="29" t="str">
        <f t="shared" si="309"/>
        <v/>
      </c>
      <c r="AL259" s="29" t="str">
        <f t="shared" si="310"/>
        <v/>
      </c>
      <c r="AM259" s="41" t="str">
        <f t="shared" si="311"/>
        <v/>
      </c>
      <c r="AN259" s="42" t="str">
        <f t="shared" si="312"/>
        <v/>
      </c>
      <c r="AO259" s="29" t="str">
        <f t="shared" si="313"/>
        <v/>
      </c>
      <c r="AP259" s="41" t="str">
        <f t="shared" si="314"/>
        <v/>
      </c>
      <c r="AQ259" s="42" t="str">
        <f t="shared" si="315"/>
        <v/>
      </c>
      <c r="AR259" s="29" t="str">
        <f t="shared" si="355"/>
        <v/>
      </c>
      <c r="AS259" s="41" t="str">
        <f t="shared" si="356"/>
        <v/>
      </c>
      <c r="AT259" s="42" t="str">
        <f t="shared" si="357"/>
        <v/>
      </c>
      <c r="AV259" s="39" t="e">
        <f t="shared" si="316"/>
        <v>#N/A</v>
      </c>
      <c r="AW259" s="42" t="e">
        <f t="shared" si="358"/>
        <v>#N/A</v>
      </c>
      <c r="BH259" s="61" t="str">
        <f t="shared" si="359"/>
        <v/>
      </c>
      <c r="BI259" s="39" t="str">
        <f t="shared" si="360"/>
        <v/>
      </c>
      <c r="BJ259" s="41" t="str">
        <f t="shared" si="361"/>
        <v/>
      </c>
      <c r="BK259" s="42" t="str">
        <f t="shared" si="317"/>
        <v/>
      </c>
      <c r="BL259" s="29" t="str">
        <f t="shared" si="362"/>
        <v/>
      </c>
      <c r="BM259" s="41" t="str">
        <f t="shared" si="363"/>
        <v/>
      </c>
      <c r="BN259" s="42" t="str">
        <f t="shared" si="364"/>
        <v/>
      </c>
      <c r="BO259" s="40" t="str">
        <f t="shared" si="365"/>
        <v/>
      </c>
      <c r="BP259" s="43" t="str">
        <f t="shared" si="366"/>
        <v/>
      </c>
      <c r="BQ259" s="42" t="str">
        <f t="shared" si="367"/>
        <v/>
      </c>
      <c r="BR259" s="61" t="str">
        <f t="shared" si="368"/>
        <v/>
      </c>
      <c r="BS259" s="41" t="str">
        <f t="shared" si="318"/>
        <v/>
      </c>
      <c r="BT259" t="str">
        <f t="shared" si="369"/>
        <v/>
      </c>
      <c r="BU259" s="29" t="str">
        <f t="shared" si="319"/>
        <v/>
      </c>
      <c r="BV259" s="41" t="str">
        <f t="shared" si="320"/>
        <v/>
      </c>
      <c r="BW259" s="42" t="str">
        <f t="shared" si="321"/>
        <v/>
      </c>
      <c r="BX259" s="29" t="str">
        <f t="shared" si="322"/>
        <v/>
      </c>
      <c r="BY259" s="41" t="str">
        <f t="shared" si="323"/>
        <v/>
      </c>
      <c r="BZ259" s="42" t="str">
        <f t="shared" si="324"/>
        <v/>
      </c>
      <c r="CA259" s="29" t="str">
        <f t="shared" si="370"/>
        <v/>
      </c>
      <c r="CB259" s="41" t="str">
        <f t="shared" si="371"/>
        <v/>
      </c>
      <c r="CC259" s="42" t="str">
        <f t="shared" si="372"/>
        <v/>
      </c>
      <c r="CE259" s="39" t="e">
        <f t="shared" si="373"/>
        <v>#N/A</v>
      </c>
      <c r="CF259" s="42" t="e">
        <f t="shared" si="374"/>
        <v>#N/A</v>
      </c>
      <c r="CQ259" s="61" t="str">
        <f t="shared" si="375"/>
        <v/>
      </c>
      <c r="CR259" s="39" t="str">
        <f t="shared" si="376"/>
        <v/>
      </c>
      <c r="CS259" s="41" t="str">
        <f t="shared" si="377"/>
        <v/>
      </c>
      <c r="CT259" s="42" t="str">
        <f t="shared" si="325"/>
        <v/>
      </c>
      <c r="CU259" s="29" t="str">
        <f t="shared" si="378"/>
        <v/>
      </c>
      <c r="CV259" s="41" t="str">
        <f t="shared" si="379"/>
        <v/>
      </c>
      <c r="CW259" s="42" t="str">
        <f t="shared" si="380"/>
        <v/>
      </c>
      <c r="CX259" s="40" t="str">
        <f t="shared" si="381"/>
        <v/>
      </c>
      <c r="CY259" s="43" t="str">
        <f t="shared" si="382"/>
        <v/>
      </c>
      <c r="CZ259" s="42" t="str">
        <f t="shared" si="383"/>
        <v/>
      </c>
      <c r="DA259" s="70" t="str">
        <f t="shared" si="384"/>
        <v/>
      </c>
      <c r="DB259" s="41" t="str">
        <f t="shared" si="326"/>
        <v/>
      </c>
      <c r="DC259" s="70" t="str">
        <f t="shared" si="385"/>
        <v/>
      </c>
      <c r="DD259" s="29" t="str">
        <f t="shared" si="327"/>
        <v/>
      </c>
      <c r="DE259" s="41" t="str">
        <f t="shared" si="328"/>
        <v/>
      </c>
      <c r="DF259" s="42" t="str">
        <f t="shared" si="329"/>
        <v/>
      </c>
      <c r="DG259" s="29" t="str">
        <f t="shared" si="330"/>
        <v/>
      </c>
      <c r="DH259" s="41" t="str">
        <f t="shared" si="331"/>
        <v/>
      </c>
      <c r="DI259" s="42" t="str">
        <f t="shared" si="332"/>
        <v/>
      </c>
      <c r="DJ259" s="29" t="str">
        <f t="shared" si="386"/>
        <v/>
      </c>
      <c r="DK259" s="41" t="str">
        <f t="shared" si="387"/>
        <v/>
      </c>
      <c r="DL259" s="42" t="str">
        <f t="shared" si="388"/>
        <v/>
      </c>
      <c r="DN259" s="39" t="e">
        <f t="shared" si="389"/>
        <v>#N/A</v>
      </c>
      <c r="DO259" s="42" t="e">
        <f t="shared" si="390"/>
        <v>#N/A</v>
      </c>
      <c r="DZ259" s="61" t="str">
        <f t="shared" si="391"/>
        <v/>
      </c>
      <c r="EA259" s="39" t="str">
        <f t="shared" si="392"/>
        <v/>
      </c>
      <c r="EB259" s="41" t="str">
        <f t="shared" si="393"/>
        <v/>
      </c>
      <c r="EC259" s="42" t="str">
        <f t="shared" si="333"/>
        <v/>
      </c>
      <c r="ED259" s="29" t="str">
        <f t="shared" si="394"/>
        <v/>
      </c>
      <c r="EE259" s="41" t="str">
        <f t="shared" si="395"/>
        <v/>
      </c>
      <c r="EF259" s="42" t="str">
        <f t="shared" si="396"/>
        <v/>
      </c>
      <c r="EG259" s="40" t="str">
        <f t="shared" si="397"/>
        <v/>
      </c>
      <c r="EH259" s="43" t="str">
        <f t="shared" si="398"/>
        <v/>
      </c>
      <c r="EI259" s="42" t="str">
        <f t="shared" si="399"/>
        <v/>
      </c>
      <c r="EJ259" s="58" t="str">
        <f t="shared" si="400"/>
        <v/>
      </c>
      <c r="EK259" s="41" t="str">
        <f t="shared" si="334"/>
        <v/>
      </c>
      <c r="EL259" s="58" t="str">
        <f t="shared" si="401"/>
        <v/>
      </c>
      <c r="EM259" s="29" t="str">
        <f t="shared" si="335"/>
        <v/>
      </c>
      <c r="EN259" s="41" t="str">
        <f t="shared" si="336"/>
        <v/>
      </c>
      <c r="EO259" s="42" t="str">
        <f t="shared" si="337"/>
        <v/>
      </c>
      <c r="EP259" s="29" t="str">
        <f t="shared" si="338"/>
        <v/>
      </c>
      <c r="EQ259" s="41" t="str">
        <f t="shared" si="339"/>
        <v/>
      </c>
      <c r="ER259" s="42" t="str">
        <f t="shared" si="340"/>
        <v/>
      </c>
      <c r="ES259" s="29" t="str">
        <f t="shared" si="402"/>
        <v/>
      </c>
      <c r="ET259" s="41" t="str">
        <f t="shared" si="403"/>
        <v/>
      </c>
      <c r="EU259" s="42" t="str">
        <f t="shared" si="404"/>
        <v/>
      </c>
      <c r="EW259" s="39" t="e">
        <f t="shared" si="405"/>
        <v>#N/A</v>
      </c>
      <c r="EX259" s="42" t="e">
        <f t="shared" si="406"/>
        <v>#N/A</v>
      </c>
      <c r="FA259" s="70" t="e">
        <f t="shared" si="408"/>
        <v>#N/A</v>
      </c>
      <c r="FB259" s="70" t="e">
        <f t="shared" si="409"/>
        <v>#N/A</v>
      </c>
      <c r="FC259" s="70" t="e">
        <f t="shared" si="407"/>
        <v>#N/A</v>
      </c>
      <c r="FD259" s="72" t="e">
        <f t="shared" si="410"/>
        <v>#N/A</v>
      </c>
      <c r="FE259" s="37" t="e">
        <f t="shared" si="411"/>
        <v>#N/A</v>
      </c>
    </row>
    <row r="260" spans="8:161" x14ac:dyDescent="0.25">
      <c r="H260" s="39"/>
      <c r="I260" s="39"/>
      <c r="J260" s="37"/>
      <c r="K260" s="39"/>
      <c r="L260" s="39"/>
      <c r="M260" s="39"/>
      <c r="X260" s="41"/>
      <c r="Y260" s="61" t="str">
        <f t="shared" si="345"/>
        <v/>
      </c>
      <c r="Z260" s="39" t="str">
        <f t="shared" si="346"/>
        <v/>
      </c>
      <c r="AA260" s="41" t="str">
        <f t="shared" si="347"/>
        <v/>
      </c>
      <c r="AB260" s="42" t="str">
        <f t="shared" si="307"/>
        <v/>
      </c>
      <c r="AC260" s="29" t="str">
        <f t="shared" si="348"/>
        <v/>
      </c>
      <c r="AD260" s="41" t="str">
        <f t="shared" si="349"/>
        <v/>
      </c>
      <c r="AE260" s="42" t="str">
        <f t="shared" si="350"/>
        <v/>
      </c>
      <c r="AF260" s="40" t="str">
        <f t="shared" si="351"/>
        <v/>
      </c>
      <c r="AG260" s="43" t="str">
        <f t="shared" si="352"/>
        <v/>
      </c>
      <c r="AH260" s="42" t="str">
        <f t="shared" si="353"/>
        <v/>
      </c>
      <c r="AI260" s="39" t="str">
        <f t="shared" si="354"/>
        <v/>
      </c>
      <c r="AJ260" s="41" t="str">
        <f t="shared" si="308"/>
        <v/>
      </c>
      <c r="AK260" s="29" t="str">
        <f t="shared" si="309"/>
        <v/>
      </c>
      <c r="AL260" s="29" t="str">
        <f t="shared" si="310"/>
        <v/>
      </c>
      <c r="AM260" s="41" t="str">
        <f t="shared" si="311"/>
        <v/>
      </c>
      <c r="AN260" s="42" t="str">
        <f t="shared" si="312"/>
        <v/>
      </c>
      <c r="AO260" s="29" t="str">
        <f t="shared" si="313"/>
        <v/>
      </c>
      <c r="AP260" s="41" t="str">
        <f t="shared" si="314"/>
        <v/>
      </c>
      <c r="AQ260" s="42" t="str">
        <f t="shared" si="315"/>
        <v/>
      </c>
      <c r="AR260" s="29" t="str">
        <f t="shared" si="355"/>
        <v/>
      </c>
      <c r="AS260" s="41" t="str">
        <f t="shared" si="356"/>
        <v/>
      </c>
      <c r="AT260" s="42" t="str">
        <f t="shared" si="357"/>
        <v/>
      </c>
      <c r="AV260" s="39" t="e">
        <f t="shared" si="316"/>
        <v>#N/A</v>
      </c>
      <c r="AW260" s="42" t="e">
        <f t="shared" si="358"/>
        <v>#N/A</v>
      </c>
      <c r="BH260" s="61" t="str">
        <f t="shared" si="359"/>
        <v/>
      </c>
      <c r="BI260" s="39" t="str">
        <f t="shared" si="360"/>
        <v/>
      </c>
      <c r="BJ260" s="41" t="str">
        <f t="shared" si="361"/>
        <v/>
      </c>
      <c r="BK260" s="42" t="str">
        <f t="shared" si="317"/>
        <v/>
      </c>
      <c r="BL260" s="29" t="str">
        <f t="shared" si="362"/>
        <v/>
      </c>
      <c r="BM260" s="41" t="str">
        <f t="shared" si="363"/>
        <v/>
      </c>
      <c r="BN260" s="42" t="str">
        <f t="shared" si="364"/>
        <v/>
      </c>
      <c r="BO260" s="40" t="str">
        <f t="shared" si="365"/>
        <v/>
      </c>
      <c r="BP260" s="43" t="str">
        <f t="shared" si="366"/>
        <v/>
      </c>
      <c r="BQ260" s="42" t="str">
        <f t="shared" si="367"/>
        <v/>
      </c>
      <c r="BR260" s="61" t="str">
        <f t="shared" si="368"/>
        <v/>
      </c>
      <c r="BS260" s="41" t="str">
        <f t="shared" si="318"/>
        <v/>
      </c>
      <c r="BT260" t="str">
        <f t="shared" si="369"/>
        <v/>
      </c>
      <c r="BU260" s="29" t="str">
        <f t="shared" si="319"/>
        <v/>
      </c>
      <c r="BV260" s="41" t="str">
        <f t="shared" si="320"/>
        <v/>
      </c>
      <c r="BW260" s="42" t="str">
        <f t="shared" si="321"/>
        <v/>
      </c>
      <c r="BX260" s="29" t="str">
        <f t="shared" si="322"/>
        <v/>
      </c>
      <c r="BY260" s="41" t="str">
        <f t="shared" si="323"/>
        <v/>
      </c>
      <c r="BZ260" s="42" t="str">
        <f t="shared" si="324"/>
        <v/>
      </c>
      <c r="CA260" s="29" t="str">
        <f t="shared" si="370"/>
        <v/>
      </c>
      <c r="CB260" s="41" t="str">
        <f t="shared" si="371"/>
        <v/>
      </c>
      <c r="CC260" s="42" t="str">
        <f t="shared" si="372"/>
        <v/>
      </c>
      <c r="CE260" s="39" t="e">
        <f t="shared" si="373"/>
        <v>#N/A</v>
      </c>
      <c r="CF260" s="42" t="e">
        <f t="shared" si="374"/>
        <v>#N/A</v>
      </c>
      <c r="CQ260" s="61" t="str">
        <f t="shared" si="375"/>
        <v/>
      </c>
      <c r="CR260" s="39" t="str">
        <f t="shared" si="376"/>
        <v/>
      </c>
      <c r="CS260" s="41" t="str">
        <f t="shared" si="377"/>
        <v/>
      </c>
      <c r="CT260" s="42" t="str">
        <f t="shared" si="325"/>
        <v/>
      </c>
      <c r="CU260" s="29" t="str">
        <f t="shared" si="378"/>
        <v/>
      </c>
      <c r="CV260" s="41" t="str">
        <f t="shared" si="379"/>
        <v/>
      </c>
      <c r="CW260" s="42" t="str">
        <f t="shared" si="380"/>
        <v/>
      </c>
      <c r="CX260" s="40" t="str">
        <f t="shared" si="381"/>
        <v/>
      </c>
      <c r="CY260" s="43" t="str">
        <f t="shared" si="382"/>
        <v/>
      </c>
      <c r="CZ260" s="42" t="str">
        <f t="shared" si="383"/>
        <v/>
      </c>
      <c r="DA260" s="70" t="str">
        <f t="shared" si="384"/>
        <v/>
      </c>
      <c r="DB260" s="41" t="str">
        <f t="shared" si="326"/>
        <v/>
      </c>
      <c r="DC260" s="70" t="str">
        <f t="shared" si="385"/>
        <v/>
      </c>
      <c r="DD260" s="29" t="str">
        <f t="shared" si="327"/>
        <v/>
      </c>
      <c r="DE260" s="41" t="str">
        <f t="shared" si="328"/>
        <v/>
      </c>
      <c r="DF260" s="42" t="str">
        <f t="shared" si="329"/>
        <v/>
      </c>
      <c r="DG260" s="29" t="str">
        <f t="shared" si="330"/>
        <v/>
      </c>
      <c r="DH260" s="41" t="str">
        <f t="shared" si="331"/>
        <v/>
      </c>
      <c r="DI260" s="42" t="str">
        <f t="shared" si="332"/>
        <v/>
      </c>
      <c r="DJ260" s="29" t="str">
        <f t="shared" si="386"/>
        <v/>
      </c>
      <c r="DK260" s="41" t="str">
        <f t="shared" si="387"/>
        <v/>
      </c>
      <c r="DL260" s="42" t="str">
        <f t="shared" si="388"/>
        <v/>
      </c>
      <c r="DN260" s="39" t="e">
        <f t="shared" si="389"/>
        <v>#N/A</v>
      </c>
      <c r="DO260" s="42" t="e">
        <f t="shared" si="390"/>
        <v>#N/A</v>
      </c>
      <c r="DZ260" s="61" t="str">
        <f t="shared" si="391"/>
        <v/>
      </c>
      <c r="EA260" s="39" t="str">
        <f t="shared" si="392"/>
        <v/>
      </c>
      <c r="EB260" s="41" t="str">
        <f t="shared" si="393"/>
        <v/>
      </c>
      <c r="EC260" s="42" t="str">
        <f t="shared" si="333"/>
        <v/>
      </c>
      <c r="ED260" s="29" t="str">
        <f t="shared" si="394"/>
        <v/>
      </c>
      <c r="EE260" s="41" t="str">
        <f t="shared" si="395"/>
        <v/>
      </c>
      <c r="EF260" s="42" t="str">
        <f t="shared" si="396"/>
        <v/>
      </c>
      <c r="EG260" s="40" t="str">
        <f t="shared" si="397"/>
        <v/>
      </c>
      <c r="EH260" s="43" t="str">
        <f t="shared" si="398"/>
        <v/>
      </c>
      <c r="EI260" s="42" t="str">
        <f t="shared" si="399"/>
        <v/>
      </c>
      <c r="EJ260" s="58" t="str">
        <f t="shared" si="400"/>
        <v/>
      </c>
      <c r="EK260" s="41" t="str">
        <f t="shared" si="334"/>
        <v/>
      </c>
      <c r="EL260" s="58" t="str">
        <f t="shared" si="401"/>
        <v/>
      </c>
      <c r="EM260" s="29" t="str">
        <f t="shared" si="335"/>
        <v/>
      </c>
      <c r="EN260" s="41" t="str">
        <f t="shared" si="336"/>
        <v/>
      </c>
      <c r="EO260" s="42" t="str">
        <f t="shared" si="337"/>
        <v/>
      </c>
      <c r="EP260" s="29" t="str">
        <f t="shared" si="338"/>
        <v/>
      </c>
      <c r="EQ260" s="41" t="str">
        <f t="shared" si="339"/>
        <v/>
      </c>
      <c r="ER260" s="42" t="str">
        <f t="shared" si="340"/>
        <v/>
      </c>
      <c r="ES260" s="29" t="str">
        <f t="shared" si="402"/>
        <v/>
      </c>
      <c r="ET260" s="41" t="str">
        <f t="shared" si="403"/>
        <v/>
      </c>
      <c r="EU260" s="42" t="str">
        <f t="shared" si="404"/>
        <v/>
      </c>
      <c r="EW260" s="39" t="e">
        <f t="shared" si="405"/>
        <v>#N/A</v>
      </c>
      <c r="EX260" s="42" t="e">
        <f t="shared" si="406"/>
        <v>#N/A</v>
      </c>
      <c r="FA260" s="70" t="e">
        <f t="shared" si="408"/>
        <v>#N/A</v>
      </c>
      <c r="FB260" s="70" t="e">
        <f t="shared" si="409"/>
        <v>#N/A</v>
      </c>
      <c r="FC260" s="70" t="e">
        <f t="shared" si="407"/>
        <v>#N/A</v>
      </c>
      <c r="FD260" s="72" t="e">
        <f t="shared" si="410"/>
        <v>#N/A</v>
      </c>
      <c r="FE260" s="37" t="e">
        <f t="shared" si="411"/>
        <v>#N/A</v>
      </c>
    </row>
    <row r="261" spans="8:161" x14ac:dyDescent="0.25">
      <c r="H261" s="39"/>
      <c r="I261" s="39"/>
      <c r="J261" s="37"/>
      <c r="K261" s="39"/>
      <c r="L261" s="39"/>
      <c r="M261" s="39"/>
      <c r="X261" s="41"/>
      <c r="Y261" s="61" t="str">
        <f t="shared" si="345"/>
        <v/>
      </c>
      <c r="Z261" s="39" t="str">
        <f t="shared" si="346"/>
        <v/>
      </c>
      <c r="AA261" s="41" t="str">
        <f t="shared" si="347"/>
        <v/>
      </c>
      <c r="AB261" s="42" t="str">
        <f t="shared" si="307"/>
        <v/>
      </c>
      <c r="AC261" s="29" t="str">
        <f t="shared" si="348"/>
        <v/>
      </c>
      <c r="AD261" s="41" t="str">
        <f t="shared" si="349"/>
        <v/>
      </c>
      <c r="AE261" s="42" t="str">
        <f t="shared" si="350"/>
        <v/>
      </c>
      <c r="AF261" s="40" t="str">
        <f t="shared" si="351"/>
        <v/>
      </c>
      <c r="AG261" s="43" t="str">
        <f t="shared" si="352"/>
        <v/>
      </c>
      <c r="AH261" s="42" t="str">
        <f t="shared" si="353"/>
        <v/>
      </c>
      <c r="AI261" s="39" t="str">
        <f t="shared" si="354"/>
        <v/>
      </c>
      <c r="AJ261" s="41" t="str">
        <f t="shared" si="308"/>
        <v/>
      </c>
      <c r="AK261" s="29" t="str">
        <f t="shared" si="309"/>
        <v/>
      </c>
      <c r="AL261" s="29" t="str">
        <f t="shared" si="310"/>
        <v/>
      </c>
      <c r="AM261" s="41" t="str">
        <f t="shared" si="311"/>
        <v/>
      </c>
      <c r="AN261" s="42" t="str">
        <f t="shared" si="312"/>
        <v/>
      </c>
      <c r="AO261" s="29" t="str">
        <f t="shared" si="313"/>
        <v/>
      </c>
      <c r="AP261" s="41" t="str">
        <f t="shared" si="314"/>
        <v/>
      </c>
      <c r="AQ261" s="42" t="str">
        <f t="shared" si="315"/>
        <v/>
      </c>
      <c r="AR261" s="29" t="str">
        <f t="shared" si="355"/>
        <v/>
      </c>
      <c r="AS261" s="41" t="str">
        <f t="shared" si="356"/>
        <v/>
      </c>
      <c r="AT261" s="42" t="str">
        <f t="shared" si="357"/>
        <v/>
      </c>
      <c r="AV261" s="39" t="e">
        <f t="shared" si="316"/>
        <v>#N/A</v>
      </c>
      <c r="AW261" s="42" t="e">
        <f t="shared" si="358"/>
        <v>#N/A</v>
      </c>
      <c r="BH261" s="61" t="str">
        <f t="shared" si="359"/>
        <v/>
      </c>
      <c r="BI261" s="39" t="str">
        <f t="shared" si="360"/>
        <v/>
      </c>
      <c r="BJ261" s="41" t="str">
        <f t="shared" si="361"/>
        <v/>
      </c>
      <c r="BK261" s="42" t="str">
        <f t="shared" si="317"/>
        <v/>
      </c>
      <c r="BL261" s="29" t="str">
        <f t="shared" si="362"/>
        <v/>
      </c>
      <c r="BM261" s="41" t="str">
        <f t="shared" si="363"/>
        <v/>
      </c>
      <c r="BN261" s="42" t="str">
        <f t="shared" si="364"/>
        <v/>
      </c>
      <c r="BO261" s="40" t="str">
        <f t="shared" si="365"/>
        <v/>
      </c>
      <c r="BP261" s="43" t="str">
        <f t="shared" si="366"/>
        <v/>
      </c>
      <c r="BQ261" s="42" t="str">
        <f t="shared" si="367"/>
        <v/>
      </c>
      <c r="BR261" s="61" t="str">
        <f t="shared" si="368"/>
        <v/>
      </c>
      <c r="BS261" s="41" t="str">
        <f t="shared" si="318"/>
        <v/>
      </c>
      <c r="BT261" t="str">
        <f t="shared" si="369"/>
        <v/>
      </c>
      <c r="BU261" s="29" t="str">
        <f t="shared" si="319"/>
        <v/>
      </c>
      <c r="BV261" s="41" t="str">
        <f t="shared" si="320"/>
        <v/>
      </c>
      <c r="BW261" s="42" t="str">
        <f t="shared" si="321"/>
        <v/>
      </c>
      <c r="BX261" s="29" t="str">
        <f t="shared" si="322"/>
        <v/>
      </c>
      <c r="BY261" s="41" t="str">
        <f t="shared" si="323"/>
        <v/>
      </c>
      <c r="BZ261" s="42" t="str">
        <f t="shared" si="324"/>
        <v/>
      </c>
      <c r="CA261" s="29" t="str">
        <f t="shared" si="370"/>
        <v/>
      </c>
      <c r="CB261" s="41" t="str">
        <f t="shared" si="371"/>
        <v/>
      </c>
      <c r="CC261" s="42" t="str">
        <f t="shared" si="372"/>
        <v/>
      </c>
      <c r="CE261" s="39" t="e">
        <f t="shared" si="373"/>
        <v>#N/A</v>
      </c>
      <c r="CF261" s="42" t="e">
        <f t="shared" si="374"/>
        <v>#N/A</v>
      </c>
      <c r="CQ261" s="61" t="str">
        <f t="shared" si="375"/>
        <v/>
      </c>
      <c r="CR261" s="39" t="str">
        <f t="shared" si="376"/>
        <v/>
      </c>
      <c r="CS261" s="41" t="str">
        <f t="shared" si="377"/>
        <v/>
      </c>
      <c r="CT261" s="42" t="str">
        <f t="shared" si="325"/>
        <v/>
      </c>
      <c r="CU261" s="29" t="str">
        <f t="shared" si="378"/>
        <v/>
      </c>
      <c r="CV261" s="41" t="str">
        <f t="shared" si="379"/>
        <v/>
      </c>
      <c r="CW261" s="42" t="str">
        <f t="shared" si="380"/>
        <v/>
      </c>
      <c r="CX261" s="40" t="str">
        <f t="shared" si="381"/>
        <v/>
      </c>
      <c r="CY261" s="43" t="str">
        <f t="shared" si="382"/>
        <v/>
      </c>
      <c r="CZ261" s="42" t="str">
        <f t="shared" si="383"/>
        <v/>
      </c>
      <c r="DA261" s="70" t="str">
        <f t="shared" si="384"/>
        <v/>
      </c>
      <c r="DB261" s="41" t="str">
        <f t="shared" si="326"/>
        <v/>
      </c>
      <c r="DC261" s="70" t="str">
        <f t="shared" si="385"/>
        <v/>
      </c>
      <c r="DD261" s="29" t="str">
        <f t="shared" si="327"/>
        <v/>
      </c>
      <c r="DE261" s="41" t="str">
        <f t="shared" si="328"/>
        <v/>
      </c>
      <c r="DF261" s="42" t="str">
        <f t="shared" si="329"/>
        <v/>
      </c>
      <c r="DG261" s="29" t="str">
        <f t="shared" si="330"/>
        <v/>
      </c>
      <c r="DH261" s="41" t="str">
        <f t="shared" si="331"/>
        <v/>
      </c>
      <c r="DI261" s="42" t="str">
        <f t="shared" si="332"/>
        <v/>
      </c>
      <c r="DJ261" s="29" t="str">
        <f t="shared" si="386"/>
        <v/>
      </c>
      <c r="DK261" s="41" t="str">
        <f t="shared" si="387"/>
        <v/>
      </c>
      <c r="DL261" s="42" t="str">
        <f t="shared" si="388"/>
        <v/>
      </c>
      <c r="DN261" s="39" t="e">
        <f t="shared" si="389"/>
        <v>#N/A</v>
      </c>
      <c r="DO261" s="42" t="e">
        <f t="shared" si="390"/>
        <v>#N/A</v>
      </c>
      <c r="DZ261" s="61" t="str">
        <f t="shared" si="391"/>
        <v/>
      </c>
      <c r="EA261" s="39" t="str">
        <f t="shared" si="392"/>
        <v/>
      </c>
      <c r="EB261" s="41" t="str">
        <f t="shared" si="393"/>
        <v/>
      </c>
      <c r="EC261" s="42" t="str">
        <f t="shared" si="333"/>
        <v/>
      </c>
      <c r="ED261" s="29" t="str">
        <f t="shared" si="394"/>
        <v/>
      </c>
      <c r="EE261" s="41" t="str">
        <f t="shared" si="395"/>
        <v/>
      </c>
      <c r="EF261" s="42" t="str">
        <f t="shared" si="396"/>
        <v/>
      </c>
      <c r="EG261" s="40" t="str">
        <f t="shared" si="397"/>
        <v/>
      </c>
      <c r="EH261" s="43" t="str">
        <f t="shared" si="398"/>
        <v/>
      </c>
      <c r="EI261" s="42" t="str">
        <f t="shared" si="399"/>
        <v/>
      </c>
      <c r="EJ261" s="58" t="str">
        <f t="shared" si="400"/>
        <v/>
      </c>
      <c r="EK261" s="41" t="str">
        <f t="shared" si="334"/>
        <v/>
      </c>
      <c r="EL261" s="58" t="str">
        <f t="shared" si="401"/>
        <v/>
      </c>
      <c r="EM261" s="29" t="str">
        <f t="shared" si="335"/>
        <v/>
      </c>
      <c r="EN261" s="41" t="str">
        <f t="shared" si="336"/>
        <v/>
      </c>
      <c r="EO261" s="42" t="str">
        <f t="shared" si="337"/>
        <v/>
      </c>
      <c r="EP261" s="29" t="str">
        <f t="shared" si="338"/>
        <v/>
      </c>
      <c r="EQ261" s="41" t="str">
        <f t="shared" si="339"/>
        <v/>
      </c>
      <c r="ER261" s="42" t="str">
        <f t="shared" si="340"/>
        <v/>
      </c>
      <c r="ES261" s="29" t="str">
        <f t="shared" si="402"/>
        <v/>
      </c>
      <c r="ET261" s="41" t="str">
        <f t="shared" si="403"/>
        <v/>
      </c>
      <c r="EU261" s="42" t="str">
        <f t="shared" si="404"/>
        <v/>
      </c>
      <c r="EW261" s="39" t="e">
        <f t="shared" si="405"/>
        <v>#N/A</v>
      </c>
      <c r="EX261" s="42" t="e">
        <f t="shared" si="406"/>
        <v>#N/A</v>
      </c>
      <c r="FA261" s="70" t="e">
        <f t="shared" si="408"/>
        <v>#N/A</v>
      </c>
      <c r="FB261" s="70" t="e">
        <f t="shared" si="409"/>
        <v>#N/A</v>
      </c>
      <c r="FC261" s="70" t="e">
        <f t="shared" si="407"/>
        <v>#N/A</v>
      </c>
      <c r="FD261" s="72" t="e">
        <f t="shared" si="410"/>
        <v>#N/A</v>
      </c>
      <c r="FE261" s="37" t="e">
        <f t="shared" si="411"/>
        <v>#N/A</v>
      </c>
    </row>
    <row r="262" spans="8:161" x14ac:dyDescent="0.25">
      <c r="H262" s="39"/>
      <c r="I262" s="39"/>
      <c r="J262" s="37"/>
      <c r="K262" s="39"/>
      <c r="L262" s="39"/>
      <c r="M262" s="39"/>
      <c r="X262" s="41"/>
      <c r="Y262" s="61" t="str">
        <f t="shared" si="345"/>
        <v/>
      </c>
      <c r="Z262" s="39" t="str">
        <f t="shared" si="346"/>
        <v/>
      </c>
      <c r="AA262" s="41" t="str">
        <f t="shared" si="347"/>
        <v/>
      </c>
      <c r="AB262" s="42" t="str">
        <f t="shared" si="307"/>
        <v/>
      </c>
      <c r="AC262" s="29" t="str">
        <f t="shared" si="348"/>
        <v/>
      </c>
      <c r="AD262" s="41" t="str">
        <f t="shared" si="349"/>
        <v/>
      </c>
      <c r="AE262" s="42" t="str">
        <f t="shared" si="350"/>
        <v/>
      </c>
      <c r="AF262" s="40" t="str">
        <f t="shared" si="351"/>
        <v/>
      </c>
      <c r="AG262" s="43" t="str">
        <f t="shared" si="352"/>
        <v/>
      </c>
      <c r="AH262" s="42" t="str">
        <f t="shared" si="353"/>
        <v/>
      </c>
      <c r="AI262" s="39" t="str">
        <f t="shared" si="354"/>
        <v/>
      </c>
      <c r="AJ262" s="41" t="str">
        <f t="shared" si="308"/>
        <v/>
      </c>
      <c r="AK262" s="29" t="str">
        <f t="shared" si="309"/>
        <v/>
      </c>
      <c r="AL262" s="29" t="str">
        <f t="shared" si="310"/>
        <v/>
      </c>
      <c r="AM262" s="41" t="str">
        <f t="shared" si="311"/>
        <v/>
      </c>
      <c r="AN262" s="42" t="str">
        <f t="shared" si="312"/>
        <v/>
      </c>
      <c r="AO262" s="29" t="str">
        <f t="shared" si="313"/>
        <v/>
      </c>
      <c r="AP262" s="41" t="str">
        <f t="shared" si="314"/>
        <v/>
      </c>
      <c r="AQ262" s="42" t="str">
        <f t="shared" si="315"/>
        <v/>
      </c>
      <c r="AR262" s="29" t="str">
        <f t="shared" si="355"/>
        <v/>
      </c>
      <c r="AS262" s="41" t="str">
        <f t="shared" si="356"/>
        <v/>
      </c>
      <c r="AT262" s="42" t="str">
        <f t="shared" si="357"/>
        <v/>
      </c>
      <c r="AV262" s="39" t="e">
        <f t="shared" si="316"/>
        <v>#N/A</v>
      </c>
      <c r="AW262" s="42" t="e">
        <f t="shared" si="358"/>
        <v>#N/A</v>
      </c>
      <c r="BH262" s="61" t="str">
        <f t="shared" si="359"/>
        <v/>
      </c>
      <c r="BI262" s="39" t="str">
        <f t="shared" si="360"/>
        <v/>
      </c>
      <c r="BJ262" s="41" t="str">
        <f t="shared" si="361"/>
        <v/>
      </c>
      <c r="BK262" s="42" t="str">
        <f t="shared" si="317"/>
        <v/>
      </c>
      <c r="BL262" s="29" t="str">
        <f t="shared" si="362"/>
        <v/>
      </c>
      <c r="BM262" s="41" t="str">
        <f t="shared" si="363"/>
        <v/>
      </c>
      <c r="BN262" s="42" t="str">
        <f t="shared" si="364"/>
        <v/>
      </c>
      <c r="BO262" s="40" t="str">
        <f t="shared" si="365"/>
        <v/>
      </c>
      <c r="BP262" s="43" t="str">
        <f t="shared" si="366"/>
        <v/>
      </c>
      <c r="BQ262" s="42" t="str">
        <f t="shared" si="367"/>
        <v/>
      </c>
      <c r="BR262" s="61" t="str">
        <f t="shared" si="368"/>
        <v/>
      </c>
      <c r="BS262" s="41" t="str">
        <f t="shared" si="318"/>
        <v/>
      </c>
      <c r="BT262" t="str">
        <f t="shared" si="369"/>
        <v/>
      </c>
      <c r="BU262" s="29" t="str">
        <f t="shared" si="319"/>
        <v/>
      </c>
      <c r="BV262" s="41" t="str">
        <f t="shared" si="320"/>
        <v/>
      </c>
      <c r="BW262" s="42" t="str">
        <f t="shared" si="321"/>
        <v/>
      </c>
      <c r="BX262" s="29" t="str">
        <f t="shared" si="322"/>
        <v/>
      </c>
      <c r="BY262" s="41" t="str">
        <f t="shared" si="323"/>
        <v/>
      </c>
      <c r="BZ262" s="42" t="str">
        <f t="shared" si="324"/>
        <v/>
      </c>
      <c r="CA262" s="29" t="str">
        <f t="shared" si="370"/>
        <v/>
      </c>
      <c r="CB262" s="41" t="str">
        <f t="shared" si="371"/>
        <v/>
      </c>
      <c r="CC262" s="42" t="str">
        <f t="shared" si="372"/>
        <v/>
      </c>
      <c r="CE262" s="39" t="e">
        <f t="shared" si="373"/>
        <v>#N/A</v>
      </c>
      <c r="CF262" s="42" t="e">
        <f t="shared" si="374"/>
        <v>#N/A</v>
      </c>
      <c r="CQ262" s="61" t="str">
        <f t="shared" si="375"/>
        <v/>
      </c>
      <c r="CR262" s="39" t="str">
        <f t="shared" si="376"/>
        <v/>
      </c>
      <c r="CS262" s="41" t="str">
        <f t="shared" si="377"/>
        <v/>
      </c>
      <c r="CT262" s="42" t="str">
        <f t="shared" si="325"/>
        <v/>
      </c>
      <c r="CU262" s="29" t="str">
        <f t="shared" si="378"/>
        <v/>
      </c>
      <c r="CV262" s="41" t="str">
        <f t="shared" si="379"/>
        <v/>
      </c>
      <c r="CW262" s="42" t="str">
        <f t="shared" si="380"/>
        <v/>
      </c>
      <c r="CX262" s="40" t="str">
        <f t="shared" si="381"/>
        <v/>
      </c>
      <c r="CY262" s="43" t="str">
        <f t="shared" si="382"/>
        <v/>
      </c>
      <c r="CZ262" s="42" t="str">
        <f t="shared" si="383"/>
        <v/>
      </c>
      <c r="DA262" s="70" t="str">
        <f t="shared" si="384"/>
        <v/>
      </c>
      <c r="DB262" s="41" t="str">
        <f t="shared" si="326"/>
        <v/>
      </c>
      <c r="DC262" s="70" t="str">
        <f t="shared" si="385"/>
        <v/>
      </c>
      <c r="DD262" s="29" t="str">
        <f t="shared" si="327"/>
        <v/>
      </c>
      <c r="DE262" s="41" t="str">
        <f t="shared" si="328"/>
        <v/>
      </c>
      <c r="DF262" s="42" t="str">
        <f t="shared" si="329"/>
        <v/>
      </c>
      <c r="DG262" s="29" t="str">
        <f t="shared" si="330"/>
        <v/>
      </c>
      <c r="DH262" s="41" t="str">
        <f t="shared" si="331"/>
        <v/>
      </c>
      <c r="DI262" s="42" t="str">
        <f t="shared" si="332"/>
        <v/>
      </c>
      <c r="DJ262" s="29" t="str">
        <f t="shared" si="386"/>
        <v/>
      </c>
      <c r="DK262" s="41" t="str">
        <f t="shared" si="387"/>
        <v/>
      </c>
      <c r="DL262" s="42" t="str">
        <f t="shared" si="388"/>
        <v/>
      </c>
      <c r="DN262" s="39" t="e">
        <f t="shared" si="389"/>
        <v>#N/A</v>
      </c>
      <c r="DO262" s="42" t="e">
        <f t="shared" si="390"/>
        <v>#N/A</v>
      </c>
      <c r="DZ262" s="61" t="str">
        <f t="shared" si="391"/>
        <v/>
      </c>
      <c r="EA262" s="39" t="str">
        <f t="shared" si="392"/>
        <v/>
      </c>
      <c r="EB262" s="41" t="str">
        <f t="shared" si="393"/>
        <v/>
      </c>
      <c r="EC262" s="42" t="str">
        <f t="shared" si="333"/>
        <v/>
      </c>
      <c r="ED262" s="29" t="str">
        <f t="shared" si="394"/>
        <v/>
      </c>
      <c r="EE262" s="41" t="str">
        <f t="shared" si="395"/>
        <v/>
      </c>
      <c r="EF262" s="42" t="str">
        <f t="shared" si="396"/>
        <v/>
      </c>
      <c r="EG262" s="40" t="str">
        <f t="shared" si="397"/>
        <v/>
      </c>
      <c r="EH262" s="43" t="str">
        <f t="shared" si="398"/>
        <v/>
      </c>
      <c r="EI262" s="42" t="str">
        <f t="shared" si="399"/>
        <v/>
      </c>
      <c r="EJ262" s="58" t="str">
        <f t="shared" si="400"/>
        <v/>
      </c>
      <c r="EK262" s="41" t="str">
        <f t="shared" si="334"/>
        <v/>
      </c>
      <c r="EL262" s="58" t="str">
        <f t="shared" si="401"/>
        <v/>
      </c>
      <c r="EM262" s="29" t="str">
        <f t="shared" si="335"/>
        <v/>
      </c>
      <c r="EN262" s="41" t="str">
        <f t="shared" si="336"/>
        <v/>
      </c>
      <c r="EO262" s="42" t="str">
        <f t="shared" si="337"/>
        <v/>
      </c>
      <c r="EP262" s="29" t="str">
        <f t="shared" si="338"/>
        <v/>
      </c>
      <c r="EQ262" s="41" t="str">
        <f t="shared" si="339"/>
        <v/>
      </c>
      <c r="ER262" s="42" t="str">
        <f t="shared" si="340"/>
        <v/>
      </c>
      <c r="ES262" s="29" t="str">
        <f t="shared" si="402"/>
        <v/>
      </c>
      <c r="ET262" s="41" t="str">
        <f t="shared" si="403"/>
        <v/>
      </c>
      <c r="EU262" s="42" t="str">
        <f t="shared" si="404"/>
        <v/>
      </c>
      <c r="EW262" s="39" t="e">
        <f t="shared" si="405"/>
        <v>#N/A</v>
      </c>
      <c r="EX262" s="42" t="e">
        <f t="shared" si="406"/>
        <v>#N/A</v>
      </c>
      <c r="FA262" s="70" t="e">
        <f t="shared" si="408"/>
        <v>#N/A</v>
      </c>
      <c r="FB262" s="70" t="e">
        <f t="shared" si="409"/>
        <v>#N/A</v>
      </c>
      <c r="FC262" s="70" t="e">
        <f t="shared" si="407"/>
        <v>#N/A</v>
      </c>
      <c r="FD262" s="72" t="e">
        <f t="shared" si="410"/>
        <v>#N/A</v>
      </c>
      <c r="FE262" s="37" t="e">
        <f t="shared" si="411"/>
        <v>#N/A</v>
      </c>
    </row>
    <row r="263" spans="8:161" x14ac:dyDescent="0.25">
      <c r="H263" s="39"/>
      <c r="I263" s="39"/>
      <c r="J263" s="37"/>
      <c r="K263" s="39"/>
      <c r="L263" s="39"/>
      <c r="M263" s="39"/>
      <c r="X263" s="41"/>
      <c r="Y263" s="61" t="str">
        <f t="shared" si="345"/>
        <v/>
      </c>
      <c r="Z263" s="39" t="str">
        <f t="shared" si="346"/>
        <v/>
      </c>
      <c r="AA263" s="41" t="str">
        <f t="shared" si="347"/>
        <v/>
      </c>
      <c r="AB263" s="42" t="str">
        <f t="shared" si="307"/>
        <v/>
      </c>
      <c r="AC263" s="29" t="str">
        <f t="shared" si="348"/>
        <v/>
      </c>
      <c r="AD263" s="41" t="str">
        <f t="shared" si="349"/>
        <v/>
      </c>
      <c r="AE263" s="42" t="str">
        <f t="shared" si="350"/>
        <v/>
      </c>
      <c r="AF263" s="40" t="str">
        <f t="shared" si="351"/>
        <v/>
      </c>
      <c r="AG263" s="43" t="str">
        <f t="shared" si="352"/>
        <v/>
      </c>
      <c r="AH263" s="42" t="str">
        <f t="shared" si="353"/>
        <v/>
      </c>
      <c r="AI263" s="39" t="str">
        <f t="shared" si="354"/>
        <v/>
      </c>
      <c r="AJ263" s="41" t="str">
        <f t="shared" si="308"/>
        <v/>
      </c>
      <c r="AK263" s="29" t="str">
        <f t="shared" si="309"/>
        <v/>
      </c>
      <c r="AL263" s="29" t="str">
        <f t="shared" si="310"/>
        <v/>
      </c>
      <c r="AM263" s="41" t="str">
        <f t="shared" si="311"/>
        <v/>
      </c>
      <c r="AN263" s="42" t="str">
        <f t="shared" si="312"/>
        <v/>
      </c>
      <c r="AO263" s="29" t="str">
        <f t="shared" si="313"/>
        <v/>
      </c>
      <c r="AP263" s="41" t="str">
        <f t="shared" si="314"/>
        <v/>
      </c>
      <c r="AQ263" s="42" t="str">
        <f t="shared" si="315"/>
        <v/>
      </c>
      <c r="AR263" s="29" t="str">
        <f t="shared" si="355"/>
        <v/>
      </c>
      <c r="AS263" s="41" t="str">
        <f t="shared" si="356"/>
        <v/>
      </c>
      <c r="AT263" s="42" t="str">
        <f t="shared" si="357"/>
        <v/>
      </c>
      <c r="AV263" s="39" t="e">
        <f t="shared" si="316"/>
        <v>#N/A</v>
      </c>
      <c r="AW263" s="42" t="e">
        <f t="shared" si="358"/>
        <v>#N/A</v>
      </c>
      <c r="BH263" s="61" t="str">
        <f t="shared" si="359"/>
        <v/>
      </c>
      <c r="BI263" s="39" t="str">
        <f t="shared" si="360"/>
        <v/>
      </c>
      <c r="BJ263" s="41" t="str">
        <f t="shared" si="361"/>
        <v/>
      </c>
      <c r="BK263" s="42" t="str">
        <f t="shared" si="317"/>
        <v/>
      </c>
      <c r="BL263" s="29" t="str">
        <f t="shared" si="362"/>
        <v/>
      </c>
      <c r="BM263" s="41" t="str">
        <f t="shared" si="363"/>
        <v/>
      </c>
      <c r="BN263" s="42" t="str">
        <f t="shared" si="364"/>
        <v/>
      </c>
      <c r="BO263" s="40" t="str">
        <f t="shared" si="365"/>
        <v/>
      </c>
      <c r="BP263" s="43" t="str">
        <f t="shared" si="366"/>
        <v/>
      </c>
      <c r="BQ263" s="42" t="str">
        <f t="shared" si="367"/>
        <v/>
      </c>
      <c r="BR263" s="61" t="str">
        <f t="shared" si="368"/>
        <v/>
      </c>
      <c r="BS263" s="41" t="str">
        <f t="shared" si="318"/>
        <v/>
      </c>
      <c r="BT263" t="str">
        <f t="shared" si="369"/>
        <v/>
      </c>
      <c r="BU263" s="29" t="str">
        <f t="shared" si="319"/>
        <v/>
      </c>
      <c r="BV263" s="41" t="str">
        <f t="shared" si="320"/>
        <v/>
      </c>
      <c r="BW263" s="42" t="str">
        <f t="shared" si="321"/>
        <v/>
      </c>
      <c r="BX263" s="29" t="str">
        <f t="shared" si="322"/>
        <v/>
      </c>
      <c r="BY263" s="41" t="str">
        <f t="shared" si="323"/>
        <v/>
      </c>
      <c r="BZ263" s="42" t="str">
        <f t="shared" si="324"/>
        <v/>
      </c>
      <c r="CA263" s="29" t="str">
        <f t="shared" si="370"/>
        <v/>
      </c>
      <c r="CB263" s="41" t="str">
        <f t="shared" si="371"/>
        <v/>
      </c>
      <c r="CC263" s="42" t="str">
        <f t="shared" si="372"/>
        <v/>
      </c>
      <c r="CE263" s="39" t="e">
        <f t="shared" si="373"/>
        <v>#N/A</v>
      </c>
      <c r="CF263" s="42" t="e">
        <f t="shared" si="374"/>
        <v>#N/A</v>
      </c>
      <c r="CQ263" s="61" t="str">
        <f t="shared" si="375"/>
        <v/>
      </c>
      <c r="CR263" s="39" t="str">
        <f t="shared" si="376"/>
        <v/>
      </c>
      <c r="CS263" s="41" t="str">
        <f t="shared" si="377"/>
        <v/>
      </c>
      <c r="CT263" s="42" t="str">
        <f t="shared" si="325"/>
        <v/>
      </c>
      <c r="CU263" s="29" t="str">
        <f t="shared" si="378"/>
        <v/>
      </c>
      <c r="CV263" s="41" t="str">
        <f t="shared" si="379"/>
        <v/>
      </c>
      <c r="CW263" s="42" t="str">
        <f t="shared" si="380"/>
        <v/>
      </c>
      <c r="CX263" s="40" t="str">
        <f t="shared" si="381"/>
        <v/>
      </c>
      <c r="CY263" s="43" t="str">
        <f t="shared" si="382"/>
        <v/>
      </c>
      <c r="CZ263" s="42" t="str">
        <f t="shared" si="383"/>
        <v/>
      </c>
      <c r="DA263" s="70" t="str">
        <f t="shared" si="384"/>
        <v/>
      </c>
      <c r="DB263" s="41" t="str">
        <f t="shared" si="326"/>
        <v/>
      </c>
      <c r="DC263" s="70" t="str">
        <f t="shared" si="385"/>
        <v/>
      </c>
      <c r="DD263" s="29" t="str">
        <f t="shared" si="327"/>
        <v/>
      </c>
      <c r="DE263" s="41" t="str">
        <f t="shared" si="328"/>
        <v/>
      </c>
      <c r="DF263" s="42" t="str">
        <f t="shared" si="329"/>
        <v/>
      </c>
      <c r="DG263" s="29" t="str">
        <f t="shared" si="330"/>
        <v/>
      </c>
      <c r="DH263" s="41" t="str">
        <f t="shared" si="331"/>
        <v/>
      </c>
      <c r="DI263" s="42" t="str">
        <f t="shared" si="332"/>
        <v/>
      </c>
      <c r="DJ263" s="29" t="str">
        <f t="shared" si="386"/>
        <v/>
      </c>
      <c r="DK263" s="41" t="str">
        <f t="shared" si="387"/>
        <v/>
      </c>
      <c r="DL263" s="42" t="str">
        <f t="shared" si="388"/>
        <v/>
      </c>
      <c r="DN263" s="39" t="e">
        <f t="shared" si="389"/>
        <v>#N/A</v>
      </c>
      <c r="DO263" s="42" t="e">
        <f t="shared" si="390"/>
        <v>#N/A</v>
      </c>
      <c r="DZ263" s="61" t="str">
        <f t="shared" si="391"/>
        <v/>
      </c>
      <c r="EA263" s="39" t="str">
        <f t="shared" si="392"/>
        <v/>
      </c>
      <c r="EB263" s="41" t="str">
        <f t="shared" si="393"/>
        <v/>
      </c>
      <c r="EC263" s="42" t="str">
        <f t="shared" si="333"/>
        <v/>
      </c>
      <c r="ED263" s="29" t="str">
        <f t="shared" si="394"/>
        <v/>
      </c>
      <c r="EE263" s="41" t="str">
        <f t="shared" si="395"/>
        <v/>
      </c>
      <c r="EF263" s="42" t="str">
        <f t="shared" si="396"/>
        <v/>
      </c>
      <c r="EG263" s="40" t="str">
        <f t="shared" si="397"/>
        <v/>
      </c>
      <c r="EH263" s="43" t="str">
        <f t="shared" si="398"/>
        <v/>
      </c>
      <c r="EI263" s="42" t="str">
        <f t="shared" si="399"/>
        <v/>
      </c>
      <c r="EJ263" s="58" t="str">
        <f t="shared" si="400"/>
        <v/>
      </c>
      <c r="EK263" s="41" t="str">
        <f t="shared" si="334"/>
        <v/>
      </c>
      <c r="EL263" s="58" t="str">
        <f t="shared" si="401"/>
        <v/>
      </c>
      <c r="EM263" s="29" t="str">
        <f t="shared" si="335"/>
        <v/>
      </c>
      <c r="EN263" s="41" t="str">
        <f t="shared" si="336"/>
        <v/>
      </c>
      <c r="EO263" s="42" t="str">
        <f t="shared" si="337"/>
        <v/>
      </c>
      <c r="EP263" s="29" t="str">
        <f t="shared" si="338"/>
        <v/>
      </c>
      <c r="EQ263" s="41" t="str">
        <f t="shared" si="339"/>
        <v/>
      </c>
      <c r="ER263" s="42" t="str">
        <f t="shared" si="340"/>
        <v/>
      </c>
      <c r="ES263" s="29" t="str">
        <f t="shared" si="402"/>
        <v/>
      </c>
      <c r="ET263" s="41" t="str">
        <f t="shared" si="403"/>
        <v/>
      </c>
      <c r="EU263" s="42" t="str">
        <f t="shared" si="404"/>
        <v/>
      </c>
      <c r="EW263" s="39" t="e">
        <f t="shared" si="405"/>
        <v>#N/A</v>
      </c>
      <c r="EX263" s="42" t="e">
        <f t="shared" si="406"/>
        <v>#N/A</v>
      </c>
      <c r="FA263" s="70" t="e">
        <f t="shared" si="408"/>
        <v>#N/A</v>
      </c>
      <c r="FB263" s="70" t="e">
        <f t="shared" si="409"/>
        <v>#N/A</v>
      </c>
      <c r="FC263" s="70" t="e">
        <f t="shared" si="407"/>
        <v>#N/A</v>
      </c>
      <c r="FD263" s="72" t="e">
        <f t="shared" si="410"/>
        <v>#N/A</v>
      </c>
      <c r="FE263" s="37" t="e">
        <f t="shared" si="411"/>
        <v>#N/A</v>
      </c>
    </row>
    <row r="264" spans="8:161" x14ac:dyDescent="0.25">
      <c r="H264" s="39"/>
      <c r="I264" s="39"/>
      <c r="J264" s="37"/>
      <c r="K264" s="39"/>
      <c r="L264" s="39"/>
      <c r="M264" s="39"/>
      <c r="X264" s="41"/>
      <c r="Y264" s="61" t="str">
        <f t="shared" si="345"/>
        <v/>
      </c>
      <c r="Z264" s="39" t="str">
        <f t="shared" si="346"/>
        <v/>
      </c>
      <c r="AA264" s="41" t="str">
        <f t="shared" si="347"/>
        <v/>
      </c>
      <c r="AB264" s="42" t="str">
        <f t="shared" si="307"/>
        <v/>
      </c>
      <c r="AC264" s="29" t="str">
        <f t="shared" si="348"/>
        <v/>
      </c>
      <c r="AD264" s="41" t="str">
        <f t="shared" si="349"/>
        <v/>
      </c>
      <c r="AE264" s="42" t="str">
        <f t="shared" si="350"/>
        <v/>
      </c>
      <c r="AF264" s="40" t="str">
        <f t="shared" si="351"/>
        <v/>
      </c>
      <c r="AG264" s="43" t="str">
        <f t="shared" si="352"/>
        <v/>
      </c>
      <c r="AH264" s="42" t="str">
        <f t="shared" si="353"/>
        <v/>
      </c>
      <c r="AI264" s="39" t="str">
        <f t="shared" si="354"/>
        <v/>
      </c>
      <c r="AJ264" s="41" t="str">
        <f t="shared" si="308"/>
        <v/>
      </c>
      <c r="AK264" s="29" t="str">
        <f t="shared" si="309"/>
        <v/>
      </c>
      <c r="AL264" s="29" t="str">
        <f t="shared" si="310"/>
        <v/>
      </c>
      <c r="AM264" s="41" t="str">
        <f t="shared" si="311"/>
        <v/>
      </c>
      <c r="AN264" s="42" t="str">
        <f t="shared" si="312"/>
        <v/>
      </c>
      <c r="AO264" s="29" t="str">
        <f t="shared" si="313"/>
        <v/>
      </c>
      <c r="AP264" s="41" t="str">
        <f t="shared" si="314"/>
        <v/>
      </c>
      <c r="AQ264" s="42" t="str">
        <f t="shared" si="315"/>
        <v/>
      </c>
      <c r="AR264" s="29" t="str">
        <f t="shared" si="355"/>
        <v/>
      </c>
      <c r="AS264" s="41" t="str">
        <f t="shared" si="356"/>
        <v/>
      </c>
      <c r="AT264" s="42" t="str">
        <f t="shared" si="357"/>
        <v/>
      </c>
      <c r="AV264" s="39" t="e">
        <f t="shared" si="316"/>
        <v>#N/A</v>
      </c>
      <c r="AW264" s="42" t="e">
        <f t="shared" si="358"/>
        <v>#N/A</v>
      </c>
      <c r="BH264" s="61" t="str">
        <f t="shared" si="359"/>
        <v/>
      </c>
      <c r="BI264" s="39" t="str">
        <f t="shared" si="360"/>
        <v/>
      </c>
      <c r="BJ264" s="41" t="str">
        <f t="shared" si="361"/>
        <v/>
      </c>
      <c r="BK264" s="42" t="str">
        <f t="shared" si="317"/>
        <v/>
      </c>
      <c r="BL264" s="29" t="str">
        <f t="shared" si="362"/>
        <v/>
      </c>
      <c r="BM264" s="41" t="str">
        <f t="shared" si="363"/>
        <v/>
      </c>
      <c r="BN264" s="42" t="str">
        <f t="shared" si="364"/>
        <v/>
      </c>
      <c r="BO264" s="40" t="str">
        <f t="shared" si="365"/>
        <v/>
      </c>
      <c r="BP264" s="43" t="str">
        <f t="shared" si="366"/>
        <v/>
      </c>
      <c r="BQ264" s="42" t="str">
        <f t="shared" si="367"/>
        <v/>
      </c>
      <c r="BR264" s="61" t="str">
        <f t="shared" si="368"/>
        <v/>
      </c>
      <c r="BS264" s="41" t="str">
        <f t="shared" si="318"/>
        <v/>
      </c>
      <c r="BT264" t="str">
        <f t="shared" si="369"/>
        <v/>
      </c>
      <c r="BU264" s="29" t="str">
        <f t="shared" si="319"/>
        <v/>
      </c>
      <c r="BV264" s="41" t="str">
        <f t="shared" si="320"/>
        <v/>
      </c>
      <c r="BW264" s="42" t="str">
        <f t="shared" si="321"/>
        <v/>
      </c>
      <c r="BX264" s="29" t="str">
        <f t="shared" si="322"/>
        <v/>
      </c>
      <c r="BY264" s="41" t="str">
        <f t="shared" si="323"/>
        <v/>
      </c>
      <c r="BZ264" s="42" t="str">
        <f t="shared" si="324"/>
        <v/>
      </c>
      <c r="CA264" s="29" t="str">
        <f t="shared" si="370"/>
        <v/>
      </c>
      <c r="CB264" s="41" t="str">
        <f t="shared" si="371"/>
        <v/>
      </c>
      <c r="CC264" s="42" t="str">
        <f t="shared" si="372"/>
        <v/>
      </c>
      <c r="CE264" s="39" t="e">
        <f t="shared" si="373"/>
        <v>#N/A</v>
      </c>
      <c r="CF264" s="42" t="e">
        <f t="shared" si="374"/>
        <v>#N/A</v>
      </c>
      <c r="CQ264" s="61" t="str">
        <f t="shared" si="375"/>
        <v/>
      </c>
      <c r="CR264" s="39" t="str">
        <f t="shared" si="376"/>
        <v/>
      </c>
      <c r="CS264" s="41" t="str">
        <f t="shared" si="377"/>
        <v/>
      </c>
      <c r="CT264" s="42" t="str">
        <f t="shared" si="325"/>
        <v/>
      </c>
      <c r="CU264" s="29" t="str">
        <f t="shared" si="378"/>
        <v/>
      </c>
      <c r="CV264" s="41" t="str">
        <f t="shared" si="379"/>
        <v/>
      </c>
      <c r="CW264" s="42" t="str">
        <f t="shared" si="380"/>
        <v/>
      </c>
      <c r="CX264" s="40" t="str">
        <f t="shared" si="381"/>
        <v/>
      </c>
      <c r="CY264" s="43" t="str">
        <f t="shared" si="382"/>
        <v/>
      </c>
      <c r="CZ264" s="42" t="str">
        <f t="shared" si="383"/>
        <v/>
      </c>
      <c r="DA264" s="70" t="str">
        <f t="shared" si="384"/>
        <v/>
      </c>
      <c r="DB264" s="41" t="str">
        <f t="shared" si="326"/>
        <v/>
      </c>
      <c r="DC264" s="70" t="str">
        <f t="shared" si="385"/>
        <v/>
      </c>
      <c r="DD264" s="29" t="str">
        <f t="shared" si="327"/>
        <v/>
      </c>
      <c r="DE264" s="41" t="str">
        <f t="shared" si="328"/>
        <v/>
      </c>
      <c r="DF264" s="42" t="str">
        <f t="shared" si="329"/>
        <v/>
      </c>
      <c r="DG264" s="29" t="str">
        <f t="shared" si="330"/>
        <v/>
      </c>
      <c r="DH264" s="41" t="str">
        <f t="shared" si="331"/>
        <v/>
      </c>
      <c r="DI264" s="42" t="str">
        <f t="shared" si="332"/>
        <v/>
      </c>
      <c r="DJ264" s="29" t="str">
        <f t="shared" si="386"/>
        <v/>
      </c>
      <c r="DK264" s="41" t="str">
        <f t="shared" si="387"/>
        <v/>
      </c>
      <c r="DL264" s="42" t="str">
        <f t="shared" si="388"/>
        <v/>
      </c>
      <c r="DN264" s="39" t="e">
        <f t="shared" si="389"/>
        <v>#N/A</v>
      </c>
      <c r="DO264" s="42" t="e">
        <f t="shared" si="390"/>
        <v>#N/A</v>
      </c>
      <c r="DZ264" s="61" t="str">
        <f t="shared" si="391"/>
        <v/>
      </c>
      <c r="EA264" s="39" t="str">
        <f t="shared" si="392"/>
        <v/>
      </c>
      <c r="EB264" s="41" t="str">
        <f t="shared" si="393"/>
        <v/>
      </c>
      <c r="EC264" s="42" t="str">
        <f t="shared" si="333"/>
        <v/>
      </c>
      <c r="ED264" s="29" t="str">
        <f t="shared" si="394"/>
        <v/>
      </c>
      <c r="EE264" s="41" t="str">
        <f t="shared" si="395"/>
        <v/>
      </c>
      <c r="EF264" s="42" t="str">
        <f t="shared" si="396"/>
        <v/>
      </c>
      <c r="EG264" s="40" t="str">
        <f t="shared" si="397"/>
        <v/>
      </c>
      <c r="EH264" s="43" t="str">
        <f t="shared" si="398"/>
        <v/>
      </c>
      <c r="EI264" s="42" t="str">
        <f t="shared" si="399"/>
        <v/>
      </c>
      <c r="EJ264" s="58" t="str">
        <f t="shared" si="400"/>
        <v/>
      </c>
      <c r="EK264" s="41" t="str">
        <f t="shared" si="334"/>
        <v/>
      </c>
      <c r="EL264" s="58" t="str">
        <f t="shared" si="401"/>
        <v/>
      </c>
      <c r="EM264" s="29" t="str">
        <f t="shared" si="335"/>
        <v/>
      </c>
      <c r="EN264" s="41" t="str">
        <f t="shared" si="336"/>
        <v/>
      </c>
      <c r="EO264" s="42" t="str">
        <f t="shared" si="337"/>
        <v/>
      </c>
      <c r="EP264" s="29" t="str">
        <f t="shared" si="338"/>
        <v/>
      </c>
      <c r="EQ264" s="41" t="str">
        <f t="shared" si="339"/>
        <v/>
      </c>
      <c r="ER264" s="42" t="str">
        <f t="shared" si="340"/>
        <v/>
      </c>
      <c r="ES264" s="29" t="str">
        <f t="shared" si="402"/>
        <v/>
      </c>
      <c r="ET264" s="41" t="str">
        <f t="shared" si="403"/>
        <v/>
      </c>
      <c r="EU264" s="42" t="str">
        <f t="shared" si="404"/>
        <v/>
      </c>
      <c r="EW264" s="39" t="e">
        <f t="shared" si="405"/>
        <v>#N/A</v>
      </c>
      <c r="EX264" s="42" t="e">
        <f t="shared" si="406"/>
        <v>#N/A</v>
      </c>
      <c r="FA264" s="70" t="e">
        <f t="shared" si="408"/>
        <v>#N/A</v>
      </c>
      <c r="FB264" s="70" t="e">
        <f t="shared" si="409"/>
        <v>#N/A</v>
      </c>
      <c r="FC264" s="70" t="e">
        <f t="shared" si="407"/>
        <v>#N/A</v>
      </c>
      <c r="FD264" s="72" t="e">
        <f t="shared" si="410"/>
        <v>#N/A</v>
      </c>
      <c r="FE264" s="37" t="e">
        <f t="shared" si="411"/>
        <v>#N/A</v>
      </c>
    </row>
    <row r="265" spans="8:161" x14ac:dyDescent="0.25">
      <c r="H265" s="39"/>
      <c r="I265" s="39"/>
      <c r="J265" s="37"/>
      <c r="K265" s="39"/>
      <c r="L265" s="39"/>
      <c r="M265" s="39"/>
      <c r="X265" s="41"/>
      <c r="Y265" s="61" t="str">
        <f t="shared" si="345"/>
        <v/>
      </c>
      <c r="Z265" s="39" t="str">
        <f t="shared" si="346"/>
        <v/>
      </c>
      <c r="AA265" s="41" t="str">
        <f t="shared" si="347"/>
        <v/>
      </c>
      <c r="AB265" s="42" t="str">
        <f t="shared" si="307"/>
        <v/>
      </c>
      <c r="AC265" s="29" t="str">
        <f t="shared" si="348"/>
        <v/>
      </c>
      <c r="AD265" s="41" t="str">
        <f t="shared" si="349"/>
        <v/>
      </c>
      <c r="AE265" s="42" t="str">
        <f t="shared" si="350"/>
        <v/>
      </c>
      <c r="AF265" s="40" t="str">
        <f t="shared" si="351"/>
        <v/>
      </c>
      <c r="AG265" s="43" t="str">
        <f t="shared" si="352"/>
        <v/>
      </c>
      <c r="AH265" s="42" t="str">
        <f t="shared" si="353"/>
        <v/>
      </c>
      <c r="AI265" s="39" t="str">
        <f t="shared" si="354"/>
        <v/>
      </c>
      <c r="AJ265" s="41" t="str">
        <f t="shared" si="308"/>
        <v/>
      </c>
      <c r="AK265" s="29" t="str">
        <f t="shared" si="309"/>
        <v/>
      </c>
      <c r="AL265" s="29" t="str">
        <f t="shared" si="310"/>
        <v/>
      </c>
      <c r="AM265" s="41" t="str">
        <f t="shared" si="311"/>
        <v/>
      </c>
      <c r="AN265" s="42" t="str">
        <f t="shared" si="312"/>
        <v/>
      </c>
      <c r="AO265" s="29" t="str">
        <f t="shared" si="313"/>
        <v/>
      </c>
      <c r="AP265" s="41" t="str">
        <f t="shared" si="314"/>
        <v/>
      </c>
      <c r="AQ265" s="42" t="str">
        <f t="shared" si="315"/>
        <v/>
      </c>
      <c r="AR265" s="29" t="str">
        <f t="shared" si="355"/>
        <v/>
      </c>
      <c r="AS265" s="41" t="str">
        <f t="shared" si="356"/>
        <v/>
      </c>
      <c r="AT265" s="42" t="str">
        <f t="shared" si="357"/>
        <v/>
      </c>
      <c r="AV265" s="39" t="e">
        <f t="shared" si="316"/>
        <v>#N/A</v>
      </c>
      <c r="AW265" s="42" t="e">
        <f t="shared" si="358"/>
        <v>#N/A</v>
      </c>
      <c r="BH265" s="61" t="str">
        <f t="shared" si="359"/>
        <v/>
      </c>
      <c r="BI265" s="39" t="str">
        <f t="shared" si="360"/>
        <v/>
      </c>
      <c r="BJ265" s="41" t="str">
        <f t="shared" si="361"/>
        <v/>
      </c>
      <c r="BK265" s="42" t="str">
        <f t="shared" si="317"/>
        <v/>
      </c>
      <c r="BL265" s="29" t="str">
        <f t="shared" si="362"/>
        <v/>
      </c>
      <c r="BM265" s="41" t="str">
        <f t="shared" si="363"/>
        <v/>
      </c>
      <c r="BN265" s="42" t="str">
        <f t="shared" si="364"/>
        <v/>
      </c>
      <c r="BO265" s="40" t="str">
        <f t="shared" si="365"/>
        <v/>
      </c>
      <c r="BP265" s="43" t="str">
        <f t="shared" si="366"/>
        <v/>
      </c>
      <c r="BQ265" s="42" t="str">
        <f t="shared" si="367"/>
        <v/>
      </c>
      <c r="BR265" s="61" t="str">
        <f t="shared" si="368"/>
        <v/>
      </c>
      <c r="BS265" s="41" t="str">
        <f t="shared" si="318"/>
        <v/>
      </c>
      <c r="BT265" t="str">
        <f t="shared" si="369"/>
        <v/>
      </c>
      <c r="BU265" s="29" t="str">
        <f t="shared" si="319"/>
        <v/>
      </c>
      <c r="BV265" s="41" t="str">
        <f t="shared" si="320"/>
        <v/>
      </c>
      <c r="BW265" s="42" t="str">
        <f t="shared" si="321"/>
        <v/>
      </c>
      <c r="BX265" s="29" t="str">
        <f t="shared" si="322"/>
        <v/>
      </c>
      <c r="BY265" s="41" t="str">
        <f t="shared" si="323"/>
        <v/>
      </c>
      <c r="BZ265" s="42" t="str">
        <f t="shared" si="324"/>
        <v/>
      </c>
      <c r="CA265" s="29" t="str">
        <f t="shared" si="370"/>
        <v/>
      </c>
      <c r="CB265" s="41" t="str">
        <f t="shared" si="371"/>
        <v/>
      </c>
      <c r="CC265" s="42" t="str">
        <f t="shared" si="372"/>
        <v/>
      </c>
      <c r="CE265" s="39" t="e">
        <f t="shared" si="373"/>
        <v>#N/A</v>
      </c>
      <c r="CF265" s="42" t="e">
        <f t="shared" si="374"/>
        <v>#N/A</v>
      </c>
      <c r="CQ265" s="61" t="str">
        <f t="shared" si="375"/>
        <v/>
      </c>
      <c r="CR265" s="39" t="str">
        <f t="shared" si="376"/>
        <v/>
      </c>
      <c r="CS265" s="41" t="str">
        <f t="shared" si="377"/>
        <v/>
      </c>
      <c r="CT265" s="42" t="str">
        <f t="shared" si="325"/>
        <v/>
      </c>
      <c r="CU265" s="29" t="str">
        <f t="shared" si="378"/>
        <v/>
      </c>
      <c r="CV265" s="41" t="str">
        <f t="shared" si="379"/>
        <v/>
      </c>
      <c r="CW265" s="42" t="str">
        <f t="shared" si="380"/>
        <v/>
      </c>
      <c r="CX265" s="40" t="str">
        <f t="shared" si="381"/>
        <v/>
      </c>
      <c r="CY265" s="43" t="str">
        <f t="shared" si="382"/>
        <v/>
      </c>
      <c r="CZ265" s="42" t="str">
        <f t="shared" si="383"/>
        <v/>
      </c>
      <c r="DA265" s="70" t="str">
        <f t="shared" si="384"/>
        <v/>
      </c>
      <c r="DB265" s="41" t="str">
        <f t="shared" si="326"/>
        <v/>
      </c>
      <c r="DC265" s="70" t="str">
        <f t="shared" si="385"/>
        <v/>
      </c>
      <c r="DD265" s="29" t="str">
        <f t="shared" si="327"/>
        <v/>
      </c>
      <c r="DE265" s="41" t="str">
        <f t="shared" si="328"/>
        <v/>
      </c>
      <c r="DF265" s="42" t="str">
        <f t="shared" si="329"/>
        <v/>
      </c>
      <c r="DG265" s="29" t="str">
        <f t="shared" si="330"/>
        <v/>
      </c>
      <c r="DH265" s="41" t="str">
        <f t="shared" si="331"/>
        <v/>
      </c>
      <c r="DI265" s="42" t="str">
        <f t="shared" si="332"/>
        <v/>
      </c>
      <c r="DJ265" s="29" t="str">
        <f t="shared" si="386"/>
        <v/>
      </c>
      <c r="DK265" s="41" t="str">
        <f t="shared" si="387"/>
        <v/>
      </c>
      <c r="DL265" s="42" t="str">
        <f t="shared" si="388"/>
        <v/>
      </c>
      <c r="DN265" s="39" t="e">
        <f t="shared" si="389"/>
        <v>#N/A</v>
      </c>
      <c r="DO265" s="42" t="e">
        <f t="shared" si="390"/>
        <v>#N/A</v>
      </c>
      <c r="DZ265" s="61" t="str">
        <f t="shared" si="391"/>
        <v/>
      </c>
      <c r="EA265" s="39" t="str">
        <f t="shared" si="392"/>
        <v/>
      </c>
      <c r="EB265" s="41" t="str">
        <f t="shared" si="393"/>
        <v/>
      </c>
      <c r="EC265" s="42" t="str">
        <f t="shared" si="333"/>
        <v/>
      </c>
      <c r="ED265" s="29" t="str">
        <f t="shared" si="394"/>
        <v/>
      </c>
      <c r="EE265" s="41" t="str">
        <f t="shared" si="395"/>
        <v/>
      </c>
      <c r="EF265" s="42" t="str">
        <f t="shared" si="396"/>
        <v/>
      </c>
      <c r="EG265" s="40" t="str">
        <f t="shared" si="397"/>
        <v/>
      </c>
      <c r="EH265" s="43" t="str">
        <f t="shared" si="398"/>
        <v/>
      </c>
      <c r="EI265" s="42" t="str">
        <f t="shared" si="399"/>
        <v/>
      </c>
      <c r="EJ265" s="58" t="str">
        <f t="shared" si="400"/>
        <v/>
      </c>
      <c r="EK265" s="41" t="str">
        <f t="shared" si="334"/>
        <v/>
      </c>
      <c r="EL265" s="58" t="str">
        <f t="shared" si="401"/>
        <v/>
      </c>
      <c r="EM265" s="29" t="str">
        <f t="shared" si="335"/>
        <v/>
      </c>
      <c r="EN265" s="41" t="str">
        <f t="shared" si="336"/>
        <v/>
      </c>
      <c r="EO265" s="42" t="str">
        <f t="shared" si="337"/>
        <v/>
      </c>
      <c r="EP265" s="29" t="str">
        <f t="shared" si="338"/>
        <v/>
      </c>
      <c r="EQ265" s="41" t="str">
        <f t="shared" si="339"/>
        <v/>
      </c>
      <c r="ER265" s="42" t="str">
        <f t="shared" si="340"/>
        <v/>
      </c>
      <c r="ES265" s="29" t="str">
        <f t="shared" si="402"/>
        <v/>
      </c>
      <c r="ET265" s="41" t="str">
        <f t="shared" si="403"/>
        <v/>
      </c>
      <c r="EU265" s="42" t="str">
        <f t="shared" si="404"/>
        <v/>
      </c>
      <c r="EW265" s="39" t="e">
        <f t="shared" si="405"/>
        <v>#N/A</v>
      </c>
      <c r="EX265" s="42" t="e">
        <f t="shared" si="406"/>
        <v>#N/A</v>
      </c>
      <c r="FA265" s="70" t="e">
        <f t="shared" si="408"/>
        <v>#N/A</v>
      </c>
      <c r="FB265" s="70" t="e">
        <f t="shared" si="409"/>
        <v>#N/A</v>
      </c>
      <c r="FC265" s="70" t="e">
        <f t="shared" si="407"/>
        <v>#N/A</v>
      </c>
      <c r="FD265" s="72" t="e">
        <f t="shared" si="410"/>
        <v>#N/A</v>
      </c>
      <c r="FE265" s="37" t="e">
        <f t="shared" si="411"/>
        <v>#N/A</v>
      </c>
    </row>
    <row r="266" spans="8:161" x14ac:dyDescent="0.25">
      <c r="H266" s="39"/>
      <c r="I266" s="39"/>
      <c r="J266" s="37"/>
      <c r="K266" s="39"/>
      <c r="L266" s="39"/>
      <c r="M266" s="39"/>
      <c r="X266" s="41"/>
      <c r="Y266" s="61" t="str">
        <f t="shared" si="345"/>
        <v/>
      </c>
      <c r="Z266" s="39" t="str">
        <f t="shared" si="346"/>
        <v/>
      </c>
      <c r="AA266" s="41" t="str">
        <f t="shared" si="347"/>
        <v/>
      </c>
      <c r="AB266" s="42" t="str">
        <f t="shared" si="307"/>
        <v/>
      </c>
      <c r="AC266" s="29" t="str">
        <f t="shared" si="348"/>
        <v/>
      </c>
      <c r="AD266" s="41" t="str">
        <f t="shared" si="349"/>
        <v/>
      </c>
      <c r="AE266" s="42" t="str">
        <f t="shared" si="350"/>
        <v/>
      </c>
      <c r="AF266" s="40" t="str">
        <f t="shared" si="351"/>
        <v/>
      </c>
      <c r="AG266" s="43" t="str">
        <f t="shared" si="352"/>
        <v/>
      </c>
      <c r="AH266" s="42" t="str">
        <f t="shared" si="353"/>
        <v/>
      </c>
      <c r="AI266" s="39" t="str">
        <f t="shared" si="354"/>
        <v/>
      </c>
      <c r="AJ266" s="41" t="str">
        <f t="shared" si="308"/>
        <v/>
      </c>
      <c r="AK266" s="29" t="str">
        <f t="shared" si="309"/>
        <v/>
      </c>
      <c r="AL266" s="29" t="str">
        <f t="shared" si="310"/>
        <v/>
      </c>
      <c r="AM266" s="41" t="str">
        <f t="shared" si="311"/>
        <v/>
      </c>
      <c r="AN266" s="42" t="str">
        <f t="shared" si="312"/>
        <v/>
      </c>
      <c r="AO266" s="29" t="str">
        <f t="shared" si="313"/>
        <v/>
      </c>
      <c r="AP266" s="41" t="str">
        <f t="shared" si="314"/>
        <v/>
      </c>
      <c r="AQ266" s="42" t="str">
        <f t="shared" si="315"/>
        <v/>
      </c>
      <c r="AR266" s="29" t="str">
        <f t="shared" si="355"/>
        <v/>
      </c>
      <c r="AS266" s="41" t="str">
        <f t="shared" si="356"/>
        <v/>
      </c>
      <c r="AT266" s="42" t="str">
        <f t="shared" si="357"/>
        <v/>
      </c>
      <c r="AV266" s="39" t="e">
        <f t="shared" si="316"/>
        <v>#N/A</v>
      </c>
      <c r="AW266" s="42" t="e">
        <f t="shared" si="358"/>
        <v>#N/A</v>
      </c>
      <c r="BH266" s="61" t="str">
        <f t="shared" si="359"/>
        <v/>
      </c>
      <c r="BI266" s="39" t="str">
        <f t="shared" si="360"/>
        <v/>
      </c>
      <c r="BJ266" s="41" t="str">
        <f t="shared" si="361"/>
        <v/>
      </c>
      <c r="BK266" s="42" t="str">
        <f t="shared" si="317"/>
        <v/>
      </c>
      <c r="BL266" s="29" t="str">
        <f t="shared" si="362"/>
        <v/>
      </c>
      <c r="BM266" s="41" t="str">
        <f t="shared" si="363"/>
        <v/>
      </c>
      <c r="BN266" s="42" t="str">
        <f t="shared" si="364"/>
        <v/>
      </c>
      <c r="BO266" s="40" t="str">
        <f t="shared" si="365"/>
        <v/>
      </c>
      <c r="BP266" s="43" t="str">
        <f t="shared" si="366"/>
        <v/>
      </c>
      <c r="BQ266" s="42" t="str">
        <f t="shared" si="367"/>
        <v/>
      </c>
      <c r="BR266" s="61" t="str">
        <f t="shared" si="368"/>
        <v/>
      </c>
      <c r="BS266" s="41" t="str">
        <f t="shared" si="318"/>
        <v/>
      </c>
      <c r="BT266" t="str">
        <f t="shared" si="369"/>
        <v/>
      </c>
      <c r="BU266" s="29" t="str">
        <f t="shared" si="319"/>
        <v/>
      </c>
      <c r="BV266" s="41" t="str">
        <f t="shared" si="320"/>
        <v/>
      </c>
      <c r="BW266" s="42" t="str">
        <f t="shared" si="321"/>
        <v/>
      </c>
      <c r="BX266" s="29" t="str">
        <f t="shared" si="322"/>
        <v/>
      </c>
      <c r="BY266" s="41" t="str">
        <f t="shared" si="323"/>
        <v/>
      </c>
      <c r="BZ266" s="42" t="str">
        <f t="shared" si="324"/>
        <v/>
      </c>
      <c r="CA266" s="29" t="str">
        <f t="shared" si="370"/>
        <v/>
      </c>
      <c r="CB266" s="41" t="str">
        <f t="shared" si="371"/>
        <v/>
      </c>
      <c r="CC266" s="42" t="str">
        <f t="shared" si="372"/>
        <v/>
      </c>
      <c r="CE266" s="39" t="e">
        <f t="shared" si="373"/>
        <v>#N/A</v>
      </c>
      <c r="CF266" s="42" t="e">
        <f t="shared" si="374"/>
        <v>#N/A</v>
      </c>
      <c r="CQ266" s="61" t="str">
        <f t="shared" si="375"/>
        <v/>
      </c>
      <c r="CR266" s="39" t="str">
        <f t="shared" si="376"/>
        <v/>
      </c>
      <c r="CS266" s="41" t="str">
        <f t="shared" si="377"/>
        <v/>
      </c>
      <c r="CT266" s="42" t="str">
        <f t="shared" si="325"/>
        <v/>
      </c>
      <c r="CU266" s="29" t="str">
        <f t="shared" si="378"/>
        <v/>
      </c>
      <c r="CV266" s="41" t="str">
        <f t="shared" si="379"/>
        <v/>
      </c>
      <c r="CW266" s="42" t="str">
        <f t="shared" si="380"/>
        <v/>
      </c>
      <c r="CX266" s="40" t="str">
        <f t="shared" si="381"/>
        <v/>
      </c>
      <c r="CY266" s="43" t="str">
        <f t="shared" si="382"/>
        <v/>
      </c>
      <c r="CZ266" s="42" t="str">
        <f t="shared" si="383"/>
        <v/>
      </c>
      <c r="DA266" s="70" t="str">
        <f t="shared" si="384"/>
        <v/>
      </c>
      <c r="DB266" s="41" t="str">
        <f t="shared" si="326"/>
        <v/>
      </c>
      <c r="DC266" s="70" t="str">
        <f t="shared" si="385"/>
        <v/>
      </c>
      <c r="DD266" s="29" t="str">
        <f t="shared" si="327"/>
        <v/>
      </c>
      <c r="DE266" s="41" t="str">
        <f t="shared" si="328"/>
        <v/>
      </c>
      <c r="DF266" s="42" t="str">
        <f t="shared" si="329"/>
        <v/>
      </c>
      <c r="DG266" s="29" t="str">
        <f t="shared" si="330"/>
        <v/>
      </c>
      <c r="DH266" s="41" t="str">
        <f t="shared" si="331"/>
        <v/>
      </c>
      <c r="DI266" s="42" t="str">
        <f t="shared" si="332"/>
        <v/>
      </c>
      <c r="DJ266" s="29" t="str">
        <f t="shared" si="386"/>
        <v/>
      </c>
      <c r="DK266" s="41" t="str">
        <f t="shared" si="387"/>
        <v/>
      </c>
      <c r="DL266" s="42" t="str">
        <f t="shared" si="388"/>
        <v/>
      </c>
      <c r="DN266" s="39" t="e">
        <f t="shared" si="389"/>
        <v>#N/A</v>
      </c>
      <c r="DO266" s="42" t="e">
        <f t="shared" si="390"/>
        <v>#N/A</v>
      </c>
      <c r="DZ266" s="61" t="str">
        <f t="shared" si="391"/>
        <v/>
      </c>
      <c r="EA266" s="39" t="str">
        <f t="shared" si="392"/>
        <v/>
      </c>
      <c r="EB266" s="41" t="str">
        <f t="shared" si="393"/>
        <v/>
      </c>
      <c r="EC266" s="42" t="str">
        <f t="shared" si="333"/>
        <v/>
      </c>
      <c r="ED266" s="29" t="str">
        <f t="shared" si="394"/>
        <v/>
      </c>
      <c r="EE266" s="41" t="str">
        <f t="shared" si="395"/>
        <v/>
      </c>
      <c r="EF266" s="42" t="str">
        <f t="shared" si="396"/>
        <v/>
      </c>
      <c r="EG266" s="40" t="str">
        <f t="shared" si="397"/>
        <v/>
      </c>
      <c r="EH266" s="43" t="str">
        <f t="shared" si="398"/>
        <v/>
      </c>
      <c r="EI266" s="42" t="str">
        <f t="shared" si="399"/>
        <v/>
      </c>
      <c r="EJ266" s="58" t="str">
        <f t="shared" si="400"/>
        <v/>
      </c>
      <c r="EK266" s="41" t="str">
        <f t="shared" si="334"/>
        <v/>
      </c>
      <c r="EL266" s="58" t="str">
        <f t="shared" si="401"/>
        <v/>
      </c>
      <c r="EM266" s="29" t="str">
        <f t="shared" si="335"/>
        <v/>
      </c>
      <c r="EN266" s="41" t="str">
        <f t="shared" si="336"/>
        <v/>
      </c>
      <c r="EO266" s="42" t="str">
        <f t="shared" si="337"/>
        <v/>
      </c>
      <c r="EP266" s="29" t="str">
        <f t="shared" si="338"/>
        <v/>
      </c>
      <c r="EQ266" s="41" t="str">
        <f t="shared" si="339"/>
        <v/>
      </c>
      <c r="ER266" s="42" t="str">
        <f t="shared" si="340"/>
        <v/>
      </c>
      <c r="ES266" s="29" t="str">
        <f t="shared" si="402"/>
        <v/>
      </c>
      <c r="ET266" s="41" t="str">
        <f t="shared" si="403"/>
        <v/>
      </c>
      <c r="EU266" s="42" t="str">
        <f t="shared" si="404"/>
        <v/>
      </c>
      <c r="EW266" s="39" t="e">
        <f t="shared" si="405"/>
        <v>#N/A</v>
      </c>
      <c r="EX266" s="42" t="e">
        <f t="shared" si="406"/>
        <v>#N/A</v>
      </c>
      <c r="FA266" s="70" t="e">
        <f t="shared" si="408"/>
        <v>#N/A</v>
      </c>
      <c r="FB266" s="70" t="e">
        <f t="shared" si="409"/>
        <v>#N/A</v>
      </c>
      <c r="FC266" s="70" t="e">
        <f t="shared" si="407"/>
        <v>#N/A</v>
      </c>
      <c r="FD266" s="72" t="e">
        <f t="shared" si="410"/>
        <v>#N/A</v>
      </c>
      <c r="FE266" s="37" t="e">
        <f t="shared" si="411"/>
        <v>#N/A</v>
      </c>
    </row>
    <row r="267" spans="8:161" x14ac:dyDescent="0.25">
      <c r="H267" s="39"/>
      <c r="I267" s="39"/>
      <c r="J267" s="37"/>
      <c r="K267" s="39"/>
      <c r="L267" s="39"/>
      <c r="M267" s="39"/>
      <c r="X267" s="41"/>
      <c r="Y267" s="61" t="str">
        <f t="shared" si="345"/>
        <v/>
      </c>
      <c r="Z267" s="39" t="str">
        <f t="shared" si="346"/>
        <v/>
      </c>
      <c r="AA267" s="41" t="str">
        <f t="shared" si="347"/>
        <v/>
      </c>
      <c r="AB267" s="42" t="str">
        <f t="shared" si="307"/>
        <v/>
      </c>
      <c r="AC267" s="29" t="str">
        <f t="shared" si="348"/>
        <v/>
      </c>
      <c r="AD267" s="41" t="str">
        <f t="shared" si="349"/>
        <v/>
      </c>
      <c r="AE267" s="42" t="str">
        <f t="shared" si="350"/>
        <v/>
      </c>
      <c r="AF267" s="40" t="str">
        <f t="shared" si="351"/>
        <v/>
      </c>
      <c r="AG267" s="43" t="str">
        <f t="shared" si="352"/>
        <v/>
      </c>
      <c r="AH267" s="42" t="str">
        <f t="shared" si="353"/>
        <v/>
      </c>
      <c r="AI267" s="39" t="str">
        <f t="shared" si="354"/>
        <v/>
      </c>
      <c r="AJ267" s="41" t="str">
        <f t="shared" si="308"/>
        <v/>
      </c>
      <c r="AK267" s="29" t="str">
        <f t="shared" si="309"/>
        <v/>
      </c>
      <c r="AL267" s="29" t="str">
        <f t="shared" si="310"/>
        <v/>
      </c>
      <c r="AM267" s="41" t="str">
        <f t="shared" si="311"/>
        <v/>
      </c>
      <c r="AN267" s="42" t="str">
        <f t="shared" si="312"/>
        <v/>
      </c>
      <c r="AO267" s="29" t="str">
        <f t="shared" si="313"/>
        <v/>
      </c>
      <c r="AP267" s="41" t="str">
        <f t="shared" si="314"/>
        <v/>
      </c>
      <c r="AQ267" s="42" t="str">
        <f t="shared" si="315"/>
        <v/>
      </c>
      <c r="AR267" s="29" t="str">
        <f t="shared" si="355"/>
        <v/>
      </c>
      <c r="AS267" s="41" t="str">
        <f t="shared" si="356"/>
        <v/>
      </c>
      <c r="AT267" s="42" t="str">
        <f t="shared" si="357"/>
        <v/>
      </c>
      <c r="AV267" s="39" t="e">
        <f t="shared" si="316"/>
        <v>#N/A</v>
      </c>
      <c r="AW267" s="42" t="e">
        <f t="shared" si="358"/>
        <v>#N/A</v>
      </c>
      <c r="BH267" s="61" t="str">
        <f t="shared" si="359"/>
        <v/>
      </c>
      <c r="BI267" s="39" t="str">
        <f t="shared" si="360"/>
        <v/>
      </c>
      <c r="BJ267" s="41" t="str">
        <f t="shared" si="361"/>
        <v/>
      </c>
      <c r="BK267" s="42" t="str">
        <f t="shared" si="317"/>
        <v/>
      </c>
      <c r="BL267" s="29" t="str">
        <f t="shared" si="362"/>
        <v/>
      </c>
      <c r="BM267" s="41" t="str">
        <f t="shared" si="363"/>
        <v/>
      </c>
      <c r="BN267" s="42" t="str">
        <f t="shared" si="364"/>
        <v/>
      </c>
      <c r="BO267" s="40" t="str">
        <f t="shared" si="365"/>
        <v/>
      </c>
      <c r="BP267" s="43" t="str">
        <f t="shared" si="366"/>
        <v/>
      </c>
      <c r="BQ267" s="42" t="str">
        <f t="shared" si="367"/>
        <v/>
      </c>
      <c r="BR267" s="61" t="str">
        <f t="shared" si="368"/>
        <v/>
      </c>
      <c r="BS267" s="41" t="str">
        <f t="shared" si="318"/>
        <v/>
      </c>
      <c r="BT267" t="str">
        <f t="shared" si="369"/>
        <v/>
      </c>
      <c r="BU267" s="29" t="str">
        <f t="shared" si="319"/>
        <v/>
      </c>
      <c r="BV267" s="41" t="str">
        <f t="shared" si="320"/>
        <v/>
      </c>
      <c r="BW267" s="42" t="str">
        <f t="shared" si="321"/>
        <v/>
      </c>
      <c r="BX267" s="29" t="str">
        <f t="shared" si="322"/>
        <v/>
      </c>
      <c r="BY267" s="41" t="str">
        <f t="shared" si="323"/>
        <v/>
      </c>
      <c r="BZ267" s="42" t="str">
        <f t="shared" si="324"/>
        <v/>
      </c>
      <c r="CA267" s="29" t="str">
        <f t="shared" si="370"/>
        <v/>
      </c>
      <c r="CB267" s="41" t="str">
        <f t="shared" si="371"/>
        <v/>
      </c>
      <c r="CC267" s="42" t="str">
        <f t="shared" si="372"/>
        <v/>
      </c>
      <c r="CE267" s="39" t="e">
        <f t="shared" si="373"/>
        <v>#N/A</v>
      </c>
      <c r="CF267" s="42" t="e">
        <f t="shared" si="374"/>
        <v>#N/A</v>
      </c>
      <c r="CQ267" s="61" t="str">
        <f t="shared" si="375"/>
        <v/>
      </c>
      <c r="CR267" s="39" t="str">
        <f t="shared" si="376"/>
        <v/>
      </c>
      <c r="CS267" s="41" t="str">
        <f t="shared" si="377"/>
        <v/>
      </c>
      <c r="CT267" s="42" t="str">
        <f t="shared" si="325"/>
        <v/>
      </c>
      <c r="CU267" s="29" t="str">
        <f t="shared" si="378"/>
        <v/>
      </c>
      <c r="CV267" s="41" t="str">
        <f t="shared" si="379"/>
        <v/>
      </c>
      <c r="CW267" s="42" t="str">
        <f t="shared" si="380"/>
        <v/>
      </c>
      <c r="CX267" s="40" t="str">
        <f t="shared" si="381"/>
        <v/>
      </c>
      <c r="CY267" s="43" t="str">
        <f t="shared" si="382"/>
        <v/>
      </c>
      <c r="CZ267" s="42" t="str">
        <f t="shared" si="383"/>
        <v/>
      </c>
      <c r="DA267" s="70" t="str">
        <f t="shared" si="384"/>
        <v/>
      </c>
      <c r="DB267" s="41" t="str">
        <f t="shared" si="326"/>
        <v/>
      </c>
      <c r="DC267" s="70" t="str">
        <f t="shared" si="385"/>
        <v/>
      </c>
      <c r="DD267" s="29" t="str">
        <f t="shared" si="327"/>
        <v/>
      </c>
      <c r="DE267" s="41" t="str">
        <f t="shared" si="328"/>
        <v/>
      </c>
      <c r="DF267" s="42" t="str">
        <f t="shared" si="329"/>
        <v/>
      </c>
      <c r="DG267" s="29" t="str">
        <f t="shared" si="330"/>
        <v/>
      </c>
      <c r="DH267" s="41" t="str">
        <f t="shared" si="331"/>
        <v/>
      </c>
      <c r="DI267" s="42" t="str">
        <f t="shared" si="332"/>
        <v/>
      </c>
      <c r="DJ267" s="29" t="str">
        <f t="shared" si="386"/>
        <v/>
      </c>
      <c r="DK267" s="41" t="str">
        <f t="shared" si="387"/>
        <v/>
      </c>
      <c r="DL267" s="42" t="str">
        <f t="shared" si="388"/>
        <v/>
      </c>
      <c r="DN267" s="39" t="e">
        <f t="shared" si="389"/>
        <v>#N/A</v>
      </c>
      <c r="DO267" s="42" t="e">
        <f t="shared" si="390"/>
        <v>#N/A</v>
      </c>
      <c r="DZ267" s="61" t="str">
        <f t="shared" si="391"/>
        <v/>
      </c>
      <c r="EA267" s="39" t="str">
        <f t="shared" si="392"/>
        <v/>
      </c>
      <c r="EB267" s="41" t="str">
        <f t="shared" si="393"/>
        <v/>
      </c>
      <c r="EC267" s="42" t="str">
        <f t="shared" si="333"/>
        <v/>
      </c>
      <c r="ED267" s="29" t="str">
        <f t="shared" si="394"/>
        <v/>
      </c>
      <c r="EE267" s="41" t="str">
        <f t="shared" si="395"/>
        <v/>
      </c>
      <c r="EF267" s="42" t="str">
        <f t="shared" si="396"/>
        <v/>
      </c>
      <c r="EG267" s="40" t="str">
        <f t="shared" si="397"/>
        <v/>
      </c>
      <c r="EH267" s="43" t="str">
        <f t="shared" si="398"/>
        <v/>
      </c>
      <c r="EI267" s="42" t="str">
        <f t="shared" si="399"/>
        <v/>
      </c>
      <c r="EJ267" s="58" t="str">
        <f t="shared" si="400"/>
        <v/>
      </c>
      <c r="EK267" s="41" t="str">
        <f t="shared" si="334"/>
        <v/>
      </c>
      <c r="EL267" s="58" t="str">
        <f t="shared" si="401"/>
        <v/>
      </c>
      <c r="EM267" s="29" t="str">
        <f t="shared" si="335"/>
        <v/>
      </c>
      <c r="EN267" s="41" t="str">
        <f t="shared" si="336"/>
        <v/>
      </c>
      <c r="EO267" s="42" t="str">
        <f t="shared" si="337"/>
        <v/>
      </c>
      <c r="EP267" s="29" t="str">
        <f t="shared" si="338"/>
        <v/>
      </c>
      <c r="EQ267" s="41" t="str">
        <f t="shared" si="339"/>
        <v/>
      </c>
      <c r="ER267" s="42" t="str">
        <f t="shared" si="340"/>
        <v/>
      </c>
      <c r="ES267" s="29" t="str">
        <f t="shared" si="402"/>
        <v/>
      </c>
      <c r="ET267" s="41" t="str">
        <f t="shared" si="403"/>
        <v/>
      </c>
      <c r="EU267" s="42" t="str">
        <f t="shared" si="404"/>
        <v/>
      </c>
      <c r="EW267" s="39" t="e">
        <f t="shared" si="405"/>
        <v>#N/A</v>
      </c>
      <c r="EX267" s="42" t="e">
        <f t="shared" si="406"/>
        <v>#N/A</v>
      </c>
      <c r="FA267" s="70" t="e">
        <f t="shared" si="408"/>
        <v>#N/A</v>
      </c>
      <c r="FB267" s="70" t="e">
        <f t="shared" si="409"/>
        <v>#N/A</v>
      </c>
      <c r="FC267" s="70" t="e">
        <f t="shared" si="407"/>
        <v>#N/A</v>
      </c>
      <c r="FD267" s="72" t="e">
        <f t="shared" si="410"/>
        <v>#N/A</v>
      </c>
      <c r="FE267" s="37" t="e">
        <f t="shared" si="411"/>
        <v>#N/A</v>
      </c>
    </row>
    <row r="268" spans="8:161" x14ac:dyDescent="0.25">
      <c r="H268" s="39"/>
      <c r="I268" s="39"/>
      <c r="J268" s="37"/>
      <c r="K268" s="39"/>
      <c r="L268" s="39"/>
      <c r="M268" s="39"/>
      <c r="X268" s="41"/>
      <c r="Y268" s="61" t="str">
        <f t="shared" si="345"/>
        <v/>
      </c>
      <c r="Z268" s="39" t="str">
        <f t="shared" si="346"/>
        <v/>
      </c>
      <c r="AA268" s="41" t="str">
        <f t="shared" si="347"/>
        <v/>
      </c>
      <c r="AB268" s="42" t="str">
        <f t="shared" si="307"/>
        <v/>
      </c>
      <c r="AC268" s="29" t="str">
        <f t="shared" si="348"/>
        <v/>
      </c>
      <c r="AD268" s="41" t="str">
        <f t="shared" si="349"/>
        <v/>
      </c>
      <c r="AE268" s="42" t="str">
        <f t="shared" si="350"/>
        <v/>
      </c>
      <c r="AF268" s="40" t="str">
        <f t="shared" si="351"/>
        <v/>
      </c>
      <c r="AG268" s="43" t="str">
        <f t="shared" si="352"/>
        <v/>
      </c>
      <c r="AH268" s="42" t="str">
        <f t="shared" si="353"/>
        <v/>
      </c>
      <c r="AI268" s="39" t="str">
        <f t="shared" si="354"/>
        <v/>
      </c>
      <c r="AJ268" s="41" t="str">
        <f t="shared" si="308"/>
        <v/>
      </c>
      <c r="AK268" s="29" t="str">
        <f t="shared" si="309"/>
        <v/>
      </c>
      <c r="AL268" s="29" t="str">
        <f t="shared" si="310"/>
        <v/>
      </c>
      <c r="AM268" s="41" t="str">
        <f t="shared" si="311"/>
        <v/>
      </c>
      <c r="AN268" s="42" t="str">
        <f t="shared" si="312"/>
        <v/>
      </c>
      <c r="AO268" s="29" t="str">
        <f t="shared" si="313"/>
        <v/>
      </c>
      <c r="AP268" s="41" t="str">
        <f t="shared" si="314"/>
        <v/>
      </c>
      <c r="AQ268" s="42" t="str">
        <f t="shared" si="315"/>
        <v/>
      </c>
      <c r="AR268" s="29" t="str">
        <f t="shared" si="355"/>
        <v/>
      </c>
      <c r="AS268" s="41" t="str">
        <f t="shared" si="356"/>
        <v/>
      </c>
      <c r="AT268" s="42" t="str">
        <f t="shared" si="357"/>
        <v/>
      </c>
      <c r="AV268" s="39" t="e">
        <f t="shared" si="316"/>
        <v>#N/A</v>
      </c>
      <c r="AW268" s="42" t="e">
        <f t="shared" si="358"/>
        <v>#N/A</v>
      </c>
      <c r="BH268" s="61" t="str">
        <f t="shared" si="359"/>
        <v/>
      </c>
      <c r="BI268" s="39" t="str">
        <f t="shared" si="360"/>
        <v/>
      </c>
      <c r="BJ268" s="41" t="str">
        <f t="shared" si="361"/>
        <v/>
      </c>
      <c r="BK268" s="42" t="str">
        <f t="shared" si="317"/>
        <v/>
      </c>
      <c r="BL268" s="29" t="str">
        <f t="shared" si="362"/>
        <v/>
      </c>
      <c r="BM268" s="41" t="str">
        <f t="shared" si="363"/>
        <v/>
      </c>
      <c r="BN268" s="42" t="str">
        <f t="shared" si="364"/>
        <v/>
      </c>
      <c r="BO268" s="40" t="str">
        <f t="shared" si="365"/>
        <v/>
      </c>
      <c r="BP268" s="43" t="str">
        <f t="shared" si="366"/>
        <v/>
      </c>
      <c r="BQ268" s="42" t="str">
        <f t="shared" si="367"/>
        <v/>
      </c>
      <c r="BR268" s="61" t="str">
        <f t="shared" si="368"/>
        <v/>
      </c>
      <c r="BS268" s="41" t="str">
        <f t="shared" si="318"/>
        <v/>
      </c>
      <c r="BT268" t="str">
        <f t="shared" si="369"/>
        <v/>
      </c>
      <c r="BU268" s="29" t="str">
        <f t="shared" si="319"/>
        <v/>
      </c>
      <c r="BV268" s="41" t="str">
        <f t="shared" si="320"/>
        <v/>
      </c>
      <c r="BW268" s="42" t="str">
        <f t="shared" si="321"/>
        <v/>
      </c>
      <c r="BX268" s="29" t="str">
        <f t="shared" si="322"/>
        <v/>
      </c>
      <c r="BY268" s="41" t="str">
        <f t="shared" si="323"/>
        <v/>
      </c>
      <c r="BZ268" s="42" t="str">
        <f t="shared" si="324"/>
        <v/>
      </c>
      <c r="CA268" s="29" t="str">
        <f t="shared" si="370"/>
        <v/>
      </c>
      <c r="CB268" s="41" t="str">
        <f t="shared" si="371"/>
        <v/>
      </c>
      <c r="CC268" s="42" t="str">
        <f t="shared" si="372"/>
        <v/>
      </c>
      <c r="CE268" s="39" t="e">
        <f t="shared" si="373"/>
        <v>#N/A</v>
      </c>
      <c r="CF268" s="42" t="e">
        <f t="shared" si="374"/>
        <v>#N/A</v>
      </c>
      <c r="CQ268" s="61" t="str">
        <f t="shared" si="375"/>
        <v/>
      </c>
      <c r="CR268" s="39" t="str">
        <f t="shared" si="376"/>
        <v/>
      </c>
      <c r="CS268" s="41" t="str">
        <f t="shared" si="377"/>
        <v/>
      </c>
      <c r="CT268" s="42" t="str">
        <f t="shared" si="325"/>
        <v/>
      </c>
      <c r="CU268" s="29" t="str">
        <f t="shared" si="378"/>
        <v/>
      </c>
      <c r="CV268" s="41" t="str">
        <f t="shared" si="379"/>
        <v/>
      </c>
      <c r="CW268" s="42" t="str">
        <f t="shared" si="380"/>
        <v/>
      </c>
      <c r="CX268" s="40" t="str">
        <f t="shared" si="381"/>
        <v/>
      </c>
      <c r="CY268" s="43" t="str">
        <f t="shared" si="382"/>
        <v/>
      </c>
      <c r="CZ268" s="42" t="str">
        <f t="shared" si="383"/>
        <v/>
      </c>
      <c r="DA268" s="70" t="str">
        <f t="shared" si="384"/>
        <v/>
      </c>
      <c r="DB268" s="41" t="str">
        <f t="shared" si="326"/>
        <v/>
      </c>
      <c r="DC268" s="70" t="str">
        <f t="shared" si="385"/>
        <v/>
      </c>
      <c r="DD268" s="29" t="str">
        <f t="shared" si="327"/>
        <v/>
      </c>
      <c r="DE268" s="41" t="str">
        <f t="shared" si="328"/>
        <v/>
      </c>
      <c r="DF268" s="42" t="str">
        <f t="shared" si="329"/>
        <v/>
      </c>
      <c r="DG268" s="29" t="str">
        <f t="shared" si="330"/>
        <v/>
      </c>
      <c r="DH268" s="41" t="str">
        <f t="shared" si="331"/>
        <v/>
      </c>
      <c r="DI268" s="42" t="str">
        <f t="shared" si="332"/>
        <v/>
      </c>
      <c r="DJ268" s="29" t="str">
        <f t="shared" si="386"/>
        <v/>
      </c>
      <c r="DK268" s="41" t="str">
        <f t="shared" si="387"/>
        <v/>
      </c>
      <c r="DL268" s="42" t="str">
        <f t="shared" si="388"/>
        <v/>
      </c>
      <c r="DN268" s="39" t="e">
        <f t="shared" si="389"/>
        <v>#N/A</v>
      </c>
      <c r="DO268" s="42" t="e">
        <f t="shared" si="390"/>
        <v>#N/A</v>
      </c>
      <c r="DZ268" s="61" t="str">
        <f t="shared" si="391"/>
        <v/>
      </c>
      <c r="EA268" s="39" t="str">
        <f t="shared" si="392"/>
        <v/>
      </c>
      <c r="EB268" s="41" t="str">
        <f t="shared" si="393"/>
        <v/>
      </c>
      <c r="EC268" s="42" t="str">
        <f t="shared" si="333"/>
        <v/>
      </c>
      <c r="ED268" s="29" t="str">
        <f t="shared" si="394"/>
        <v/>
      </c>
      <c r="EE268" s="41" t="str">
        <f t="shared" si="395"/>
        <v/>
      </c>
      <c r="EF268" s="42" t="str">
        <f t="shared" si="396"/>
        <v/>
      </c>
      <c r="EG268" s="40" t="str">
        <f t="shared" si="397"/>
        <v/>
      </c>
      <c r="EH268" s="43" t="str">
        <f t="shared" si="398"/>
        <v/>
      </c>
      <c r="EI268" s="42" t="str">
        <f t="shared" si="399"/>
        <v/>
      </c>
      <c r="EJ268" s="58" t="str">
        <f t="shared" si="400"/>
        <v/>
      </c>
      <c r="EK268" s="41" t="str">
        <f t="shared" si="334"/>
        <v/>
      </c>
      <c r="EL268" s="58" t="str">
        <f t="shared" si="401"/>
        <v/>
      </c>
      <c r="EM268" s="29" t="str">
        <f t="shared" si="335"/>
        <v/>
      </c>
      <c r="EN268" s="41" t="str">
        <f t="shared" si="336"/>
        <v/>
      </c>
      <c r="EO268" s="42" t="str">
        <f t="shared" si="337"/>
        <v/>
      </c>
      <c r="EP268" s="29" t="str">
        <f t="shared" si="338"/>
        <v/>
      </c>
      <c r="EQ268" s="41" t="str">
        <f t="shared" si="339"/>
        <v/>
      </c>
      <c r="ER268" s="42" t="str">
        <f t="shared" si="340"/>
        <v/>
      </c>
      <c r="ES268" s="29" t="str">
        <f t="shared" si="402"/>
        <v/>
      </c>
      <c r="ET268" s="41" t="str">
        <f t="shared" si="403"/>
        <v/>
      </c>
      <c r="EU268" s="42" t="str">
        <f t="shared" si="404"/>
        <v/>
      </c>
      <c r="EW268" s="39" t="e">
        <f t="shared" si="405"/>
        <v>#N/A</v>
      </c>
      <c r="EX268" s="42" t="e">
        <f t="shared" si="406"/>
        <v>#N/A</v>
      </c>
      <c r="FA268" s="70" t="e">
        <f t="shared" si="408"/>
        <v>#N/A</v>
      </c>
      <c r="FB268" s="70" t="e">
        <f t="shared" si="409"/>
        <v>#N/A</v>
      </c>
      <c r="FC268" s="70" t="e">
        <f t="shared" si="407"/>
        <v>#N/A</v>
      </c>
      <c r="FD268" s="72" t="e">
        <f t="shared" si="410"/>
        <v>#N/A</v>
      </c>
      <c r="FE268" s="37" t="e">
        <f t="shared" si="411"/>
        <v>#N/A</v>
      </c>
    </row>
    <row r="269" spans="8:161" x14ac:dyDescent="0.25">
      <c r="H269" s="39"/>
      <c r="I269" s="39"/>
      <c r="J269" s="37"/>
      <c r="K269" s="39"/>
      <c r="L269" s="39"/>
      <c r="M269" s="39"/>
      <c r="X269" s="41"/>
      <c r="Y269" s="61" t="str">
        <f t="shared" si="345"/>
        <v/>
      </c>
      <c r="Z269" s="39" t="str">
        <f t="shared" si="346"/>
        <v/>
      </c>
      <c r="AA269" s="41" t="str">
        <f t="shared" si="347"/>
        <v/>
      </c>
      <c r="AB269" s="42" t="str">
        <f t="shared" si="307"/>
        <v/>
      </c>
      <c r="AC269" s="29" t="str">
        <f t="shared" si="348"/>
        <v/>
      </c>
      <c r="AD269" s="41" t="str">
        <f t="shared" si="349"/>
        <v/>
      </c>
      <c r="AE269" s="42" t="str">
        <f t="shared" si="350"/>
        <v/>
      </c>
      <c r="AF269" s="40" t="str">
        <f t="shared" si="351"/>
        <v/>
      </c>
      <c r="AG269" s="43" t="str">
        <f t="shared" si="352"/>
        <v/>
      </c>
      <c r="AH269" s="42" t="str">
        <f t="shared" si="353"/>
        <v/>
      </c>
      <c r="AI269" s="39" t="str">
        <f t="shared" si="354"/>
        <v/>
      </c>
      <c r="AJ269" s="41" t="str">
        <f t="shared" si="308"/>
        <v/>
      </c>
      <c r="AK269" s="29" t="str">
        <f t="shared" si="309"/>
        <v/>
      </c>
      <c r="AL269" s="29" t="str">
        <f t="shared" si="310"/>
        <v/>
      </c>
      <c r="AM269" s="41" t="str">
        <f t="shared" si="311"/>
        <v/>
      </c>
      <c r="AN269" s="42" t="str">
        <f t="shared" si="312"/>
        <v/>
      </c>
      <c r="AO269" s="29" t="str">
        <f t="shared" si="313"/>
        <v/>
      </c>
      <c r="AP269" s="41" t="str">
        <f t="shared" si="314"/>
        <v/>
      </c>
      <c r="AQ269" s="42" t="str">
        <f t="shared" si="315"/>
        <v/>
      </c>
      <c r="AR269" s="29" t="str">
        <f t="shared" si="355"/>
        <v/>
      </c>
      <c r="AS269" s="41" t="str">
        <f t="shared" si="356"/>
        <v/>
      </c>
      <c r="AT269" s="42" t="str">
        <f t="shared" si="357"/>
        <v/>
      </c>
      <c r="AV269" s="39" t="e">
        <f t="shared" si="316"/>
        <v>#N/A</v>
      </c>
      <c r="AW269" s="42" t="e">
        <f t="shared" si="358"/>
        <v>#N/A</v>
      </c>
      <c r="BH269" s="61" t="str">
        <f t="shared" si="359"/>
        <v/>
      </c>
      <c r="BI269" s="39" t="str">
        <f t="shared" si="360"/>
        <v/>
      </c>
      <c r="BJ269" s="41" t="str">
        <f t="shared" si="361"/>
        <v/>
      </c>
      <c r="BK269" s="42" t="str">
        <f t="shared" si="317"/>
        <v/>
      </c>
      <c r="BL269" s="29" t="str">
        <f t="shared" si="362"/>
        <v/>
      </c>
      <c r="BM269" s="41" t="str">
        <f t="shared" si="363"/>
        <v/>
      </c>
      <c r="BN269" s="42" t="str">
        <f t="shared" si="364"/>
        <v/>
      </c>
      <c r="BO269" s="40" t="str">
        <f t="shared" si="365"/>
        <v/>
      </c>
      <c r="BP269" s="43" t="str">
        <f t="shared" si="366"/>
        <v/>
      </c>
      <c r="BQ269" s="42" t="str">
        <f t="shared" si="367"/>
        <v/>
      </c>
      <c r="BR269" s="61" t="str">
        <f t="shared" si="368"/>
        <v/>
      </c>
      <c r="BS269" s="41" t="str">
        <f t="shared" si="318"/>
        <v/>
      </c>
      <c r="BT269" t="str">
        <f t="shared" si="369"/>
        <v/>
      </c>
      <c r="BU269" s="29" t="str">
        <f t="shared" si="319"/>
        <v/>
      </c>
      <c r="BV269" s="41" t="str">
        <f t="shared" si="320"/>
        <v/>
      </c>
      <c r="BW269" s="42" t="str">
        <f t="shared" si="321"/>
        <v/>
      </c>
      <c r="BX269" s="29" t="str">
        <f t="shared" si="322"/>
        <v/>
      </c>
      <c r="BY269" s="41" t="str">
        <f t="shared" si="323"/>
        <v/>
      </c>
      <c r="BZ269" s="42" t="str">
        <f t="shared" si="324"/>
        <v/>
      </c>
      <c r="CA269" s="29" t="str">
        <f t="shared" si="370"/>
        <v/>
      </c>
      <c r="CB269" s="41" t="str">
        <f t="shared" si="371"/>
        <v/>
      </c>
      <c r="CC269" s="42" t="str">
        <f t="shared" si="372"/>
        <v/>
      </c>
      <c r="CE269" s="39" t="e">
        <f t="shared" si="373"/>
        <v>#N/A</v>
      </c>
      <c r="CF269" s="42" t="e">
        <f t="shared" si="374"/>
        <v>#N/A</v>
      </c>
      <c r="CQ269" s="61" t="str">
        <f t="shared" si="375"/>
        <v/>
      </c>
      <c r="CR269" s="39" t="str">
        <f t="shared" si="376"/>
        <v/>
      </c>
      <c r="CS269" s="41" t="str">
        <f t="shared" si="377"/>
        <v/>
      </c>
      <c r="CT269" s="42" t="str">
        <f t="shared" si="325"/>
        <v/>
      </c>
      <c r="CU269" s="29" t="str">
        <f t="shared" si="378"/>
        <v/>
      </c>
      <c r="CV269" s="41" t="str">
        <f t="shared" si="379"/>
        <v/>
      </c>
      <c r="CW269" s="42" t="str">
        <f t="shared" si="380"/>
        <v/>
      </c>
      <c r="CX269" s="40" t="str">
        <f t="shared" si="381"/>
        <v/>
      </c>
      <c r="CY269" s="43" t="str">
        <f t="shared" si="382"/>
        <v/>
      </c>
      <c r="CZ269" s="42" t="str">
        <f t="shared" si="383"/>
        <v/>
      </c>
      <c r="DA269" s="70" t="str">
        <f t="shared" si="384"/>
        <v/>
      </c>
      <c r="DB269" s="41" t="str">
        <f t="shared" si="326"/>
        <v/>
      </c>
      <c r="DC269" s="70" t="str">
        <f t="shared" si="385"/>
        <v/>
      </c>
      <c r="DD269" s="29" t="str">
        <f t="shared" si="327"/>
        <v/>
      </c>
      <c r="DE269" s="41" t="str">
        <f t="shared" si="328"/>
        <v/>
      </c>
      <c r="DF269" s="42" t="str">
        <f t="shared" si="329"/>
        <v/>
      </c>
      <c r="DG269" s="29" t="str">
        <f t="shared" si="330"/>
        <v/>
      </c>
      <c r="DH269" s="41" t="str">
        <f t="shared" si="331"/>
        <v/>
      </c>
      <c r="DI269" s="42" t="str">
        <f t="shared" si="332"/>
        <v/>
      </c>
      <c r="DJ269" s="29" t="str">
        <f t="shared" si="386"/>
        <v/>
      </c>
      <c r="DK269" s="41" t="str">
        <f t="shared" si="387"/>
        <v/>
      </c>
      <c r="DL269" s="42" t="str">
        <f t="shared" si="388"/>
        <v/>
      </c>
      <c r="DN269" s="39" t="e">
        <f t="shared" si="389"/>
        <v>#N/A</v>
      </c>
      <c r="DO269" s="42" t="e">
        <f t="shared" si="390"/>
        <v>#N/A</v>
      </c>
      <c r="DZ269" s="61" t="str">
        <f t="shared" si="391"/>
        <v/>
      </c>
      <c r="EA269" s="39" t="str">
        <f t="shared" si="392"/>
        <v/>
      </c>
      <c r="EB269" s="41" t="str">
        <f t="shared" si="393"/>
        <v/>
      </c>
      <c r="EC269" s="42" t="str">
        <f t="shared" si="333"/>
        <v/>
      </c>
      <c r="ED269" s="29" t="str">
        <f t="shared" si="394"/>
        <v/>
      </c>
      <c r="EE269" s="41" t="str">
        <f t="shared" si="395"/>
        <v/>
      </c>
      <c r="EF269" s="42" t="str">
        <f t="shared" si="396"/>
        <v/>
      </c>
      <c r="EG269" s="40" t="str">
        <f t="shared" si="397"/>
        <v/>
      </c>
      <c r="EH269" s="43" t="str">
        <f t="shared" si="398"/>
        <v/>
      </c>
      <c r="EI269" s="42" t="str">
        <f t="shared" si="399"/>
        <v/>
      </c>
      <c r="EJ269" s="58" t="str">
        <f t="shared" si="400"/>
        <v/>
      </c>
      <c r="EK269" s="41" t="str">
        <f t="shared" si="334"/>
        <v/>
      </c>
      <c r="EL269" s="58" t="str">
        <f t="shared" si="401"/>
        <v/>
      </c>
      <c r="EM269" s="29" t="str">
        <f t="shared" si="335"/>
        <v/>
      </c>
      <c r="EN269" s="41" t="str">
        <f t="shared" si="336"/>
        <v/>
      </c>
      <c r="EO269" s="42" t="str">
        <f t="shared" si="337"/>
        <v/>
      </c>
      <c r="EP269" s="29" t="str">
        <f t="shared" si="338"/>
        <v/>
      </c>
      <c r="EQ269" s="41" t="str">
        <f t="shared" si="339"/>
        <v/>
      </c>
      <c r="ER269" s="42" t="str">
        <f t="shared" si="340"/>
        <v/>
      </c>
      <c r="ES269" s="29" t="str">
        <f t="shared" si="402"/>
        <v/>
      </c>
      <c r="ET269" s="41" t="str">
        <f t="shared" si="403"/>
        <v/>
      </c>
      <c r="EU269" s="42" t="str">
        <f t="shared" si="404"/>
        <v/>
      </c>
      <c r="EW269" s="39" t="e">
        <f t="shared" si="405"/>
        <v>#N/A</v>
      </c>
      <c r="EX269" s="42" t="e">
        <f t="shared" si="406"/>
        <v>#N/A</v>
      </c>
      <c r="FA269" s="70" t="e">
        <f t="shared" si="408"/>
        <v>#N/A</v>
      </c>
      <c r="FB269" s="70" t="e">
        <f t="shared" si="409"/>
        <v>#N/A</v>
      </c>
      <c r="FC269" s="70" t="e">
        <f t="shared" si="407"/>
        <v>#N/A</v>
      </c>
      <c r="FD269" s="72" t="e">
        <f t="shared" si="410"/>
        <v>#N/A</v>
      </c>
      <c r="FE269" s="37" t="e">
        <f t="shared" si="411"/>
        <v>#N/A</v>
      </c>
    </row>
    <row r="270" spans="8:161" x14ac:dyDescent="0.25">
      <c r="H270" s="39"/>
      <c r="I270" s="39"/>
      <c r="J270" s="37"/>
      <c r="K270" s="39"/>
      <c r="L270" s="39"/>
      <c r="M270" s="39"/>
      <c r="X270" s="41"/>
      <c r="Y270" s="61" t="str">
        <f t="shared" si="345"/>
        <v/>
      </c>
      <c r="Z270" s="39" t="str">
        <f t="shared" si="346"/>
        <v/>
      </c>
      <c r="AA270" s="41" t="str">
        <f t="shared" si="347"/>
        <v/>
      </c>
      <c r="AB270" s="42" t="str">
        <f t="shared" si="307"/>
        <v/>
      </c>
      <c r="AC270" s="29" t="str">
        <f t="shared" si="348"/>
        <v/>
      </c>
      <c r="AD270" s="41" t="str">
        <f t="shared" si="349"/>
        <v/>
      </c>
      <c r="AE270" s="42" t="str">
        <f t="shared" si="350"/>
        <v/>
      </c>
      <c r="AF270" s="40" t="str">
        <f t="shared" si="351"/>
        <v/>
      </c>
      <c r="AG270" s="43" t="str">
        <f t="shared" si="352"/>
        <v/>
      </c>
      <c r="AH270" s="42" t="str">
        <f t="shared" si="353"/>
        <v/>
      </c>
      <c r="AI270" s="39" t="str">
        <f t="shared" si="354"/>
        <v/>
      </c>
      <c r="AJ270" s="41" t="str">
        <f t="shared" si="308"/>
        <v/>
      </c>
      <c r="AK270" s="29" t="str">
        <f t="shared" si="309"/>
        <v/>
      </c>
      <c r="AL270" s="29" t="str">
        <f t="shared" si="310"/>
        <v/>
      </c>
      <c r="AM270" s="41" t="str">
        <f t="shared" si="311"/>
        <v/>
      </c>
      <c r="AN270" s="42" t="str">
        <f t="shared" si="312"/>
        <v/>
      </c>
      <c r="AO270" s="29" t="str">
        <f t="shared" si="313"/>
        <v/>
      </c>
      <c r="AP270" s="41" t="str">
        <f t="shared" si="314"/>
        <v/>
      </c>
      <c r="AQ270" s="42" t="str">
        <f t="shared" si="315"/>
        <v/>
      </c>
      <c r="AR270" s="29" t="str">
        <f t="shared" si="355"/>
        <v/>
      </c>
      <c r="AS270" s="41" t="str">
        <f t="shared" si="356"/>
        <v/>
      </c>
      <c r="AT270" s="42" t="str">
        <f t="shared" si="357"/>
        <v/>
      </c>
      <c r="AV270" s="39" t="e">
        <f t="shared" si="316"/>
        <v>#N/A</v>
      </c>
      <c r="AW270" s="42" t="e">
        <f t="shared" si="358"/>
        <v>#N/A</v>
      </c>
      <c r="BH270" s="61" t="str">
        <f t="shared" si="359"/>
        <v/>
      </c>
      <c r="BI270" s="39" t="str">
        <f t="shared" si="360"/>
        <v/>
      </c>
      <c r="BJ270" s="41" t="str">
        <f t="shared" si="361"/>
        <v/>
      </c>
      <c r="BK270" s="42" t="str">
        <f t="shared" si="317"/>
        <v/>
      </c>
      <c r="BL270" s="29" t="str">
        <f t="shared" si="362"/>
        <v/>
      </c>
      <c r="BM270" s="41" t="str">
        <f t="shared" si="363"/>
        <v/>
      </c>
      <c r="BN270" s="42" t="str">
        <f t="shared" si="364"/>
        <v/>
      </c>
      <c r="BO270" s="40" t="str">
        <f t="shared" si="365"/>
        <v/>
      </c>
      <c r="BP270" s="43" t="str">
        <f t="shared" si="366"/>
        <v/>
      </c>
      <c r="BQ270" s="42" t="str">
        <f t="shared" si="367"/>
        <v/>
      </c>
      <c r="BR270" s="61" t="str">
        <f t="shared" si="368"/>
        <v/>
      </c>
      <c r="BS270" s="41" t="str">
        <f t="shared" si="318"/>
        <v/>
      </c>
      <c r="BT270" t="str">
        <f t="shared" si="369"/>
        <v/>
      </c>
      <c r="BU270" s="29" t="str">
        <f t="shared" si="319"/>
        <v/>
      </c>
      <c r="BV270" s="41" t="str">
        <f t="shared" si="320"/>
        <v/>
      </c>
      <c r="BW270" s="42" t="str">
        <f t="shared" si="321"/>
        <v/>
      </c>
      <c r="BX270" s="29" t="str">
        <f t="shared" si="322"/>
        <v/>
      </c>
      <c r="BY270" s="41" t="str">
        <f t="shared" si="323"/>
        <v/>
      </c>
      <c r="BZ270" s="42" t="str">
        <f t="shared" si="324"/>
        <v/>
      </c>
      <c r="CA270" s="29" t="str">
        <f t="shared" si="370"/>
        <v/>
      </c>
      <c r="CB270" s="41" t="str">
        <f t="shared" si="371"/>
        <v/>
      </c>
      <c r="CC270" s="42" t="str">
        <f t="shared" si="372"/>
        <v/>
      </c>
      <c r="CE270" s="39" t="e">
        <f t="shared" si="373"/>
        <v>#N/A</v>
      </c>
      <c r="CF270" s="42" t="e">
        <f t="shared" si="374"/>
        <v>#N/A</v>
      </c>
      <c r="CQ270" s="61" t="str">
        <f t="shared" si="375"/>
        <v/>
      </c>
      <c r="CR270" s="39" t="str">
        <f t="shared" si="376"/>
        <v/>
      </c>
      <c r="CS270" s="41" t="str">
        <f t="shared" si="377"/>
        <v/>
      </c>
      <c r="CT270" s="42" t="str">
        <f t="shared" si="325"/>
        <v/>
      </c>
      <c r="CU270" s="29" t="str">
        <f t="shared" si="378"/>
        <v/>
      </c>
      <c r="CV270" s="41" t="str">
        <f t="shared" si="379"/>
        <v/>
      </c>
      <c r="CW270" s="42" t="str">
        <f t="shared" si="380"/>
        <v/>
      </c>
      <c r="CX270" s="40" t="str">
        <f t="shared" si="381"/>
        <v/>
      </c>
      <c r="CY270" s="43" t="str">
        <f t="shared" si="382"/>
        <v/>
      </c>
      <c r="CZ270" s="42" t="str">
        <f t="shared" si="383"/>
        <v/>
      </c>
      <c r="DA270" s="70" t="str">
        <f t="shared" si="384"/>
        <v/>
      </c>
      <c r="DB270" s="41" t="str">
        <f t="shared" si="326"/>
        <v/>
      </c>
      <c r="DC270" s="70" t="str">
        <f t="shared" si="385"/>
        <v/>
      </c>
      <c r="DD270" s="29" t="str">
        <f t="shared" si="327"/>
        <v/>
      </c>
      <c r="DE270" s="41" t="str">
        <f t="shared" si="328"/>
        <v/>
      </c>
      <c r="DF270" s="42" t="str">
        <f t="shared" si="329"/>
        <v/>
      </c>
      <c r="DG270" s="29" t="str">
        <f t="shared" si="330"/>
        <v/>
      </c>
      <c r="DH270" s="41" t="str">
        <f t="shared" si="331"/>
        <v/>
      </c>
      <c r="DI270" s="42" t="str">
        <f t="shared" si="332"/>
        <v/>
      </c>
      <c r="DJ270" s="29" t="str">
        <f t="shared" si="386"/>
        <v/>
      </c>
      <c r="DK270" s="41" t="str">
        <f t="shared" si="387"/>
        <v/>
      </c>
      <c r="DL270" s="42" t="str">
        <f t="shared" si="388"/>
        <v/>
      </c>
      <c r="DN270" s="39" t="e">
        <f t="shared" si="389"/>
        <v>#N/A</v>
      </c>
      <c r="DO270" s="42" t="e">
        <f t="shared" si="390"/>
        <v>#N/A</v>
      </c>
      <c r="DZ270" s="61" t="str">
        <f t="shared" si="391"/>
        <v/>
      </c>
      <c r="EA270" s="39" t="str">
        <f t="shared" si="392"/>
        <v/>
      </c>
      <c r="EB270" s="41" t="str">
        <f t="shared" si="393"/>
        <v/>
      </c>
      <c r="EC270" s="42" t="str">
        <f t="shared" si="333"/>
        <v/>
      </c>
      <c r="ED270" s="29" t="str">
        <f t="shared" si="394"/>
        <v/>
      </c>
      <c r="EE270" s="41" t="str">
        <f t="shared" si="395"/>
        <v/>
      </c>
      <c r="EF270" s="42" t="str">
        <f t="shared" si="396"/>
        <v/>
      </c>
      <c r="EG270" s="40" t="str">
        <f t="shared" si="397"/>
        <v/>
      </c>
      <c r="EH270" s="43" t="str">
        <f t="shared" si="398"/>
        <v/>
      </c>
      <c r="EI270" s="42" t="str">
        <f t="shared" si="399"/>
        <v/>
      </c>
      <c r="EJ270" s="58" t="str">
        <f t="shared" si="400"/>
        <v/>
      </c>
      <c r="EK270" s="41" t="str">
        <f t="shared" si="334"/>
        <v/>
      </c>
      <c r="EL270" s="58" t="str">
        <f t="shared" si="401"/>
        <v/>
      </c>
      <c r="EM270" s="29" t="str">
        <f t="shared" si="335"/>
        <v/>
      </c>
      <c r="EN270" s="41" t="str">
        <f t="shared" si="336"/>
        <v/>
      </c>
      <c r="EO270" s="42" t="str">
        <f t="shared" si="337"/>
        <v/>
      </c>
      <c r="EP270" s="29" t="str">
        <f t="shared" si="338"/>
        <v/>
      </c>
      <c r="EQ270" s="41" t="str">
        <f t="shared" si="339"/>
        <v/>
      </c>
      <c r="ER270" s="42" t="str">
        <f t="shared" si="340"/>
        <v/>
      </c>
      <c r="ES270" s="29" t="str">
        <f t="shared" si="402"/>
        <v/>
      </c>
      <c r="ET270" s="41" t="str">
        <f t="shared" si="403"/>
        <v/>
      </c>
      <c r="EU270" s="42" t="str">
        <f t="shared" si="404"/>
        <v/>
      </c>
      <c r="EW270" s="39" t="e">
        <f t="shared" si="405"/>
        <v>#N/A</v>
      </c>
      <c r="EX270" s="42" t="e">
        <f t="shared" si="406"/>
        <v>#N/A</v>
      </c>
      <c r="FA270" s="70" t="e">
        <f t="shared" si="408"/>
        <v>#N/A</v>
      </c>
      <c r="FB270" s="70" t="e">
        <f t="shared" si="409"/>
        <v>#N/A</v>
      </c>
      <c r="FC270" s="70" t="e">
        <f t="shared" si="407"/>
        <v>#N/A</v>
      </c>
      <c r="FD270" s="72" t="e">
        <f t="shared" si="410"/>
        <v>#N/A</v>
      </c>
      <c r="FE270" s="37" t="e">
        <f t="shared" si="411"/>
        <v>#N/A</v>
      </c>
    </row>
    <row r="271" spans="8:161" x14ac:dyDescent="0.25">
      <c r="H271" s="39"/>
      <c r="I271" s="39"/>
      <c r="J271" s="37"/>
      <c r="K271" s="39"/>
      <c r="L271" s="39"/>
      <c r="M271" s="39"/>
      <c r="Y271" s="61" t="str">
        <f t="shared" si="345"/>
        <v/>
      </c>
      <c r="Z271" s="39" t="str">
        <f t="shared" si="346"/>
        <v/>
      </c>
      <c r="AA271" s="41" t="str">
        <f t="shared" si="347"/>
        <v/>
      </c>
      <c r="AB271" s="42" t="str">
        <f t="shared" si="307"/>
        <v/>
      </c>
      <c r="AC271" s="29" t="str">
        <f t="shared" si="348"/>
        <v/>
      </c>
      <c r="AD271" s="41" t="str">
        <f t="shared" si="349"/>
        <v/>
      </c>
      <c r="AE271" s="42" t="str">
        <f t="shared" si="350"/>
        <v/>
      </c>
      <c r="AF271" s="40" t="str">
        <f t="shared" si="351"/>
        <v/>
      </c>
      <c r="AG271" s="43" t="str">
        <f t="shared" si="352"/>
        <v/>
      </c>
      <c r="AH271" s="42" t="str">
        <f t="shared" si="353"/>
        <v/>
      </c>
      <c r="AI271" s="39" t="str">
        <f t="shared" si="354"/>
        <v/>
      </c>
      <c r="AJ271" s="41" t="str">
        <f t="shared" si="308"/>
        <v/>
      </c>
      <c r="AK271" s="29" t="str">
        <f t="shared" si="309"/>
        <v/>
      </c>
      <c r="AL271" s="29" t="str">
        <f t="shared" si="310"/>
        <v/>
      </c>
      <c r="AM271" s="41" t="str">
        <f t="shared" si="311"/>
        <v/>
      </c>
      <c r="AN271" s="42" t="str">
        <f t="shared" si="312"/>
        <v/>
      </c>
      <c r="AO271" s="29" t="str">
        <f t="shared" si="313"/>
        <v/>
      </c>
      <c r="AP271" s="41" t="str">
        <f t="shared" si="314"/>
        <v/>
      </c>
      <c r="AQ271" s="42" t="str">
        <f t="shared" si="315"/>
        <v/>
      </c>
      <c r="AR271" s="29" t="str">
        <f t="shared" si="355"/>
        <v/>
      </c>
      <c r="AS271" s="41" t="str">
        <f t="shared" si="356"/>
        <v/>
      </c>
      <c r="AT271" s="42" t="str">
        <f t="shared" si="357"/>
        <v/>
      </c>
      <c r="AV271" s="39" t="e">
        <f t="shared" si="316"/>
        <v>#N/A</v>
      </c>
      <c r="AW271" s="42" t="e">
        <f t="shared" si="358"/>
        <v>#N/A</v>
      </c>
      <c r="BH271" s="61" t="str">
        <f t="shared" si="359"/>
        <v/>
      </c>
      <c r="BI271" s="39" t="str">
        <f t="shared" si="360"/>
        <v/>
      </c>
      <c r="BJ271" s="41" t="str">
        <f t="shared" si="361"/>
        <v/>
      </c>
      <c r="BK271" s="42" t="str">
        <f t="shared" si="317"/>
        <v/>
      </c>
      <c r="BL271" s="29" t="str">
        <f t="shared" si="362"/>
        <v/>
      </c>
      <c r="BM271" s="41" t="str">
        <f t="shared" si="363"/>
        <v/>
      </c>
      <c r="BN271" s="42" t="str">
        <f t="shared" si="364"/>
        <v/>
      </c>
      <c r="BO271" s="40" t="str">
        <f t="shared" si="365"/>
        <v/>
      </c>
      <c r="BP271" s="43" t="str">
        <f t="shared" si="366"/>
        <v/>
      </c>
      <c r="BQ271" s="42" t="str">
        <f t="shared" si="367"/>
        <v/>
      </c>
      <c r="BR271" s="61" t="str">
        <f t="shared" si="368"/>
        <v/>
      </c>
      <c r="BS271" s="41" t="str">
        <f t="shared" si="318"/>
        <v/>
      </c>
      <c r="BT271" t="str">
        <f t="shared" si="369"/>
        <v/>
      </c>
      <c r="BU271" s="29" t="str">
        <f t="shared" si="319"/>
        <v/>
      </c>
      <c r="BV271" s="41" t="str">
        <f t="shared" si="320"/>
        <v/>
      </c>
      <c r="BW271" s="42" t="str">
        <f t="shared" si="321"/>
        <v/>
      </c>
      <c r="BX271" s="29" t="str">
        <f t="shared" si="322"/>
        <v/>
      </c>
      <c r="BY271" s="41" t="str">
        <f t="shared" si="323"/>
        <v/>
      </c>
      <c r="BZ271" s="42" t="str">
        <f t="shared" si="324"/>
        <v/>
      </c>
      <c r="CA271" s="29" t="str">
        <f t="shared" si="370"/>
        <v/>
      </c>
      <c r="CB271" s="41" t="str">
        <f t="shared" si="371"/>
        <v/>
      </c>
      <c r="CC271" s="42" t="str">
        <f t="shared" si="372"/>
        <v/>
      </c>
      <c r="CE271" s="39" t="e">
        <f t="shared" si="373"/>
        <v>#N/A</v>
      </c>
      <c r="CF271" s="42" t="e">
        <f t="shared" si="374"/>
        <v>#N/A</v>
      </c>
      <c r="CQ271" s="61" t="str">
        <f t="shared" si="375"/>
        <v/>
      </c>
      <c r="CR271" s="39" t="str">
        <f t="shared" si="376"/>
        <v/>
      </c>
      <c r="CS271" s="41" t="str">
        <f t="shared" si="377"/>
        <v/>
      </c>
      <c r="CT271" s="42" t="str">
        <f t="shared" si="325"/>
        <v/>
      </c>
      <c r="CU271" s="29" t="str">
        <f t="shared" si="378"/>
        <v/>
      </c>
      <c r="CV271" s="41" t="str">
        <f t="shared" si="379"/>
        <v/>
      </c>
      <c r="CW271" s="42" t="str">
        <f t="shared" si="380"/>
        <v/>
      </c>
      <c r="CX271" s="40" t="str">
        <f t="shared" si="381"/>
        <v/>
      </c>
      <c r="CY271" s="43" t="str">
        <f t="shared" si="382"/>
        <v/>
      </c>
      <c r="CZ271" s="42" t="str">
        <f t="shared" si="383"/>
        <v/>
      </c>
      <c r="DA271" s="70" t="str">
        <f t="shared" si="384"/>
        <v/>
      </c>
      <c r="DB271" s="41" t="str">
        <f t="shared" si="326"/>
        <v/>
      </c>
      <c r="DC271" s="70" t="str">
        <f t="shared" si="385"/>
        <v/>
      </c>
      <c r="DD271" s="29" t="str">
        <f t="shared" si="327"/>
        <v/>
      </c>
      <c r="DE271" s="41" t="str">
        <f t="shared" si="328"/>
        <v/>
      </c>
      <c r="DF271" s="42" t="str">
        <f t="shared" si="329"/>
        <v/>
      </c>
      <c r="DG271" s="29" t="str">
        <f t="shared" si="330"/>
        <v/>
      </c>
      <c r="DH271" s="41" t="str">
        <f t="shared" si="331"/>
        <v/>
      </c>
      <c r="DI271" s="42" t="str">
        <f t="shared" si="332"/>
        <v/>
      </c>
      <c r="DJ271" s="29" t="str">
        <f t="shared" si="386"/>
        <v/>
      </c>
      <c r="DK271" s="41" t="str">
        <f t="shared" si="387"/>
        <v/>
      </c>
      <c r="DL271" s="42" t="str">
        <f t="shared" si="388"/>
        <v/>
      </c>
      <c r="DN271" s="39" t="e">
        <f t="shared" si="389"/>
        <v>#N/A</v>
      </c>
      <c r="DO271" s="42" t="e">
        <f t="shared" si="390"/>
        <v>#N/A</v>
      </c>
      <c r="DZ271" s="61" t="str">
        <f t="shared" si="391"/>
        <v/>
      </c>
      <c r="EA271" s="39" t="str">
        <f t="shared" si="392"/>
        <v/>
      </c>
      <c r="EB271" s="41" t="str">
        <f t="shared" si="393"/>
        <v/>
      </c>
      <c r="EC271" s="42" t="str">
        <f t="shared" si="333"/>
        <v/>
      </c>
      <c r="ED271" s="29" t="str">
        <f t="shared" si="394"/>
        <v/>
      </c>
      <c r="EE271" s="41" t="str">
        <f t="shared" si="395"/>
        <v/>
      </c>
      <c r="EF271" s="42" t="str">
        <f t="shared" si="396"/>
        <v/>
      </c>
      <c r="EG271" s="40" t="str">
        <f t="shared" si="397"/>
        <v/>
      </c>
      <c r="EH271" s="43" t="str">
        <f t="shared" si="398"/>
        <v/>
      </c>
      <c r="EI271" s="42" t="str">
        <f t="shared" si="399"/>
        <v/>
      </c>
      <c r="EJ271" s="58" t="str">
        <f t="shared" si="400"/>
        <v/>
      </c>
      <c r="EK271" s="41" t="str">
        <f t="shared" si="334"/>
        <v/>
      </c>
      <c r="EL271" s="58" t="str">
        <f t="shared" si="401"/>
        <v/>
      </c>
      <c r="EM271" s="29" t="str">
        <f t="shared" si="335"/>
        <v/>
      </c>
      <c r="EN271" s="41" t="str">
        <f t="shared" si="336"/>
        <v/>
      </c>
      <c r="EO271" s="42" t="str">
        <f t="shared" si="337"/>
        <v/>
      </c>
      <c r="EP271" s="29" t="str">
        <f t="shared" si="338"/>
        <v/>
      </c>
      <c r="EQ271" s="41" t="str">
        <f t="shared" si="339"/>
        <v/>
      </c>
      <c r="ER271" s="42" t="str">
        <f t="shared" si="340"/>
        <v/>
      </c>
      <c r="ES271" s="29" t="str">
        <f t="shared" si="402"/>
        <v/>
      </c>
      <c r="ET271" s="41" t="str">
        <f t="shared" si="403"/>
        <v/>
      </c>
      <c r="EU271" s="42" t="str">
        <f t="shared" si="404"/>
        <v/>
      </c>
      <c r="EW271" s="39" t="e">
        <f t="shared" si="405"/>
        <v>#N/A</v>
      </c>
      <c r="EX271" s="42" t="e">
        <f t="shared" si="406"/>
        <v>#N/A</v>
      </c>
      <c r="FA271" s="70" t="e">
        <f t="shared" si="408"/>
        <v>#N/A</v>
      </c>
      <c r="FB271" s="70" t="e">
        <f t="shared" si="409"/>
        <v>#N/A</v>
      </c>
      <c r="FC271" s="70" t="e">
        <f t="shared" si="407"/>
        <v>#N/A</v>
      </c>
      <c r="FD271" s="72" t="e">
        <f t="shared" si="410"/>
        <v>#N/A</v>
      </c>
      <c r="FE271" s="37" t="e">
        <f t="shared" si="411"/>
        <v>#N/A</v>
      </c>
    </row>
    <row r="272" spans="8:161" x14ac:dyDescent="0.25">
      <c r="H272" s="39"/>
      <c r="I272" s="39"/>
      <c r="J272" s="37"/>
      <c r="K272" s="39"/>
      <c r="L272" s="39"/>
      <c r="M272" s="39"/>
      <c r="Y272" s="61" t="str">
        <f t="shared" si="345"/>
        <v/>
      </c>
      <c r="Z272" s="39" t="str">
        <f t="shared" si="346"/>
        <v/>
      </c>
      <c r="AA272" s="41" t="str">
        <f t="shared" si="347"/>
        <v/>
      </c>
      <c r="AB272" s="42" t="str">
        <f t="shared" si="307"/>
        <v/>
      </c>
      <c r="AC272" s="29" t="str">
        <f t="shared" si="348"/>
        <v/>
      </c>
      <c r="AD272" s="41" t="str">
        <f t="shared" si="349"/>
        <v/>
      </c>
      <c r="AE272" s="42" t="str">
        <f t="shared" si="350"/>
        <v/>
      </c>
      <c r="AF272" s="40" t="str">
        <f t="shared" si="351"/>
        <v/>
      </c>
      <c r="AG272" s="43" t="str">
        <f t="shared" si="352"/>
        <v/>
      </c>
      <c r="AH272" s="42" t="str">
        <f t="shared" si="353"/>
        <v/>
      </c>
      <c r="AI272" s="39" t="str">
        <f t="shared" si="354"/>
        <v/>
      </c>
      <c r="AJ272" s="41" t="str">
        <f t="shared" si="308"/>
        <v/>
      </c>
      <c r="AK272" s="29" t="str">
        <f t="shared" si="309"/>
        <v/>
      </c>
      <c r="AL272" s="29" t="str">
        <f t="shared" si="310"/>
        <v/>
      </c>
      <c r="AM272" s="41" t="str">
        <f t="shared" si="311"/>
        <v/>
      </c>
      <c r="AN272" s="42" t="str">
        <f t="shared" si="312"/>
        <v/>
      </c>
      <c r="AO272" s="29" t="str">
        <f t="shared" si="313"/>
        <v/>
      </c>
      <c r="AP272" s="41" t="str">
        <f t="shared" si="314"/>
        <v/>
      </c>
      <c r="AQ272" s="42" t="str">
        <f t="shared" si="315"/>
        <v/>
      </c>
      <c r="AR272" s="29" t="str">
        <f t="shared" si="355"/>
        <v/>
      </c>
      <c r="AS272" s="41" t="str">
        <f t="shared" si="356"/>
        <v/>
      </c>
      <c r="AT272" s="42" t="str">
        <f t="shared" si="357"/>
        <v/>
      </c>
      <c r="AV272" s="39" t="e">
        <f t="shared" si="316"/>
        <v>#N/A</v>
      </c>
      <c r="AW272" s="42" t="e">
        <f t="shared" si="358"/>
        <v>#N/A</v>
      </c>
      <c r="BH272" s="61" t="str">
        <f t="shared" si="359"/>
        <v/>
      </c>
      <c r="BI272" s="39" t="str">
        <f t="shared" si="360"/>
        <v/>
      </c>
      <c r="BJ272" s="41" t="str">
        <f t="shared" si="361"/>
        <v/>
      </c>
      <c r="BK272" s="42" t="str">
        <f t="shared" si="317"/>
        <v/>
      </c>
      <c r="BL272" s="29" t="str">
        <f t="shared" si="362"/>
        <v/>
      </c>
      <c r="BM272" s="41" t="str">
        <f t="shared" si="363"/>
        <v/>
      </c>
      <c r="BN272" s="42" t="str">
        <f t="shared" si="364"/>
        <v/>
      </c>
      <c r="BO272" s="40" t="str">
        <f t="shared" si="365"/>
        <v/>
      </c>
      <c r="BP272" s="43" t="str">
        <f t="shared" si="366"/>
        <v/>
      </c>
      <c r="BQ272" s="42" t="str">
        <f t="shared" si="367"/>
        <v/>
      </c>
      <c r="BR272" s="61" t="str">
        <f t="shared" si="368"/>
        <v/>
      </c>
      <c r="BS272" s="41" t="str">
        <f t="shared" si="318"/>
        <v/>
      </c>
      <c r="BT272" t="str">
        <f t="shared" si="369"/>
        <v/>
      </c>
      <c r="BU272" s="29" t="str">
        <f t="shared" si="319"/>
        <v/>
      </c>
      <c r="BV272" s="41" t="str">
        <f t="shared" si="320"/>
        <v/>
      </c>
      <c r="BW272" s="42" t="str">
        <f t="shared" si="321"/>
        <v/>
      </c>
      <c r="BX272" s="29" t="str">
        <f t="shared" si="322"/>
        <v/>
      </c>
      <c r="BY272" s="41" t="str">
        <f t="shared" si="323"/>
        <v/>
      </c>
      <c r="BZ272" s="42" t="str">
        <f t="shared" si="324"/>
        <v/>
      </c>
      <c r="CA272" s="29" t="str">
        <f t="shared" si="370"/>
        <v/>
      </c>
      <c r="CB272" s="41" t="str">
        <f t="shared" si="371"/>
        <v/>
      </c>
      <c r="CC272" s="42" t="str">
        <f t="shared" si="372"/>
        <v/>
      </c>
      <c r="CE272" s="39" t="e">
        <f t="shared" si="373"/>
        <v>#N/A</v>
      </c>
      <c r="CF272" s="42" t="e">
        <f t="shared" si="374"/>
        <v>#N/A</v>
      </c>
      <c r="CQ272" s="61" t="str">
        <f t="shared" si="375"/>
        <v/>
      </c>
      <c r="CR272" s="39" t="str">
        <f t="shared" si="376"/>
        <v/>
      </c>
      <c r="CS272" s="41" t="str">
        <f t="shared" si="377"/>
        <v/>
      </c>
      <c r="CT272" s="42" t="str">
        <f t="shared" si="325"/>
        <v/>
      </c>
      <c r="CU272" s="29" t="str">
        <f t="shared" si="378"/>
        <v/>
      </c>
      <c r="CV272" s="41" t="str">
        <f t="shared" si="379"/>
        <v/>
      </c>
      <c r="CW272" s="42" t="str">
        <f t="shared" si="380"/>
        <v/>
      </c>
      <c r="CX272" s="40" t="str">
        <f t="shared" si="381"/>
        <v/>
      </c>
      <c r="CY272" s="43" t="str">
        <f t="shared" si="382"/>
        <v/>
      </c>
      <c r="CZ272" s="42" t="str">
        <f t="shared" si="383"/>
        <v/>
      </c>
      <c r="DA272" s="70" t="str">
        <f t="shared" si="384"/>
        <v/>
      </c>
      <c r="DB272" s="41" t="str">
        <f t="shared" si="326"/>
        <v/>
      </c>
      <c r="DC272" s="70" t="str">
        <f t="shared" si="385"/>
        <v/>
      </c>
      <c r="DD272" s="29" t="str">
        <f t="shared" si="327"/>
        <v/>
      </c>
      <c r="DE272" s="41" t="str">
        <f t="shared" si="328"/>
        <v/>
      </c>
      <c r="DF272" s="42" t="str">
        <f t="shared" si="329"/>
        <v/>
      </c>
      <c r="DG272" s="29" t="str">
        <f t="shared" si="330"/>
        <v/>
      </c>
      <c r="DH272" s="41" t="str">
        <f t="shared" si="331"/>
        <v/>
      </c>
      <c r="DI272" s="42" t="str">
        <f t="shared" si="332"/>
        <v/>
      </c>
      <c r="DJ272" s="29" t="str">
        <f t="shared" si="386"/>
        <v/>
      </c>
      <c r="DK272" s="41" t="str">
        <f t="shared" si="387"/>
        <v/>
      </c>
      <c r="DL272" s="42" t="str">
        <f t="shared" si="388"/>
        <v/>
      </c>
      <c r="DN272" s="39" t="e">
        <f t="shared" si="389"/>
        <v>#N/A</v>
      </c>
      <c r="DO272" s="42" t="e">
        <f t="shared" si="390"/>
        <v>#N/A</v>
      </c>
      <c r="DZ272" s="61" t="str">
        <f t="shared" si="391"/>
        <v/>
      </c>
      <c r="EA272" s="39" t="str">
        <f t="shared" si="392"/>
        <v/>
      </c>
      <c r="EB272" s="41" t="str">
        <f t="shared" si="393"/>
        <v/>
      </c>
      <c r="EC272" s="42" t="str">
        <f t="shared" si="333"/>
        <v/>
      </c>
      <c r="ED272" s="29" t="str">
        <f t="shared" si="394"/>
        <v/>
      </c>
      <c r="EE272" s="41" t="str">
        <f t="shared" si="395"/>
        <v/>
      </c>
      <c r="EF272" s="42" t="str">
        <f t="shared" si="396"/>
        <v/>
      </c>
      <c r="EG272" s="40" t="str">
        <f t="shared" si="397"/>
        <v/>
      </c>
      <c r="EH272" s="43" t="str">
        <f t="shared" si="398"/>
        <v/>
      </c>
      <c r="EI272" s="42" t="str">
        <f t="shared" si="399"/>
        <v/>
      </c>
      <c r="EJ272" s="58" t="str">
        <f t="shared" si="400"/>
        <v/>
      </c>
      <c r="EK272" s="41" t="str">
        <f t="shared" si="334"/>
        <v/>
      </c>
      <c r="EL272" s="58" t="str">
        <f t="shared" si="401"/>
        <v/>
      </c>
      <c r="EM272" s="29" t="str">
        <f t="shared" si="335"/>
        <v/>
      </c>
      <c r="EN272" s="41" t="str">
        <f t="shared" si="336"/>
        <v/>
      </c>
      <c r="EO272" s="42" t="str">
        <f t="shared" si="337"/>
        <v/>
      </c>
      <c r="EP272" s="29" t="str">
        <f t="shared" si="338"/>
        <v/>
      </c>
      <c r="EQ272" s="41" t="str">
        <f t="shared" si="339"/>
        <v/>
      </c>
      <c r="ER272" s="42" t="str">
        <f t="shared" si="340"/>
        <v/>
      </c>
      <c r="ES272" s="29" t="str">
        <f t="shared" si="402"/>
        <v/>
      </c>
      <c r="ET272" s="41" t="str">
        <f t="shared" si="403"/>
        <v/>
      </c>
      <c r="EU272" s="42" t="str">
        <f t="shared" si="404"/>
        <v/>
      </c>
      <c r="EW272" s="39" t="e">
        <f t="shared" si="405"/>
        <v>#N/A</v>
      </c>
      <c r="EX272" s="42" t="e">
        <f t="shared" si="406"/>
        <v>#N/A</v>
      </c>
      <c r="FA272" s="70" t="e">
        <f t="shared" si="408"/>
        <v>#N/A</v>
      </c>
      <c r="FB272" s="70" t="e">
        <f t="shared" si="409"/>
        <v>#N/A</v>
      </c>
      <c r="FC272" s="70" t="e">
        <f t="shared" si="407"/>
        <v>#N/A</v>
      </c>
      <c r="FD272" s="72" t="e">
        <f t="shared" si="410"/>
        <v>#N/A</v>
      </c>
      <c r="FE272" s="37" t="e">
        <f t="shared" si="411"/>
        <v>#N/A</v>
      </c>
    </row>
    <row r="273" spans="8:161" x14ac:dyDescent="0.25">
      <c r="H273" s="39"/>
      <c r="I273" s="39"/>
      <c r="J273" s="37"/>
      <c r="K273" s="39"/>
      <c r="L273" s="39"/>
      <c r="M273" s="39"/>
      <c r="Y273" s="61" t="str">
        <f t="shared" si="345"/>
        <v/>
      </c>
      <c r="Z273" s="39" t="str">
        <f t="shared" si="346"/>
        <v/>
      </c>
      <c r="AA273" s="41" t="str">
        <f t="shared" si="347"/>
        <v/>
      </c>
      <c r="AB273" s="42" t="str">
        <f t="shared" si="307"/>
        <v/>
      </c>
      <c r="AC273" s="29" t="str">
        <f t="shared" si="348"/>
        <v/>
      </c>
      <c r="AD273" s="41" t="str">
        <f t="shared" si="349"/>
        <v/>
      </c>
      <c r="AE273" s="42" t="str">
        <f t="shared" si="350"/>
        <v/>
      </c>
      <c r="AF273" s="40" t="str">
        <f t="shared" si="351"/>
        <v/>
      </c>
      <c r="AG273" s="43" t="str">
        <f t="shared" si="352"/>
        <v/>
      </c>
      <c r="AH273" s="42" t="str">
        <f t="shared" si="353"/>
        <v/>
      </c>
      <c r="AI273" s="39" t="str">
        <f t="shared" si="354"/>
        <v/>
      </c>
      <c r="AJ273" s="41" t="str">
        <f t="shared" si="308"/>
        <v/>
      </c>
      <c r="AK273" s="29" t="str">
        <f t="shared" si="309"/>
        <v/>
      </c>
      <c r="AL273" s="29" t="str">
        <f t="shared" si="310"/>
        <v/>
      </c>
      <c r="AM273" s="41" t="str">
        <f t="shared" si="311"/>
        <v/>
      </c>
      <c r="AN273" s="42" t="str">
        <f t="shared" si="312"/>
        <v/>
      </c>
      <c r="AO273" s="29" t="str">
        <f t="shared" si="313"/>
        <v/>
      </c>
      <c r="AP273" s="41" t="str">
        <f t="shared" si="314"/>
        <v/>
      </c>
      <c r="AQ273" s="42" t="str">
        <f t="shared" si="315"/>
        <v/>
      </c>
      <c r="AR273" s="29" t="str">
        <f t="shared" si="355"/>
        <v/>
      </c>
      <c r="AS273" s="41" t="str">
        <f t="shared" si="356"/>
        <v/>
      </c>
      <c r="AT273" s="42" t="str">
        <f t="shared" si="357"/>
        <v/>
      </c>
      <c r="AV273" s="39" t="e">
        <f t="shared" si="316"/>
        <v>#N/A</v>
      </c>
      <c r="AW273" s="42" t="e">
        <f t="shared" si="358"/>
        <v>#N/A</v>
      </c>
      <c r="BH273" s="61" t="str">
        <f t="shared" si="359"/>
        <v/>
      </c>
      <c r="BI273" s="39" t="str">
        <f t="shared" si="360"/>
        <v/>
      </c>
      <c r="BJ273" s="41" t="str">
        <f t="shared" si="361"/>
        <v/>
      </c>
      <c r="BK273" s="42" t="str">
        <f t="shared" si="317"/>
        <v/>
      </c>
      <c r="BL273" s="29" t="str">
        <f t="shared" si="362"/>
        <v/>
      </c>
      <c r="BM273" s="41" t="str">
        <f t="shared" si="363"/>
        <v/>
      </c>
      <c r="BN273" s="42" t="str">
        <f t="shared" si="364"/>
        <v/>
      </c>
      <c r="BO273" s="40" t="str">
        <f t="shared" si="365"/>
        <v/>
      </c>
      <c r="BP273" s="43" t="str">
        <f t="shared" si="366"/>
        <v/>
      </c>
      <c r="BQ273" s="42" t="str">
        <f t="shared" si="367"/>
        <v/>
      </c>
      <c r="BR273" s="61" t="str">
        <f t="shared" si="368"/>
        <v/>
      </c>
      <c r="BS273" s="41" t="str">
        <f t="shared" si="318"/>
        <v/>
      </c>
      <c r="BT273" t="str">
        <f t="shared" si="369"/>
        <v/>
      </c>
      <c r="BU273" s="29" t="str">
        <f t="shared" si="319"/>
        <v/>
      </c>
      <c r="BV273" s="41" t="str">
        <f t="shared" si="320"/>
        <v/>
      </c>
      <c r="BW273" s="42" t="str">
        <f t="shared" si="321"/>
        <v/>
      </c>
      <c r="BX273" s="29" t="str">
        <f t="shared" si="322"/>
        <v/>
      </c>
      <c r="BY273" s="41" t="str">
        <f t="shared" si="323"/>
        <v/>
      </c>
      <c r="BZ273" s="42" t="str">
        <f t="shared" si="324"/>
        <v/>
      </c>
      <c r="CA273" s="29" t="str">
        <f t="shared" si="370"/>
        <v/>
      </c>
      <c r="CB273" s="41" t="str">
        <f t="shared" si="371"/>
        <v/>
      </c>
      <c r="CC273" s="42" t="str">
        <f t="shared" si="372"/>
        <v/>
      </c>
      <c r="CE273" s="39" t="e">
        <f t="shared" si="373"/>
        <v>#N/A</v>
      </c>
      <c r="CF273" s="42" t="e">
        <f t="shared" si="374"/>
        <v>#N/A</v>
      </c>
      <c r="CQ273" s="61" t="str">
        <f t="shared" si="375"/>
        <v/>
      </c>
      <c r="CR273" s="39" t="str">
        <f t="shared" si="376"/>
        <v/>
      </c>
      <c r="CS273" s="41" t="str">
        <f t="shared" si="377"/>
        <v/>
      </c>
      <c r="CT273" s="42" t="str">
        <f t="shared" si="325"/>
        <v/>
      </c>
      <c r="CU273" s="29" t="str">
        <f t="shared" si="378"/>
        <v/>
      </c>
      <c r="CV273" s="41" t="str">
        <f t="shared" si="379"/>
        <v/>
      </c>
      <c r="CW273" s="42" t="str">
        <f t="shared" si="380"/>
        <v/>
      </c>
      <c r="CX273" s="40" t="str">
        <f t="shared" si="381"/>
        <v/>
      </c>
      <c r="CY273" s="43" t="str">
        <f t="shared" si="382"/>
        <v/>
      </c>
      <c r="CZ273" s="42" t="str">
        <f t="shared" si="383"/>
        <v/>
      </c>
      <c r="DA273" s="70" t="str">
        <f t="shared" si="384"/>
        <v/>
      </c>
      <c r="DB273" s="41" t="str">
        <f t="shared" si="326"/>
        <v/>
      </c>
      <c r="DC273" s="70" t="str">
        <f t="shared" si="385"/>
        <v/>
      </c>
      <c r="DD273" s="29" t="str">
        <f t="shared" si="327"/>
        <v/>
      </c>
      <c r="DE273" s="41" t="str">
        <f t="shared" si="328"/>
        <v/>
      </c>
      <c r="DF273" s="42" t="str">
        <f t="shared" si="329"/>
        <v/>
      </c>
      <c r="DG273" s="29" t="str">
        <f t="shared" si="330"/>
        <v/>
      </c>
      <c r="DH273" s="41" t="str">
        <f t="shared" si="331"/>
        <v/>
      </c>
      <c r="DI273" s="42" t="str">
        <f t="shared" si="332"/>
        <v/>
      </c>
      <c r="DJ273" s="29" t="str">
        <f t="shared" si="386"/>
        <v/>
      </c>
      <c r="DK273" s="41" t="str">
        <f t="shared" si="387"/>
        <v/>
      </c>
      <c r="DL273" s="42" t="str">
        <f t="shared" si="388"/>
        <v/>
      </c>
      <c r="DN273" s="39" t="e">
        <f t="shared" si="389"/>
        <v>#N/A</v>
      </c>
      <c r="DO273" s="42" t="e">
        <f t="shared" si="390"/>
        <v>#N/A</v>
      </c>
      <c r="DZ273" s="61" t="str">
        <f t="shared" si="391"/>
        <v/>
      </c>
      <c r="EA273" s="39" t="str">
        <f t="shared" si="392"/>
        <v/>
      </c>
      <c r="EB273" s="41" t="str">
        <f t="shared" si="393"/>
        <v/>
      </c>
      <c r="EC273" s="42" t="str">
        <f t="shared" si="333"/>
        <v/>
      </c>
      <c r="ED273" s="29" t="str">
        <f t="shared" si="394"/>
        <v/>
      </c>
      <c r="EE273" s="41" t="str">
        <f t="shared" si="395"/>
        <v/>
      </c>
      <c r="EF273" s="42" t="str">
        <f t="shared" si="396"/>
        <v/>
      </c>
      <c r="EG273" s="40" t="str">
        <f t="shared" si="397"/>
        <v/>
      </c>
      <c r="EH273" s="43" t="str">
        <f t="shared" si="398"/>
        <v/>
      </c>
      <c r="EI273" s="42" t="str">
        <f t="shared" si="399"/>
        <v/>
      </c>
      <c r="EJ273" s="58" t="str">
        <f t="shared" si="400"/>
        <v/>
      </c>
      <c r="EK273" s="41" t="str">
        <f t="shared" si="334"/>
        <v/>
      </c>
      <c r="EL273" s="58" t="str">
        <f t="shared" si="401"/>
        <v/>
      </c>
      <c r="EM273" s="29" t="str">
        <f t="shared" si="335"/>
        <v/>
      </c>
      <c r="EN273" s="41" t="str">
        <f t="shared" si="336"/>
        <v/>
      </c>
      <c r="EO273" s="42" t="str">
        <f t="shared" si="337"/>
        <v/>
      </c>
      <c r="EP273" s="29" t="str">
        <f t="shared" si="338"/>
        <v/>
      </c>
      <c r="EQ273" s="41" t="str">
        <f t="shared" si="339"/>
        <v/>
      </c>
      <c r="ER273" s="42" t="str">
        <f t="shared" si="340"/>
        <v/>
      </c>
      <c r="ES273" s="29" t="str">
        <f t="shared" si="402"/>
        <v/>
      </c>
      <c r="ET273" s="41" t="str">
        <f t="shared" si="403"/>
        <v/>
      </c>
      <c r="EU273" s="42" t="str">
        <f t="shared" si="404"/>
        <v/>
      </c>
      <c r="EW273" s="39" t="e">
        <f t="shared" si="405"/>
        <v>#N/A</v>
      </c>
      <c r="EX273" s="42" t="e">
        <f t="shared" si="406"/>
        <v>#N/A</v>
      </c>
      <c r="FA273" s="70" t="e">
        <f t="shared" si="408"/>
        <v>#N/A</v>
      </c>
      <c r="FB273" s="70" t="e">
        <f t="shared" si="409"/>
        <v>#N/A</v>
      </c>
      <c r="FC273" s="70" t="e">
        <f t="shared" si="407"/>
        <v>#N/A</v>
      </c>
      <c r="FD273" s="72" t="e">
        <f t="shared" si="410"/>
        <v>#N/A</v>
      </c>
      <c r="FE273" s="37" t="e">
        <f t="shared" si="411"/>
        <v>#N/A</v>
      </c>
    </row>
    <row r="274" spans="8:161" x14ac:dyDescent="0.25">
      <c r="H274" s="39"/>
      <c r="I274" s="39"/>
      <c r="J274" s="37"/>
      <c r="K274" s="39"/>
      <c r="L274" s="39"/>
      <c r="M274" s="39"/>
      <c r="Y274" s="61" t="str">
        <f t="shared" si="345"/>
        <v/>
      </c>
      <c r="Z274" s="39" t="str">
        <f t="shared" si="346"/>
        <v/>
      </c>
      <c r="AA274" s="41" t="str">
        <f t="shared" si="347"/>
        <v/>
      </c>
      <c r="AB274" s="42" t="str">
        <f t="shared" si="307"/>
        <v/>
      </c>
      <c r="AC274" s="29" t="str">
        <f t="shared" si="348"/>
        <v/>
      </c>
      <c r="AD274" s="41" t="str">
        <f t="shared" si="349"/>
        <v/>
      </c>
      <c r="AE274" s="42" t="str">
        <f t="shared" si="350"/>
        <v/>
      </c>
      <c r="AF274" s="40" t="str">
        <f t="shared" si="351"/>
        <v/>
      </c>
      <c r="AG274" s="43" t="str">
        <f t="shared" si="352"/>
        <v/>
      </c>
      <c r="AH274" s="42" t="str">
        <f t="shared" si="353"/>
        <v/>
      </c>
      <c r="AI274" s="39" t="str">
        <f t="shared" si="354"/>
        <v/>
      </c>
      <c r="AJ274" s="41" t="str">
        <f t="shared" si="308"/>
        <v/>
      </c>
      <c r="AK274" s="29" t="str">
        <f t="shared" si="309"/>
        <v/>
      </c>
      <c r="AL274" s="29" t="str">
        <f t="shared" si="310"/>
        <v/>
      </c>
      <c r="AM274" s="41" t="str">
        <f t="shared" si="311"/>
        <v/>
      </c>
      <c r="AN274" s="42" t="str">
        <f t="shared" si="312"/>
        <v/>
      </c>
      <c r="AO274" s="29" t="str">
        <f t="shared" si="313"/>
        <v/>
      </c>
      <c r="AP274" s="41" t="str">
        <f t="shared" si="314"/>
        <v/>
      </c>
      <c r="AQ274" s="42" t="str">
        <f t="shared" si="315"/>
        <v/>
      </c>
      <c r="AR274" s="29" t="str">
        <f t="shared" si="355"/>
        <v/>
      </c>
      <c r="AS274" s="41" t="str">
        <f t="shared" si="356"/>
        <v/>
      </c>
      <c r="AT274" s="42" t="str">
        <f t="shared" si="357"/>
        <v/>
      </c>
      <c r="AV274" s="39" t="e">
        <f t="shared" si="316"/>
        <v>#N/A</v>
      </c>
      <c r="AW274" s="42" t="e">
        <f t="shared" si="358"/>
        <v>#N/A</v>
      </c>
      <c r="BH274" s="61" t="str">
        <f t="shared" si="359"/>
        <v/>
      </c>
      <c r="BI274" s="39" t="str">
        <f t="shared" si="360"/>
        <v/>
      </c>
      <c r="BJ274" s="41" t="str">
        <f t="shared" si="361"/>
        <v/>
      </c>
      <c r="BK274" s="42" t="str">
        <f t="shared" si="317"/>
        <v/>
      </c>
      <c r="BL274" s="29" t="str">
        <f t="shared" si="362"/>
        <v/>
      </c>
      <c r="BM274" s="41" t="str">
        <f t="shared" si="363"/>
        <v/>
      </c>
      <c r="BN274" s="42" t="str">
        <f t="shared" si="364"/>
        <v/>
      </c>
      <c r="BO274" s="40" t="str">
        <f t="shared" si="365"/>
        <v/>
      </c>
      <c r="BP274" s="43" t="str">
        <f t="shared" si="366"/>
        <v/>
      </c>
      <c r="BQ274" s="42" t="str">
        <f t="shared" si="367"/>
        <v/>
      </c>
      <c r="BR274" s="61" t="str">
        <f t="shared" si="368"/>
        <v/>
      </c>
      <c r="BS274" s="41" t="str">
        <f t="shared" si="318"/>
        <v/>
      </c>
      <c r="BT274" t="str">
        <f t="shared" si="369"/>
        <v/>
      </c>
      <c r="BU274" s="29" t="str">
        <f t="shared" si="319"/>
        <v/>
      </c>
      <c r="BV274" s="41" t="str">
        <f t="shared" si="320"/>
        <v/>
      </c>
      <c r="BW274" s="42" t="str">
        <f t="shared" si="321"/>
        <v/>
      </c>
      <c r="BX274" s="29" t="str">
        <f t="shared" si="322"/>
        <v/>
      </c>
      <c r="BY274" s="41" t="str">
        <f t="shared" si="323"/>
        <v/>
      </c>
      <c r="BZ274" s="42" t="str">
        <f t="shared" si="324"/>
        <v/>
      </c>
      <c r="CA274" s="29" t="str">
        <f t="shared" si="370"/>
        <v/>
      </c>
      <c r="CB274" s="41" t="str">
        <f t="shared" si="371"/>
        <v/>
      </c>
      <c r="CC274" s="42" t="str">
        <f t="shared" si="372"/>
        <v/>
      </c>
      <c r="CE274" s="39" t="e">
        <f t="shared" si="373"/>
        <v>#N/A</v>
      </c>
      <c r="CF274" s="42" t="e">
        <f t="shared" si="374"/>
        <v>#N/A</v>
      </c>
      <c r="CQ274" s="61" t="str">
        <f t="shared" si="375"/>
        <v/>
      </c>
      <c r="CR274" s="39" t="str">
        <f t="shared" si="376"/>
        <v/>
      </c>
      <c r="CS274" s="41" t="str">
        <f t="shared" si="377"/>
        <v/>
      </c>
      <c r="CT274" s="42" t="str">
        <f t="shared" si="325"/>
        <v/>
      </c>
      <c r="CU274" s="29" t="str">
        <f t="shared" si="378"/>
        <v/>
      </c>
      <c r="CV274" s="41" t="str">
        <f t="shared" si="379"/>
        <v/>
      </c>
      <c r="CW274" s="42" t="str">
        <f t="shared" si="380"/>
        <v/>
      </c>
      <c r="CX274" s="40" t="str">
        <f t="shared" si="381"/>
        <v/>
      </c>
      <c r="CY274" s="43" t="str">
        <f t="shared" si="382"/>
        <v/>
      </c>
      <c r="CZ274" s="42" t="str">
        <f t="shared" si="383"/>
        <v/>
      </c>
      <c r="DA274" s="70" t="str">
        <f t="shared" si="384"/>
        <v/>
      </c>
      <c r="DB274" s="41" t="str">
        <f t="shared" si="326"/>
        <v/>
      </c>
      <c r="DC274" s="70" t="str">
        <f t="shared" si="385"/>
        <v/>
      </c>
      <c r="DD274" s="29" t="str">
        <f t="shared" si="327"/>
        <v/>
      </c>
      <c r="DE274" s="41" t="str">
        <f t="shared" si="328"/>
        <v/>
      </c>
      <c r="DF274" s="42" t="str">
        <f t="shared" si="329"/>
        <v/>
      </c>
      <c r="DG274" s="29" t="str">
        <f t="shared" si="330"/>
        <v/>
      </c>
      <c r="DH274" s="41" t="str">
        <f t="shared" si="331"/>
        <v/>
      </c>
      <c r="DI274" s="42" t="str">
        <f t="shared" si="332"/>
        <v/>
      </c>
      <c r="DJ274" s="29" t="str">
        <f t="shared" si="386"/>
        <v/>
      </c>
      <c r="DK274" s="41" t="str">
        <f t="shared" si="387"/>
        <v/>
      </c>
      <c r="DL274" s="42" t="str">
        <f t="shared" si="388"/>
        <v/>
      </c>
      <c r="DN274" s="39" t="e">
        <f t="shared" si="389"/>
        <v>#N/A</v>
      </c>
      <c r="DO274" s="42" t="e">
        <f t="shared" si="390"/>
        <v>#N/A</v>
      </c>
      <c r="DZ274" s="61" t="str">
        <f t="shared" si="391"/>
        <v/>
      </c>
      <c r="EA274" s="39" t="str">
        <f t="shared" si="392"/>
        <v/>
      </c>
      <c r="EB274" s="41" t="str">
        <f t="shared" si="393"/>
        <v/>
      </c>
      <c r="EC274" s="42" t="str">
        <f t="shared" si="333"/>
        <v/>
      </c>
      <c r="ED274" s="29" t="str">
        <f t="shared" si="394"/>
        <v/>
      </c>
      <c r="EE274" s="41" t="str">
        <f t="shared" si="395"/>
        <v/>
      </c>
      <c r="EF274" s="42" t="str">
        <f t="shared" si="396"/>
        <v/>
      </c>
      <c r="EG274" s="40" t="str">
        <f t="shared" si="397"/>
        <v/>
      </c>
      <c r="EH274" s="43" t="str">
        <f t="shared" si="398"/>
        <v/>
      </c>
      <c r="EI274" s="42" t="str">
        <f t="shared" si="399"/>
        <v/>
      </c>
      <c r="EJ274" s="58" t="str">
        <f t="shared" si="400"/>
        <v/>
      </c>
      <c r="EK274" s="41" t="str">
        <f t="shared" si="334"/>
        <v/>
      </c>
      <c r="EL274" s="58" t="str">
        <f t="shared" si="401"/>
        <v/>
      </c>
      <c r="EM274" s="29" t="str">
        <f t="shared" si="335"/>
        <v/>
      </c>
      <c r="EN274" s="41" t="str">
        <f t="shared" si="336"/>
        <v/>
      </c>
      <c r="EO274" s="42" t="str">
        <f t="shared" si="337"/>
        <v/>
      </c>
      <c r="EP274" s="29" t="str">
        <f t="shared" si="338"/>
        <v/>
      </c>
      <c r="EQ274" s="41" t="str">
        <f t="shared" si="339"/>
        <v/>
      </c>
      <c r="ER274" s="42" t="str">
        <f t="shared" si="340"/>
        <v/>
      </c>
      <c r="ES274" s="29" t="str">
        <f t="shared" si="402"/>
        <v/>
      </c>
      <c r="ET274" s="41" t="str">
        <f t="shared" si="403"/>
        <v/>
      </c>
      <c r="EU274" s="42" t="str">
        <f t="shared" si="404"/>
        <v/>
      </c>
      <c r="EW274" s="39" t="e">
        <f t="shared" si="405"/>
        <v>#N/A</v>
      </c>
      <c r="EX274" s="42" t="e">
        <f t="shared" si="406"/>
        <v>#N/A</v>
      </c>
      <c r="FA274" s="70" t="e">
        <f t="shared" si="408"/>
        <v>#N/A</v>
      </c>
      <c r="FB274" s="70" t="e">
        <f t="shared" si="409"/>
        <v>#N/A</v>
      </c>
      <c r="FC274" s="70" t="e">
        <f t="shared" si="407"/>
        <v>#N/A</v>
      </c>
      <c r="FD274" s="72" t="e">
        <f t="shared" si="410"/>
        <v>#N/A</v>
      </c>
      <c r="FE274" s="37" t="e">
        <f t="shared" si="411"/>
        <v>#N/A</v>
      </c>
    </row>
    <row r="275" spans="8:161" x14ac:dyDescent="0.25">
      <c r="H275" s="39"/>
      <c r="I275" s="39"/>
      <c r="J275" s="37"/>
      <c r="K275" s="39"/>
      <c r="L275" s="39"/>
      <c r="M275" s="39"/>
      <c r="Y275" s="61" t="str">
        <f t="shared" si="345"/>
        <v/>
      </c>
      <c r="Z275" s="39" t="str">
        <f t="shared" si="346"/>
        <v/>
      </c>
      <c r="AA275" s="41" t="str">
        <f t="shared" si="347"/>
        <v/>
      </c>
      <c r="AB275" s="42" t="str">
        <f t="shared" si="307"/>
        <v/>
      </c>
      <c r="AC275" s="29" t="str">
        <f t="shared" si="348"/>
        <v/>
      </c>
      <c r="AD275" s="41" t="str">
        <f t="shared" si="349"/>
        <v/>
      </c>
      <c r="AE275" s="42" t="str">
        <f t="shared" si="350"/>
        <v/>
      </c>
      <c r="AF275" s="40" t="str">
        <f t="shared" si="351"/>
        <v/>
      </c>
      <c r="AG275" s="43" t="str">
        <f t="shared" si="352"/>
        <v/>
      </c>
      <c r="AH275" s="42" t="str">
        <f t="shared" si="353"/>
        <v/>
      </c>
      <c r="AI275" s="39" t="str">
        <f t="shared" si="354"/>
        <v/>
      </c>
      <c r="AJ275" s="41" t="str">
        <f t="shared" si="308"/>
        <v/>
      </c>
      <c r="AK275" s="29" t="str">
        <f t="shared" si="309"/>
        <v/>
      </c>
      <c r="AL275" s="29" t="str">
        <f t="shared" si="310"/>
        <v/>
      </c>
      <c r="AM275" s="41" t="str">
        <f t="shared" si="311"/>
        <v/>
      </c>
      <c r="AN275" s="42" t="str">
        <f t="shared" si="312"/>
        <v/>
      </c>
      <c r="AO275" s="29" t="str">
        <f t="shared" si="313"/>
        <v/>
      </c>
      <c r="AP275" s="41" t="str">
        <f t="shared" si="314"/>
        <v/>
      </c>
      <c r="AQ275" s="42" t="str">
        <f t="shared" si="315"/>
        <v/>
      </c>
      <c r="AR275" s="29" t="str">
        <f t="shared" si="355"/>
        <v/>
      </c>
      <c r="AS275" s="41" t="str">
        <f t="shared" si="356"/>
        <v/>
      </c>
      <c r="AT275" s="42" t="str">
        <f t="shared" si="357"/>
        <v/>
      </c>
      <c r="AV275" s="39" t="e">
        <f t="shared" si="316"/>
        <v>#N/A</v>
      </c>
      <c r="AW275" s="42" t="e">
        <f t="shared" si="358"/>
        <v>#N/A</v>
      </c>
      <c r="BH275" s="61" t="str">
        <f t="shared" si="359"/>
        <v/>
      </c>
      <c r="BI275" s="39" t="str">
        <f t="shared" si="360"/>
        <v/>
      </c>
      <c r="BJ275" s="41" t="str">
        <f t="shared" si="361"/>
        <v/>
      </c>
      <c r="BK275" s="42" t="str">
        <f t="shared" si="317"/>
        <v/>
      </c>
      <c r="BL275" s="29" t="str">
        <f t="shared" si="362"/>
        <v/>
      </c>
      <c r="BM275" s="41" t="str">
        <f t="shared" si="363"/>
        <v/>
      </c>
      <c r="BN275" s="42" t="str">
        <f t="shared" si="364"/>
        <v/>
      </c>
      <c r="BO275" s="40" t="str">
        <f t="shared" si="365"/>
        <v/>
      </c>
      <c r="BP275" s="43" t="str">
        <f t="shared" si="366"/>
        <v/>
      </c>
      <c r="BQ275" s="42" t="str">
        <f t="shared" si="367"/>
        <v/>
      </c>
      <c r="BR275" s="61" t="str">
        <f t="shared" si="368"/>
        <v/>
      </c>
      <c r="BS275" s="41" t="str">
        <f t="shared" si="318"/>
        <v/>
      </c>
      <c r="BT275" t="str">
        <f t="shared" si="369"/>
        <v/>
      </c>
      <c r="BU275" s="29" t="str">
        <f t="shared" si="319"/>
        <v/>
      </c>
      <c r="BV275" s="41" t="str">
        <f t="shared" si="320"/>
        <v/>
      </c>
      <c r="BW275" s="42" t="str">
        <f t="shared" si="321"/>
        <v/>
      </c>
      <c r="BX275" s="29" t="str">
        <f t="shared" si="322"/>
        <v/>
      </c>
      <c r="BY275" s="41" t="str">
        <f t="shared" si="323"/>
        <v/>
      </c>
      <c r="BZ275" s="42" t="str">
        <f t="shared" si="324"/>
        <v/>
      </c>
      <c r="CA275" s="29" t="str">
        <f t="shared" si="370"/>
        <v/>
      </c>
      <c r="CB275" s="41" t="str">
        <f t="shared" si="371"/>
        <v/>
      </c>
      <c r="CC275" s="42" t="str">
        <f t="shared" si="372"/>
        <v/>
      </c>
      <c r="CE275" s="39" t="e">
        <f t="shared" si="373"/>
        <v>#N/A</v>
      </c>
      <c r="CF275" s="42" t="e">
        <f t="shared" si="374"/>
        <v>#N/A</v>
      </c>
      <c r="CQ275" s="61" t="str">
        <f t="shared" si="375"/>
        <v/>
      </c>
      <c r="CR275" s="39" t="str">
        <f t="shared" si="376"/>
        <v/>
      </c>
      <c r="CS275" s="41" t="str">
        <f t="shared" si="377"/>
        <v/>
      </c>
      <c r="CT275" s="42" t="str">
        <f t="shared" si="325"/>
        <v/>
      </c>
      <c r="CU275" s="29" t="str">
        <f t="shared" si="378"/>
        <v/>
      </c>
      <c r="CV275" s="41" t="str">
        <f t="shared" si="379"/>
        <v/>
      </c>
      <c r="CW275" s="42" t="str">
        <f t="shared" si="380"/>
        <v/>
      </c>
      <c r="CX275" s="40" t="str">
        <f t="shared" si="381"/>
        <v/>
      </c>
      <c r="CY275" s="43" t="str">
        <f t="shared" si="382"/>
        <v/>
      </c>
      <c r="CZ275" s="42" t="str">
        <f t="shared" si="383"/>
        <v/>
      </c>
      <c r="DA275" s="70" t="str">
        <f t="shared" si="384"/>
        <v/>
      </c>
      <c r="DB275" s="41" t="str">
        <f t="shared" si="326"/>
        <v/>
      </c>
      <c r="DC275" s="70" t="str">
        <f t="shared" si="385"/>
        <v/>
      </c>
      <c r="DD275" s="29" t="str">
        <f t="shared" si="327"/>
        <v/>
      </c>
      <c r="DE275" s="41" t="str">
        <f t="shared" si="328"/>
        <v/>
      </c>
      <c r="DF275" s="42" t="str">
        <f t="shared" si="329"/>
        <v/>
      </c>
      <c r="DG275" s="29" t="str">
        <f t="shared" si="330"/>
        <v/>
      </c>
      <c r="DH275" s="41" t="str">
        <f t="shared" si="331"/>
        <v/>
      </c>
      <c r="DI275" s="42" t="str">
        <f t="shared" si="332"/>
        <v/>
      </c>
      <c r="DJ275" s="29" t="str">
        <f t="shared" si="386"/>
        <v/>
      </c>
      <c r="DK275" s="41" t="str">
        <f t="shared" si="387"/>
        <v/>
      </c>
      <c r="DL275" s="42" t="str">
        <f t="shared" si="388"/>
        <v/>
      </c>
      <c r="DN275" s="39" t="e">
        <f t="shared" si="389"/>
        <v>#N/A</v>
      </c>
      <c r="DO275" s="42" t="e">
        <f t="shared" si="390"/>
        <v>#N/A</v>
      </c>
      <c r="DZ275" s="61" t="str">
        <f t="shared" si="391"/>
        <v/>
      </c>
      <c r="EA275" s="39" t="str">
        <f t="shared" si="392"/>
        <v/>
      </c>
      <c r="EB275" s="41" t="str">
        <f t="shared" si="393"/>
        <v/>
      </c>
      <c r="EC275" s="42" t="str">
        <f t="shared" si="333"/>
        <v/>
      </c>
      <c r="ED275" s="29" t="str">
        <f t="shared" si="394"/>
        <v/>
      </c>
      <c r="EE275" s="41" t="str">
        <f t="shared" si="395"/>
        <v/>
      </c>
      <c r="EF275" s="42" t="str">
        <f t="shared" si="396"/>
        <v/>
      </c>
      <c r="EG275" s="40" t="str">
        <f t="shared" si="397"/>
        <v/>
      </c>
      <c r="EH275" s="43" t="str">
        <f t="shared" si="398"/>
        <v/>
      </c>
      <c r="EI275" s="42" t="str">
        <f t="shared" si="399"/>
        <v/>
      </c>
      <c r="EJ275" s="58" t="str">
        <f t="shared" si="400"/>
        <v/>
      </c>
      <c r="EK275" s="41" t="str">
        <f t="shared" si="334"/>
        <v/>
      </c>
      <c r="EL275" s="58" t="str">
        <f t="shared" si="401"/>
        <v/>
      </c>
      <c r="EM275" s="29" t="str">
        <f t="shared" si="335"/>
        <v/>
      </c>
      <c r="EN275" s="41" t="str">
        <f t="shared" si="336"/>
        <v/>
      </c>
      <c r="EO275" s="42" t="str">
        <f t="shared" si="337"/>
        <v/>
      </c>
      <c r="EP275" s="29" t="str">
        <f t="shared" si="338"/>
        <v/>
      </c>
      <c r="EQ275" s="41" t="str">
        <f t="shared" si="339"/>
        <v/>
      </c>
      <c r="ER275" s="42" t="str">
        <f t="shared" si="340"/>
        <v/>
      </c>
      <c r="ES275" s="29" t="str">
        <f t="shared" si="402"/>
        <v/>
      </c>
      <c r="ET275" s="41" t="str">
        <f t="shared" si="403"/>
        <v/>
      </c>
      <c r="EU275" s="42" t="str">
        <f t="shared" si="404"/>
        <v/>
      </c>
      <c r="EW275" s="39" t="e">
        <f t="shared" si="405"/>
        <v>#N/A</v>
      </c>
      <c r="EX275" s="42" t="e">
        <f t="shared" si="406"/>
        <v>#N/A</v>
      </c>
      <c r="FA275" s="70" t="e">
        <f t="shared" si="408"/>
        <v>#N/A</v>
      </c>
      <c r="FB275" s="70" t="e">
        <f t="shared" si="409"/>
        <v>#N/A</v>
      </c>
      <c r="FC275" s="70" t="e">
        <f t="shared" si="407"/>
        <v>#N/A</v>
      </c>
      <c r="FD275" s="72" t="e">
        <f t="shared" si="410"/>
        <v>#N/A</v>
      </c>
      <c r="FE275" s="37" t="e">
        <f t="shared" si="411"/>
        <v>#N/A</v>
      </c>
    </row>
    <row r="276" spans="8:161" x14ac:dyDescent="0.25">
      <c r="H276" s="39"/>
      <c r="I276" s="39"/>
      <c r="J276" s="37"/>
      <c r="K276" s="39"/>
      <c r="L276" s="39"/>
      <c r="M276" s="39"/>
      <c r="Y276" s="61" t="str">
        <f t="shared" si="345"/>
        <v/>
      </c>
      <c r="Z276" s="39" t="str">
        <f t="shared" si="346"/>
        <v/>
      </c>
      <c r="AA276" s="41" t="str">
        <f t="shared" si="347"/>
        <v/>
      </c>
      <c r="AB276" s="42" t="str">
        <f t="shared" si="307"/>
        <v/>
      </c>
      <c r="AC276" s="29" t="str">
        <f t="shared" si="348"/>
        <v/>
      </c>
      <c r="AD276" s="41" t="str">
        <f t="shared" si="349"/>
        <v/>
      </c>
      <c r="AE276" s="42" t="str">
        <f t="shared" si="350"/>
        <v/>
      </c>
      <c r="AF276" s="40" t="str">
        <f t="shared" si="351"/>
        <v/>
      </c>
      <c r="AG276" s="43" t="str">
        <f t="shared" si="352"/>
        <v/>
      </c>
      <c r="AH276" s="42" t="str">
        <f t="shared" si="353"/>
        <v/>
      </c>
      <c r="AI276" s="39" t="str">
        <f t="shared" si="354"/>
        <v/>
      </c>
      <c r="AJ276" s="41" t="str">
        <f t="shared" si="308"/>
        <v/>
      </c>
      <c r="AK276" s="29" t="str">
        <f t="shared" si="309"/>
        <v/>
      </c>
      <c r="AL276" s="29" t="str">
        <f t="shared" si="310"/>
        <v/>
      </c>
      <c r="AM276" s="41" t="str">
        <f t="shared" si="311"/>
        <v/>
      </c>
      <c r="AN276" s="42" t="str">
        <f t="shared" si="312"/>
        <v/>
      </c>
      <c r="AO276" s="29" t="str">
        <f t="shared" si="313"/>
        <v/>
      </c>
      <c r="AP276" s="41" t="str">
        <f t="shared" si="314"/>
        <v/>
      </c>
      <c r="AQ276" s="42" t="str">
        <f t="shared" si="315"/>
        <v/>
      </c>
      <c r="AR276" s="29" t="str">
        <f t="shared" si="355"/>
        <v/>
      </c>
      <c r="AS276" s="41" t="str">
        <f t="shared" si="356"/>
        <v/>
      </c>
      <c r="AT276" s="42" t="str">
        <f t="shared" si="357"/>
        <v/>
      </c>
      <c r="AV276" s="39" t="e">
        <f t="shared" si="316"/>
        <v>#N/A</v>
      </c>
      <c r="AW276" s="42" t="e">
        <f t="shared" si="358"/>
        <v>#N/A</v>
      </c>
      <c r="BH276" s="61" t="str">
        <f t="shared" si="359"/>
        <v/>
      </c>
      <c r="BI276" s="39" t="str">
        <f t="shared" si="360"/>
        <v/>
      </c>
      <c r="BJ276" s="41" t="str">
        <f t="shared" si="361"/>
        <v/>
      </c>
      <c r="BK276" s="42" t="str">
        <f t="shared" si="317"/>
        <v/>
      </c>
      <c r="BL276" s="29" t="str">
        <f t="shared" si="362"/>
        <v/>
      </c>
      <c r="BM276" s="41" t="str">
        <f t="shared" si="363"/>
        <v/>
      </c>
      <c r="BN276" s="42" t="str">
        <f t="shared" si="364"/>
        <v/>
      </c>
      <c r="BO276" s="40" t="str">
        <f t="shared" si="365"/>
        <v/>
      </c>
      <c r="BP276" s="43" t="str">
        <f t="shared" si="366"/>
        <v/>
      </c>
      <c r="BQ276" s="42" t="str">
        <f t="shared" si="367"/>
        <v/>
      </c>
      <c r="BR276" s="61" t="str">
        <f t="shared" si="368"/>
        <v/>
      </c>
      <c r="BS276" s="41" t="str">
        <f t="shared" si="318"/>
        <v/>
      </c>
      <c r="BT276" t="str">
        <f t="shared" si="369"/>
        <v/>
      </c>
      <c r="BU276" s="29" t="str">
        <f t="shared" si="319"/>
        <v/>
      </c>
      <c r="BV276" s="41" t="str">
        <f t="shared" si="320"/>
        <v/>
      </c>
      <c r="BW276" s="42" t="str">
        <f t="shared" si="321"/>
        <v/>
      </c>
      <c r="BX276" s="29" t="str">
        <f t="shared" si="322"/>
        <v/>
      </c>
      <c r="BY276" s="41" t="str">
        <f t="shared" si="323"/>
        <v/>
      </c>
      <c r="BZ276" s="42" t="str">
        <f t="shared" si="324"/>
        <v/>
      </c>
      <c r="CA276" s="29" t="str">
        <f t="shared" si="370"/>
        <v/>
      </c>
      <c r="CB276" s="41" t="str">
        <f t="shared" si="371"/>
        <v/>
      </c>
      <c r="CC276" s="42" t="str">
        <f t="shared" si="372"/>
        <v/>
      </c>
      <c r="CE276" s="39" t="e">
        <f t="shared" si="373"/>
        <v>#N/A</v>
      </c>
      <c r="CF276" s="42" t="e">
        <f t="shared" si="374"/>
        <v>#N/A</v>
      </c>
      <c r="CQ276" s="61" t="str">
        <f t="shared" si="375"/>
        <v/>
      </c>
      <c r="CR276" s="39" t="str">
        <f t="shared" si="376"/>
        <v/>
      </c>
      <c r="CS276" s="41" t="str">
        <f t="shared" si="377"/>
        <v/>
      </c>
      <c r="CT276" s="42" t="str">
        <f t="shared" si="325"/>
        <v/>
      </c>
      <c r="CU276" s="29" t="str">
        <f t="shared" si="378"/>
        <v/>
      </c>
      <c r="CV276" s="41" t="str">
        <f t="shared" si="379"/>
        <v/>
      </c>
      <c r="CW276" s="42" t="str">
        <f t="shared" si="380"/>
        <v/>
      </c>
      <c r="CX276" s="40" t="str">
        <f t="shared" si="381"/>
        <v/>
      </c>
      <c r="CY276" s="43" t="str">
        <f t="shared" si="382"/>
        <v/>
      </c>
      <c r="CZ276" s="42" t="str">
        <f t="shared" si="383"/>
        <v/>
      </c>
      <c r="DA276" s="70" t="str">
        <f t="shared" si="384"/>
        <v/>
      </c>
      <c r="DB276" s="41" t="str">
        <f t="shared" si="326"/>
        <v/>
      </c>
      <c r="DC276" s="70" t="str">
        <f t="shared" si="385"/>
        <v/>
      </c>
      <c r="DD276" s="29" t="str">
        <f t="shared" si="327"/>
        <v/>
      </c>
      <c r="DE276" s="41" t="str">
        <f t="shared" si="328"/>
        <v/>
      </c>
      <c r="DF276" s="42" t="str">
        <f t="shared" si="329"/>
        <v/>
      </c>
      <c r="DG276" s="29" t="str">
        <f t="shared" si="330"/>
        <v/>
      </c>
      <c r="DH276" s="41" t="str">
        <f t="shared" si="331"/>
        <v/>
      </c>
      <c r="DI276" s="42" t="str">
        <f t="shared" si="332"/>
        <v/>
      </c>
      <c r="DJ276" s="29" t="str">
        <f t="shared" si="386"/>
        <v/>
      </c>
      <c r="DK276" s="41" t="str">
        <f t="shared" si="387"/>
        <v/>
      </c>
      <c r="DL276" s="42" t="str">
        <f t="shared" si="388"/>
        <v/>
      </c>
      <c r="DN276" s="39" t="e">
        <f t="shared" si="389"/>
        <v>#N/A</v>
      </c>
      <c r="DO276" s="42" t="e">
        <f t="shared" si="390"/>
        <v>#N/A</v>
      </c>
      <c r="DZ276" s="61" t="str">
        <f t="shared" si="391"/>
        <v/>
      </c>
      <c r="EA276" s="39" t="str">
        <f t="shared" si="392"/>
        <v/>
      </c>
      <c r="EB276" s="41" t="str">
        <f t="shared" si="393"/>
        <v/>
      </c>
      <c r="EC276" s="42" t="str">
        <f t="shared" si="333"/>
        <v/>
      </c>
      <c r="ED276" s="29" t="str">
        <f t="shared" si="394"/>
        <v/>
      </c>
      <c r="EE276" s="41" t="str">
        <f t="shared" si="395"/>
        <v/>
      </c>
      <c r="EF276" s="42" t="str">
        <f t="shared" si="396"/>
        <v/>
      </c>
      <c r="EG276" s="40" t="str">
        <f t="shared" si="397"/>
        <v/>
      </c>
      <c r="EH276" s="43" t="str">
        <f t="shared" si="398"/>
        <v/>
      </c>
      <c r="EI276" s="42" t="str">
        <f t="shared" si="399"/>
        <v/>
      </c>
      <c r="EJ276" s="58" t="str">
        <f t="shared" si="400"/>
        <v/>
      </c>
      <c r="EK276" s="41" t="str">
        <f t="shared" si="334"/>
        <v/>
      </c>
      <c r="EL276" s="58" t="str">
        <f t="shared" si="401"/>
        <v/>
      </c>
      <c r="EM276" s="29" t="str">
        <f t="shared" si="335"/>
        <v/>
      </c>
      <c r="EN276" s="41" t="str">
        <f t="shared" si="336"/>
        <v/>
      </c>
      <c r="EO276" s="42" t="str">
        <f t="shared" si="337"/>
        <v/>
      </c>
      <c r="EP276" s="29" t="str">
        <f t="shared" si="338"/>
        <v/>
      </c>
      <c r="EQ276" s="41" t="str">
        <f t="shared" si="339"/>
        <v/>
      </c>
      <c r="ER276" s="42" t="str">
        <f t="shared" si="340"/>
        <v/>
      </c>
      <c r="ES276" s="29" t="str">
        <f t="shared" si="402"/>
        <v/>
      </c>
      <c r="ET276" s="41" t="str">
        <f t="shared" si="403"/>
        <v/>
      </c>
      <c r="EU276" s="42" t="str">
        <f t="shared" si="404"/>
        <v/>
      </c>
      <c r="EW276" s="39" t="e">
        <f t="shared" si="405"/>
        <v>#N/A</v>
      </c>
      <c r="EX276" s="42" t="e">
        <f t="shared" si="406"/>
        <v>#N/A</v>
      </c>
      <c r="FA276" s="70" t="e">
        <f t="shared" si="408"/>
        <v>#N/A</v>
      </c>
      <c r="FB276" s="70" t="e">
        <f t="shared" si="409"/>
        <v>#N/A</v>
      </c>
      <c r="FC276" s="70" t="e">
        <f t="shared" si="407"/>
        <v>#N/A</v>
      </c>
      <c r="FD276" s="72" t="e">
        <f t="shared" si="410"/>
        <v>#N/A</v>
      </c>
      <c r="FE276" s="37" t="e">
        <f t="shared" si="411"/>
        <v>#N/A</v>
      </c>
    </row>
    <row r="277" spans="8:161" x14ac:dyDescent="0.25">
      <c r="H277" s="39"/>
      <c r="I277" s="39"/>
      <c r="J277" s="37"/>
      <c r="K277" s="39"/>
      <c r="L277" s="39"/>
      <c r="M277" s="39"/>
      <c r="Y277" s="61" t="str">
        <f t="shared" si="345"/>
        <v/>
      </c>
      <c r="Z277" s="39" t="str">
        <f t="shared" si="346"/>
        <v/>
      </c>
      <c r="AA277" s="41" t="str">
        <f t="shared" si="347"/>
        <v/>
      </c>
      <c r="AB277" s="42" t="str">
        <f t="shared" si="307"/>
        <v/>
      </c>
      <c r="AC277" s="29" t="str">
        <f t="shared" si="348"/>
        <v/>
      </c>
      <c r="AD277" s="41" t="str">
        <f t="shared" si="349"/>
        <v/>
      </c>
      <c r="AE277" s="42" t="str">
        <f t="shared" si="350"/>
        <v/>
      </c>
      <c r="AF277" s="40" t="str">
        <f t="shared" si="351"/>
        <v/>
      </c>
      <c r="AG277" s="43" t="str">
        <f t="shared" si="352"/>
        <v/>
      </c>
      <c r="AH277" s="42" t="str">
        <f t="shared" si="353"/>
        <v/>
      </c>
      <c r="AI277" s="39" t="str">
        <f t="shared" si="354"/>
        <v/>
      </c>
      <c r="AJ277" s="41" t="str">
        <f t="shared" si="308"/>
        <v/>
      </c>
      <c r="AK277" s="29" t="str">
        <f t="shared" si="309"/>
        <v/>
      </c>
      <c r="AL277" s="29" t="str">
        <f t="shared" si="310"/>
        <v/>
      </c>
      <c r="AM277" s="41" t="str">
        <f t="shared" si="311"/>
        <v/>
      </c>
      <c r="AN277" s="42" t="str">
        <f t="shared" si="312"/>
        <v/>
      </c>
      <c r="AO277" s="29" t="str">
        <f t="shared" si="313"/>
        <v/>
      </c>
      <c r="AP277" s="41" t="str">
        <f t="shared" si="314"/>
        <v/>
      </c>
      <c r="AQ277" s="42" t="str">
        <f t="shared" si="315"/>
        <v/>
      </c>
      <c r="AR277" s="29" t="str">
        <f t="shared" si="355"/>
        <v/>
      </c>
      <c r="AS277" s="41" t="str">
        <f t="shared" si="356"/>
        <v/>
      </c>
      <c r="AT277" s="42" t="str">
        <f t="shared" si="357"/>
        <v/>
      </c>
      <c r="AV277" s="39" t="e">
        <f t="shared" si="316"/>
        <v>#N/A</v>
      </c>
      <c r="AW277" s="42" t="e">
        <f t="shared" si="358"/>
        <v>#N/A</v>
      </c>
      <c r="BH277" s="61" t="str">
        <f t="shared" si="359"/>
        <v/>
      </c>
      <c r="BI277" s="39" t="str">
        <f t="shared" si="360"/>
        <v/>
      </c>
      <c r="BJ277" s="41" t="str">
        <f t="shared" si="361"/>
        <v/>
      </c>
      <c r="BK277" s="42" t="str">
        <f t="shared" si="317"/>
        <v/>
      </c>
      <c r="BL277" s="29" t="str">
        <f t="shared" si="362"/>
        <v/>
      </c>
      <c r="BM277" s="41" t="str">
        <f t="shared" si="363"/>
        <v/>
      </c>
      <c r="BN277" s="42" t="str">
        <f t="shared" si="364"/>
        <v/>
      </c>
      <c r="BO277" s="40" t="str">
        <f t="shared" si="365"/>
        <v/>
      </c>
      <c r="BP277" s="43" t="str">
        <f t="shared" si="366"/>
        <v/>
      </c>
      <c r="BQ277" s="42" t="str">
        <f t="shared" si="367"/>
        <v/>
      </c>
      <c r="BR277" s="61" t="str">
        <f t="shared" si="368"/>
        <v/>
      </c>
      <c r="BS277" s="41" t="str">
        <f t="shared" si="318"/>
        <v/>
      </c>
      <c r="BT277" t="str">
        <f t="shared" si="369"/>
        <v/>
      </c>
      <c r="BU277" s="29" t="str">
        <f t="shared" si="319"/>
        <v/>
      </c>
      <c r="BV277" s="41" t="str">
        <f t="shared" si="320"/>
        <v/>
      </c>
      <c r="BW277" s="42" t="str">
        <f t="shared" si="321"/>
        <v/>
      </c>
      <c r="BX277" s="29" t="str">
        <f t="shared" si="322"/>
        <v/>
      </c>
      <c r="BY277" s="41" t="str">
        <f t="shared" si="323"/>
        <v/>
      </c>
      <c r="BZ277" s="42" t="str">
        <f t="shared" si="324"/>
        <v/>
      </c>
      <c r="CA277" s="29" t="str">
        <f t="shared" si="370"/>
        <v/>
      </c>
      <c r="CB277" s="41" t="str">
        <f t="shared" si="371"/>
        <v/>
      </c>
      <c r="CC277" s="42" t="str">
        <f t="shared" si="372"/>
        <v/>
      </c>
      <c r="CE277" s="39" t="e">
        <f t="shared" si="373"/>
        <v>#N/A</v>
      </c>
      <c r="CF277" s="42" t="e">
        <f t="shared" si="374"/>
        <v>#N/A</v>
      </c>
      <c r="CQ277" s="61" t="str">
        <f t="shared" si="375"/>
        <v/>
      </c>
      <c r="CR277" s="39" t="str">
        <f t="shared" si="376"/>
        <v/>
      </c>
      <c r="CS277" s="41" t="str">
        <f t="shared" si="377"/>
        <v/>
      </c>
      <c r="CT277" s="42" t="str">
        <f t="shared" si="325"/>
        <v/>
      </c>
      <c r="CU277" s="29" t="str">
        <f t="shared" si="378"/>
        <v/>
      </c>
      <c r="CV277" s="41" t="str">
        <f t="shared" si="379"/>
        <v/>
      </c>
      <c r="CW277" s="42" t="str">
        <f t="shared" si="380"/>
        <v/>
      </c>
      <c r="CX277" s="40" t="str">
        <f t="shared" si="381"/>
        <v/>
      </c>
      <c r="CY277" s="43" t="str">
        <f t="shared" si="382"/>
        <v/>
      </c>
      <c r="CZ277" s="42" t="str">
        <f t="shared" si="383"/>
        <v/>
      </c>
      <c r="DA277" s="70" t="str">
        <f t="shared" si="384"/>
        <v/>
      </c>
      <c r="DB277" s="41" t="str">
        <f t="shared" si="326"/>
        <v/>
      </c>
      <c r="DC277" s="70" t="str">
        <f t="shared" si="385"/>
        <v/>
      </c>
      <c r="DD277" s="29" t="str">
        <f t="shared" si="327"/>
        <v/>
      </c>
      <c r="DE277" s="41" t="str">
        <f t="shared" si="328"/>
        <v/>
      </c>
      <c r="DF277" s="42" t="str">
        <f t="shared" si="329"/>
        <v/>
      </c>
      <c r="DG277" s="29" t="str">
        <f t="shared" si="330"/>
        <v/>
      </c>
      <c r="DH277" s="41" t="str">
        <f t="shared" si="331"/>
        <v/>
      </c>
      <c r="DI277" s="42" t="str">
        <f t="shared" si="332"/>
        <v/>
      </c>
      <c r="DJ277" s="29" t="str">
        <f t="shared" si="386"/>
        <v/>
      </c>
      <c r="DK277" s="41" t="str">
        <f t="shared" si="387"/>
        <v/>
      </c>
      <c r="DL277" s="42" t="str">
        <f t="shared" si="388"/>
        <v/>
      </c>
      <c r="DN277" s="39" t="e">
        <f t="shared" si="389"/>
        <v>#N/A</v>
      </c>
      <c r="DO277" s="42" t="e">
        <f t="shared" si="390"/>
        <v>#N/A</v>
      </c>
      <c r="DZ277" s="61" t="str">
        <f t="shared" si="391"/>
        <v/>
      </c>
      <c r="EA277" s="39" t="str">
        <f t="shared" si="392"/>
        <v/>
      </c>
      <c r="EB277" s="41" t="str">
        <f t="shared" si="393"/>
        <v/>
      </c>
      <c r="EC277" s="42" t="str">
        <f t="shared" si="333"/>
        <v/>
      </c>
      <c r="ED277" s="29" t="str">
        <f t="shared" si="394"/>
        <v/>
      </c>
      <c r="EE277" s="41" t="str">
        <f t="shared" si="395"/>
        <v/>
      </c>
      <c r="EF277" s="42" t="str">
        <f t="shared" si="396"/>
        <v/>
      </c>
      <c r="EG277" s="40" t="str">
        <f t="shared" si="397"/>
        <v/>
      </c>
      <c r="EH277" s="43" t="str">
        <f t="shared" si="398"/>
        <v/>
      </c>
      <c r="EI277" s="42" t="str">
        <f t="shared" si="399"/>
        <v/>
      </c>
      <c r="EJ277" s="58" t="str">
        <f t="shared" si="400"/>
        <v/>
      </c>
      <c r="EK277" s="41" t="str">
        <f t="shared" si="334"/>
        <v/>
      </c>
      <c r="EL277" s="58" t="str">
        <f t="shared" si="401"/>
        <v/>
      </c>
      <c r="EM277" s="29" t="str">
        <f t="shared" si="335"/>
        <v/>
      </c>
      <c r="EN277" s="41" t="str">
        <f t="shared" si="336"/>
        <v/>
      </c>
      <c r="EO277" s="42" t="str">
        <f t="shared" si="337"/>
        <v/>
      </c>
      <c r="EP277" s="29" t="str">
        <f t="shared" si="338"/>
        <v/>
      </c>
      <c r="EQ277" s="41" t="str">
        <f t="shared" si="339"/>
        <v/>
      </c>
      <c r="ER277" s="42" t="str">
        <f t="shared" si="340"/>
        <v/>
      </c>
      <c r="ES277" s="29" t="str">
        <f t="shared" si="402"/>
        <v/>
      </c>
      <c r="ET277" s="41" t="str">
        <f t="shared" si="403"/>
        <v/>
      </c>
      <c r="EU277" s="42" t="str">
        <f t="shared" si="404"/>
        <v/>
      </c>
      <c r="EW277" s="39" t="e">
        <f t="shared" si="405"/>
        <v>#N/A</v>
      </c>
      <c r="EX277" s="42" t="e">
        <f t="shared" si="406"/>
        <v>#N/A</v>
      </c>
      <c r="FA277" s="70" t="e">
        <f t="shared" si="408"/>
        <v>#N/A</v>
      </c>
      <c r="FB277" s="70" t="e">
        <f t="shared" si="409"/>
        <v>#N/A</v>
      </c>
      <c r="FC277" s="70" t="e">
        <f t="shared" si="407"/>
        <v>#N/A</v>
      </c>
      <c r="FD277" s="72" t="e">
        <f t="shared" si="410"/>
        <v>#N/A</v>
      </c>
      <c r="FE277" s="37" t="e">
        <f t="shared" si="411"/>
        <v>#N/A</v>
      </c>
    </row>
    <row r="278" spans="8:161" x14ac:dyDescent="0.25">
      <c r="H278" s="39"/>
      <c r="I278" s="39"/>
      <c r="J278" s="37"/>
      <c r="K278" s="39"/>
      <c r="L278" s="39"/>
      <c r="M278" s="39"/>
      <c r="Y278" s="61" t="str">
        <f t="shared" si="345"/>
        <v/>
      </c>
      <c r="Z278" s="39" t="str">
        <f t="shared" si="346"/>
        <v/>
      </c>
      <c r="AA278" s="41" t="str">
        <f t="shared" si="347"/>
        <v/>
      </c>
      <c r="AB278" s="42" t="str">
        <f t="shared" si="307"/>
        <v/>
      </c>
      <c r="AC278" s="29" t="str">
        <f t="shared" si="348"/>
        <v/>
      </c>
      <c r="AD278" s="41" t="str">
        <f t="shared" si="349"/>
        <v/>
      </c>
      <c r="AE278" s="42" t="str">
        <f t="shared" si="350"/>
        <v/>
      </c>
      <c r="AF278" s="40" t="str">
        <f t="shared" si="351"/>
        <v/>
      </c>
      <c r="AG278" s="43" t="str">
        <f t="shared" si="352"/>
        <v/>
      </c>
      <c r="AH278" s="42" t="str">
        <f t="shared" si="353"/>
        <v/>
      </c>
      <c r="AI278" s="39" t="str">
        <f t="shared" si="354"/>
        <v/>
      </c>
      <c r="AJ278" s="41" t="str">
        <f t="shared" si="308"/>
        <v/>
      </c>
      <c r="AK278" s="29" t="str">
        <f t="shared" si="309"/>
        <v/>
      </c>
      <c r="AL278" s="29" t="str">
        <f t="shared" si="310"/>
        <v/>
      </c>
      <c r="AM278" s="41" t="str">
        <f t="shared" si="311"/>
        <v/>
      </c>
      <c r="AN278" s="42" t="str">
        <f t="shared" si="312"/>
        <v/>
      </c>
      <c r="AO278" s="29" t="str">
        <f t="shared" si="313"/>
        <v/>
      </c>
      <c r="AP278" s="41" t="str">
        <f t="shared" si="314"/>
        <v/>
      </c>
      <c r="AQ278" s="42" t="str">
        <f t="shared" si="315"/>
        <v/>
      </c>
      <c r="AR278" s="29" t="str">
        <f t="shared" si="355"/>
        <v/>
      </c>
      <c r="AS278" s="41" t="str">
        <f t="shared" si="356"/>
        <v/>
      </c>
      <c r="AT278" s="42" t="str">
        <f t="shared" si="357"/>
        <v/>
      </c>
      <c r="AV278" s="39" t="e">
        <f t="shared" si="316"/>
        <v>#N/A</v>
      </c>
      <c r="AW278" s="42" t="e">
        <f t="shared" si="358"/>
        <v>#N/A</v>
      </c>
      <c r="BH278" s="61" t="str">
        <f t="shared" si="359"/>
        <v/>
      </c>
      <c r="BI278" s="39" t="str">
        <f t="shared" si="360"/>
        <v/>
      </c>
      <c r="BJ278" s="41" t="str">
        <f t="shared" si="361"/>
        <v/>
      </c>
      <c r="BK278" s="42" t="str">
        <f t="shared" si="317"/>
        <v/>
      </c>
      <c r="BL278" s="29" t="str">
        <f t="shared" si="362"/>
        <v/>
      </c>
      <c r="BM278" s="41" t="str">
        <f t="shared" si="363"/>
        <v/>
      </c>
      <c r="BN278" s="42" t="str">
        <f t="shared" si="364"/>
        <v/>
      </c>
      <c r="BO278" s="40" t="str">
        <f t="shared" si="365"/>
        <v/>
      </c>
      <c r="BP278" s="43" t="str">
        <f t="shared" si="366"/>
        <v/>
      </c>
      <c r="BQ278" s="42" t="str">
        <f t="shared" si="367"/>
        <v/>
      </c>
      <c r="BR278" s="61" t="str">
        <f t="shared" si="368"/>
        <v/>
      </c>
      <c r="BS278" s="41" t="str">
        <f t="shared" si="318"/>
        <v/>
      </c>
      <c r="BT278" t="str">
        <f t="shared" si="369"/>
        <v/>
      </c>
      <c r="BU278" s="29" t="str">
        <f t="shared" si="319"/>
        <v/>
      </c>
      <c r="BV278" s="41" t="str">
        <f t="shared" si="320"/>
        <v/>
      </c>
      <c r="BW278" s="42" t="str">
        <f t="shared" si="321"/>
        <v/>
      </c>
      <c r="BX278" s="29" t="str">
        <f t="shared" si="322"/>
        <v/>
      </c>
      <c r="BY278" s="41" t="str">
        <f t="shared" si="323"/>
        <v/>
      </c>
      <c r="BZ278" s="42" t="str">
        <f t="shared" si="324"/>
        <v/>
      </c>
      <c r="CA278" s="29" t="str">
        <f t="shared" si="370"/>
        <v/>
      </c>
      <c r="CB278" s="41" t="str">
        <f t="shared" si="371"/>
        <v/>
      </c>
      <c r="CC278" s="42" t="str">
        <f t="shared" si="372"/>
        <v/>
      </c>
      <c r="CE278" s="39" t="e">
        <f t="shared" si="373"/>
        <v>#N/A</v>
      </c>
      <c r="CF278" s="42" t="e">
        <f t="shared" si="374"/>
        <v>#N/A</v>
      </c>
      <c r="CQ278" s="61" t="str">
        <f t="shared" si="375"/>
        <v/>
      </c>
      <c r="CR278" s="39" t="str">
        <f t="shared" si="376"/>
        <v/>
      </c>
      <c r="CS278" s="41" t="str">
        <f t="shared" si="377"/>
        <v/>
      </c>
      <c r="CT278" s="42" t="str">
        <f t="shared" si="325"/>
        <v/>
      </c>
      <c r="CU278" s="29" t="str">
        <f t="shared" si="378"/>
        <v/>
      </c>
      <c r="CV278" s="41" t="str">
        <f t="shared" si="379"/>
        <v/>
      </c>
      <c r="CW278" s="42" t="str">
        <f t="shared" si="380"/>
        <v/>
      </c>
      <c r="CX278" s="40" t="str">
        <f t="shared" si="381"/>
        <v/>
      </c>
      <c r="CY278" s="43" t="str">
        <f t="shared" si="382"/>
        <v/>
      </c>
      <c r="CZ278" s="42" t="str">
        <f t="shared" si="383"/>
        <v/>
      </c>
      <c r="DA278" s="70" t="str">
        <f t="shared" si="384"/>
        <v/>
      </c>
      <c r="DB278" s="41" t="str">
        <f t="shared" si="326"/>
        <v/>
      </c>
      <c r="DC278" s="70" t="str">
        <f t="shared" si="385"/>
        <v/>
      </c>
      <c r="DD278" s="29" t="str">
        <f t="shared" si="327"/>
        <v/>
      </c>
      <c r="DE278" s="41" t="str">
        <f t="shared" si="328"/>
        <v/>
      </c>
      <c r="DF278" s="42" t="str">
        <f t="shared" si="329"/>
        <v/>
      </c>
      <c r="DG278" s="29" t="str">
        <f t="shared" si="330"/>
        <v/>
      </c>
      <c r="DH278" s="41" t="str">
        <f t="shared" si="331"/>
        <v/>
      </c>
      <c r="DI278" s="42" t="str">
        <f t="shared" si="332"/>
        <v/>
      </c>
      <c r="DJ278" s="29" t="str">
        <f t="shared" si="386"/>
        <v/>
      </c>
      <c r="DK278" s="41" t="str">
        <f t="shared" si="387"/>
        <v/>
      </c>
      <c r="DL278" s="42" t="str">
        <f t="shared" si="388"/>
        <v/>
      </c>
      <c r="DN278" s="39" t="e">
        <f t="shared" si="389"/>
        <v>#N/A</v>
      </c>
      <c r="DO278" s="42" t="e">
        <f t="shared" si="390"/>
        <v>#N/A</v>
      </c>
      <c r="DZ278" s="61" t="str">
        <f t="shared" si="391"/>
        <v/>
      </c>
      <c r="EA278" s="39" t="str">
        <f t="shared" si="392"/>
        <v/>
      </c>
      <c r="EB278" s="41" t="str">
        <f t="shared" si="393"/>
        <v/>
      </c>
      <c r="EC278" s="42" t="str">
        <f t="shared" si="333"/>
        <v/>
      </c>
      <c r="ED278" s="29" t="str">
        <f t="shared" si="394"/>
        <v/>
      </c>
      <c r="EE278" s="41" t="str">
        <f t="shared" si="395"/>
        <v/>
      </c>
      <c r="EF278" s="42" t="str">
        <f t="shared" si="396"/>
        <v/>
      </c>
      <c r="EG278" s="40" t="str">
        <f t="shared" si="397"/>
        <v/>
      </c>
      <c r="EH278" s="43" t="str">
        <f t="shared" si="398"/>
        <v/>
      </c>
      <c r="EI278" s="42" t="str">
        <f t="shared" si="399"/>
        <v/>
      </c>
      <c r="EJ278" s="58" t="str">
        <f t="shared" si="400"/>
        <v/>
      </c>
      <c r="EK278" s="41" t="str">
        <f t="shared" si="334"/>
        <v/>
      </c>
      <c r="EL278" s="58" t="str">
        <f t="shared" si="401"/>
        <v/>
      </c>
      <c r="EM278" s="29" t="str">
        <f t="shared" si="335"/>
        <v/>
      </c>
      <c r="EN278" s="41" t="str">
        <f t="shared" si="336"/>
        <v/>
      </c>
      <c r="EO278" s="42" t="str">
        <f t="shared" si="337"/>
        <v/>
      </c>
      <c r="EP278" s="29" t="str">
        <f t="shared" si="338"/>
        <v/>
      </c>
      <c r="EQ278" s="41" t="str">
        <f t="shared" si="339"/>
        <v/>
      </c>
      <c r="ER278" s="42" t="str">
        <f t="shared" si="340"/>
        <v/>
      </c>
      <c r="ES278" s="29" t="str">
        <f t="shared" si="402"/>
        <v/>
      </c>
      <c r="ET278" s="41" t="str">
        <f t="shared" si="403"/>
        <v/>
      </c>
      <c r="EU278" s="42" t="str">
        <f t="shared" si="404"/>
        <v/>
      </c>
      <c r="EW278" s="39" t="e">
        <f t="shared" si="405"/>
        <v>#N/A</v>
      </c>
      <c r="EX278" s="42" t="e">
        <f t="shared" si="406"/>
        <v>#N/A</v>
      </c>
      <c r="FA278" s="70" t="e">
        <f t="shared" si="408"/>
        <v>#N/A</v>
      </c>
      <c r="FB278" s="70" t="e">
        <f t="shared" si="409"/>
        <v>#N/A</v>
      </c>
      <c r="FC278" s="70" t="e">
        <f t="shared" si="407"/>
        <v>#N/A</v>
      </c>
      <c r="FD278" s="72" t="e">
        <f t="shared" si="410"/>
        <v>#N/A</v>
      </c>
      <c r="FE278" s="37" t="e">
        <f t="shared" si="411"/>
        <v>#N/A</v>
      </c>
    </row>
    <row r="279" spans="8:161" x14ac:dyDescent="0.25">
      <c r="H279" s="39"/>
      <c r="I279" s="39"/>
      <c r="J279" s="37"/>
      <c r="K279" s="39"/>
      <c r="L279" s="39"/>
      <c r="M279" s="39"/>
      <c r="Y279" s="61" t="str">
        <f t="shared" si="345"/>
        <v/>
      </c>
      <c r="Z279" s="39" t="str">
        <f t="shared" si="346"/>
        <v/>
      </c>
      <c r="AA279" s="41" t="str">
        <f t="shared" si="347"/>
        <v/>
      </c>
      <c r="AB279" s="42" t="str">
        <f t="shared" si="307"/>
        <v/>
      </c>
      <c r="AC279" s="29" t="str">
        <f t="shared" si="348"/>
        <v/>
      </c>
      <c r="AD279" s="41" t="str">
        <f t="shared" si="349"/>
        <v/>
      </c>
      <c r="AE279" s="42" t="str">
        <f t="shared" si="350"/>
        <v/>
      </c>
      <c r="AF279" s="40" t="str">
        <f t="shared" si="351"/>
        <v/>
      </c>
      <c r="AG279" s="43" t="str">
        <f t="shared" si="352"/>
        <v/>
      </c>
      <c r="AH279" s="42" t="str">
        <f t="shared" si="353"/>
        <v/>
      </c>
      <c r="AI279" s="39" t="str">
        <f t="shared" si="354"/>
        <v/>
      </c>
      <c r="AJ279" s="41" t="str">
        <f t="shared" si="308"/>
        <v/>
      </c>
      <c r="AK279" s="29" t="str">
        <f t="shared" si="309"/>
        <v/>
      </c>
      <c r="AL279" s="29" t="str">
        <f t="shared" si="310"/>
        <v/>
      </c>
      <c r="AM279" s="41" t="str">
        <f t="shared" si="311"/>
        <v/>
      </c>
      <c r="AN279" s="42" t="str">
        <f t="shared" si="312"/>
        <v/>
      </c>
      <c r="AO279" s="29" t="str">
        <f t="shared" si="313"/>
        <v/>
      </c>
      <c r="AP279" s="41" t="str">
        <f t="shared" si="314"/>
        <v/>
      </c>
      <c r="AQ279" s="42" t="str">
        <f t="shared" si="315"/>
        <v/>
      </c>
      <c r="AR279" s="29" t="str">
        <f t="shared" si="355"/>
        <v/>
      </c>
      <c r="AS279" s="41" t="str">
        <f t="shared" si="356"/>
        <v/>
      </c>
      <c r="AT279" s="42" t="str">
        <f t="shared" si="357"/>
        <v/>
      </c>
      <c r="AV279" s="39" t="e">
        <f t="shared" si="316"/>
        <v>#N/A</v>
      </c>
      <c r="AW279" s="42" t="e">
        <f t="shared" si="358"/>
        <v>#N/A</v>
      </c>
      <c r="BH279" s="61" t="str">
        <f t="shared" si="359"/>
        <v/>
      </c>
      <c r="BI279" s="39" t="str">
        <f t="shared" si="360"/>
        <v/>
      </c>
      <c r="BJ279" s="41" t="str">
        <f t="shared" si="361"/>
        <v/>
      </c>
      <c r="BK279" s="42" t="str">
        <f t="shared" si="317"/>
        <v/>
      </c>
      <c r="BL279" s="29" t="str">
        <f t="shared" si="362"/>
        <v/>
      </c>
      <c r="BM279" s="41" t="str">
        <f t="shared" si="363"/>
        <v/>
      </c>
      <c r="BN279" s="42" t="str">
        <f t="shared" si="364"/>
        <v/>
      </c>
      <c r="BO279" s="40" t="str">
        <f t="shared" si="365"/>
        <v/>
      </c>
      <c r="BP279" s="43" t="str">
        <f t="shared" si="366"/>
        <v/>
      </c>
      <c r="BQ279" s="42" t="str">
        <f t="shared" si="367"/>
        <v/>
      </c>
      <c r="BR279" s="61" t="str">
        <f t="shared" si="368"/>
        <v/>
      </c>
      <c r="BS279" s="41" t="str">
        <f t="shared" si="318"/>
        <v/>
      </c>
      <c r="BT279" t="str">
        <f t="shared" si="369"/>
        <v/>
      </c>
      <c r="BU279" s="29" t="str">
        <f t="shared" si="319"/>
        <v/>
      </c>
      <c r="BV279" s="41" t="str">
        <f t="shared" si="320"/>
        <v/>
      </c>
      <c r="BW279" s="42" t="str">
        <f t="shared" si="321"/>
        <v/>
      </c>
      <c r="BX279" s="29" t="str">
        <f t="shared" si="322"/>
        <v/>
      </c>
      <c r="BY279" s="41" t="str">
        <f t="shared" si="323"/>
        <v/>
      </c>
      <c r="BZ279" s="42" t="str">
        <f t="shared" si="324"/>
        <v/>
      </c>
      <c r="CA279" s="29" t="str">
        <f t="shared" si="370"/>
        <v/>
      </c>
      <c r="CB279" s="41" t="str">
        <f t="shared" si="371"/>
        <v/>
      </c>
      <c r="CC279" s="42" t="str">
        <f t="shared" si="372"/>
        <v/>
      </c>
      <c r="CE279" s="39" t="e">
        <f t="shared" si="373"/>
        <v>#N/A</v>
      </c>
      <c r="CF279" s="42" t="e">
        <f t="shared" si="374"/>
        <v>#N/A</v>
      </c>
      <c r="CQ279" s="61" t="str">
        <f t="shared" si="375"/>
        <v/>
      </c>
      <c r="CR279" s="39" t="str">
        <f t="shared" si="376"/>
        <v/>
      </c>
      <c r="CS279" s="41" t="str">
        <f t="shared" si="377"/>
        <v/>
      </c>
      <c r="CT279" s="42" t="str">
        <f t="shared" si="325"/>
        <v/>
      </c>
      <c r="CU279" s="29" t="str">
        <f t="shared" si="378"/>
        <v/>
      </c>
      <c r="CV279" s="41" t="str">
        <f t="shared" si="379"/>
        <v/>
      </c>
      <c r="CW279" s="42" t="str">
        <f t="shared" si="380"/>
        <v/>
      </c>
      <c r="CX279" s="40" t="str">
        <f t="shared" si="381"/>
        <v/>
      </c>
      <c r="CY279" s="43" t="str">
        <f t="shared" si="382"/>
        <v/>
      </c>
      <c r="CZ279" s="42" t="str">
        <f t="shared" si="383"/>
        <v/>
      </c>
      <c r="DA279" s="70" t="str">
        <f t="shared" si="384"/>
        <v/>
      </c>
      <c r="DB279" s="41" t="str">
        <f t="shared" si="326"/>
        <v/>
      </c>
      <c r="DC279" s="70" t="str">
        <f t="shared" si="385"/>
        <v/>
      </c>
      <c r="DD279" s="29" t="str">
        <f t="shared" si="327"/>
        <v/>
      </c>
      <c r="DE279" s="41" t="str">
        <f t="shared" si="328"/>
        <v/>
      </c>
      <c r="DF279" s="42" t="str">
        <f t="shared" si="329"/>
        <v/>
      </c>
      <c r="DG279" s="29" t="str">
        <f t="shared" si="330"/>
        <v/>
      </c>
      <c r="DH279" s="41" t="str">
        <f t="shared" si="331"/>
        <v/>
      </c>
      <c r="DI279" s="42" t="str">
        <f t="shared" si="332"/>
        <v/>
      </c>
      <c r="DJ279" s="29" t="str">
        <f t="shared" si="386"/>
        <v/>
      </c>
      <c r="DK279" s="41" t="str">
        <f t="shared" si="387"/>
        <v/>
      </c>
      <c r="DL279" s="42" t="str">
        <f t="shared" si="388"/>
        <v/>
      </c>
      <c r="DN279" s="39" t="e">
        <f t="shared" si="389"/>
        <v>#N/A</v>
      </c>
      <c r="DO279" s="42" t="e">
        <f t="shared" si="390"/>
        <v>#N/A</v>
      </c>
      <c r="DZ279" s="61" t="str">
        <f t="shared" si="391"/>
        <v/>
      </c>
      <c r="EA279" s="39" t="str">
        <f t="shared" si="392"/>
        <v/>
      </c>
      <c r="EB279" s="41" t="str">
        <f t="shared" si="393"/>
        <v/>
      </c>
      <c r="EC279" s="42" t="str">
        <f t="shared" si="333"/>
        <v/>
      </c>
      <c r="ED279" s="29" t="str">
        <f t="shared" si="394"/>
        <v/>
      </c>
      <c r="EE279" s="41" t="str">
        <f t="shared" si="395"/>
        <v/>
      </c>
      <c r="EF279" s="42" t="str">
        <f t="shared" si="396"/>
        <v/>
      </c>
      <c r="EG279" s="40" t="str">
        <f t="shared" si="397"/>
        <v/>
      </c>
      <c r="EH279" s="43" t="str">
        <f t="shared" si="398"/>
        <v/>
      </c>
      <c r="EI279" s="42" t="str">
        <f t="shared" si="399"/>
        <v/>
      </c>
      <c r="EJ279" s="58" t="str">
        <f t="shared" si="400"/>
        <v/>
      </c>
      <c r="EK279" s="41" t="str">
        <f t="shared" si="334"/>
        <v/>
      </c>
      <c r="EL279" s="58" t="str">
        <f t="shared" si="401"/>
        <v/>
      </c>
      <c r="EM279" s="29" t="str">
        <f t="shared" si="335"/>
        <v/>
      </c>
      <c r="EN279" s="41" t="str">
        <f t="shared" si="336"/>
        <v/>
      </c>
      <c r="EO279" s="42" t="str">
        <f t="shared" si="337"/>
        <v/>
      </c>
      <c r="EP279" s="29" t="str">
        <f t="shared" si="338"/>
        <v/>
      </c>
      <c r="EQ279" s="41" t="str">
        <f t="shared" si="339"/>
        <v/>
      </c>
      <c r="ER279" s="42" t="str">
        <f t="shared" si="340"/>
        <v/>
      </c>
      <c r="ES279" s="29" t="str">
        <f t="shared" si="402"/>
        <v/>
      </c>
      <c r="ET279" s="41" t="str">
        <f t="shared" si="403"/>
        <v/>
      </c>
      <c r="EU279" s="42" t="str">
        <f t="shared" si="404"/>
        <v/>
      </c>
      <c r="EW279" s="39" t="e">
        <f t="shared" si="405"/>
        <v>#N/A</v>
      </c>
      <c r="EX279" s="42" t="e">
        <f t="shared" si="406"/>
        <v>#N/A</v>
      </c>
      <c r="FA279" s="70" t="e">
        <f t="shared" si="408"/>
        <v>#N/A</v>
      </c>
      <c r="FB279" s="70" t="e">
        <f t="shared" si="409"/>
        <v>#N/A</v>
      </c>
      <c r="FC279" s="70" t="e">
        <f t="shared" si="407"/>
        <v>#N/A</v>
      </c>
      <c r="FD279" s="72" t="e">
        <f t="shared" si="410"/>
        <v>#N/A</v>
      </c>
      <c r="FE279" s="37" t="e">
        <f t="shared" si="411"/>
        <v>#N/A</v>
      </c>
    </row>
    <row r="280" spans="8:161" x14ac:dyDescent="0.25">
      <c r="H280" s="39"/>
      <c r="I280" s="39"/>
      <c r="J280" s="37"/>
      <c r="K280" s="39"/>
      <c r="L280" s="39"/>
      <c r="M280" s="39"/>
      <c r="Y280" s="61" t="str">
        <f t="shared" si="345"/>
        <v/>
      </c>
      <c r="Z280" s="39" t="str">
        <f t="shared" si="346"/>
        <v/>
      </c>
      <c r="AA280" s="41" t="str">
        <f t="shared" si="347"/>
        <v/>
      </c>
      <c r="AB280" s="42" t="str">
        <f t="shared" si="307"/>
        <v/>
      </c>
      <c r="AC280" s="29" t="str">
        <f t="shared" si="348"/>
        <v/>
      </c>
      <c r="AD280" s="41" t="str">
        <f t="shared" si="349"/>
        <v/>
      </c>
      <c r="AE280" s="42" t="str">
        <f t="shared" si="350"/>
        <v/>
      </c>
      <c r="AF280" s="40" t="str">
        <f t="shared" si="351"/>
        <v/>
      </c>
      <c r="AG280" s="43" t="str">
        <f t="shared" si="352"/>
        <v/>
      </c>
      <c r="AH280" s="42" t="str">
        <f t="shared" si="353"/>
        <v/>
      </c>
      <c r="AI280" s="39" t="str">
        <f t="shared" si="354"/>
        <v/>
      </c>
      <c r="AJ280" s="41" t="str">
        <f t="shared" si="308"/>
        <v/>
      </c>
      <c r="AK280" s="29" t="str">
        <f t="shared" si="309"/>
        <v/>
      </c>
      <c r="AL280" s="29" t="str">
        <f t="shared" si="310"/>
        <v/>
      </c>
      <c r="AM280" s="41" t="str">
        <f t="shared" si="311"/>
        <v/>
      </c>
      <c r="AN280" s="42" t="str">
        <f t="shared" si="312"/>
        <v/>
      </c>
      <c r="AO280" s="29" t="str">
        <f t="shared" si="313"/>
        <v/>
      </c>
      <c r="AP280" s="41" t="str">
        <f t="shared" si="314"/>
        <v/>
      </c>
      <c r="AQ280" s="42" t="str">
        <f t="shared" si="315"/>
        <v/>
      </c>
      <c r="AR280" s="29" t="str">
        <f t="shared" si="355"/>
        <v/>
      </c>
      <c r="AS280" s="41" t="str">
        <f t="shared" si="356"/>
        <v/>
      </c>
      <c r="AT280" s="42" t="str">
        <f t="shared" si="357"/>
        <v/>
      </c>
      <c r="AV280" s="39" t="e">
        <f t="shared" si="316"/>
        <v>#N/A</v>
      </c>
      <c r="AW280" s="42" t="e">
        <f t="shared" si="358"/>
        <v>#N/A</v>
      </c>
      <c r="BH280" s="61" t="str">
        <f t="shared" si="359"/>
        <v/>
      </c>
      <c r="BI280" s="39" t="str">
        <f t="shared" si="360"/>
        <v/>
      </c>
      <c r="BJ280" s="41" t="str">
        <f t="shared" si="361"/>
        <v/>
      </c>
      <c r="BK280" s="42" t="str">
        <f t="shared" si="317"/>
        <v/>
      </c>
      <c r="BL280" s="29" t="str">
        <f t="shared" si="362"/>
        <v/>
      </c>
      <c r="BM280" s="41" t="str">
        <f t="shared" si="363"/>
        <v/>
      </c>
      <c r="BN280" s="42" t="str">
        <f t="shared" si="364"/>
        <v/>
      </c>
      <c r="BO280" s="40" t="str">
        <f t="shared" si="365"/>
        <v/>
      </c>
      <c r="BP280" s="43" t="str">
        <f t="shared" si="366"/>
        <v/>
      </c>
      <c r="BQ280" s="42" t="str">
        <f t="shared" si="367"/>
        <v/>
      </c>
      <c r="BR280" s="61" t="str">
        <f t="shared" si="368"/>
        <v/>
      </c>
      <c r="BS280" s="41" t="str">
        <f t="shared" si="318"/>
        <v/>
      </c>
      <c r="BT280" t="str">
        <f t="shared" si="369"/>
        <v/>
      </c>
      <c r="BU280" s="29" t="str">
        <f t="shared" si="319"/>
        <v/>
      </c>
      <c r="BV280" s="41" t="str">
        <f t="shared" si="320"/>
        <v/>
      </c>
      <c r="BW280" s="42" t="str">
        <f t="shared" si="321"/>
        <v/>
      </c>
      <c r="BX280" s="29" t="str">
        <f t="shared" si="322"/>
        <v/>
      </c>
      <c r="BY280" s="41" t="str">
        <f t="shared" si="323"/>
        <v/>
      </c>
      <c r="BZ280" s="42" t="str">
        <f t="shared" si="324"/>
        <v/>
      </c>
      <c r="CA280" s="29" t="str">
        <f t="shared" si="370"/>
        <v/>
      </c>
      <c r="CB280" s="41" t="str">
        <f t="shared" si="371"/>
        <v/>
      </c>
      <c r="CC280" s="42" t="str">
        <f t="shared" si="372"/>
        <v/>
      </c>
      <c r="CE280" s="39" t="e">
        <f t="shared" si="373"/>
        <v>#N/A</v>
      </c>
      <c r="CF280" s="42" t="e">
        <f t="shared" si="374"/>
        <v>#N/A</v>
      </c>
      <c r="CQ280" s="61" t="str">
        <f t="shared" si="375"/>
        <v/>
      </c>
      <c r="CR280" s="39" t="str">
        <f t="shared" si="376"/>
        <v/>
      </c>
      <c r="CS280" s="41" t="str">
        <f t="shared" si="377"/>
        <v/>
      </c>
      <c r="CT280" s="42" t="str">
        <f t="shared" si="325"/>
        <v/>
      </c>
      <c r="CU280" s="29" t="str">
        <f t="shared" si="378"/>
        <v/>
      </c>
      <c r="CV280" s="41" t="str">
        <f t="shared" si="379"/>
        <v/>
      </c>
      <c r="CW280" s="42" t="str">
        <f t="shared" si="380"/>
        <v/>
      </c>
      <c r="CX280" s="40" t="str">
        <f t="shared" si="381"/>
        <v/>
      </c>
      <c r="CY280" s="43" t="str">
        <f t="shared" si="382"/>
        <v/>
      </c>
      <c r="CZ280" s="42" t="str">
        <f t="shared" si="383"/>
        <v/>
      </c>
      <c r="DA280" s="70" t="str">
        <f t="shared" si="384"/>
        <v/>
      </c>
      <c r="DB280" s="41" t="str">
        <f t="shared" si="326"/>
        <v/>
      </c>
      <c r="DC280" s="70" t="str">
        <f t="shared" si="385"/>
        <v/>
      </c>
      <c r="DD280" s="29" t="str">
        <f t="shared" si="327"/>
        <v/>
      </c>
      <c r="DE280" s="41" t="str">
        <f t="shared" si="328"/>
        <v/>
      </c>
      <c r="DF280" s="42" t="str">
        <f t="shared" si="329"/>
        <v/>
      </c>
      <c r="DG280" s="29" t="str">
        <f t="shared" si="330"/>
        <v/>
      </c>
      <c r="DH280" s="41" t="str">
        <f t="shared" si="331"/>
        <v/>
      </c>
      <c r="DI280" s="42" t="str">
        <f t="shared" si="332"/>
        <v/>
      </c>
      <c r="DJ280" s="29" t="str">
        <f t="shared" si="386"/>
        <v/>
      </c>
      <c r="DK280" s="41" t="str">
        <f t="shared" si="387"/>
        <v/>
      </c>
      <c r="DL280" s="42" t="str">
        <f t="shared" si="388"/>
        <v/>
      </c>
      <c r="DN280" s="39" t="e">
        <f t="shared" si="389"/>
        <v>#N/A</v>
      </c>
      <c r="DO280" s="42" t="e">
        <f t="shared" si="390"/>
        <v>#N/A</v>
      </c>
      <c r="DZ280" s="61" t="str">
        <f t="shared" si="391"/>
        <v/>
      </c>
      <c r="EA280" s="39" t="str">
        <f t="shared" si="392"/>
        <v/>
      </c>
      <c r="EB280" s="41" t="str">
        <f t="shared" si="393"/>
        <v/>
      </c>
      <c r="EC280" s="42" t="str">
        <f t="shared" si="333"/>
        <v/>
      </c>
      <c r="ED280" s="29" t="str">
        <f t="shared" si="394"/>
        <v/>
      </c>
      <c r="EE280" s="41" t="str">
        <f t="shared" si="395"/>
        <v/>
      </c>
      <c r="EF280" s="42" t="str">
        <f t="shared" si="396"/>
        <v/>
      </c>
      <c r="EG280" s="40" t="str">
        <f t="shared" si="397"/>
        <v/>
      </c>
      <c r="EH280" s="43" t="str">
        <f t="shared" si="398"/>
        <v/>
      </c>
      <c r="EI280" s="42" t="str">
        <f t="shared" si="399"/>
        <v/>
      </c>
      <c r="EJ280" s="58" t="str">
        <f t="shared" si="400"/>
        <v/>
      </c>
      <c r="EK280" s="41" t="str">
        <f t="shared" si="334"/>
        <v/>
      </c>
      <c r="EL280" s="58" t="str">
        <f t="shared" si="401"/>
        <v/>
      </c>
      <c r="EM280" s="29" t="str">
        <f t="shared" si="335"/>
        <v/>
      </c>
      <c r="EN280" s="41" t="str">
        <f t="shared" si="336"/>
        <v/>
      </c>
      <c r="EO280" s="42" t="str">
        <f t="shared" si="337"/>
        <v/>
      </c>
      <c r="EP280" s="29" t="str">
        <f t="shared" si="338"/>
        <v/>
      </c>
      <c r="EQ280" s="41" t="str">
        <f t="shared" si="339"/>
        <v/>
      </c>
      <c r="ER280" s="42" t="str">
        <f t="shared" si="340"/>
        <v/>
      </c>
      <c r="ES280" s="29" t="str">
        <f t="shared" si="402"/>
        <v/>
      </c>
      <c r="ET280" s="41" t="str">
        <f t="shared" si="403"/>
        <v/>
      </c>
      <c r="EU280" s="42" t="str">
        <f t="shared" si="404"/>
        <v/>
      </c>
      <c r="EW280" s="39" t="e">
        <f t="shared" si="405"/>
        <v>#N/A</v>
      </c>
      <c r="EX280" s="42" t="e">
        <f t="shared" si="406"/>
        <v>#N/A</v>
      </c>
      <c r="FA280" s="70" t="e">
        <f t="shared" si="408"/>
        <v>#N/A</v>
      </c>
      <c r="FB280" s="70" t="e">
        <f t="shared" si="409"/>
        <v>#N/A</v>
      </c>
      <c r="FC280" s="70" t="e">
        <f t="shared" si="407"/>
        <v>#N/A</v>
      </c>
      <c r="FD280" s="72" t="e">
        <f t="shared" si="410"/>
        <v>#N/A</v>
      </c>
      <c r="FE280" s="37" t="e">
        <f t="shared" si="411"/>
        <v>#N/A</v>
      </c>
    </row>
    <row r="281" spans="8:161" x14ac:dyDescent="0.25">
      <c r="H281" s="39"/>
      <c r="I281" s="39"/>
      <c r="J281" s="37"/>
      <c r="K281" s="39"/>
      <c r="L281" s="39"/>
      <c r="M281" s="39"/>
      <c r="Y281" s="61" t="str">
        <f t="shared" si="345"/>
        <v/>
      </c>
      <c r="Z281" s="39" t="str">
        <f t="shared" si="346"/>
        <v/>
      </c>
      <c r="AA281" s="41" t="str">
        <f t="shared" si="347"/>
        <v/>
      </c>
      <c r="AB281" s="42" t="str">
        <f t="shared" si="307"/>
        <v/>
      </c>
      <c r="AC281" s="29" t="str">
        <f t="shared" si="348"/>
        <v/>
      </c>
      <c r="AD281" s="41" t="str">
        <f t="shared" si="349"/>
        <v/>
      </c>
      <c r="AE281" s="42" t="str">
        <f t="shared" si="350"/>
        <v/>
      </c>
      <c r="AF281" s="40" t="str">
        <f t="shared" si="351"/>
        <v/>
      </c>
      <c r="AG281" s="43" t="str">
        <f t="shared" si="352"/>
        <v/>
      </c>
      <c r="AH281" s="42" t="str">
        <f t="shared" si="353"/>
        <v/>
      </c>
      <c r="AI281" s="39" t="str">
        <f t="shared" si="354"/>
        <v/>
      </c>
      <c r="AJ281" s="41" t="str">
        <f t="shared" si="308"/>
        <v/>
      </c>
      <c r="AK281" s="29" t="str">
        <f t="shared" si="309"/>
        <v/>
      </c>
      <c r="AL281" s="29" t="str">
        <f t="shared" si="310"/>
        <v/>
      </c>
      <c r="AM281" s="41" t="str">
        <f t="shared" si="311"/>
        <v/>
      </c>
      <c r="AN281" s="42" t="str">
        <f t="shared" si="312"/>
        <v/>
      </c>
      <c r="AO281" s="29" t="str">
        <f t="shared" si="313"/>
        <v/>
      </c>
      <c r="AP281" s="41" t="str">
        <f t="shared" si="314"/>
        <v/>
      </c>
      <c r="AQ281" s="42" t="str">
        <f t="shared" si="315"/>
        <v/>
      </c>
      <c r="AR281" s="29" t="str">
        <f t="shared" si="355"/>
        <v/>
      </c>
      <c r="AS281" s="41" t="str">
        <f t="shared" si="356"/>
        <v/>
      </c>
      <c r="AT281" s="42" t="str">
        <f t="shared" si="357"/>
        <v/>
      </c>
      <c r="AV281" s="39" t="e">
        <f t="shared" si="316"/>
        <v>#N/A</v>
      </c>
      <c r="AW281" s="42" t="e">
        <f t="shared" si="358"/>
        <v>#N/A</v>
      </c>
      <c r="BH281" s="61" t="str">
        <f t="shared" si="359"/>
        <v/>
      </c>
      <c r="BI281" s="39" t="str">
        <f t="shared" si="360"/>
        <v/>
      </c>
      <c r="BJ281" s="41" t="str">
        <f t="shared" si="361"/>
        <v/>
      </c>
      <c r="BK281" s="42" t="str">
        <f t="shared" si="317"/>
        <v/>
      </c>
      <c r="BL281" s="29" t="str">
        <f t="shared" si="362"/>
        <v/>
      </c>
      <c r="BM281" s="41" t="str">
        <f t="shared" si="363"/>
        <v/>
      </c>
      <c r="BN281" s="42" t="str">
        <f t="shared" si="364"/>
        <v/>
      </c>
      <c r="BO281" s="40" t="str">
        <f t="shared" si="365"/>
        <v/>
      </c>
      <c r="BP281" s="43" t="str">
        <f t="shared" si="366"/>
        <v/>
      </c>
      <c r="BQ281" s="42" t="str">
        <f t="shared" si="367"/>
        <v/>
      </c>
      <c r="BR281" s="61" t="str">
        <f t="shared" si="368"/>
        <v/>
      </c>
      <c r="BS281" s="41" t="str">
        <f t="shared" si="318"/>
        <v/>
      </c>
      <c r="BT281" t="str">
        <f t="shared" si="369"/>
        <v/>
      </c>
      <c r="BU281" s="29" t="str">
        <f t="shared" si="319"/>
        <v/>
      </c>
      <c r="BV281" s="41" t="str">
        <f t="shared" si="320"/>
        <v/>
      </c>
      <c r="BW281" s="42" t="str">
        <f t="shared" si="321"/>
        <v/>
      </c>
      <c r="BX281" s="29" t="str">
        <f t="shared" si="322"/>
        <v/>
      </c>
      <c r="BY281" s="41" t="str">
        <f t="shared" si="323"/>
        <v/>
      </c>
      <c r="BZ281" s="42" t="str">
        <f t="shared" si="324"/>
        <v/>
      </c>
      <c r="CA281" s="29" t="str">
        <f t="shared" si="370"/>
        <v/>
      </c>
      <c r="CB281" s="41" t="str">
        <f t="shared" si="371"/>
        <v/>
      </c>
      <c r="CC281" s="42" t="str">
        <f t="shared" si="372"/>
        <v/>
      </c>
      <c r="CE281" s="39" t="e">
        <f t="shared" si="373"/>
        <v>#N/A</v>
      </c>
      <c r="CF281" s="42" t="e">
        <f t="shared" si="374"/>
        <v>#N/A</v>
      </c>
      <c r="CQ281" s="61" t="str">
        <f t="shared" si="375"/>
        <v/>
      </c>
      <c r="CR281" s="39" t="str">
        <f t="shared" si="376"/>
        <v/>
      </c>
      <c r="CS281" s="41" t="str">
        <f t="shared" si="377"/>
        <v/>
      </c>
      <c r="CT281" s="42" t="str">
        <f t="shared" si="325"/>
        <v/>
      </c>
      <c r="CU281" s="29" t="str">
        <f t="shared" si="378"/>
        <v/>
      </c>
      <c r="CV281" s="41" t="str">
        <f t="shared" si="379"/>
        <v/>
      </c>
      <c r="CW281" s="42" t="str">
        <f t="shared" si="380"/>
        <v/>
      </c>
      <c r="CX281" s="40" t="str">
        <f t="shared" si="381"/>
        <v/>
      </c>
      <c r="CY281" s="43" t="str">
        <f t="shared" si="382"/>
        <v/>
      </c>
      <c r="CZ281" s="42" t="str">
        <f t="shared" si="383"/>
        <v/>
      </c>
      <c r="DA281" s="70" t="str">
        <f t="shared" si="384"/>
        <v/>
      </c>
      <c r="DB281" s="41" t="str">
        <f t="shared" si="326"/>
        <v/>
      </c>
      <c r="DC281" s="70" t="str">
        <f t="shared" si="385"/>
        <v/>
      </c>
      <c r="DD281" s="29" t="str">
        <f t="shared" si="327"/>
        <v/>
      </c>
      <c r="DE281" s="41" t="str">
        <f t="shared" si="328"/>
        <v/>
      </c>
      <c r="DF281" s="42" t="str">
        <f t="shared" si="329"/>
        <v/>
      </c>
      <c r="DG281" s="29" t="str">
        <f t="shared" si="330"/>
        <v/>
      </c>
      <c r="DH281" s="41" t="str">
        <f t="shared" si="331"/>
        <v/>
      </c>
      <c r="DI281" s="42" t="str">
        <f t="shared" si="332"/>
        <v/>
      </c>
      <c r="DJ281" s="29" t="str">
        <f t="shared" si="386"/>
        <v/>
      </c>
      <c r="DK281" s="41" t="str">
        <f t="shared" si="387"/>
        <v/>
      </c>
      <c r="DL281" s="42" t="str">
        <f t="shared" si="388"/>
        <v/>
      </c>
      <c r="DN281" s="39" t="e">
        <f t="shared" si="389"/>
        <v>#N/A</v>
      </c>
      <c r="DO281" s="42" t="e">
        <f t="shared" si="390"/>
        <v>#N/A</v>
      </c>
      <c r="DZ281" s="61" t="str">
        <f t="shared" si="391"/>
        <v/>
      </c>
      <c r="EA281" s="39" t="str">
        <f t="shared" si="392"/>
        <v/>
      </c>
      <c r="EB281" s="41" t="str">
        <f t="shared" si="393"/>
        <v/>
      </c>
      <c r="EC281" s="42" t="str">
        <f t="shared" si="333"/>
        <v/>
      </c>
      <c r="ED281" s="29" t="str">
        <f t="shared" si="394"/>
        <v/>
      </c>
      <c r="EE281" s="41" t="str">
        <f t="shared" si="395"/>
        <v/>
      </c>
      <c r="EF281" s="42" t="str">
        <f t="shared" si="396"/>
        <v/>
      </c>
      <c r="EG281" s="40" t="str">
        <f t="shared" si="397"/>
        <v/>
      </c>
      <c r="EH281" s="43" t="str">
        <f t="shared" si="398"/>
        <v/>
      </c>
      <c r="EI281" s="42" t="str">
        <f t="shared" si="399"/>
        <v/>
      </c>
      <c r="EJ281" s="58" t="str">
        <f t="shared" si="400"/>
        <v/>
      </c>
      <c r="EK281" s="41" t="str">
        <f t="shared" si="334"/>
        <v/>
      </c>
      <c r="EL281" s="58" t="str">
        <f t="shared" si="401"/>
        <v/>
      </c>
      <c r="EM281" s="29" t="str">
        <f t="shared" si="335"/>
        <v/>
      </c>
      <c r="EN281" s="41" t="str">
        <f t="shared" si="336"/>
        <v/>
      </c>
      <c r="EO281" s="42" t="str">
        <f t="shared" si="337"/>
        <v/>
      </c>
      <c r="EP281" s="29" t="str">
        <f t="shared" si="338"/>
        <v/>
      </c>
      <c r="EQ281" s="41" t="str">
        <f t="shared" si="339"/>
        <v/>
      </c>
      <c r="ER281" s="42" t="str">
        <f t="shared" si="340"/>
        <v/>
      </c>
      <c r="ES281" s="29" t="str">
        <f t="shared" si="402"/>
        <v/>
      </c>
      <c r="ET281" s="41" t="str">
        <f t="shared" si="403"/>
        <v/>
      </c>
      <c r="EU281" s="42" t="str">
        <f t="shared" si="404"/>
        <v/>
      </c>
      <c r="EW281" s="39" t="e">
        <f t="shared" si="405"/>
        <v>#N/A</v>
      </c>
      <c r="EX281" s="42" t="e">
        <f t="shared" si="406"/>
        <v>#N/A</v>
      </c>
      <c r="FA281" s="70" t="e">
        <f t="shared" si="408"/>
        <v>#N/A</v>
      </c>
      <c r="FB281" s="70" t="e">
        <f t="shared" si="409"/>
        <v>#N/A</v>
      </c>
      <c r="FC281" s="70" t="e">
        <f t="shared" si="407"/>
        <v>#N/A</v>
      </c>
      <c r="FD281" s="72" t="e">
        <f t="shared" si="410"/>
        <v>#N/A</v>
      </c>
      <c r="FE281" s="37" t="e">
        <f t="shared" si="411"/>
        <v>#N/A</v>
      </c>
    </row>
    <row r="282" spans="8:161" x14ac:dyDescent="0.25">
      <c r="H282" s="39"/>
      <c r="I282" s="39"/>
      <c r="J282" s="37"/>
      <c r="K282" s="39"/>
      <c r="L282" s="39"/>
      <c r="M282" s="39"/>
      <c r="Y282" s="61" t="str">
        <f t="shared" si="345"/>
        <v/>
      </c>
      <c r="Z282" s="39" t="str">
        <f t="shared" si="346"/>
        <v/>
      </c>
      <c r="AA282" s="41" t="str">
        <f t="shared" si="347"/>
        <v/>
      </c>
      <c r="AB282" s="42" t="str">
        <f t="shared" si="307"/>
        <v/>
      </c>
      <c r="AC282" s="29" t="str">
        <f t="shared" si="348"/>
        <v/>
      </c>
      <c r="AD282" s="41" t="str">
        <f t="shared" si="349"/>
        <v/>
      </c>
      <c r="AE282" s="42" t="str">
        <f t="shared" si="350"/>
        <v/>
      </c>
      <c r="AF282" s="40" t="str">
        <f t="shared" si="351"/>
        <v/>
      </c>
      <c r="AG282" s="43" t="str">
        <f t="shared" si="352"/>
        <v/>
      </c>
      <c r="AH282" s="42" t="str">
        <f t="shared" si="353"/>
        <v/>
      </c>
      <c r="AI282" s="39" t="str">
        <f t="shared" si="354"/>
        <v/>
      </c>
      <c r="AJ282" s="41" t="str">
        <f t="shared" si="308"/>
        <v/>
      </c>
      <c r="AK282" s="29" t="str">
        <f t="shared" si="309"/>
        <v/>
      </c>
      <c r="AL282" s="29" t="str">
        <f t="shared" si="310"/>
        <v/>
      </c>
      <c r="AM282" s="41" t="str">
        <f t="shared" si="311"/>
        <v/>
      </c>
      <c r="AN282" s="42" t="str">
        <f t="shared" si="312"/>
        <v/>
      </c>
      <c r="AO282" s="29" t="str">
        <f t="shared" si="313"/>
        <v/>
      </c>
      <c r="AP282" s="41" t="str">
        <f t="shared" si="314"/>
        <v/>
      </c>
      <c r="AQ282" s="42" t="str">
        <f t="shared" si="315"/>
        <v/>
      </c>
      <c r="AR282" s="29" t="str">
        <f t="shared" si="355"/>
        <v/>
      </c>
      <c r="AS282" s="41" t="str">
        <f t="shared" si="356"/>
        <v/>
      </c>
      <c r="AT282" s="42" t="str">
        <f t="shared" si="357"/>
        <v/>
      </c>
      <c r="AV282" s="39" t="e">
        <f t="shared" si="316"/>
        <v>#N/A</v>
      </c>
      <c r="AW282" s="42" t="e">
        <f t="shared" si="358"/>
        <v>#N/A</v>
      </c>
      <c r="BH282" s="61" t="str">
        <f t="shared" si="359"/>
        <v/>
      </c>
      <c r="BI282" s="39" t="str">
        <f t="shared" si="360"/>
        <v/>
      </c>
      <c r="BJ282" s="41" t="str">
        <f t="shared" si="361"/>
        <v/>
      </c>
      <c r="BK282" s="42" t="str">
        <f t="shared" si="317"/>
        <v/>
      </c>
      <c r="BL282" s="29" t="str">
        <f t="shared" si="362"/>
        <v/>
      </c>
      <c r="BM282" s="41" t="str">
        <f t="shared" si="363"/>
        <v/>
      </c>
      <c r="BN282" s="42" t="str">
        <f t="shared" si="364"/>
        <v/>
      </c>
      <c r="BO282" s="40" t="str">
        <f t="shared" si="365"/>
        <v/>
      </c>
      <c r="BP282" s="43" t="str">
        <f t="shared" si="366"/>
        <v/>
      </c>
      <c r="BQ282" s="42" t="str">
        <f t="shared" si="367"/>
        <v/>
      </c>
      <c r="BR282" s="61" t="str">
        <f t="shared" si="368"/>
        <v/>
      </c>
      <c r="BS282" s="41" t="str">
        <f t="shared" si="318"/>
        <v/>
      </c>
      <c r="BT282" t="str">
        <f t="shared" si="369"/>
        <v/>
      </c>
      <c r="BU282" s="29" t="str">
        <f t="shared" si="319"/>
        <v/>
      </c>
      <c r="BV282" s="41" t="str">
        <f t="shared" si="320"/>
        <v/>
      </c>
      <c r="BW282" s="42" t="str">
        <f t="shared" si="321"/>
        <v/>
      </c>
      <c r="BX282" s="29" t="str">
        <f t="shared" si="322"/>
        <v/>
      </c>
      <c r="BY282" s="41" t="str">
        <f t="shared" si="323"/>
        <v/>
      </c>
      <c r="BZ282" s="42" t="str">
        <f t="shared" si="324"/>
        <v/>
      </c>
      <c r="CA282" s="29" t="str">
        <f t="shared" si="370"/>
        <v/>
      </c>
      <c r="CB282" s="41" t="str">
        <f t="shared" si="371"/>
        <v/>
      </c>
      <c r="CC282" s="42" t="str">
        <f t="shared" si="372"/>
        <v/>
      </c>
      <c r="CE282" s="39" t="e">
        <f t="shared" si="373"/>
        <v>#N/A</v>
      </c>
      <c r="CF282" s="42" t="e">
        <f t="shared" si="374"/>
        <v>#N/A</v>
      </c>
      <c r="CQ282" s="61" t="str">
        <f t="shared" si="375"/>
        <v/>
      </c>
      <c r="CR282" s="39" t="str">
        <f t="shared" si="376"/>
        <v/>
      </c>
      <c r="CS282" s="41" t="str">
        <f t="shared" si="377"/>
        <v/>
      </c>
      <c r="CT282" s="42" t="str">
        <f t="shared" si="325"/>
        <v/>
      </c>
      <c r="CU282" s="29" t="str">
        <f t="shared" si="378"/>
        <v/>
      </c>
      <c r="CV282" s="41" t="str">
        <f t="shared" si="379"/>
        <v/>
      </c>
      <c r="CW282" s="42" t="str">
        <f t="shared" si="380"/>
        <v/>
      </c>
      <c r="CX282" s="40" t="str">
        <f t="shared" si="381"/>
        <v/>
      </c>
      <c r="CY282" s="43" t="str">
        <f t="shared" si="382"/>
        <v/>
      </c>
      <c r="CZ282" s="42" t="str">
        <f t="shared" si="383"/>
        <v/>
      </c>
      <c r="DA282" s="70" t="str">
        <f t="shared" si="384"/>
        <v/>
      </c>
      <c r="DB282" s="41" t="str">
        <f t="shared" si="326"/>
        <v/>
      </c>
      <c r="DC282" s="70" t="str">
        <f t="shared" si="385"/>
        <v/>
      </c>
      <c r="DD282" s="29" t="str">
        <f t="shared" si="327"/>
        <v/>
      </c>
      <c r="DE282" s="41" t="str">
        <f t="shared" si="328"/>
        <v/>
      </c>
      <c r="DF282" s="42" t="str">
        <f t="shared" si="329"/>
        <v/>
      </c>
      <c r="DG282" s="29" t="str">
        <f t="shared" si="330"/>
        <v/>
      </c>
      <c r="DH282" s="41" t="str">
        <f t="shared" si="331"/>
        <v/>
      </c>
      <c r="DI282" s="42" t="str">
        <f t="shared" si="332"/>
        <v/>
      </c>
      <c r="DJ282" s="29" t="str">
        <f t="shared" si="386"/>
        <v/>
      </c>
      <c r="DK282" s="41" t="str">
        <f t="shared" si="387"/>
        <v/>
      </c>
      <c r="DL282" s="42" t="str">
        <f t="shared" si="388"/>
        <v/>
      </c>
      <c r="DN282" s="39" t="e">
        <f t="shared" si="389"/>
        <v>#N/A</v>
      </c>
      <c r="DO282" s="42" t="e">
        <f t="shared" si="390"/>
        <v>#N/A</v>
      </c>
      <c r="DZ282" s="61" t="str">
        <f t="shared" si="391"/>
        <v/>
      </c>
      <c r="EA282" s="39" t="str">
        <f t="shared" si="392"/>
        <v/>
      </c>
      <c r="EB282" s="41" t="str">
        <f t="shared" si="393"/>
        <v/>
      </c>
      <c r="EC282" s="42" t="str">
        <f t="shared" si="333"/>
        <v/>
      </c>
      <c r="ED282" s="29" t="str">
        <f t="shared" si="394"/>
        <v/>
      </c>
      <c r="EE282" s="41" t="str">
        <f t="shared" si="395"/>
        <v/>
      </c>
      <c r="EF282" s="42" t="str">
        <f t="shared" si="396"/>
        <v/>
      </c>
      <c r="EG282" s="40" t="str">
        <f t="shared" si="397"/>
        <v/>
      </c>
      <c r="EH282" s="43" t="str">
        <f t="shared" si="398"/>
        <v/>
      </c>
      <c r="EI282" s="42" t="str">
        <f t="shared" si="399"/>
        <v/>
      </c>
      <c r="EJ282" s="58" t="str">
        <f t="shared" si="400"/>
        <v/>
      </c>
      <c r="EK282" s="41" t="str">
        <f t="shared" si="334"/>
        <v/>
      </c>
      <c r="EL282" s="58" t="str">
        <f t="shared" si="401"/>
        <v/>
      </c>
      <c r="EM282" s="29" t="str">
        <f t="shared" si="335"/>
        <v/>
      </c>
      <c r="EN282" s="41" t="str">
        <f t="shared" si="336"/>
        <v/>
      </c>
      <c r="EO282" s="42" t="str">
        <f t="shared" si="337"/>
        <v/>
      </c>
      <c r="EP282" s="29" t="str">
        <f t="shared" si="338"/>
        <v/>
      </c>
      <c r="EQ282" s="41" t="str">
        <f t="shared" si="339"/>
        <v/>
      </c>
      <c r="ER282" s="42" t="str">
        <f t="shared" si="340"/>
        <v/>
      </c>
      <c r="ES282" s="29" t="str">
        <f t="shared" si="402"/>
        <v/>
      </c>
      <c r="ET282" s="41" t="str">
        <f t="shared" si="403"/>
        <v/>
      </c>
      <c r="EU282" s="42" t="str">
        <f t="shared" si="404"/>
        <v/>
      </c>
      <c r="EW282" s="39" t="e">
        <f t="shared" si="405"/>
        <v>#N/A</v>
      </c>
      <c r="EX282" s="42" t="e">
        <f t="shared" si="406"/>
        <v>#N/A</v>
      </c>
      <c r="FA282" s="70" t="e">
        <f t="shared" si="408"/>
        <v>#N/A</v>
      </c>
      <c r="FB282" s="70" t="e">
        <f t="shared" si="409"/>
        <v>#N/A</v>
      </c>
      <c r="FC282" s="70" t="e">
        <f t="shared" si="407"/>
        <v>#N/A</v>
      </c>
      <c r="FD282" s="72" t="e">
        <f t="shared" si="410"/>
        <v>#N/A</v>
      </c>
      <c r="FE282" s="37" t="e">
        <f t="shared" si="411"/>
        <v>#N/A</v>
      </c>
    </row>
    <row r="283" spans="8:161" x14ac:dyDescent="0.25">
      <c r="H283" s="39"/>
      <c r="I283" s="39"/>
      <c r="J283" s="37"/>
      <c r="K283" s="39"/>
      <c r="L283" s="39"/>
      <c r="M283" s="39"/>
      <c r="Y283" s="61" t="str">
        <f t="shared" si="345"/>
        <v/>
      </c>
      <c r="Z283" s="39" t="str">
        <f t="shared" si="346"/>
        <v/>
      </c>
      <c r="AA283" s="41" t="str">
        <f t="shared" si="347"/>
        <v/>
      </c>
      <c r="AB283" s="42" t="str">
        <f t="shared" si="307"/>
        <v/>
      </c>
      <c r="AC283" s="29" t="str">
        <f t="shared" si="348"/>
        <v/>
      </c>
      <c r="AD283" s="41" t="str">
        <f t="shared" si="349"/>
        <v/>
      </c>
      <c r="AE283" s="42" t="str">
        <f t="shared" si="350"/>
        <v/>
      </c>
      <c r="AF283" s="40" t="str">
        <f t="shared" si="351"/>
        <v/>
      </c>
      <c r="AG283" s="43" t="str">
        <f t="shared" si="352"/>
        <v/>
      </c>
      <c r="AH283" s="42" t="str">
        <f t="shared" si="353"/>
        <v/>
      </c>
      <c r="AI283" s="39" t="str">
        <f t="shared" si="354"/>
        <v/>
      </c>
      <c r="AJ283" s="41" t="str">
        <f t="shared" si="308"/>
        <v/>
      </c>
      <c r="AK283" s="29" t="str">
        <f t="shared" si="309"/>
        <v/>
      </c>
      <c r="AL283" s="29" t="str">
        <f t="shared" si="310"/>
        <v/>
      </c>
      <c r="AM283" s="41" t="str">
        <f t="shared" si="311"/>
        <v/>
      </c>
      <c r="AN283" s="42" t="str">
        <f t="shared" si="312"/>
        <v/>
      </c>
      <c r="AO283" s="29" t="str">
        <f t="shared" si="313"/>
        <v/>
      </c>
      <c r="AP283" s="41" t="str">
        <f t="shared" si="314"/>
        <v/>
      </c>
      <c r="AQ283" s="42" t="str">
        <f t="shared" si="315"/>
        <v/>
      </c>
      <c r="AR283" s="29" t="str">
        <f t="shared" si="355"/>
        <v/>
      </c>
      <c r="AS283" s="41" t="str">
        <f t="shared" si="356"/>
        <v/>
      </c>
      <c r="AT283" s="42" t="str">
        <f t="shared" si="357"/>
        <v/>
      </c>
      <c r="AV283" s="39" t="e">
        <f t="shared" si="316"/>
        <v>#N/A</v>
      </c>
      <c r="AW283" s="42" t="e">
        <f t="shared" si="358"/>
        <v>#N/A</v>
      </c>
      <c r="BH283" s="61" t="str">
        <f t="shared" si="359"/>
        <v/>
      </c>
      <c r="BI283" s="39" t="str">
        <f t="shared" si="360"/>
        <v/>
      </c>
      <c r="BJ283" s="41" t="str">
        <f t="shared" si="361"/>
        <v/>
      </c>
      <c r="BK283" s="42" t="str">
        <f t="shared" si="317"/>
        <v/>
      </c>
      <c r="BL283" s="29" t="str">
        <f t="shared" si="362"/>
        <v/>
      </c>
      <c r="BM283" s="41" t="str">
        <f t="shared" si="363"/>
        <v/>
      </c>
      <c r="BN283" s="42" t="str">
        <f t="shared" si="364"/>
        <v/>
      </c>
      <c r="BO283" s="40" t="str">
        <f t="shared" si="365"/>
        <v/>
      </c>
      <c r="BP283" s="43" t="str">
        <f t="shared" si="366"/>
        <v/>
      </c>
      <c r="BQ283" s="42" t="str">
        <f t="shared" si="367"/>
        <v/>
      </c>
      <c r="BR283" s="61" t="str">
        <f t="shared" si="368"/>
        <v/>
      </c>
      <c r="BS283" s="41" t="str">
        <f t="shared" si="318"/>
        <v/>
      </c>
      <c r="BT283" t="str">
        <f t="shared" si="369"/>
        <v/>
      </c>
      <c r="BU283" s="29" t="str">
        <f t="shared" si="319"/>
        <v/>
      </c>
      <c r="BV283" s="41" t="str">
        <f t="shared" si="320"/>
        <v/>
      </c>
      <c r="BW283" s="42" t="str">
        <f t="shared" si="321"/>
        <v/>
      </c>
      <c r="BX283" s="29" t="str">
        <f t="shared" si="322"/>
        <v/>
      </c>
      <c r="BY283" s="41" t="str">
        <f t="shared" si="323"/>
        <v/>
      </c>
      <c r="BZ283" s="42" t="str">
        <f t="shared" si="324"/>
        <v/>
      </c>
      <c r="CA283" s="29" t="str">
        <f t="shared" si="370"/>
        <v/>
      </c>
      <c r="CB283" s="41" t="str">
        <f t="shared" si="371"/>
        <v/>
      </c>
      <c r="CC283" s="42" t="str">
        <f t="shared" si="372"/>
        <v/>
      </c>
      <c r="CE283" s="39" t="e">
        <f t="shared" si="373"/>
        <v>#N/A</v>
      </c>
      <c r="CF283" s="42" t="e">
        <f t="shared" si="374"/>
        <v>#N/A</v>
      </c>
      <c r="CQ283" s="61" t="str">
        <f t="shared" si="375"/>
        <v/>
      </c>
      <c r="CR283" s="39" t="str">
        <f t="shared" si="376"/>
        <v/>
      </c>
      <c r="CS283" s="41" t="str">
        <f t="shared" si="377"/>
        <v/>
      </c>
      <c r="CT283" s="42" t="str">
        <f t="shared" si="325"/>
        <v/>
      </c>
      <c r="CU283" s="29" t="str">
        <f t="shared" si="378"/>
        <v/>
      </c>
      <c r="CV283" s="41" t="str">
        <f t="shared" si="379"/>
        <v/>
      </c>
      <c r="CW283" s="42" t="str">
        <f t="shared" si="380"/>
        <v/>
      </c>
      <c r="CX283" s="40" t="str">
        <f t="shared" si="381"/>
        <v/>
      </c>
      <c r="CY283" s="43" t="str">
        <f t="shared" si="382"/>
        <v/>
      </c>
      <c r="CZ283" s="42" t="str">
        <f t="shared" si="383"/>
        <v/>
      </c>
      <c r="DA283" s="70" t="str">
        <f t="shared" si="384"/>
        <v/>
      </c>
      <c r="DB283" s="41" t="str">
        <f t="shared" si="326"/>
        <v/>
      </c>
      <c r="DC283" s="70" t="str">
        <f t="shared" si="385"/>
        <v/>
      </c>
      <c r="DD283" s="29" t="str">
        <f t="shared" si="327"/>
        <v/>
      </c>
      <c r="DE283" s="41" t="str">
        <f t="shared" si="328"/>
        <v/>
      </c>
      <c r="DF283" s="42" t="str">
        <f t="shared" si="329"/>
        <v/>
      </c>
      <c r="DG283" s="29" t="str">
        <f t="shared" si="330"/>
        <v/>
      </c>
      <c r="DH283" s="41" t="str">
        <f t="shared" si="331"/>
        <v/>
      </c>
      <c r="DI283" s="42" t="str">
        <f t="shared" si="332"/>
        <v/>
      </c>
      <c r="DJ283" s="29" t="str">
        <f t="shared" si="386"/>
        <v/>
      </c>
      <c r="DK283" s="41" t="str">
        <f t="shared" si="387"/>
        <v/>
      </c>
      <c r="DL283" s="42" t="str">
        <f t="shared" si="388"/>
        <v/>
      </c>
      <c r="DN283" s="39" t="e">
        <f t="shared" si="389"/>
        <v>#N/A</v>
      </c>
      <c r="DO283" s="42" t="e">
        <f t="shared" si="390"/>
        <v>#N/A</v>
      </c>
      <c r="DZ283" s="61" t="str">
        <f t="shared" si="391"/>
        <v/>
      </c>
      <c r="EA283" s="39" t="str">
        <f t="shared" si="392"/>
        <v/>
      </c>
      <c r="EB283" s="41" t="str">
        <f t="shared" si="393"/>
        <v/>
      </c>
      <c r="EC283" s="42" t="str">
        <f t="shared" si="333"/>
        <v/>
      </c>
      <c r="ED283" s="29" t="str">
        <f t="shared" si="394"/>
        <v/>
      </c>
      <c r="EE283" s="41" t="str">
        <f t="shared" si="395"/>
        <v/>
      </c>
      <c r="EF283" s="42" t="str">
        <f t="shared" si="396"/>
        <v/>
      </c>
      <c r="EG283" s="40" t="str">
        <f t="shared" si="397"/>
        <v/>
      </c>
      <c r="EH283" s="43" t="str">
        <f t="shared" si="398"/>
        <v/>
      </c>
      <c r="EI283" s="42" t="str">
        <f t="shared" si="399"/>
        <v/>
      </c>
      <c r="EJ283" s="58" t="str">
        <f t="shared" si="400"/>
        <v/>
      </c>
      <c r="EK283" s="41" t="str">
        <f t="shared" si="334"/>
        <v/>
      </c>
      <c r="EL283" s="58" t="str">
        <f t="shared" si="401"/>
        <v/>
      </c>
      <c r="EM283" s="29" t="str">
        <f t="shared" si="335"/>
        <v/>
      </c>
      <c r="EN283" s="41" t="str">
        <f t="shared" si="336"/>
        <v/>
      </c>
      <c r="EO283" s="42" t="str">
        <f t="shared" si="337"/>
        <v/>
      </c>
      <c r="EP283" s="29" t="str">
        <f t="shared" si="338"/>
        <v/>
      </c>
      <c r="EQ283" s="41" t="str">
        <f t="shared" si="339"/>
        <v/>
      </c>
      <c r="ER283" s="42" t="str">
        <f t="shared" si="340"/>
        <v/>
      </c>
      <c r="ES283" s="29" t="str">
        <f t="shared" si="402"/>
        <v/>
      </c>
      <c r="ET283" s="41" t="str">
        <f t="shared" si="403"/>
        <v/>
      </c>
      <c r="EU283" s="42" t="str">
        <f t="shared" si="404"/>
        <v/>
      </c>
      <c r="EW283" s="39" t="e">
        <f t="shared" si="405"/>
        <v>#N/A</v>
      </c>
      <c r="EX283" s="42" t="e">
        <f t="shared" si="406"/>
        <v>#N/A</v>
      </c>
      <c r="FA283" s="70" t="e">
        <f t="shared" si="408"/>
        <v>#N/A</v>
      </c>
      <c r="FB283" s="70" t="e">
        <f t="shared" si="409"/>
        <v>#N/A</v>
      </c>
      <c r="FC283" s="70" t="e">
        <f t="shared" si="407"/>
        <v>#N/A</v>
      </c>
      <c r="FD283" s="72" t="e">
        <f t="shared" si="410"/>
        <v>#N/A</v>
      </c>
      <c r="FE283" s="37" t="e">
        <f t="shared" si="411"/>
        <v>#N/A</v>
      </c>
    </row>
    <row r="284" spans="8:161" x14ac:dyDescent="0.25">
      <c r="H284" s="39"/>
      <c r="I284" s="39"/>
      <c r="J284" s="37"/>
      <c r="K284" s="39"/>
      <c r="L284" s="39"/>
      <c r="M284" s="39"/>
      <c r="Y284" s="61" t="str">
        <f t="shared" si="345"/>
        <v/>
      </c>
      <c r="Z284" s="39" t="str">
        <f t="shared" si="346"/>
        <v/>
      </c>
      <c r="AA284" s="41" t="str">
        <f t="shared" si="347"/>
        <v/>
      </c>
      <c r="AB284" s="42" t="str">
        <f t="shared" si="307"/>
        <v/>
      </c>
      <c r="AC284" s="29" t="str">
        <f t="shared" si="348"/>
        <v/>
      </c>
      <c r="AD284" s="41" t="str">
        <f t="shared" si="349"/>
        <v/>
      </c>
      <c r="AE284" s="42" t="str">
        <f t="shared" si="350"/>
        <v/>
      </c>
      <c r="AF284" s="40" t="str">
        <f t="shared" si="351"/>
        <v/>
      </c>
      <c r="AG284" s="43" t="str">
        <f t="shared" si="352"/>
        <v/>
      </c>
      <c r="AH284" s="42" t="str">
        <f t="shared" si="353"/>
        <v/>
      </c>
      <c r="AI284" s="39" t="str">
        <f t="shared" si="354"/>
        <v/>
      </c>
      <c r="AJ284" s="41" t="str">
        <f t="shared" si="308"/>
        <v/>
      </c>
      <c r="AK284" s="29" t="str">
        <f t="shared" si="309"/>
        <v/>
      </c>
      <c r="AL284" s="29" t="str">
        <f t="shared" si="310"/>
        <v/>
      </c>
      <c r="AM284" s="41" t="str">
        <f t="shared" si="311"/>
        <v/>
      </c>
      <c r="AN284" s="42" t="str">
        <f t="shared" si="312"/>
        <v/>
      </c>
      <c r="AO284" s="29" t="str">
        <f t="shared" si="313"/>
        <v/>
      </c>
      <c r="AP284" s="41" t="str">
        <f t="shared" si="314"/>
        <v/>
      </c>
      <c r="AQ284" s="42" t="str">
        <f t="shared" si="315"/>
        <v/>
      </c>
      <c r="AR284" s="29" t="str">
        <f t="shared" si="355"/>
        <v/>
      </c>
      <c r="AS284" s="41" t="str">
        <f t="shared" si="356"/>
        <v/>
      </c>
      <c r="AT284" s="42" t="str">
        <f t="shared" si="357"/>
        <v/>
      </c>
      <c r="AV284" s="39" t="e">
        <f t="shared" si="316"/>
        <v>#N/A</v>
      </c>
      <c r="AW284" s="42" t="e">
        <f t="shared" si="358"/>
        <v>#N/A</v>
      </c>
      <c r="BH284" s="61" t="str">
        <f t="shared" si="359"/>
        <v/>
      </c>
      <c r="BI284" s="39" t="str">
        <f t="shared" si="360"/>
        <v/>
      </c>
      <c r="BJ284" s="41" t="str">
        <f t="shared" si="361"/>
        <v/>
      </c>
      <c r="BK284" s="42" t="str">
        <f t="shared" si="317"/>
        <v/>
      </c>
      <c r="BL284" s="29" t="str">
        <f t="shared" si="362"/>
        <v/>
      </c>
      <c r="BM284" s="41" t="str">
        <f t="shared" si="363"/>
        <v/>
      </c>
      <c r="BN284" s="42" t="str">
        <f t="shared" si="364"/>
        <v/>
      </c>
      <c r="BO284" s="40" t="str">
        <f t="shared" si="365"/>
        <v/>
      </c>
      <c r="BP284" s="43" t="str">
        <f t="shared" si="366"/>
        <v/>
      </c>
      <c r="BQ284" s="42" t="str">
        <f t="shared" si="367"/>
        <v/>
      </c>
      <c r="BR284" s="61" t="str">
        <f t="shared" si="368"/>
        <v/>
      </c>
      <c r="BS284" s="41" t="str">
        <f t="shared" si="318"/>
        <v/>
      </c>
      <c r="BT284" t="str">
        <f t="shared" si="369"/>
        <v/>
      </c>
      <c r="BU284" s="29" t="str">
        <f t="shared" si="319"/>
        <v/>
      </c>
      <c r="BV284" s="41" t="str">
        <f t="shared" si="320"/>
        <v/>
      </c>
      <c r="BW284" s="42" t="str">
        <f t="shared" si="321"/>
        <v/>
      </c>
      <c r="BX284" s="29" t="str">
        <f t="shared" si="322"/>
        <v/>
      </c>
      <c r="BY284" s="41" t="str">
        <f t="shared" si="323"/>
        <v/>
      </c>
      <c r="BZ284" s="42" t="str">
        <f t="shared" si="324"/>
        <v/>
      </c>
      <c r="CA284" s="29" t="str">
        <f t="shared" si="370"/>
        <v/>
      </c>
      <c r="CB284" s="41" t="str">
        <f t="shared" si="371"/>
        <v/>
      </c>
      <c r="CC284" s="42" t="str">
        <f t="shared" si="372"/>
        <v/>
      </c>
      <c r="CE284" s="39" t="e">
        <f t="shared" si="373"/>
        <v>#N/A</v>
      </c>
      <c r="CF284" s="42" t="e">
        <f t="shared" si="374"/>
        <v>#N/A</v>
      </c>
      <c r="CQ284" s="61" t="str">
        <f t="shared" si="375"/>
        <v/>
      </c>
      <c r="CR284" s="39" t="str">
        <f t="shared" si="376"/>
        <v/>
      </c>
      <c r="CS284" s="41" t="str">
        <f t="shared" si="377"/>
        <v/>
      </c>
      <c r="CT284" s="42" t="str">
        <f t="shared" si="325"/>
        <v/>
      </c>
      <c r="CU284" s="29" t="str">
        <f t="shared" si="378"/>
        <v/>
      </c>
      <c r="CV284" s="41" t="str">
        <f t="shared" si="379"/>
        <v/>
      </c>
      <c r="CW284" s="42" t="str">
        <f t="shared" si="380"/>
        <v/>
      </c>
      <c r="CX284" s="40" t="str">
        <f t="shared" si="381"/>
        <v/>
      </c>
      <c r="CY284" s="43" t="str">
        <f t="shared" si="382"/>
        <v/>
      </c>
      <c r="CZ284" s="42" t="str">
        <f t="shared" si="383"/>
        <v/>
      </c>
      <c r="DA284" s="70" t="str">
        <f t="shared" si="384"/>
        <v/>
      </c>
      <c r="DB284" s="41" t="str">
        <f t="shared" si="326"/>
        <v/>
      </c>
      <c r="DC284" s="70" t="str">
        <f t="shared" si="385"/>
        <v/>
      </c>
      <c r="DD284" s="29" t="str">
        <f t="shared" si="327"/>
        <v/>
      </c>
      <c r="DE284" s="41" t="str">
        <f t="shared" si="328"/>
        <v/>
      </c>
      <c r="DF284" s="42" t="str">
        <f t="shared" si="329"/>
        <v/>
      </c>
      <c r="DG284" s="29" t="str">
        <f t="shared" si="330"/>
        <v/>
      </c>
      <c r="DH284" s="41" t="str">
        <f t="shared" si="331"/>
        <v/>
      </c>
      <c r="DI284" s="42" t="str">
        <f t="shared" si="332"/>
        <v/>
      </c>
      <c r="DJ284" s="29" t="str">
        <f t="shared" si="386"/>
        <v/>
      </c>
      <c r="DK284" s="41" t="str">
        <f t="shared" si="387"/>
        <v/>
      </c>
      <c r="DL284" s="42" t="str">
        <f t="shared" si="388"/>
        <v/>
      </c>
      <c r="DN284" s="39" t="e">
        <f t="shared" si="389"/>
        <v>#N/A</v>
      </c>
      <c r="DO284" s="42" t="e">
        <f t="shared" si="390"/>
        <v>#N/A</v>
      </c>
      <c r="DZ284" s="61" t="str">
        <f t="shared" si="391"/>
        <v/>
      </c>
      <c r="EA284" s="39" t="str">
        <f t="shared" si="392"/>
        <v/>
      </c>
      <c r="EB284" s="41" t="str">
        <f t="shared" si="393"/>
        <v/>
      </c>
      <c r="EC284" s="42" t="str">
        <f t="shared" si="333"/>
        <v/>
      </c>
      <c r="ED284" s="29" t="str">
        <f t="shared" si="394"/>
        <v/>
      </c>
      <c r="EE284" s="41" t="str">
        <f t="shared" si="395"/>
        <v/>
      </c>
      <c r="EF284" s="42" t="str">
        <f t="shared" si="396"/>
        <v/>
      </c>
      <c r="EG284" s="40" t="str">
        <f t="shared" si="397"/>
        <v/>
      </c>
      <c r="EH284" s="43" t="str">
        <f t="shared" si="398"/>
        <v/>
      </c>
      <c r="EI284" s="42" t="str">
        <f t="shared" si="399"/>
        <v/>
      </c>
      <c r="EJ284" s="58" t="str">
        <f t="shared" si="400"/>
        <v/>
      </c>
      <c r="EK284" s="41" t="str">
        <f t="shared" si="334"/>
        <v/>
      </c>
      <c r="EL284" s="58" t="str">
        <f t="shared" si="401"/>
        <v/>
      </c>
      <c r="EM284" s="29" t="str">
        <f t="shared" si="335"/>
        <v/>
      </c>
      <c r="EN284" s="41" t="str">
        <f t="shared" si="336"/>
        <v/>
      </c>
      <c r="EO284" s="42" t="str">
        <f t="shared" si="337"/>
        <v/>
      </c>
      <c r="EP284" s="29" t="str">
        <f t="shared" si="338"/>
        <v/>
      </c>
      <c r="EQ284" s="41" t="str">
        <f t="shared" si="339"/>
        <v/>
      </c>
      <c r="ER284" s="42" t="str">
        <f t="shared" si="340"/>
        <v/>
      </c>
      <c r="ES284" s="29" t="str">
        <f t="shared" si="402"/>
        <v/>
      </c>
      <c r="ET284" s="41" t="str">
        <f t="shared" si="403"/>
        <v/>
      </c>
      <c r="EU284" s="42" t="str">
        <f t="shared" si="404"/>
        <v/>
      </c>
      <c r="EW284" s="39" t="e">
        <f t="shared" si="405"/>
        <v>#N/A</v>
      </c>
      <c r="EX284" s="42" t="e">
        <f t="shared" si="406"/>
        <v>#N/A</v>
      </c>
      <c r="FA284" s="70" t="e">
        <f t="shared" si="408"/>
        <v>#N/A</v>
      </c>
      <c r="FB284" s="70" t="e">
        <f t="shared" si="409"/>
        <v>#N/A</v>
      </c>
      <c r="FC284" s="70" t="e">
        <f t="shared" si="407"/>
        <v>#N/A</v>
      </c>
      <c r="FD284" s="72" t="e">
        <f t="shared" si="410"/>
        <v>#N/A</v>
      </c>
      <c r="FE284" s="37" t="e">
        <f t="shared" si="411"/>
        <v>#N/A</v>
      </c>
    </row>
    <row r="285" spans="8:161" x14ac:dyDescent="0.25">
      <c r="H285" s="39"/>
      <c r="I285" s="39"/>
      <c r="J285" s="37"/>
      <c r="K285" s="39"/>
      <c r="L285" s="39"/>
      <c r="M285" s="39"/>
      <c r="Y285" s="61" t="str">
        <f t="shared" si="345"/>
        <v/>
      </c>
      <c r="Z285" s="39" t="str">
        <f t="shared" si="346"/>
        <v/>
      </c>
      <c r="AA285" s="41" t="str">
        <f t="shared" si="347"/>
        <v/>
      </c>
      <c r="AB285" s="42" t="str">
        <f t="shared" si="307"/>
        <v/>
      </c>
      <c r="AC285" s="29" t="str">
        <f t="shared" si="348"/>
        <v/>
      </c>
      <c r="AD285" s="41" t="str">
        <f t="shared" si="349"/>
        <v/>
      </c>
      <c r="AE285" s="42" t="str">
        <f t="shared" si="350"/>
        <v/>
      </c>
      <c r="AF285" s="40" t="str">
        <f t="shared" si="351"/>
        <v/>
      </c>
      <c r="AG285" s="43" t="str">
        <f t="shared" si="352"/>
        <v/>
      </c>
      <c r="AH285" s="42" t="str">
        <f t="shared" si="353"/>
        <v/>
      </c>
      <c r="AI285" s="39" t="str">
        <f t="shared" si="354"/>
        <v/>
      </c>
      <c r="AJ285" s="41" t="str">
        <f t="shared" si="308"/>
        <v/>
      </c>
      <c r="AK285" s="29" t="str">
        <f t="shared" si="309"/>
        <v/>
      </c>
      <c r="AL285" s="29" t="str">
        <f t="shared" si="310"/>
        <v/>
      </c>
      <c r="AM285" s="41" t="str">
        <f t="shared" si="311"/>
        <v/>
      </c>
      <c r="AN285" s="42" t="str">
        <f t="shared" si="312"/>
        <v/>
      </c>
      <c r="AO285" s="29" t="str">
        <f t="shared" si="313"/>
        <v/>
      </c>
      <c r="AP285" s="41" t="str">
        <f t="shared" si="314"/>
        <v/>
      </c>
      <c r="AQ285" s="42" t="str">
        <f t="shared" si="315"/>
        <v/>
      </c>
      <c r="AR285" s="29" t="str">
        <f t="shared" si="355"/>
        <v/>
      </c>
      <c r="AS285" s="41" t="str">
        <f t="shared" si="356"/>
        <v/>
      </c>
      <c r="AT285" s="42" t="str">
        <f t="shared" si="357"/>
        <v/>
      </c>
      <c r="AV285" s="39" t="e">
        <f t="shared" si="316"/>
        <v>#N/A</v>
      </c>
      <c r="AW285" s="42" t="e">
        <f t="shared" si="358"/>
        <v>#N/A</v>
      </c>
      <c r="BH285" s="61" t="str">
        <f t="shared" si="359"/>
        <v/>
      </c>
      <c r="BI285" s="39" t="str">
        <f t="shared" si="360"/>
        <v/>
      </c>
      <c r="BJ285" s="41" t="str">
        <f t="shared" si="361"/>
        <v/>
      </c>
      <c r="BK285" s="42" t="str">
        <f t="shared" si="317"/>
        <v/>
      </c>
      <c r="BL285" s="29" t="str">
        <f t="shared" si="362"/>
        <v/>
      </c>
      <c r="BM285" s="41" t="str">
        <f t="shared" si="363"/>
        <v/>
      </c>
      <c r="BN285" s="42" t="str">
        <f t="shared" si="364"/>
        <v/>
      </c>
      <c r="BO285" s="40" t="str">
        <f t="shared" si="365"/>
        <v/>
      </c>
      <c r="BP285" s="43" t="str">
        <f t="shared" si="366"/>
        <v/>
      </c>
      <c r="BQ285" s="42" t="str">
        <f t="shared" si="367"/>
        <v/>
      </c>
      <c r="BR285" s="61" t="str">
        <f t="shared" si="368"/>
        <v/>
      </c>
      <c r="BS285" s="41" t="str">
        <f t="shared" si="318"/>
        <v/>
      </c>
      <c r="BT285" t="str">
        <f t="shared" si="369"/>
        <v/>
      </c>
      <c r="BU285" s="29" t="str">
        <f t="shared" si="319"/>
        <v/>
      </c>
      <c r="BV285" s="41" t="str">
        <f t="shared" si="320"/>
        <v/>
      </c>
      <c r="BW285" s="42" t="str">
        <f t="shared" si="321"/>
        <v/>
      </c>
      <c r="BX285" s="29" t="str">
        <f t="shared" si="322"/>
        <v/>
      </c>
      <c r="BY285" s="41" t="str">
        <f t="shared" si="323"/>
        <v/>
      </c>
      <c r="BZ285" s="42" t="str">
        <f t="shared" si="324"/>
        <v/>
      </c>
      <c r="CA285" s="29" t="str">
        <f t="shared" si="370"/>
        <v/>
      </c>
      <c r="CB285" s="41" t="str">
        <f t="shared" si="371"/>
        <v/>
      </c>
      <c r="CC285" s="42" t="str">
        <f t="shared" si="372"/>
        <v/>
      </c>
      <c r="CE285" s="39" t="e">
        <f t="shared" si="373"/>
        <v>#N/A</v>
      </c>
      <c r="CF285" s="42" t="e">
        <f t="shared" si="374"/>
        <v>#N/A</v>
      </c>
      <c r="CQ285" s="61" t="str">
        <f t="shared" si="375"/>
        <v/>
      </c>
      <c r="CR285" s="39" t="str">
        <f t="shared" si="376"/>
        <v/>
      </c>
      <c r="CS285" s="41" t="str">
        <f t="shared" si="377"/>
        <v/>
      </c>
      <c r="CT285" s="42" t="str">
        <f t="shared" si="325"/>
        <v/>
      </c>
      <c r="CU285" s="29" t="str">
        <f t="shared" si="378"/>
        <v/>
      </c>
      <c r="CV285" s="41" t="str">
        <f t="shared" si="379"/>
        <v/>
      </c>
      <c r="CW285" s="42" t="str">
        <f t="shared" si="380"/>
        <v/>
      </c>
      <c r="CX285" s="40" t="str">
        <f t="shared" si="381"/>
        <v/>
      </c>
      <c r="CY285" s="43" t="str">
        <f t="shared" si="382"/>
        <v/>
      </c>
      <c r="CZ285" s="42" t="str">
        <f t="shared" si="383"/>
        <v/>
      </c>
      <c r="DA285" s="70" t="str">
        <f t="shared" si="384"/>
        <v/>
      </c>
      <c r="DB285" s="41" t="str">
        <f t="shared" si="326"/>
        <v/>
      </c>
      <c r="DC285" s="70" t="str">
        <f t="shared" si="385"/>
        <v/>
      </c>
      <c r="DD285" s="29" t="str">
        <f t="shared" si="327"/>
        <v/>
      </c>
      <c r="DE285" s="41" t="str">
        <f t="shared" si="328"/>
        <v/>
      </c>
      <c r="DF285" s="42" t="str">
        <f t="shared" si="329"/>
        <v/>
      </c>
      <c r="DG285" s="29" t="str">
        <f t="shared" si="330"/>
        <v/>
      </c>
      <c r="DH285" s="41" t="str">
        <f t="shared" si="331"/>
        <v/>
      </c>
      <c r="DI285" s="42" t="str">
        <f t="shared" si="332"/>
        <v/>
      </c>
      <c r="DJ285" s="29" t="str">
        <f t="shared" si="386"/>
        <v/>
      </c>
      <c r="DK285" s="41" t="str">
        <f t="shared" si="387"/>
        <v/>
      </c>
      <c r="DL285" s="42" t="str">
        <f t="shared" si="388"/>
        <v/>
      </c>
      <c r="DN285" s="39" t="e">
        <f t="shared" si="389"/>
        <v>#N/A</v>
      </c>
      <c r="DO285" s="42" t="e">
        <f t="shared" si="390"/>
        <v>#N/A</v>
      </c>
      <c r="DZ285" s="61" t="str">
        <f t="shared" si="391"/>
        <v/>
      </c>
      <c r="EA285" s="39" t="str">
        <f t="shared" si="392"/>
        <v/>
      </c>
      <c r="EB285" s="41" t="str">
        <f t="shared" si="393"/>
        <v/>
      </c>
      <c r="EC285" s="42" t="str">
        <f t="shared" si="333"/>
        <v/>
      </c>
      <c r="ED285" s="29" t="str">
        <f t="shared" si="394"/>
        <v/>
      </c>
      <c r="EE285" s="41" t="str">
        <f t="shared" si="395"/>
        <v/>
      </c>
      <c r="EF285" s="42" t="str">
        <f t="shared" si="396"/>
        <v/>
      </c>
      <c r="EG285" s="40" t="str">
        <f t="shared" si="397"/>
        <v/>
      </c>
      <c r="EH285" s="43" t="str">
        <f t="shared" si="398"/>
        <v/>
      </c>
      <c r="EI285" s="42" t="str">
        <f t="shared" si="399"/>
        <v/>
      </c>
      <c r="EJ285" s="58" t="str">
        <f t="shared" si="400"/>
        <v/>
      </c>
      <c r="EK285" s="41" t="str">
        <f t="shared" si="334"/>
        <v/>
      </c>
      <c r="EL285" s="58" t="str">
        <f t="shared" si="401"/>
        <v/>
      </c>
      <c r="EM285" s="29" t="str">
        <f t="shared" si="335"/>
        <v/>
      </c>
      <c r="EN285" s="41" t="str">
        <f t="shared" si="336"/>
        <v/>
      </c>
      <c r="EO285" s="42" t="str">
        <f t="shared" si="337"/>
        <v/>
      </c>
      <c r="EP285" s="29" t="str">
        <f t="shared" si="338"/>
        <v/>
      </c>
      <c r="EQ285" s="41" t="str">
        <f t="shared" si="339"/>
        <v/>
      </c>
      <c r="ER285" s="42" t="str">
        <f t="shared" si="340"/>
        <v/>
      </c>
      <c r="ES285" s="29" t="str">
        <f t="shared" si="402"/>
        <v/>
      </c>
      <c r="ET285" s="41" t="str">
        <f t="shared" si="403"/>
        <v/>
      </c>
      <c r="EU285" s="42" t="str">
        <f t="shared" si="404"/>
        <v/>
      </c>
      <c r="EW285" s="39" t="e">
        <f t="shared" si="405"/>
        <v>#N/A</v>
      </c>
      <c r="EX285" s="42" t="e">
        <f t="shared" si="406"/>
        <v>#N/A</v>
      </c>
      <c r="FA285" s="70" t="e">
        <f t="shared" si="408"/>
        <v>#N/A</v>
      </c>
      <c r="FB285" s="70" t="e">
        <f t="shared" si="409"/>
        <v>#N/A</v>
      </c>
      <c r="FC285" s="70" t="e">
        <f t="shared" si="407"/>
        <v>#N/A</v>
      </c>
      <c r="FD285" s="72" t="e">
        <f t="shared" si="410"/>
        <v>#N/A</v>
      </c>
      <c r="FE285" s="37" t="e">
        <f t="shared" si="411"/>
        <v>#N/A</v>
      </c>
    </row>
    <row r="286" spans="8:161" x14ac:dyDescent="0.25">
      <c r="H286" s="39"/>
      <c r="I286" s="39"/>
      <c r="J286" s="37"/>
      <c r="K286" s="39"/>
      <c r="L286" s="39"/>
      <c r="M286" s="39"/>
      <c r="Y286" s="61" t="str">
        <f t="shared" si="345"/>
        <v/>
      </c>
      <c r="Z286" s="39" t="str">
        <f t="shared" si="346"/>
        <v/>
      </c>
      <c r="AA286" s="41" t="str">
        <f t="shared" si="347"/>
        <v/>
      </c>
      <c r="AB286" s="42" t="str">
        <f t="shared" si="307"/>
        <v/>
      </c>
      <c r="AC286" s="29" t="str">
        <f t="shared" si="348"/>
        <v/>
      </c>
      <c r="AD286" s="41" t="str">
        <f t="shared" si="349"/>
        <v/>
      </c>
      <c r="AE286" s="42" t="str">
        <f t="shared" si="350"/>
        <v/>
      </c>
      <c r="AF286" s="40" t="str">
        <f t="shared" si="351"/>
        <v/>
      </c>
      <c r="AG286" s="43" t="str">
        <f t="shared" si="352"/>
        <v/>
      </c>
      <c r="AH286" s="42" t="str">
        <f t="shared" si="353"/>
        <v/>
      </c>
      <c r="AI286" s="39" t="str">
        <f t="shared" si="354"/>
        <v/>
      </c>
      <c r="AJ286" s="41" t="str">
        <f t="shared" si="308"/>
        <v/>
      </c>
      <c r="AK286" s="29" t="str">
        <f t="shared" si="309"/>
        <v/>
      </c>
      <c r="AL286" s="29" t="str">
        <f t="shared" si="310"/>
        <v/>
      </c>
      <c r="AM286" s="41" t="str">
        <f t="shared" si="311"/>
        <v/>
      </c>
      <c r="AN286" s="42" t="str">
        <f t="shared" si="312"/>
        <v/>
      </c>
      <c r="AO286" s="29" t="str">
        <f t="shared" si="313"/>
        <v/>
      </c>
      <c r="AP286" s="41" t="str">
        <f t="shared" si="314"/>
        <v/>
      </c>
      <c r="AQ286" s="42" t="str">
        <f t="shared" si="315"/>
        <v/>
      </c>
      <c r="AR286" s="29" t="str">
        <f t="shared" si="355"/>
        <v/>
      </c>
      <c r="AS286" s="41" t="str">
        <f t="shared" si="356"/>
        <v/>
      </c>
      <c r="AT286" s="42" t="str">
        <f t="shared" si="357"/>
        <v/>
      </c>
      <c r="AV286" s="39" t="e">
        <f t="shared" si="316"/>
        <v>#N/A</v>
      </c>
      <c r="AW286" s="42" t="e">
        <f t="shared" si="358"/>
        <v>#N/A</v>
      </c>
      <c r="BH286" s="61" t="str">
        <f t="shared" si="359"/>
        <v/>
      </c>
      <c r="BI286" s="39" t="str">
        <f t="shared" si="360"/>
        <v/>
      </c>
      <c r="BJ286" s="41" t="str">
        <f t="shared" si="361"/>
        <v/>
      </c>
      <c r="BK286" s="42" t="str">
        <f t="shared" si="317"/>
        <v/>
      </c>
      <c r="BL286" s="29" t="str">
        <f t="shared" si="362"/>
        <v/>
      </c>
      <c r="BM286" s="41" t="str">
        <f t="shared" si="363"/>
        <v/>
      </c>
      <c r="BN286" s="42" t="str">
        <f t="shared" si="364"/>
        <v/>
      </c>
      <c r="BO286" s="40" t="str">
        <f t="shared" si="365"/>
        <v/>
      </c>
      <c r="BP286" s="43" t="str">
        <f t="shared" si="366"/>
        <v/>
      </c>
      <c r="BQ286" s="42" t="str">
        <f t="shared" si="367"/>
        <v/>
      </c>
      <c r="BR286" s="61" t="str">
        <f t="shared" si="368"/>
        <v/>
      </c>
      <c r="BS286" s="41" t="str">
        <f t="shared" si="318"/>
        <v/>
      </c>
      <c r="BT286" t="str">
        <f t="shared" si="369"/>
        <v/>
      </c>
      <c r="BU286" s="29" t="str">
        <f t="shared" si="319"/>
        <v/>
      </c>
      <c r="BV286" s="41" t="str">
        <f t="shared" si="320"/>
        <v/>
      </c>
      <c r="BW286" s="42" t="str">
        <f t="shared" si="321"/>
        <v/>
      </c>
      <c r="BX286" s="29" t="str">
        <f t="shared" si="322"/>
        <v/>
      </c>
      <c r="BY286" s="41" t="str">
        <f t="shared" si="323"/>
        <v/>
      </c>
      <c r="BZ286" s="42" t="str">
        <f t="shared" si="324"/>
        <v/>
      </c>
      <c r="CA286" s="29" t="str">
        <f t="shared" si="370"/>
        <v/>
      </c>
      <c r="CB286" s="41" t="str">
        <f t="shared" si="371"/>
        <v/>
      </c>
      <c r="CC286" s="42" t="str">
        <f t="shared" si="372"/>
        <v/>
      </c>
      <c r="CE286" s="39" t="e">
        <f t="shared" si="373"/>
        <v>#N/A</v>
      </c>
      <c r="CF286" s="42" t="e">
        <f t="shared" si="374"/>
        <v>#N/A</v>
      </c>
      <c r="CQ286" s="61" t="str">
        <f t="shared" si="375"/>
        <v/>
      </c>
      <c r="CR286" s="39" t="str">
        <f t="shared" si="376"/>
        <v/>
      </c>
      <c r="CS286" s="41" t="str">
        <f t="shared" si="377"/>
        <v/>
      </c>
      <c r="CT286" s="42" t="str">
        <f t="shared" si="325"/>
        <v/>
      </c>
      <c r="CU286" s="29" t="str">
        <f t="shared" si="378"/>
        <v/>
      </c>
      <c r="CV286" s="41" t="str">
        <f t="shared" si="379"/>
        <v/>
      </c>
      <c r="CW286" s="42" t="str">
        <f t="shared" si="380"/>
        <v/>
      </c>
      <c r="CX286" s="40" t="str">
        <f t="shared" si="381"/>
        <v/>
      </c>
      <c r="CY286" s="43" t="str">
        <f t="shared" si="382"/>
        <v/>
      </c>
      <c r="CZ286" s="42" t="str">
        <f t="shared" si="383"/>
        <v/>
      </c>
      <c r="DA286" s="70" t="str">
        <f t="shared" si="384"/>
        <v/>
      </c>
      <c r="DB286" s="41" t="str">
        <f t="shared" si="326"/>
        <v/>
      </c>
      <c r="DC286" s="70" t="str">
        <f t="shared" si="385"/>
        <v/>
      </c>
      <c r="DD286" s="29" t="str">
        <f t="shared" si="327"/>
        <v/>
      </c>
      <c r="DE286" s="41" t="str">
        <f t="shared" si="328"/>
        <v/>
      </c>
      <c r="DF286" s="42" t="str">
        <f t="shared" si="329"/>
        <v/>
      </c>
      <c r="DG286" s="29" t="str">
        <f t="shared" si="330"/>
        <v/>
      </c>
      <c r="DH286" s="41" t="str">
        <f t="shared" si="331"/>
        <v/>
      </c>
      <c r="DI286" s="42" t="str">
        <f t="shared" si="332"/>
        <v/>
      </c>
      <c r="DJ286" s="29" t="str">
        <f t="shared" si="386"/>
        <v/>
      </c>
      <c r="DK286" s="41" t="str">
        <f t="shared" si="387"/>
        <v/>
      </c>
      <c r="DL286" s="42" t="str">
        <f t="shared" si="388"/>
        <v/>
      </c>
      <c r="DN286" s="39" t="e">
        <f t="shared" si="389"/>
        <v>#N/A</v>
      </c>
      <c r="DO286" s="42" t="e">
        <f t="shared" si="390"/>
        <v>#N/A</v>
      </c>
      <c r="DZ286" s="61" t="str">
        <f t="shared" si="391"/>
        <v/>
      </c>
      <c r="EA286" s="39" t="str">
        <f t="shared" si="392"/>
        <v/>
      </c>
      <c r="EB286" s="41" t="str">
        <f t="shared" si="393"/>
        <v/>
      </c>
      <c r="EC286" s="42" t="str">
        <f t="shared" si="333"/>
        <v/>
      </c>
      <c r="ED286" s="29" t="str">
        <f t="shared" si="394"/>
        <v/>
      </c>
      <c r="EE286" s="41" t="str">
        <f t="shared" si="395"/>
        <v/>
      </c>
      <c r="EF286" s="42" t="str">
        <f t="shared" si="396"/>
        <v/>
      </c>
      <c r="EG286" s="40" t="str">
        <f t="shared" si="397"/>
        <v/>
      </c>
      <c r="EH286" s="43" t="str">
        <f t="shared" si="398"/>
        <v/>
      </c>
      <c r="EI286" s="42" t="str">
        <f t="shared" si="399"/>
        <v/>
      </c>
      <c r="EJ286" s="58" t="str">
        <f t="shared" si="400"/>
        <v/>
      </c>
      <c r="EK286" s="41" t="str">
        <f t="shared" si="334"/>
        <v/>
      </c>
      <c r="EL286" s="58" t="str">
        <f t="shared" si="401"/>
        <v/>
      </c>
      <c r="EM286" s="29" t="str">
        <f t="shared" si="335"/>
        <v/>
      </c>
      <c r="EN286" s="41" t="str">
        <f t="shared" si="336"/>
        <v/>
      </c>
      <c r="EO286" s="42" t="str">
        <f t="shared" si="337"/>
        <v/>
      </c>
      <c r="EP286" s="29" t="str">
        <f t="shared" si="338"/>
        <v/>
      </c>
      <c r="EQ286" s="41" t="str">
        <f t="shared" si="339"/>
        <v/>
      </c>
      <c r="ER286" s="42" t="str">
        <f t="shared" si="340"/>
        <v/>
      </c>
      <c r="ES286" s="29" t="str">
        <f t="shared" si="402"/>
        <v/>
      </c>
      <c r="ET286" s="41" t="str">
        <f t="shared" si="403"/>
        <v/>
      </c>
      <c r="EU286" s="42" t="str">
        <f t="shared" si="404"/>
        <v/>
      </c>
      <c r="EW286" s="39" t="e">
        <f t="shared" si="405"/>
        <v>#N/A</v>
      </c>
      <c r="EX286" s="42" t="e">
        <f t="shared" si="406"/>
        <v>#N/A</v>
      </c>
      <c r="FA286" s="70" t="e">
        <f t="shared" si="408"/>
        <v>#N/A</v>
      </c>
      <c r="FB286" s="70" t="e">
        <f t="shared" si="409"/>
        <v>#N/A</v>
      </c>
      <c r="FC286" s="70" t="e">
        <f t="shared" si="407"/>
        <v>#N/A</v>
      </c>
      <c r="FD286" s="72" t="e">
        <f t="shared" si="410"/>
        <v>#N/A</v>
      </c>
      <c r="FE286" s="37" t="e">
        <f t="shared" si="411"/>
        <v>#N/A</v>
      </c>
    </row>
    <row r="287" spans="8:161" x14ac:dyDescent="0.25">
      <c r="H287" s="39"/>
      <c r="I287" s="39"/>
      <c r="J287" s="37"/>
      <c r="K287" s="39"/>
      <c r="L287" s="39"/>
      <c r="M287" s="39"/>
      <c r="Y287" s="61" t="str">
        <f t="shared" si="345"/>
        <v/>
      </c>
      <c r="Z287" s="39" t="str">
        <f t="shared" si="346"/>
        <v/>
      </c>
      <c r="AA287" s="41" t="str">
        <f t="shared" si="347"/>
        <v/>
      </c>
      <c r="AB287" s="42" t="str">
        <f t="shared" si="307"/>
        <v/>
      </c>
      <c r="AC287" s="29" t="str">
        <f t="shared" si="348"/>
        <v/>
      </c>
      <c r="AD287" s="41" t="str">
        <f t="shared" si="349"/>
        <v/>
      </c>
      <c r="AE287" s="42" t="str">
        <f t="shared" si="350"/>
        <v/>
      </c>
      <c r="AF287" s="40" t="str">
        <f t="shared" si="351"/>
        <v/>
      </c>
      <c r="AG287" s="43" t="str">
        <f t="shared" si="352"/>
        <v/>
      </c>
      <c r="AH287" s="42" t="str">
        <f t="shared" si="353"/>
        <v/>
      </c>
      <c r="AI287" s="39" t="str">
        <f t="shared" si="354"/>
        <v/>
      </c>
      <c r="AJ287" s="41" t="str">
        <f t="shared" si="308"/>
        <v/>
      </c>
      <c r="AK287" s="29" t="str">
        <f t="shared" si="309"/>
        <v/>
      </c>
      <c r="AL287" s="29" t="str">
        <f t="shared" si="310"/>
        <v/>
      </c>
      <c r="AM287" s="41" t="str">
        <f t="shared" si="311"/>
        <v/>
      </c>
      <c r="AN287" s="42" t="str">
        <f t="shared" si="312"/>
        <v/>
      </c>
      <c r="AO287" s="29" t="str">
        <f t="shared" si="313"/>
        <v/>
      </c>
      <c r="AP287" s="41" t="str">
        <f t="shared" si="314"/>
        <v/>
      </c>
      <c r="AQ287" s="42" t="str">
        <f t="shared" si="315"/>
        <v/>
      </c>
      <c r="AR287" s="29" t="str">
        <f t="shared" si="355"/>
        <v/>
      </c>
      <c r="AS287" s="41" t="str">
        <f t="shared" si="356"/>
        <v/>
      </c>
      <c r="AT287" s="42" t="str">
        <f t="shared" si="357"/>
        <v/>
      </c>
      <c r="AV287" s="39" t="e">
        <f t="shared" si="316"/>
        <v>#N/A</v>
      </c>
      <c r="AW287" s="42" t="e">
        <f t="shared" si="358"/>
        <v>#N/A</v>
      </c>
      <c r="BH287" s="61" t="str">
        <f t="shared" si="359"/>
        <v/>
      </c>
      <c r="BI287" s="39" t="str">
        <f t="shared" si="360"/>
        <v/>
      </c>
      <c r="BJ287" s="41" t="str">
        <f t="shared" si="361"/>
        <v/>
      </c>
      <c r="BK287" s="42" t="str">
        <f t="shared" si="317"/>
        <v/>
      </c>
      <c r="BL287" s="29" t="str">
        <f t="shared" si="362"/>
        <v/>
      </c>
      <c r="BM287" s="41" t="str">
        <f t="shared" si="363"/>
        <v/>
      </c>
      <c r="BN287" s="42" t="str">
        <f t="shared" si="364"/>
        <v/>
      </c>
      <c r="BO287" s="40" t="str">
        <f t="shared" si="365"/>
        <v/>
      </c>
      <c r="BP287" s="43" t="str">
        <f t="shared" si="366"/>
        <v/>
      </c>
      <c r="BQ287" s="42" t="str">
        <f t="shared" si="367"/>
        <v/>
      </c>
      <c r="BR287" s="61" t="str">
        <f t="shared" si="368"/>
        <v/>
      </c>
      <c r="BS287" s="41" t="str">
        <f t="shared" si="318"/>
        <v/>
      </c>
      <c r="BT287" t="str">
        <f t="shared" si="369"/>
        <v/>
      </c>
      <c r="BU287" s="29" t="str">
        <f t="shared" si="319"/>
        <v/>
      </c>
      <c r="BV287" s="41" t="str">
        <f t="shared" si="320"/>
        <v/>
      </c>
      <c r="BW287" s="42" t="str">
        <f t="shared" si="321"/>
        <v/>
      </c>
      <c r="BX287" s="29" t="str">
        <f t="shared" si="322"/>
        <v/>
      </c>
      <c r="BY287" s="41" t="str">
        <f t="shared" si="323"/>
        <v/>
      </c>
      <c r="BZ287" s="42" t="str">
        <f t="shared" si="324"/>
        <v/>
      </c>
      <c r="CA287" s="29" t="str">
        <f t="shared" si="370"/>
        <v/>
      </c>
      <c r="CB287" s="41" t="str">
        <f t="shared" si="371"/>
        <v/>
      </c>
      <c r="CC287" s="42" t="str">
        <f t="shared" si="372"/>
        <v/>
      </c>
      <c r="CE287" s="39" t="e">
        <f t="shared" si="373"/>
        <v>#N/A</v>
      </c>
      <c r="CF287" s="42" t="e">
        <f t="shared" si="374"/>
        <v>#N/A</v>
      </c>
      <c r="CQ287" s="61" t="str">
        <f t="shared" si="375"/>
        <v/>
      </c>
      <c r="CR287" s="39" t="str">
        <f t="shared" si="376"/>
        <v/>
      </c>
      <c r="CS287" s="41" t="str">
        <f t="shared" si="377"/>
        <v/>
      </c>
      <c r="CT287" s="42" t="str">
        <f t="shared" si="325"/>
        <v/>
      </c>
      <c r="CU287" s="29" t="str">
        <f t="shared" si="378"/>
        <v/>
      </c>
      <c r="CV287" s="41" t="str">
        <f t="shared" si="379"/>
        <v/>
      </c>
      <c r="CW287" s="42" t="str">
        <f t="shared" si="380"/>
        <v/>
      </c>
      <c r="CX287" s="40" t="str">
        <f t="shared" si="381"/>
        <v/>
      </c>
      <c r="CY287" s="43" t="str">
        <f t="shared" si="382"/>
        <v/>
      </c>
      <c r="CZ287" s="42" t="str">
        <f t="shared" si="383"/>
        <v/>
      </c>
      <c r="DA287" s="70" t="str">
        <f t="shared" si="384"/>
        <v/>
      </c>
      <c r="DB287" s="41" t="str">
        <f t="shared" si="326"/>
        <v/>
      </c>
      <c r="DC287" s="70" t="str">
        <f t="shared" si="385"/>
        <v/>
      </c>
      <c r="DD287" s="29" t="str">
        <f t="shared" si="327"/>
        <v/>
      </c>
      <c r="DE287" s="41" t="str">
        <f t="shared" si="328"/>
        <v/>
      </c>
      <c r="DF287" s="42" t="str">
        <f t="shared" si="329"/>
        <v/>
      </c>
      <c r="DG287" s="29" t="str">
        <f t="shared" si="330"/>
        <v/>
      </c>
      <c r="DH287" s="41" t="str">
        <f t="shared" si="331"/>
        <v/>
      </c>
      <c r="DI287" s="42" t="str">
        <f t="shared" si="332"/>
        <v/>
      </c>
      <c r="DJ287" s="29" t="str">
        <f t="shared" si="386"/>
        <v/>
      </c>
      <c r="DK287" s="41" t="str">
        <f t="shared" si="387"/>
        <v/>
      </c>
      <c r="DL287" s="42" t="str">
        <f t="shared" si="388"/>
        <v/>
      </c>
      <c r="DN287" s="39" t="e">
        <f t="shared" si="389"/>
        <v>#N/A</v>
      </c>
      <c r="DO287" s="42" t="e">
        <f t="shared" si="390"/>
        <v>#N/A</v>
      </c>
      <c r="DZ287" s="61" t="str">
        <f t="shared" si="391"/>
        <v/>
      </c>
      <c r="EA287" s="39" t="str">
        <f t="shared" si="392"/>
        <v/>
      </c>
      <c r="EB287" s="41" t="str">
        <f t="shared" si="393"/>
        <v/>
      </c>
      <c r="EC287" s="42" t="str">
        <f t="shared" si="333"/>
        <v/>
      </c>
      <c r="ED287" s="29" t="str">
        <f t="shared" si="394"/>
        <v/>
      </c>
      <c r="EE287" s="41" t="str">
        <f t="shared" si="395"/>
        <v/>
      </c>
      <c r="EF287" s="42" t="str">
        <f t="shared" si="396"/>
        <v/>
      </c>
      <c r="EG287" s="40" t="str">
        <f t="shared" si="397"/>
        <v/>
      </c>
      <c r="EH287" s="43" t="str">
        <f t="shared" si="398"/>
        <v/>
      </c>
      <c r="EI287" s="42" t="str">
        <f t="shared" si="399"/>
        <v/>
      </c>
      <c r="EJ287" s="58" t="str">
        <f t="shared" si="400"/>
        <v/>
      </c>
      <c r="EK287" s="41" t="str">
        <f t="shared" si="334"/>
        <v/>
      </c>
      <c r="EL287" s="58" t="str">
        <f t="shared" si="401"/>
        <v/>
      </c>
      <c r="EM287" s="29" t="str">
        <f t="shared" si="335"/>
        <v/>
      </c>
      <c r="EN287" s="41" t="str">
        <f t="shared" si="336"/>
        <v/>
      </c>
      <c r="EO287" s="42" t="str">
        <f t="shared" si="337"/>
        <v/>
      </c>
      <c r="EP287" s="29" t="str">
        <f t="shared" si="338"/>
        <v/>
      </c>
      <c r="EQ287" s="41" t="str">
        <f t="shared" si="339"/>
        <v/>
      </c>
      <c r="ER287" s="42" t="str">
        <f t="shared" si="340"/>
        <v/>
      </c>
      <c r="ES287" s="29" t="str">
        <f t="shared" si="402"/>
        <v/>
      </c>
      <c r="ET287" s="41" t="str">
        <f t="shared" si="403"/>
        <v/>
      </c>
      <c r="EU287" s="42" t="str">
        <f t="shared" si="404"/>
        <v/>
      </c>
      <c r="EW287" s="39" t="e">
        <f t="shared" si="405"/>
        <v>#N/A</v>
      </c>
      <c r="EX287" s="42" t="e">
        <f t="shared" si="406"/>
        <v>#N/A</v>
      </c>
      <c r="FA287" s="70" t="e">
        <f t="shared" si="408"/>
        <v>#N/A</v>
      </c>
      <c r="FB287" s="70" t="e">
        <f t="shared" si="409"/>
        <v>#N/A</v>
      </c>
      <c r="FC287" s="70" t="e">
        <f t="shared" si="407"/>
        <v>#N/A</v>
      </c>
      <c r="FD287" s="72" t="e">
        <f t="shared" si="410"/>
        <v>#N/A</v>
      </c>
      <c r="FE287" s="37" t="e">
        <f t="shared" si="411"/>
        <v>#N/A</v>
      </c>
    </row>
    <row r="288" spans="8:161" x14ac:dyDescent="0.25">
      <c r="H288" s="39"/>
      <c r="I288" s="39"/>
      <c r="J288" s="37"/>
      <c r="K288" s="39"/>
      <c r="L288" s="39"/>
      <c r="M288" s="39"/>
      <c r="Y288" s="61" t="str">
        <f t="shared" si="345"/>
        <v/>
      </c>
      <c r="Z288" s="39" t="str">
        <f t="shared" si="346"/>
        <v/>
      </c>
      <c r="AA288" s="41" t="str">
        <f t="shared" si="347"/>
        <v/>
      </c>
      <c r="AB288" s="42" t="str">
        <f t="shared" si="307"/>
        <v/>
      </c>
      <c r="AC288" s="29" t="str">
        <f t="shared" si="348"/>
        <v/>
      </c>
      <c r="AD288" s="41" t="str">
        <f t="shared" si="349"/>
        <v/>
      </c>
      <c r="AE288" s="42" t="str">
        <f t="shared" si="350"/>
        <v/>
      </c>
      <c r="AF288" s="40" t="str">
        <f t="shared" si="351"/>
        <v/>
      </c>
      <c r="AG288" s="43" t="str">
        <f t="shared" si="352"/>
        <v/>
      </c>
      <c r="AH288" s="42" t="str">
        <f t="shared" si="353"/>
        <v/>
      </c>
      <c r="AI288" s="39" t="str">
        <f t="shared" si="354"/>
        <v/>
      </c>
      <c r="AJ288" s="41" t="str">
        <f t="shared" si="308"/>
        <v/>
      </c>
      <c r="AK288" s="29" t="str">
        <f t="shared" si="309"/>
        <v/>
      </c>
      <c r="AL288" s="29" t="str">
        <f t="shared" si="310"/>
        <v/>
      </c>
      <c r="AM288" s="41" t="str">
        <f t="shared" si="311"/>
        <v/>
      </c>
      <c r="AN288" s="42" t="str">
        <f t="shared" si="312"/>
        <v/>
      </c>
      <c r="AO288" s="29" t="str">
        <f t="shared" si="313"/>
        <v/>
      </c>
      <c r="AP288" s="41" t="str">
        <f t="shared" si="314"/>
        <v/>
      </c>
      <c r="AQ288" s="42" t="str">
        <f t="shared" si="315"/>
        <v/>
      </c>
      <c r="AR288" s="29" t="str">
        <f t="shared" si="355"/>
        <v/>
      </c>
      <c r="AS288" s="41" t="str">
        <f t="shared" si="356"/>
        <v/>
      </c>
      <c r="AT288" s="42" t="str">
        <f t="shared" si="357"/>
        <v/>
      </c>
      <c r="AV288" s="39" t="e">
        <f t="shared" si="316"/>
        <v>#N/A</v>
      </c>
      <c r="AW288" s="42" t="e">
        <f t="shared" si="358"/>
        <v>#N/A</v>
      </c>
      <c r="BH288" s="61" t="str">
        <f t="shared" si="359"/>
        <v/>
      </c>
      <c r="BI288" s="39" t="str">
        <f t="shared" si="360"/>
        <v/>
      </c>
      <c r="BJ288" s="41" t="str">
        <f t="shared" si="361"/>
        <v/>
      </c>
      <c r="BK288" s="42" t="str">
        <f t="shared" si="317"/>
        <v/>
      </c>
      <c r="BL288" s="29" t="str">
        <f t="shared" si="362"/>
        <v/>
      </c>
      <c r="BM288" s="41" t="str">
        <f t="shared" si="363"/>
        <v/>
      </c>
      <c r="BN288" s="42" t="str">
        <f t="shared" si="364"/>
        <v/>
      </c>
      <c r="BO288" s="40" t="str">
        <f t="shared" si="365"/>
        <v/>
      </c>
      <c r="BP288" s="43" t="str">
        <f t="shared" si="366"/>
        <v/>
      </c>
      <c r="BQ288" s="42" t="str">
        <f t="shared" si="367"/>
        <v/>
      </c>
      <c r="BR288" s="61" t="str">
        <f t="shared" si="368"/>
        <v/>
      </c>
      <c r="BS288" s="41" t="str">
        <f t="shared" si="318"/>
        <v/>
      </c>
      <c r="BT288" t="str">
        <f t="shared" si="369"/>
        <v/>
      </c>
      <c r="BU288" s="29" t="str">
        <f t="shared" si="319"/>
        <v/>
      </c>
      <c r="BV288" s="41" t="str">
        <f t="shared" si="320"/>
        <v/>
      </c>
      <c r="BW288" s="42" t="str">
        <f t="shared" si="321"/>
        <v/>
      </c>
      <c r="BX288" s="29" t="str">
        <f t="shared" si="322"/>
        <v/>
      </c>
      <c r="BY288" s="41" t="str">
        <f t="shared" si="323"/>
        <v/>
      </c>
      <c r="BZ288" s="42" t="str">
        <f t="shared" si="324"/>
        <v/>
      </c>
      <c r="CA288" s="29" t="str">
        <f t="shared" si="370"/>
        <v/>
      </c>
      <c r="CB288" s="41" t="str">
        <f t="shared" si="371"/>
        <v/>
      </c>
      <c r="CC288" s="42" t="str">
        <f t="shared" si="372"/>
        <v/>
      </c>
      <c r="CE288" s="39" t="e">
        <f t="shared" si="373"/>
        <v>#N/A</v>
      </c>
      <c r="CF288" s="42" t="e">
        <f t="shared" si="374"/>
        <v>#N/A</v>
      </c>
      <c r="CQ288" s="61" t="str">
        <f t="shared" si="375"/>
        <v/>
      </c>
      <c r="CR288" s="39" t="str">
        <f t="shared" si="376"/>
        <v/>
      </c>
      <c r="CS288" s="41" t="str">
        <f t="shared" si="377"/>
        <v/>
      </c>
      <c r="CT288" s="42" t="str">
        <f t="shared" si="325"/>
        <v/>
      </c>
      <c r="CU288" s="29" t="str">
        <f t="shared" si="378"/>
        <v/>
      </c>
      <c r="CV288" s="41" t="str">
        <f t="shared" si="379"/>
        <v/>
      </c>
      <c r="CW288" s="42" t="str">
        <f t="shared" si="380"/>
        <v/>
      </c>
      <c r="CX288" s="40" t="str">
        <f t="shared" si="381"/>
        <v/>
      </c>
      <c r="CY288" s="43" t="str">
        <f t="shared" si="382"/>
        <v/>
      </c>
      <c r="CZ288" s="42" t="str">
        <f t="shared" si="383"/>
        <v/>
      </c>
      <c r="DA288" s="70" t="str">
        <f t="shared" si="384"/>
        <v/>
      </c>
      <c r="DB288" s="41" t="str">
        <f t="shared" si="326"/>
        <v/>
      </c>
      <c r="DC288" s="70" t="str">
        <f t="shared" si="385"/>
        <v/>
      </c>
      <c r="DD288" s="29" t="str">
        <f t="shared" si="327"/>
        <v/>
      </c>
      <c r="DE288" s="41" t="str">
        <f t="shared" si="328"/>
        <v/>
      </c>
      <c r="DF288" s="42" t="str">
        <f t="shared" si="329"/>
        <v/>
      </c>
      <c r="DG288" s="29" t="str">
        <f t="shared" si="330"/>
        <v/>
      </c>
      <c r="DH288" s="41" t="str">
        <f t="shared" si="331"/>
        <v/>
      </c>
      <c r="DI288" s="42" t="str">
        <f t="shared" si="332"/>
        <v/>
      </c>
      <c r="DJ288" s="29" t="str">
        <f t="shared" si="386"/>
        <v/>
      </c>
      <c r="DK288" s="41" t="str">
        <f t="shared" si="387"/>
        <v/>
      </c>
      <c r="DL288" s="42" t="str">
        <f t="shared" si="388"/>
        <v/>
      </c>
      <c r="DN288" s="39" t="e">
        <f t="shared" si="389"/>
        <v>#N/A</v>
      </c>
      <c r="DO288" s="42" t="e">
        <f t="shared" si="390"/>
        <v>#N/A</v>
      </c>
      <c r="DZ288" s="61" t="str">
        <f t="shared" si="391"/>
        <v/>
      </c>
      <c r="EA288" s="39" t="str">
        <f t="shared" si="392"/>
        <v/>
      </c>
      <c r="EB288" s="41" t="str">
        <f t="shared" si="393"/>
        <v/>
      </c>
      <c r="EC288" s="42" t="str">
        <f t="shared" si="333"/>
        <v/>
      </c>
      <c r="ED288" s="29" t="str">
        <f t="shared" si="394"/>
        <v/>
      </c>
      <c r="EE288" s="41" t="str">
        <f t="shared" si="395"/>
        <v/>
      </c>
      <c r="EF288" s="42" t="str">
        <f t="shared" si="396"/>
        <v/>
      </c>
      <c r="EG288" s="40" t="str">
        <f t="shared" si="397"/>
        <v/>
      </c>
      <c r="EH288" s="43" t="str">
        <f t="shared" si="398"/>
        <v/>
      </c>
      <c r="EI288" s="42" t="str">
        <f t="shared" si="399"/>
        <v/>
      </c>
      <c r="EJ288" s="58" t="str">
        <f t="shared" si="400"/>
        <v/>
      </c>
      <c r="EK288" s="41" t="str">
        <f t="shared" si="334"/>
        <v/>
      </c>
      <c r="EL288" s="58" t="str">
        <f t="shared" si="401"/>
        <v/>
      </c>
      <c r="EM288" s="29" t="str">
        <f t="shared" si="335"/>
        <v/>
      </c>
      <c r="EN288" s="41" t="str">
        <f t="shared" si="336"/>
        <v/>
      </c>
      <c r="EO288" s="42" t="str">
        <f t="shared" si="337"/>
        <v/>
      </c>
      <c r="EP288" s="29" t="str">
        <f t="shared" si="338"/>
        <v/>
      </c>
      <c r="EQ288" s="41" t="str">
        <f t="shared" si="339"/>
        <v/>
      </c>
      <c r="ER288" s="42" t="str">
        <f t="shared" si="340"/>
        <v/>
      </c>
      <c r="ES288" s="29" t="str">
        <f t="shared" si="402"/>
        <v/>
      </c>
      <c r="ET288" s="41" t="str">
        <f t="shared" si="403"/>
        <v/>
      </c>
      <c r="EU288" s="42" t="str">
        <f t="shared" si="404"/>
        <v/>
      </c>
      <c r="EW288" s="39" t="e">
        <f t="shared" si="405"/>
        <v>#N/A</v>
      </c>
      <c r="EX288" s="42" t="e">
        <f t="shared" si="406"/>
        <v>#N/A</v>
      </c>
      <c r="FA288" s="70" t="e">
        <f t="shared" si="408"/>
        <v>#N/A</v>
      </c>
      <c r="FB288" s="70" t="e">
        <f t="shared" si="409"/>
        <v>#N/A</v>
      </c>
      <c r="FC288" s="70" t="e">
        <f t="shared" si="407"/>
        <v>#N/A</v>
      </c>
      <c r="FD288" s="72" t="e">
        <f t="shared" si="410"/>
        <v>#N/A</v>
      </c>
      <c r="FE288" s="37" t="e">
        <f t="shared" si="411"/>
        <v>#N/A</v>
      </c>
    </row>
    <row r="289" spans="8:161" x14ac:dyDescent="0.25">
      <c r="H289" s="39"/>
      <c r="I289" s="39"/>
      <c r="J289" s="37"/>
      <c r="K289" s="39"/>
      <c r="L289" s="39"/>
      <c r="M289" s="39"/>
      <c r="Y289" s="61" t="str">
        <f t="shared" si="345"/>
        <v/>
      </c>
      <c r="Z289" s="39" t="str">
        <f t="shared" si="346"/>
        <v/>
      </c>
      <c r="AA289" s="41" t="str">
        <f t="shared" si="347"/>
        <v/>
      </c>
      <c r="AB289" s="42" t="str">
        <f t="shared" si="307"/>
        <v/>
      </c>
      <c r="AC289" s="29" t="str">
        <f t="shared" si="348"/>
        <v/>
      </c>
      <c r="AD289" s="41" t="str">
        <f t="shared" si="349"/>
        <v/>
      </c>
      <c r="AE289" s="42" t="str">
        <f t="shared" si="350"/>
        <v/>
      </c>
      <c r="AF289" s="40" t="str">
        <f t="shared" si="351"/>
        <v/>
      </c>
      <c r="AG289" s="43" t="str">
        <f t="shared" si="352"/>
        <v/>
      </c>
      <c r="AH289" s="42" t="str">
        <f t="shared" si="353"/>
        <v/>
      </c>
      <c r="AI289" s="39" t="str">
        <f t="shared" si="354"/>
        <v/>
      </c>
      <c r="AJ289" s="41" t="str">
        <f t="shared" si="308"/>
        <v/>
      </c>
      <c r="AK289" s="29" t="str">
        <f t="shared" si="309"/>
        <v/>
      </c>
      <c r="AL289" s="29" t="str">
        <f t="shared" si="310"/>
        <v/>
      </c>
      <c r="AM289" s="41" t="str">
        <f t="shared" si="311"/>
        <v/>
      </c>
      <c r="AN289" s="42" t="str">
        <f t="shared" si="312"/>
        <v/>
      </c>
      <c r="AO289" s="29" t="str">
        <f t="shared" si="313"/>
        <v/>
      </c>
      <c r="AP289" s="41" t="str">
        <f t="shared" si="314"/>
        <v/>
      </c>
      <c r="AQ289" s="42" t="str">
        <f t="shared" si="315"/>
        <v/>
      </c>
      <c r="AR289" s="29" t="str">
        <f t="shared" si="355"/>
        <v/>
      </c>
      <c r="AS289" s="41" t="str">
        <f t="shared" si="356"/>
        <v/>
      </c>
      <c r="AT289" s="42" t="str">
        <f t="shared" si="357"/>
        <v/>
      </c>
      <c r="AV289" s="39" t="e">
        <f t="shared" si="316"/>
        <v>#N/A</v>
      </c>
      <c r="AW289" s="42" t="e">
        <f t="shared" si="358"/>
        <v>#N/A</v>
      </c>
      <c r="BH289" s="61" t="str">
        <f t="shared" si="359"/>
        <v/>
      </c>
      <c r="BI289" s="39" t="str">
        <f t="shared" si="360"/>
        <v/>
      </c>
      <c r="BJ289" s="41" t="str">
        <f t="shared" si="361"/>
        <v/>
      </c>
      <c r="BK289" s="42" t="str">
        <f t="shared" si="317"/>
        <v/>
      </c>
      <c r="BL289" s="29" t="str">
        <f t="shared" si="362"/>
        <v/>
      </c>
      <c r="BM289" s="41" t="str">
        <f t="shared" si="363"/>
        <v/>
      </c>
      <c r="BN289" s="42" t="str">
        <f t="shared" si="364"/>
        <v/>
      </c>
      <c r="BO289" s="40" t="str">
        <f t="shared" si="365"/>
        <v/>
      </c>
      <c r="BP289" s="43" t="str">
        <f t="shared" si="366"/>
        <v/>
      </c>
      <c r="BQ289" s="42" t="str">
        <f t="shared" si="367"/>
        <v/>
      </c>
      <c r="BR289" s="61" t="str">
        <f t="shared" si="368"/>
        <v/>
      </c>
      <c r="BS289" s="41" t="str">
        <f t="shared" si="318"/>
        <v/>
      </c>
      <c r="BT289" t="str">
        <f t="shared" si="369"/>
        <v/>
      </c>
      <c r="BU289" s="29" t="str">
        <f t="shared" si="319"/>
        <v/>
      </c>
      <c r="BV289" s="41" t="str">
        <f t="shared" si="320"/>
        <v/>
      </c>
      <c r="BW289" s="42" t="str">
        <f t="shared" si="321"/>
        <v/>
      </c>
      <c r="BX289" s="29" t="str">
        <f t="shared" si="322"/>
        <v/>
      </c>
      <c r="BY289" s="41" t="str">
        <f t="shared" si="323"/>
        <v/>
      </c>
      <c r="BZ289" s="42" t="str">
        <f t="shared" si="324"/>
        <v/>
      </c>
      <c r="CA289" s="29" t="str">
        <f t="shared" si="370"/>
        <v/>
      </c>
      <c r="CB289" s="41" t="str">
        <f t="shared" si="371"/>
        <v/>
      </c>
      <c r="CC289" s="42" t="str">
        <f t="shared" si="372"/>
        <v/>
      </c>
      <c r="CE289" s="39" t="e">
        <f t="shared" si="373"/>
        <v>#N/A</v>
      </c>
      <c r="CF289" s="42" t="e">
        <f t="shared" si="374"/>
        <v>#N/A</v>
      </c>
      <c r="CQ289" s="61" t="str">
        <f t="shared" si="375"/>
        <v/>
      </c>
      <c r="CR289" s="39" t="str">
        <f t="shared" si="376"/>
        <v/>
      </c>
      <c r="CS289" s="41" t="str">
        <f t="shared" si="377"/>
        <v/>
      </c>
      <c r="CT289" s="42" t="str">
        <f t="shared" si="325"/>
        <v/>
      </c>
      <c r="CU289" s="29" t="str">
        <f t="shared" si="378"/>
        <v/>
      </c>
      <c r="CV289" s="41" t="str">
        <f t="shared" si="379"/>
        <v/>
      </c>
      <c r="CW289" s="42" t="str">
        <f t="shared" si="380"/>
        <v/>
      </c>
      <c r="CX289" s="40" t="str">
        <f t="shared" si="381"/>
        <v/>
      </c>
      <c r="CY289" s="43" t="str">
        <f t="shared" si="382"/>
        <v/>
      </c>
      <c r="CZ289" s="42" t="str">
        <f t="shared" si="383"/>
        <v/>
      </c>
      <c r="DA289" s="70" t="str">
        <f t="shared" si="384"/>
        <v/>
      </c>
      <c r="DB289" s="41" t="str">
        <f t="shared" si="326"/>
        <v/>
      </c>
      <c r="DC289" s="70" t="str">
        <f t="shared" si="385"/>
        <v/>
      </c>
      <c r="DD289" s="29" t="str">
        <f t="shared" si="327"/>
        <v/>
      </c>
      <c r="DE289" s="41" t="str">
        <f t="shared" si="328"/>
        <v/>
      </c>
      <c r="DF289" s="42" t="str">
        <f t="shared" si="329"/>
        <v/>
      </c>
      <c r="DG289" s="29" t="str">
        <f t="shared" si="330"/>
        <v/>
      </c>
      <c r="DH289" s="41" t="str">
        <f t="shared" si="331"/>
        <v/>
      </c>
      <c r="DI289" s="42" t="str">
        <f t="shared" si="332"/>
        <v/>
      </c>
      <c r="DJ289" s="29" t="str">
        <f t="shared" si="386"/>
        <v/>
      </c>
      <c r="DK289" s="41" t="str">
        <f t="shared" si="387"/>
        <v/>
      </c>
      <c r="DL289" s="42" t="str">
        <f t="shared" si="388"/>
        <v/>
      </c>
      <c r="DN289" s="39" t="e">
        <f t="shared" si="389"/>
        <v>#N/A</v>
      </c>
      <c r="DO289" s="42" t="e">
        <f t="shared" si="390"/>
        <v>#N/A</v>
      </c>
      <c r="DZ289" s="61" t="str">
        <f t="shared" si="391"/>
        <v/>
      </c>
      <c r="EA289" s="39" t="str">
        <f t="shared" si="392"/>
        <v/>
      </c>
      <c r="EB289" s="41" t="str">
        <f t="shared" si="393"/>
        <v/>
      </c>
      <c r="EC289" s="42" t="str">
        <f t="shared" si="333"/>
        <v/>
      </c>
      <c r="ED289" s="29" t="str">
        <f t="shared" si="394"/>
        <v/>
      </c>
      <c r="EE289" s="41" t="str">
        <f t="shared" si="395"/>
        <v/>
      </c>
      <c r="EF289" s="42" t="str">
        <f t="shared" si="396"/>
        <v/>
      </c>
      <c r="EG289" s="40" t="str">
        <f t="shared" si="397"/>
        <v/>
      </c>
      <c r="EH289" s="43" t="str">
        <f t="shared" si="398"/>
        <v/>
      </c>
      <c r="EI289" s="42" t="str">
        <f t="shared" si="399"/>
        <v/>
      </c>
      <c r="EJ289" s="58" t="str">
        <f t="shared" si="400"/>
        <v/>
      </c>
      <c r="EK289" s="41" t="str">
        <f t="shared" si="334"/>
        <v/>
      </c>
      <c r="EL289" s="58" t="str">
        <f t="shared" si="401"/>
        <v/>
      </c>
      <c r="EM289" s="29" t="str">
        <f t="shared" si="335"/>
        <v/>
      </c>
      <c r="EN289" s="41" t="str">
        <f t="shared" si="336"/>
        <v/>
      </c>
      <c r="EO289" s="42" t="str">
        <f t="shared" si="337"/>
        <v/>
      </c>
      <c r="EP289" s="29" t="str">
        <f t="shared" si="338"/>
        <v/>
      </c>
      <c r="EQ289" s="41" t="str">
        <f t="shared" si="339"/>
        <v/>
      </c>
      <c r="ER289" s="42" t="str">
        <f t="shared" si="340"/>
        <v/>
      </c>
      <c r="ES289" s="29" t="str">
        <f t="shared" si="402"/>
        <v/>
      </c>
      <c r="ET289" s="41" t="str">
        <f t="shared" si="403"/>
        <v/>
      </c>
      <c r="EU289" s="42" t="str">
        <f t="shared" si="404"/>
        <v/>
      </c>
      <c r="EW289" s="39" t="e">
        <f t="shared" si="405"/>
        <v>#N/A</v>
      </c>
      <c r="EX289" s="42" t="e">
        <f t="shared" si="406"/>
        <v>#N/A</v>
      </c>
      <c r="FA289" s="70" t="e">
        <f t="shared" si="408"/>
        <v>#N/A</v>
      </c>
      <c r="FB289" s="70" t="e">
        <f t="shared" si="409"/>
        <v>#N/A</v>
      </c>
      <c r="FC289" s="70" t="e">
        <f t="shared" si="407"/>
        <v>#N/A</v>
      </c>
      <c r="FD289" s="72" t="e">
        <f t="shared" si="410"/>
        <v>#N/A</v>
      </c>
      <c r="FE289" s="37" t="e">
        <f t="shared" si="411"/>
        <v>#N/A</v>
      </c>
    </row>
    <row r="290" spans="8:161" x14ac:dyDescent="0.25">
      <c r="H290" s="39"/>
      <c r="I290" s="39"/>
      <c r="J290" s="37"/>
      <c r="K290" s="39"/>
      <c r="L290" s="39"/>
      <c r="M290" s="39"/>
      <c r="Y290" s="61" t="str">
        <f t="shared" si="345"/>
        <v/>
      </c>
      <c r="Z290" s="39" t="str">
        <f t="shared" si="346"/>
        <v/>
      </c>
      <c r="AA290" s="41" t="str">
        <f t="shared" si="347"/>
        <v/>
      </c>
      <c r="AB290" s="42" t="str">
        <f t="shared" ref="AB290:AB353" si="412">IF(Y290="incline",S290,"")</f>
        <v/>
      </c>
      <c r="AC290" s="29" t="str">
        <f t="shared" si="348"/>
        <v/>
      </c>
      <c r="AD290" s="41" t="str">
        <f t="shared" si="349"/>
        <v/>
      </c>
      <c r="AE290" s="42" t="str">
        <f t="shared" si="350"/>
        <v/>
      </c>
      <c r="AF290" s="40" t="str">
        <f t="shared" si="351"/>
        <v/>
      </c>
      <c r="AG290" s="43" t="str">
        <f t="shared" si="352"/>
        <v/>
      </c>
      <c r="AH290" s="42" t="str">
        <f t="shared" si="353"/>
        <v/>
      </c>
      <c r="AI290" s="39" t="str">
        <f t="shared" si="354"/>
        <v/>
      </c>
      <c r="AJ290" s="41" t="str">
        <f t="shared" ref="AJ290:AJ353" si="413">_xlfn.IFNA(IFERROR((AI290-S290)/S290,#N/A),"")</f>
        <v/>
      </c>
      <c r="AK290" s="29" t="str">
        <f t="shared" ref="AK290:AK353" si="414">IF(X290="","",IF(T290&lt;=$AA$30,"incline",IF(T290&lt;$AG$30,"plateau","decline")))</f>
        <v/>
      </c>
      <c r="AL290" s="29" t="str">
        <f t="shared" ref="AL290:AL353" si="415">IF(AK290="incline",T290,"")</f>
        <v/>
      </c>
      <c r="AM290" s="41" t="str">
        <f t="shared" ref="AM290:AM353" si="416">IF(AK290="incline",X290,"")</f>
        <v/>
      </c>
      <c r="AN290" s="42" t="str">
        <f t="shared" ref="AN290:AN353" si="417">IF(AK290="incline",S290,"")</f>
        <v/>
      </c>
      <c r="AO290" s="29" t="str">
        <f t="shared" ref="AO290:AO353" si="418">IF(AK290="plateau",T290,"")</f>
        <v/>
      </c>
      <c r="AP290" s="41" t="str">
        <f t="shared" ref="AP290:AP353" si="419">IF(AK290="plateau",X290,"")</f>
        <v/>
      </c>
      <c r="AQ290" s="42" t="str">
        <f t="shared" ref="AQ290:AQ353" si="420">IF(AK290="plateau",S290,"")</f>
        <v/>
      </c>
      <c r="AR290" s="29" t="str">
        <f t="shared" si="355"/>
        <v/>
      </c>
      <c r="AS290" s="41" t="str">
        <f t="shared" si="356"/>
        <v/>
      </c>
      <c r="AT290" s="42" t="str">
        <f t="shared" si="357"/>
        <v/>
      </c>
      <c r="AV290" s="39" t="e">
        <f t="shared" ref="AV290:AV353" si="421">IF(H290="",#N/A,H290)</f>
        <v>#N/A</v>
      </c>
      <c r="AW290" s="42" t="e">
        <f t="shared" si="358"/>
        <v>#N/A</v>
      </c>
      <c r="BH290" s="61" t="str">
        <f t="shared" si="359"/>
        <v/>
      </c>
      <c r="BI290" s="39" t="str">
        <f t="shared" si="360"/>
        <v/>
      </c>
      <c r="BJ290" s="41" t="str">
        <f t="shared" si="361"/>
        <v/>
      </c>
      <c r="BK290" s="42" t="str">
        <f t="shared" ref="BK290:BK353" si="422">IF(BH290="incline",BB290,"")</f>
        <v/>
      </c>
      <c r="BL290" s="29" t="str">
        <f t="shared" si="362"/>
        <v/>
      </c>
      <c r="BM290" s="41" t="str">
        <f t="shared" si="363"/>
        <v/>
      </c>
      <c r="BN290" s="42" t="str">
        <f t="shared" si="364"/>
        <v/>
      </c>
      <c r="BO290" s="40" t="str">
        <f t="shared" si="365"/>
        <v/>
      </c>
      <c r="BP290" s="43" t="str">
        <f t="shared" si="366"/>
        <v/>
      </c>
      <c r="BQ290" s="42" t="str">
        <f t="shared" si="367"/>
        <v/>
      </c>
      <c r="BR290" s="61" t="str">
        <f t="shared" si="368"/>
        <v/>
      </c>
      <c r="BS290" s="41" t="str">
        <f t="shared" ref="BS290:BS353" si="423">_xlfn.IFNA(IFERROR((BR290-BB290)/BB290,#N/A),"")</f>
        <v/>
      </c>
      <c r="BT290" t="str">
        <f t="shared" si="369"/>
        <v/>
      </c>
      <c r="BU290" s="29" t="str">
        <f t="shared" ref="BU290:BU353" si="424">IF(BT290="incline",BC290,"")</f>
        <v/>
      </c>
      <c r="BV290" s="41" t="str">
        <f t="shared" ref="BV290:BV353" si="425">IF(BT290="incline",BG290,"")</f>
        <v/>
      </c>
      <c r="BW290" s="42" t="str">
        <f t="shared" ref="BW290:BW353" si="426">IF(BT290="incline",BB290,"")</f>
        <v/>
      </c>
      <c r="BX290" s="29" t="str">
        <f t="shared" ref="BX290:BX353" si="427">IF(BT290="plateau",BC290,"")</f>
        <v/>
      </c>
      <c r="BY290" s="41" t="str">
        <f t="shared" ref="BY290:BY353" si="428">IF(BT290="plateau",BG290,"")</f>
        <v/>
      </c>
      <c r="BZ290" s="42" t="str">
        <f t="shared" ref="BZ290:BZ353" si="429">IF(BT290="plateau",BB290,"")</f>
        <v/>
      </c>
      <c r="CA290" s="29" t="str">
        <f t="shared" si="370"/>
        <v/>
      </c>
      <c r="CB290" s="41" t="str">
        <f t="shared" si="371"/>
        <v/>
      </c>
      <c r="CC290" s="42" t="str">
        <f t="shared" si="372"/>
        <v/>
      </c>
      <c r="CE290" s="39" t="e">
        <f t="shared" si="373"/>
        <v>#N/A</v>
      </c>
      <c r="CF290" s="42" t="e">
        <f t="shared" si="374"/>
        <v>#N/A</v>
      </c>
      <c r="CQ290" s="61" t="str">
        <f t="shared" si="375"/>
        <v/>
      </c>
      <c r="CR290" s="39" t="str">
        <f t="shared" si="376"/>
        <v/>
      </c>
      <c r="CS290" s="41" t="str">
        <f t="shared" si="377"/>
        <v/>
      </c>
      <c r="CT290" s="42" t="str">
        <f t="shared" ref="CT290:CT353" si="430">IF(CQ290="incline",CK290,"")</f>
        <v/>
      </c>
      <c r="CU290" s="29" t="str">
        <f t="shared" si="378"/>
        <v/>
      </c>
      <c r="CV290" s="41" t="str">
        <f t="shared" si="379"/>
        <v/>
      </c>
      <c r="CW290" s="42" t="str">
        <f t="shared" si="380"/>
        <v/>
      </c>
      <c r="CX290" s="40" t="str">
        <f t="shared" si="381"/>
        <v/>
      </c>
      <c r="CY290" s="43" t="str">
        <f t="shared" si="382"/>
        <v/>
      </c>
      <c r="CZ290" s="42" t="str">
        <f t="shared" si="383"/>
        <v/>
      </c>
      <c r="DA290" s="70" t="str">
        <f t="shared" si="384"/>
        <v/>
      </c>
      <c r="DB290" s="41" t="str">
        <f t="shared" ref="DB290:DB353" si="431">_xlfn.IFNA(IFERROR((DA290-CK290)/CK290,#N/A),"")</f>
        <v/>
      </c>
      <c r="DC290" s="70" t="str">
        <f t="shared" si="385"/>
        <v/>
      </c>
      <c r="DD290" s="29" t="str">
        <f t="shared" ref="DD290:DD353" si="432">IF(DC290="incline",CL290,"")</f>
        <v/>
      </c>
      <c r="DE290" s="41" t="str">
        <f t="shared" ref="DE290:DE353" si="433">IF(DC290="incline",CP290,"")</f>
        <v/>
      </c>
      <c r="DF290" s="42" t="str">
        <f t="shared" ref="DF290:DF353" si="434">IF(DC290="incline",CK290,"")</f>
        <v/>
      </c>
      <c r="DG290" s="29" t="str">
        <f t="shared" ref="DG290:DG353" si="435">IF(DC290="plateau",CL290,"")</f>
        <v/>
      </c>
      <c r="DH290" s="41" t="str">
        <f t="shared" ref="DH290:DH353" si="436">IF(DC290="plateau",CP290,"")</f>
        <v/>
      </c>
      <c r="DI290" s="42" t="str">
        <f t="shared" ref="DI290:DI353" si="437">IF(DC290="plateau",CK290,"")</f>
        <v/>
      </c>
      <c r="DJ290" s="29" t="str">
        <f t="shared" si="386"/>
        <v/>
      </c>
      <c r="DK290" s="41" t="str">
        <f t="shared" si="387"/>
        <v/>
      </c>
      <c r="DL290" s="42" t="str">
        <f t="shared" si="388"/>
        <v/>
      </c>
      <c r="DN290" s="39" t="e">
        <f t="shared" si="389"/>
        <v>#N/A</v>
      </c>
      <c r="DO290" s="42" t="e">
        <f t="shared" si="390"/>
        <v>#N/A</v>
      </c>
      <c r="DZ290" s="61" t="str">
        <f t="shared" si="391"/>
        <v/>
      </c>
      <c r="EA290" s="39" t="str">
        <f t="shared" si="392"/>
        <v/>
      </c>
      <c r="EB290" s="41" t="str">
        <f t="shared" si="393"/>
        <v/>
      </c>
      <c r="EC290" s="42" t="str">
        <f t="shared" ref="EC290:EC353" si="438">IF(DZ290="incline",DT290,"")</f>
        <v/>
      </c>
      <c r="ED290" s="29" t="str">
        <f t="shared" si="394"/>
        <v/>
      </c>
      <c r="EE290" s="41" t="str">
        <f t="shared" si="395"/>
        <v/>
      </c>
      <c r="EF290" s="42" t="str">
        <f t="shared" si="396"/>
        <v/>
      </c>
      <c r="EG290" s="40" t="str">
        <f t="shared" si="397"/>
        <v/>
      </c>
      <c r="EH290" s="43" t="str">
        <f t="shared" si="398"/>
        <v/>
      </c>
      <c r="EI290" s="42" t="str">
        <f t="shared" si="399"/>
        <v/>
      </c>
      <c r="EJ290" s="58" t="str">
        <f t="shared" si="400"/>
        <v/>
      </c>
      <c r="EK290" s="41" t="str">
        <f t="shared" ref="EK290:EK353" si="439">_xlfn.IFNA(IFERROR((EJ290-DT290)/DT290,#N/A),"")</f>
        <v/>
      </c>
      <c r="EL290" s="58" t="str">
        <f t="shared" si="401"/>
        <v/>
      </c>
      <c r="EM290" s="29" t="str">
        <f t="shared" ref="EM290:EM353" si="440">IF(EL290="incline",DU290,"")</f>
        <v/>
      </c>
      <c r="EN290" s="41" t="str">
        <f t="shared" ref="EN290:EN353" si="441">IF(EL290="incline",DY290,"")</f>
        <v/>
      </c>
      <c r="EO290" s="42" t="str">
        <f t="shared" ref="EO290:EO353" si="442">IF(EL290="incline",DT290,"")</f>
        <v/>
      </c>
      <c r="EP290" s="29" t="str">
        <f t="shared" ref="EP290:EP353" si="443">IF(EL290="plateau",DU290,"")</f>
        <v/>
      </c>
      <c r="EQ290" s="41" t="str">
        <f t="shared" ref="EQ290:EQ353" si="444">IF(EL290="plateau",DY290,"")</f>
        <v/>
      </c>
      <c r="ER290" s="42" t="str">
        <f t="shared" ref="ER290:ER353" si="445">IF(EL290="plateau",DT290,"")</f>
        <v/>
      </c>
      <c r="ES290" s="29" t="str">
        <f t="shared" si="402"/>
        <v/>
      </c>
      <c r="ET290" s="41" t="str">
        <f t="shared" si="403"/>
        <v/>
      </c>
      <c r="EU290" s="42" t="str">
        <f t="shared" si="404"/>
        <v/>
      </c>
      <c r="EW290" s="39" t="e">
        <f t="shared" si="405"/>
        <v>#N/A</v>
      </c>
      <c r="EX290" s="42" t="e">
        <f t="shared" si="406"/>
        <v>#N/A</v>
      </c>
      <c r="FA290" s="70" t="e">
        <f t="shared" si="408"/>
        <v>#N/A</v>
      </c>
      <c r="FB290" s="70" t="e">
        <f t="shared" si="409"/>
        <v>#N/A</v>
      </c>
      <c r="FC290" s="70" t="e">
        <f t="shared" si="407"/>
        <v>#N/A</v>
      </c>
      <c r="FD290" s="72" t="e">
        <f t="shared" si="410"/>
        <v>#N/A</v>
      </c>
      <c r="FE290" s="37" t="e">
        <f t="shared" si="411"/>
        <v>#N/A</v>
      </c>
    </row>
    <row r="291" spans="8:161" x14ac:dyDescent="0.25">
      <c r="H291" s="39"/>
      <c r="I291" s="39"/>
      <c r="J291" s="37"/>
      <c r="K291" s="39"/>
      <c r="L291" s="39"/>
      <c r="M291" s="39"/>
      <c r="Y291" s="61" t="str">
        <f t="shared" ref="Y291:Y354" si="446">IF(X291="","",_xlfn.IFNA(IF(AND(T291&lt;$V$34,X291&lt;=$Y$30),"incline",IF(AND(T291&gt;$V$34,X291&lt;=$Y$32),"decline","plateau")),""))</f>
        <v/>
      </c>
      <c r="Z291" s="39" t="str">
        <f t="shared" ref="Z291:Z354" si="447">IF(Y291="incline",T291,"")</f>
        <v/>
      </c>
      <c r="AA291" s="41" t="str">
        <f t="shared" ref="AA291:AA354" si="448">IF(Y291="incline",X291,"")</f>
        <v/>
      </c>
      <c r="AB291" s="42" t="str">
        <f t="shared" si="412"/>
        <v/>
      </c>
      <c r="AC291" s="29" t="str">
        <f t="shared" ref="AC291:AC354" si="449">IF(Y291="plateau",T291,"")</f>
        <v/>
      </c>
      <c r="AD291" s="41" t="str">
        <f t="shared" ref="AD291:AD354" si="450">IF(Y291="plateau",X291,"")</f>
        <v/>
      </c>
      <c r="AE291" s="42" t="str">
        <f t="shared" ref="AE291:AE354" si="451">IF(Y291="plateau",S291,"")</f>
        <v/>
      </c>
      <c r="AF291" s="40" t="str">
        <f t="shared" ref="AF291:AF354" si="452">_xlfn.IFNA(IF(Y291="decline",T291,#N/A),"")</f>
        <v/>
      </c>
      <c r="AG291" s="43" t="str">
        <f t="shared" ref="AG291:AG354" si="453">IF(Y291="decline",X291,"")</f>
        <v/>
      </c>
      <c r="AH291" s="42" t="str">
        <f t="shared" ref="AH291:AH354" si="454">IF(Y291="decline",S291,"")</f>
        <v/>
      </c>
      <c r="AI291" s="39" t="str">
        <f t="shared" ref="AI291:AI354" si="455">IF(X291="","",IF(T291&lt;=$AA$30,$AA$28*EXP($AA$29*T291),IF(T291&lt;=$AG$30,$AD$28,$AG$28*EXP($AG$29*(T291)))))</f>
        <v/>
      </c>
      <c r="AJ291" s="41" t="str">
        <f t="shared" si="413"/>
        <v/>
      </c>
      <c r="AK291" s="29" t="str">
        <f t="shared" si="414"/>
        <v/>
      </c>
      <c r="AL291" s="29" t="str">
        <f t="shared" si="415"/>
        <v/>
      </c>
      <c r="AM291" s="41" t="str">
        <f t="shared" si="416"/>
        <v/>
      </c>
      <c r="AN291" s="42" t="str">
        <f t="shared" si="417"/>
        <v/>
      </c>
      <c r="AO291" s="29" t="str">
        <f t="shared" si="418"/>
        <v/>
      </c>
      <c r="AP291" s="41" t="str">
        <f t="shared" si="419"/>
        <v/>
      </c>
      <c r="AQ291" s="42" t="str">
        <f t="shared" si="420"/>
        <v/>
      </c>
      <c r="AR291" s="29" t="str">
        <f t="shared" ref="AR291:AR354" si="456">_xlfn.IFNA(IF(AK291="decline",T291,#N/A),"")</f>
        <v/>
      </c>
      <c r="AS291" s="41" t="str">
        <f t="shared" ref="AS291:AS354" si="457">IF(AK291="decline",X291,"")</f>
        <v/>
      </c>
      <c r="AT291" s="42" t="str">
        <f t="shared" ref="AT291:AT354" si="458">IF(AK291="decline",S291,"")</f>
        <v/>
      </c>
      <c r="AV291" s="39" t="e">
        <f t="shared" si="421"/>
        <v>#N/A</v>
      </c>
      <c r="AW291" s="42" t="e">
        <f t="shared" ref="AW291:AW354" si="459">IF(AV291="",#N/A,VLOOKUP(AV291,$T$34:$AI$500,16,FALSE))</f>
        <v>#N/A</v>
      </c>
      <c r="BH291" s="61" t="str">
        <f t="shared" ref="BH291:BH354" si="460">IF(BG291="","",_xlfn.IFNA(IF(AND(BC291&lt;$BE$34,BG291&lt;=$BH$30),"incline",IF(AND(BC291&gt;$BE$34,BG291&lt;=$BH$32),"decline","plateau")),""))</f>
        <v/>
      </c>
      <c r="BI291" s="39" t="str">
        <f t="shared" ref="BI291:BI354" si="461">IF(BH291="incline",BC291,"")</f>
        <v/>
      </c>
      <c r="BJ291" s="41" t="str">
        <f t="shared" ref="BJ291:BJ354" si="462">IF(BH291="incline",BG291,"")</f>
        <v/>
      </c>
      <c r="BK291" s="42" t="str">
        <f t="shared" si="422"/>
        <v/>
      </c>
      <c r="BL291" s="29" t="str">
        <f t="shared" ref="BL291:BL354" si="463">IF(BH291="plateau",BC291,"")</f>
        <v/>
      </c>
      <c r="BM291" s="41" t="str">
        <f t="shared" ref="BM291:BM354" si="464">IF(BH291="plateau",BG291,"")</f>
        <v/>
      </c>
      <c r="BN291" s="42" t="str">
        <f t="shared" ref="BN291:BN354" si="465">IF(BH291="plateau",BB291,"")</f>
        <v/>
      </c>
      <c r="BO291" s="40" t="str">
        <f t="shared" ref="BO291:BO354" si="466">_xlfn.IFNA(IF(BH291="decline",BC291,#N/A),"")</f>
        <v/>
      </c>
      <c r="BP291" s="43" t="str">
        <f t="shared" ref="BP291:BP354" si="467">IF(BH291="decline",BG291,"")</f>
        <v/>
      </c>
      <c r="BQ291" s="42" t="str">
        <f t="shared" ref="BQ291:BQ354" si="468">IF(BH291="decline",BB291,"")</f>
        <v/>
      </c>
      <c r="BR291" s="61" t="str">
        <f t="shared" ref="BR291:BR354" si="469">IF(BG291="","",IF(BC291&lt;=$BJ$30,$BJ$28*EXP($BJ$29*BC291),IF(BC291&lt;=$BM$30,$BM$28,$BP$28*EXP($BP$29*BC291))))</f>
        <v/>
      </c>
      <c r="BS291" s="41" t="str">
        <f t="shared" si="423"/>
        <v/>
      </c>
      <c r="BT291" t="str">
        <f t="shared" ref="BT291:BT354" si="470">IF(BG291="","",IF(BC291&lt;=$BJ$30,"incline",IF(BC291&lt;=$BM$30,"plateau","decline")))</f>
        <v/>
      </c>
      <c r="BU291" s="29" t="str">
        <f t="shared" si="424"/>
        <v/>
      </c>
      <c r="BV291" s="41" t="str">
        <f t="shared" si="425"/>
        <v/>
      </c>
      <c r="BW291" s="42" t="str">
        <f t="shared" si="426"/>
        <v/>
      </c>
      <c r="BX291" s="29" t="str">
        <f t="shared" si="427"/>
        <v/>
      </c>
      <c r="BY291" s="41" t="str">
        <f t="shared" si="428"/>
        <v/>
      </c>
      <c r="BZ291" s="42" t="str">
        <f t="shared" si="429"/>
        <v/>
      </c>
      <c r="CA291" s="29" t="str">
        <f t="shared" ref="CA291:CA354" si="471">_xlfn.IFNA(IF(BT291="decline",BC291,#N/A),"")</f>
        <v/>
      </c>
      <c r="CB291" s="41" t="str">
        <f t="shared" ref="CB291:CB354" si="472">IF(BT291="decline",BG291,"")</f>
        <v/>
      </c>
      <c r="CC291" s="42" t="str">
        <f t="shared" ref="CC291:CC354" si="473">IF(BT291="decline",BB291,"")</f>
        <v/>
      </c>
      <c r="CE291" s="39" t="e">
        <f t="shared" ref="CE291:CE354" si="474">IF(H291="",#N/A,H291)</f>
        <v>#N/A</v>
      </c>
      <c r="CF291" s="42" t="e">
        <f t="shared" ref="CF291:CF354" si="475">IF(CE291="",#N/A,VLOOKUP(CE291,$BC$34:$BR$500,16,FALSE))</f>
        <v>#N/A</v>
      </c>
      <c r="CQ291" s="61" t="str">
        <f t="shared" ref="CQ291:CQ354" si="476">IF(CP291="","",_xlfn.IFNA(IF(AND(CL291&lt;$CN$34,CP291&lt;=$CQ$30),"incline",IF(AND(CL291&gt;$CN$34,CP291&lt;=$CQ$32),"decline","plateau")),""))</f>
        <v/>
      </c>
      <c r="CR291" s="39" t="str">
        <f t="shared" ref="CR291:CR354" si="477">IF(CQ291="incline",CL291,"")</f>
        <v/>
      </c>
      <c r="CS291" s="41" t="str">
        <f t="shared" ref="CS291:CS354" si="478">IF(CQ291="incline",CP291,"")</f>
        <v/>
      </c>
      <c r="CT291" s="42" t="str">
        <f t="shared" si="430"/>
        <v/>
      </c>
      <c r="CU291" s="29" t="str">
        <f t="shared" ref="CU291:CU354" si="479">IF(CQ291="plateau",CL291,"")</f>
        <v/>
      </c>
      <c r="CV291" s="41" t="str">
        <f t="shared" ref="CV291:CV354" si="480">IF(CQ291="plateau",CP291,"")</f>
        <v/>
      </c>
      <c r="CW291" s="42" t="str">
        <f t="shared" ref="CW291:CW354" si="481">IF(CQ291="plateau",CK291,"")</f>
        <v/>
      </c>
      <c r="CX291" s="40" t="str">
        <f t="shared" ref="CX291:CX354" si="482">_xlfn.IFNA(IF(CQ291="decline",CL291,#N/A),"")</f>
        <v/>
      </c>
      <c r="CY291" s="43" t="str">
        <f t="shared" ref="CY291:CY354" si="483">IF(CQ291="decline",CP291,"")</f>
        <v/>
      </c>
      <c r="CZ291" s="42" t="str">
        <f t="shared" ref="CZ291:CZ354" si="484">IF(CQ291="decline",CK291,"")</f>
        <v/>
      </c>
      <c r="DA291" s="70" t="str">
        <f t="shared" ref="DA291:DA354" si="485">IF($CV$30&gt;$CY$30,IF(CP291="","",IF(CL291&lt;=$CS$30,$CS$28*EXP($CS$29*CL291),IF(CL291&lt;=$CV$30,$CV$28,$CY$28*EXP($CY$29*CL291)))),IF(CP291="","",IF(CL291&lt;=$CS$30,$CS$28*EXP($CS$29*CL291),IF(CL291&lt;=$CY$30,$CV$28,$CY$28*EXP($CY$29*CL291)))))</f>
        <v/>
      </c>
      <c r="DB291" s="41" t="str">
        <f t="shared" si="431"/>
        <v/>
      </c>
      <c r="DC291" s="70" t="str">
        <f t="shared" ref="DC291:DC354" si="486">IF($CV$30&gt;$CY$30,IF(CP291="","",IF(CL291&lt;=$CS$30,"incline",IF(CL291&lt;=$CV$30,"plateau","decline"))),IF(CP291="","",IF(CL291&lt;=$CS$30,"incline",IF(CL291&lt;=$CY$30,"plateau","decline"))))</f>
        <v/>
      </c>
      <c r="DD291" s="29" t="str">
        <f t="shared" si="432"/>
        <v/>
      </c>
      <c r="DE291" s="41" t="str">
        <f t="shared" si="433"/>
        <v/>
      </c>
      <c r="DF291" s="42" t="str">
        <f t="shared" si="434"/>
        <v/>
      </c>
      <c r="DG291" s="29" t="str">
        <f t="shared" si="435"/>
        <v/>
      </c>
      <c r="DH291" s="41" t="str">
        <f t="shared" si="436"/>
        <v/>
      </c>
      <c r="DI291" s="42" t="str">
        <f t="shared" si="437"/>
        <v/>
      </c>
      <c r="DJ291" s="29" t="str">
        <f t="shared" ref="DJ291:DJ354" si="487">_xlfn.IFNA(IF(DC291="decline",CL291,#N/A),"")</f>
        <v/>
      </c>
      <c r="DK291" s="41" t="str">
        <f t="shared" ref="DK291:DK354" si="488">IF(DC291="decline",CP291,"")</f>
        <v/>
      </c>
      <c r="DL291" s="42" t="str">
        <f t="shared" ref="DL291:DL354" si="489">IF(DC291="decline",CK291,"")</f>
        <v/>
      </c>
      <c r="DN291" s="39" t="e">
        <f t="shared" ref="DN291:DN354" si="490">IF(H291="",#N/A,H291)</f>
        <v>#N/A</v>
      </c>
      <c r="DO291" s="42" t="e">
        <f t="shared" ref="DO291:DO354" si="491">IF(DN291="",#N/A,VLOOKUP(DN291,$CL$34:$DA$500,16,FALSE))</f>
        <v>#N/A</v>
      </c>
      <c r="DZ291" s="61" t="str">
        <f t="shared" ref="DZ291:DZ354" si="492">IF(DY291="","",_xlfn.IFNA(IF(AND(DU291&lt;$DW$34,DY291&lt;=$DZ$30),"incline",IF(AND(DU291&gt;$DW$34,DY291&lt;=$DZ$32),"decline","plateau")),""))</f>
        <v/>
      </c>
      <c r="EA291" s="39" t="str">
        <f t="shared" ref="EA291:EA354" si="493">IF(DZ291="incline",DU291,"")</f>
        <v/>
      </c>
      <c r="EB291" s="41" t="str">
        <f t="shared" ref="EB291:EB354" si="494">IF(DZ291="incline",DY291,"")</f>
        <v/>
      </c>
      <c r="EC291" s="42" t="str">
        <f t="shared" si="438"/>
        <v/>
      </c>
      <c r="ED291" s="29" t="str">
        <f t="shared" ref="ED291:ED354" si="495">IF(DZ291="plateau",DU291,"")</f>
        <v/>
      </c>
      <c r="EE291" s="41" t="str">
        <f t="shared" ref="EE291:EE354" si="496">IF(DZ291="plateau",DY291,"")</f>
        <v/>
      </c>
      <c r="EF291" s="42" t="str">
        <f t="shared" ref="EF291:EF354" si="497">IF(DZ291="plateau",DT291,"")</f>
        <v/>
      </c>
      <c r="EG291" s="40" t="str">
        <f t="shared" ref="EG291:EG354" si="498">_xlfn.IFNA(IF(DZ291="decline",DU291,#N/A),"")</f>
        <v/>
      </c>
      <c r="EH291" s="43" t="str">
        <f t="shared" ref="EH291:EH354" si="499">IF(DZ291="decline",DY291,"")</f>
        <v/>
      </c>
      <c r="EI291" s="42" t="str">
        <f t="shared" ref="EI291:EI354" si="500">IF(DZ291="decline",DT291,"")</f>
        <v/>
      </c>
      <c r="EJ291" s="58" t="str">
        <f t="shared" ref="EJ291:EJ354" si="501">IF($EE$30&gt;$EH$30,IF(DY291="","",IF(DU291&lt;=$EB$30,$EB$28*EXP($EB$29*DU291),IF(DU291&lt;=$EE$30,$EE$28,$EH$28*EXP($EH$29*DU291)))),IF(DY291="","",IF(DU291&lt;=$EB$30,$EB$28*EXP($EB$29*DU291),IF(DU291&lt;=$EH$30,$EE$28,$EH$28*EXP($EH$29*DU291)))))</f>
        <v/>
      </c>
      <c r="EK291" s="41" t="str">
        <f t="shared" si="439"/>
        <v/>
      </c>
      <c r="EL291" s="58" t="str">
        <f t="shared" ref="EL291:EL354" si="502">IF($EE$30&gt;$EH$30,IF(DY291="","",IF(DU291&lt;=$EB$30,"incline",IF(DU291&lt;=$EE$30,"plateau","decline"))),IF(DY291="","",IF(DU291&lt;=$EB$30,"incline",IF(DU291&lt;$EH$30,"plateau","decline"))))</f>
        <v/>
      </c>
      <c r="EM291" s="29" t="str">
        <f t="shared" si="440"/>
        <v/>
      </c>
      <c r="EN291" s="41" t="str">
        <f t="shared" si="441"/>
        <v/>
      </c>
      <c r="EO291" s="42" t="str">
        <f t="shared" si="442"/>
        <v/>
      </c>
      <c r="EP291" s="29" t="str">
        <f t="shared" si="443"/>
        <v/>
      </c>
      <c r="EQ291" s="41" t="str">
        <f t="shared" si="444"/>
        <v/>
      </c>
      <c r="ER291" s="42" t="str">
        <f t="shared" si="445"/>
        <v/>
      </c>
      <c r="ES291" s="29" t="str">
        <f t="shared" ref="ES291:ES354" si="503">_xlfn.IFNA(IF(EL291="decline",DU291,#N/A),"")</f>
        <v/>
      </c>
      <c r="ET291" s="41" t="str">
        <f t="shared" ref="ET291:ET354" si="504">IF(EL291="decline",DY291,"")</f>
        <v/>
      </c>
      <c r="EU291" s="42" t="str">
        <f t="shared" ref="EU291:EU354" si="505">IF(EL291="decline",DT291,"")</f>
        <v/>
      </c>
      <c r="EW291" s="39" t="e">
        <f t="shared" ref="EW291:EW354" si="506">IF(H291="",#N/A,H291)</f>
        <v>#N/A</v>
      </c>
      <c r="EX291" s="42" t="e">
        <f t="shared" ref="EX291:EX354" si="507">IF(EW291="",#N/A,VLOOKUP(EW291,$DU$34:$EJ$500,16,FALSE))</f>
        <v>#N/A</v>
      </c>
      <c r="FA291" s="70" t="e">
        <f t="shared" si="408"/>
        <v>#N/A</v>
      </c>
      <c r="FB291" s="70" t="e">
        <f t="shared" si="409"/>
        <v>#N/A</v>
      </c>
      <c r="FC291" s="70" t="e">
        <f t="shared" ref="FC291:FC354" si="508">FB291/30</f>
        <v>#N/A</v>
      </c>
      <c r="FD291" s="72" t="e">
        <f t="shared" si="410"/>
        <v>#N/A</v>
      </c>
      <c r="FE291" s="37" t="e">
        <f t="shared" si="411"/>
        <v>#N/A</v>
      </c>
    </row>
    <row r="292" spans="8:161" x14ac:dyDescent="0.25">
      <c r="H292" s="39"/>
      <c r="I292" s="39"/>
      <c r="J292" s="37"/>
      <c r="K292" s="39"/>
      <c r="L292" s="39"/>
      <c r="M292" s="39"/>
      <c r="Y292" s="61" t="str">
        <f t="shared" si="446"/>
        <v/>
      </c>
      <c r="Z292" s="39" t="str">
        <f t="shared" si="447"/>
        <v/>
      </c>
      <c r="AA292" s="41" t="str">
        <f t="shared" si="448"/>
        <v/>
      </c>
      <c r="AB292" s="42" t="str">
        <f t="shared" si="412"/>
        <v/>
      </c>
      <c r="AC292" s="29" t="str">
        <f t="shared" si="449"/>
        <v/>
      </c>
      <c r="AD292" s="41" t="str">
        <f t="shared" si="450"/>
        <v/>
      </c>
      <c r="AE292" s="42" t="str">
        <f t="shared" si="451"/>
        <v/>
      </c>
      <c r="AF292" s="40" t="str">
        <f t="shared" si="452"/>
        <v/>
      </c>
      <c r="AG292" s="43" t="str">
        <f t="shared" si="453"/>
        <v/>
      </c>
      <c r="AH292" s="42" t="str">
        <f t="shared" si="454"/>
        <v/>
      </c>
      <c r="AI292" s="39" t="str">
        <f t="shared" si="455"/>
        <v/>
      </c>
      <c r="AJ292" s="41" t="str">
        <f t="shared" si="413"/>
        <v/>
      </c>
      <c r="AK292" s="29" t="str">
        <f t="shared" si="414"/>
        <v/>
      </c>
      <c r="AL292" s="29" t="str">
        <f t="shared" si="415"/>
        <v/>
      </c>
      <c r="AM292" s="41" t="str">
        <f t="shared" si="416"/>
        <v/>
      </c>
      <c r="AN292" s="42" t="str">
        <f t="shared" si="417"/>
        <v/>
      </c>
      <c r="AO292" s="29" t="str">
        <f t="shared" si="418"/>
        <v/>
      </c>
      <c r="AP292" s="41" t="str">
        <f t="shared" si="419"/>
        <v/>
      </c>
      <c r="AQ292" s="42" t="str">
        <f t="shared" si="420"/>
        <v/>
      </c>
      <c r="AR292" s="29" t="str">
        <f t="shared" si="456"/>
        <v/>
      </c>
      <c r="AS292" s="41" t="str">
        <f t="shared" si="457"/>
        <v/>
      </c>
      <c r="AT292" s="42" t="str">
        <f t="shared" si="458"/>
        <v/>
      </c>
      <c r="AV292" s="39" t="e">
        <f t="shared" si="421"/>
        <v>#N/A</v>
      </c>
      <c r="AW292" s="42" t="e">
        <f t="shared" si="459"/>
        <v>#N/A</v>
      </c>
      <c r="BH292" s="61" t="str">
        <f t="shared" si="460"/>
        <v/>
      </c>
      <c r="BI292" s="39" t="str">
        <f t="shared" si="461"/>
        <v/>
      </c>
      <c r="BJ292" s="41" t="str">
        <f t="shared" si="462"/>
        <v/>
      </c>
      <c r="BK292" s="42" t="str">
        <f t="shared" si="422"/>
        <v/>
      </c>
      <c r="BL292" s="29" t="str">
        <f t="shared" si="463"/>
        <v/>
      </c>
      <c r="BM292" s="41" t="str">
        <f t="shared" si="464"/>
        <v/>
      </c>
      <c r="BN292" s="42" t="str">
        <f t="shared" si="465"/>
        <v/>
      </c>
      <c r="BO292" s="40" t="str">
        <f t="shared" si="466"/>
        <v/>
      </c>
      <c r="BP292" s="43" t="str">
        <f t="shared" si="467"/>
        <v/>
      </c>
      <c r="BQ292" s="42" t="str">
        <f t="shared" si="468"/>
        <v/>
      </c>
      <c r="BR292" s="61" t="str">
        <f t="shared" si="469"/>
        <v/>
      </c>
      <c r="BS292" s="41" t="str">
        <f t="shared" si="423"/>
        <v/>
      </c>
      <c r="BT292" t="str">
        <f t="shared" si="470"/>
        <v/>
      </c>
      <c r="BU292" s="29" t="str">
        <f t="shared" si="424"/>
        <v/>
      </c>
      <c r="BV292" s="41" t="str">
        <f t="shared" si="425"/>
        <v/>
      </c>
      <c r="BW292" s="42" t="str">
        <f t="shared" si="426"/>
        <v/>
      </c>
      <c r="BX292" s="29" t="str">
        <f t="shared" si="427"/>
        <v/>
      </c>
      <c r="BY292" s="41" t="str">
        <f t="shared" si="428"/>
        <v/>
      </c>
      <c r="BZ292" s="42" t="str">
        <f t="shared" si="429"/>
        <v/>
      </c>
      <c r="CA292" s="29" t="str">
        <f t="shared" si="471"/>
        <v/>
      </c>
      <c r="CB292" s="41" t="str">
        <f t="shared" si="472"/>
        <v/>
      </c>
      <c r="CC292" s="42" t="str">
        <f t="shared" si="473"/>
        <v/>
      </c>
      <c r="CE292" s="39" t="e">
        <f t="shared" si="474"/>
        <v>#N/A</v>
      </c>
      <c r="CF292" s="42" t="e">
        <f t="shared" si="475"/>
        <v>#N/A</v>
      </c>
      <c r="CQ292" s="61" t="str">
        <f t="shared" si="476"/>
        <v/>
      </c>
      <c r="CR292" s="39" t="str">
        <f t="shared" si="477"/>
        <v/>
      </c>
      <c r="CS292" s="41" t="str">
        <f t="shared" si="478"/>
        <v/>
      </c>
      <c r="CT292" s="42" t="str">
        <f t="shared" si="430"/>
        <v/>
      </c>
      <c r="CU292" s="29" t="str">
        <f t="shared" si="479"/>
        <v/>
      </c>
      <c r="CV292" s="41" t="str">
        <f t="shared" si="480"/>
        <v/>
      </c>
      <c r="CW292" s="42" t="str">
        <f t="shared" si="481"/>
        <v/>
      </c>
      <c r="CX292" s="40" t="str">
        <f t="shared" si="482"/>
        <v/>
      </c>
      <c r="CY292" s="43" t="str">
        <f t="shared" si="483"/>
        <v/>
      </c>
      <c r="CZ292" s="42" t="str">
        <f t="shared" si="484"/>
        <v/>
      </c>
      <c r="DA292" s="70" t="str">
        <f t="shared" si="485"/>
        <v/>
      </c>
      <c r="DB292" s="41" t="str">
        <f t="shared" si="431"/>
        <v/>
      </c>
      <c r="DC292" s="70" t="str">
        <f t="shared" si="486"/>
        <v/>
      </c>
      <c r="DD292" s="29" t="str">
        <f t="shared" si="432"/>
        <v/>
      </c>
      <c r="DE292" s="41" t="str">
        <f t="shared" si="433"/>
        <v/>
      </c>
      <c r="DF292" s="42" t="str">
        <f t="shared" si="434"/>
        <v/>
      </c>
      <c r="DG292" s="29" t="str">
        <f t="shared" si="435"/>
        <v/>
      </c>
      <c r="DH292" s="41" t="str">
        <f t="shared" si="436"/>
        <v/>
      </c>
      <c r="DI292" s="42" t="str">
        <f t="shared" si="437"/>
        <v/>
      </c>
      <c r="DJ292" s="29" t="str">
        <f t="shared" si="487"/>
        <v/>
      </c>
      <c r="DK292" s="41" t="str">
        <f t="shared" si="488"/>
        <v/>
      </c>
      <c r="DL292" s="42" t="str">
        <f t="shared" si="489"/>
        <v/>
      </c>
      <c r="DN292" s="39" t="e">
        <f t="shared" si="490"/>
        <v>#N/A</v>
      </c>
      <c r="DO292" s="42" t="e">
        <f t="shared" si="491"/>
        <v>#N/A</v>
      </c>
      <c r="DZ292" s="61" t="str">
        <f t="shared" si="492"/>
        <v/>
      </c>
      <c r="EA292" s="39" t="str">
        <f t="shared" si="493"/>
        <v/>
      </c>
      <c r="EB292" s="41" t="str">
        <f t="shared" si="494"/>
        <v/>
      </c>
      <c r="EC292" s="42" t="str">
        <f t="shared" si="438"/>
        <v/>
      </c>
      <c r="ED292" s="29" t="str">
        <f t="shared" si="495"/>
        <v/>
      </c>
      <c r="EE292" s="41" t="str">
        <f t="shared" si="496"/>
        <v/>
      </c>
      <c r="EF292" s="42" t="str">
        <f t="shared" si="497"/>
        <v/>
      </c>
      <c r="EG292" s="40" t="str">
        <f t="shared" si="498"/>
        <v/>
      </c>
      <c r="EH292" s="43" t="str">
        <f t="shared" si="499"/>
        <v/>
      </c>
      <c r="EI292" s="42" t="str">
        <f t="shared" si="500"/>
        <v/>
      </c>
      <c r="EJ292" s="58" t="str">
        <f t="shared" si="501"/>
        <v/>
      </c>
      <c r="EK292" s="41" t="str">
        <f t="shared" si="439"/>
        <v/>
      </c>
      <c r="EL292" s="58" t="str">
        <f t="shared" si="502"/>
        <v/>
      </c>
      <c r="EM292" s="29" t="str">
        <f t="shared" si="440"/>
        <v/>
      </c>
      <c r="EN292" s="41" t="str">
        <f t="shared" si="441"/>
        <v/>
      </c>
      <c r="EO292" s="42" t="str">
        <f t="shared" si="442"/>
        <v/>
      </c>
      <c r="EP292" s="29" t="str">
        <f t="shared" si="443"/>
        <v/>
      </c>
      <c r="EQ292" s="41" t="str">
        <f t="shared" si="444"/>
        <v/>
      </c>
      <c r="ER292" s="42" t="str">
        <f t="shared" si="445"/>
        <v/>
      </c>
      <c r="ES292" s="29" t="str">
        <f t="shared" si="503"/>
        <v/>
      </c>
      <c r="ET292" s="41" t="str">
        <f t="shared" si="504"/>
        <v/>
      </c>
      <c r="EU292" s="42" t="str">
        <f t="shared" si="505"/>
        <v/>
      </c>
      <c r="EW292" s="39" t="e">
        <f t="shared" si="506"/>
        <v>#N/A</v>
      </c>
      <c r="EX292" s="42" t="e">
        <f t="shared" si="507"/>
        <v>#N/A</v>
      </c>
      <c r="FA292" s="70" t="e">
        <f t="shared" si="408"/>
        <v>#N/A</v>
      </c>
      <c r="FB292" s="70" t="e">
        <f t="shared" si="409"/>
        <v>#N/A</v>
      </c>
      <c r="FC292" s="70" t="e">
        <f t="shared" si="508"/>
        <v>#N/A</v>
      </c>
      <c r="FD292" s="72" t="e">
        <f t="shared" si="410"/>
        <v>#N/A</v>
      </c>
      <c r="FE292" s="37" t="e">
        <f t="shared" si="411"/>
        <v>#N/A</v>
      </c>
    </row>
    <row r="293" spans="8:161" x14ac:dyDescent="0.25">
      <c r="H293" s="39"/>
      <c r="I293" s="39"/>
      <c r="J293" s="37"/>
      <c r="K293" s="39"/>
      <c r="L293" s="39"/>
      <c r="M293" s="39"/>
      <c r="Y293" s="61" t="str">
        <f t="shared" si="446"/>
        <v/>
      </c>
      <c r="Z293" s="39" t="str">
        <f t="shared" si="447"/>
        <v/>
      </c>
      <c r="AA293" s="41" t="str">
        <f t="shared" si="448"/>
        <v/>
      </c>
      <c r="AB293" s="42" t="str">
        <f t="shared" si="412"/>
        <v/>
      </c>
      <c r="AC293" s="29" t="str">
        <f t="shared" si="449"/>
        <v/>
      </c>
      <c r="AD293" s="41" t="str">
        <f t="shared" si="450"/>
        <v/>
      </c>
      <c r="AE293" s="42" t="str">
        <f t="shared" si="451"/>
        <v/>
      </c>
      <c r="AF293" s="40" t="str">
        <f t="shared" si="452"/>
        <v/>
      </c>
      <c r="AG293" s="43" t="str">
        <f t="shared" si="453"/>
        <v/>
      </c>
      <c r="AH293" s="42" t="str">
        <f t="shared" si="454"/>
        <v/>
      </c>
      <c r="AI293" s="39" t="str">
        <f t="shared" si="455"/>
        <v/>
      </c>
      <c r="AJ293" s="41" t="str">
        <f t="shared" si="413"/>
        <v/>
      </c>
      <c r="AK293" s="29" t="str">
        <f t="shared" si="414"/>
        <v/>
      </c>
      <c r="AL293" s="29" t="str">
        <f t="shared" si="415"/>
        <v/>
      </c>
      <c r="AM293" s="41" t="str">
        <f t="shared" si="416"/>
        <v/>
      </c>
      <c r="AN293" s="42" t="str">
        <f t="shared" si="417"/>
        <v/>
      </c>
      <c r="AO293" s="29" t="str">
        <f t="shared" si="418"/>
        <v/>
      </c>
      <c r="AP293" s="41" t="str">
        <f t="shared" si="419"/>
        <v/>
      </c>
      <c r="AQ293" s="42" t="str">
        <f t="shared" si="420"/>
        <v/>
      </c>
      <c r="AR293" s="29" t="str">
        <f t="shared" si="456"/>
        <v/>
      </c>
      <c r="AS293" s="41" t="str">
        <f t="shared" si="457"/>
        <v/>
      </c>
      <c r="AT293" s="42" t="str">
        <f t="shared" si="458"/>
        <v/>
      </c>
      <c r="AV293" s="39" t="e">
        <f t="shared" si="421"/>
        <v>#N/A</v>
      </c>
      <c r="AW293" s="42" t="e">
        <f t="shared" si="459"/>
        <v>#N/A</v>
      </c>
      <c r="BH293" s="61" t="str">
        <f t="shared" si="460"/>
        <v/>
      </c>
      <c r="BI293" s="39" t="str">
        <f t="shared" si="461"/>
        <v/>
      </c>
      <c r="BJ293" s="41" t="str">
        <f t="shared" si="462"/>
        <v/>
      </c>
      <c r="BK293" s="42" t="str">
        <f t="shared" si="422"/>
        <v/>
      </c>
      <c r="BL293" s="29" t="str">
        <f t="shared" si="463"/>
        <v/>
      </c>
      <c r="BM293" s="41" t="str">
        <f t="shared" si="464"/>
        <v/>
      </c>
      <c r="BN293" s="42" t="str">
        <f t="shared" si="465"/>
        <v/>
      </c>
      <c r="BO293" s="40" t="str">
        <f t="shared" si="466"/>
        <v/>
      </c>
      <c r="BP293" s="43" t="str">
        <f t="shared" si="467"/>
        <v/>
      </c>
      <c r="BQ293" s="42" t="str">
        <f t="shared" si="468"/>
        <v/>
      </c>
      <c r="BR293" s="61" t="str">
        <f t="shared" si="469"/>
        <v/>
      </c>
      <c r="BS293" s="41" t="str">
        <f t="shared" si="423"/>
        <v/>
      </c>
      <c r="BT293" t="str">
        <f t="shared" si="470"/>
        <v/>
      </c>
      <c r="BU293" s="29" t="str">
        <f t="shared" si="424"/>
        <v/>
      </c>
      <c r="BV293" s="41" t="str">
        <f t="shared" si="425"/>
        <v/>
      </c>
      <c r="BW293" s="42" t="str">
        <f t="shared" si="426"/>
        <v/>
      </c>
      <c r="BX293" s="29" t="str">
        <f t="shared" si="427"/>
        <v/>
      </c>
      <c r="BY293" s="41" t="str">
        <f t="shared" si="428"/>
        <v/>
      </c>
      <c r="BZ293" s="42" t="str">
        <f t="shared" si="429"/>
        <v/>
      </c>
      <c r="CA293" s="29" t="str">
        <f t="shared" si="471"/>
        <v/>
      </c>
      <c r="CB293" s="41" t="str">
        <f t="shared" si="472"/>
        <v/>
      </c>
      <c r="CC293" s="42" t="str">
        <f t="shared" si="473"/>
        <v/>
      </c>
      <c r="CE293" s="39" t="e">
        <f t="shared" si="474"/>
        <v>#N/A</v>
      </c>
      <c r="CF293" s="42" t="e">
        <f t="shared" si="475"/>
        <v>#N/A</v>
      </c>
      <c r="CQ293" s="61" t="str">
        <f t="shared" si="476"/>
        <v/>
      </c>
      <c r="CR293" s="39" t="str">
        <f t="shared" si="477"/>
        <v/>
      </c>
      <c r="CS293" s="41" t="str">
        <f t="shared" si="478"/>
        <v/>
      </c>
      <c r="CT293" s="42" t="str">
        <f t="shared" si="430"/>
        <v/>
      </c>
      <c r="CU293" s="29" t="str">
        <f t="shared" si="479"/>
        <v/>
      </c>
      <c r="CV293" s="41" t="str">
        <f t="shared" si="480"/>
        <v/>
      </c>
      <c r="CW293" s="42" t="str">
        <f t="shared" si="481"/>
        <v/>
      </c>
      <c r="CX293" s="40" t="str">
        <f t="shared" si="482"/>
        <v/>
      </c>
      <c r="CY293" s="43" t="str">
        <f t="shared" si="483"/>
        <v/>
      </c>
      <c r="CZ293" s="42" t="str">
        <f t="shared" si="484"/>
        <v/>
      </c>
      <c r="DA293" s="70" t="str">
        <f t="shared" si="485"/>
        <v/>
      </c>
      <c r="DB293" s="41" t="str">
        <f t="shared" si="431"/>
        <v/>
      </c>
      <c r="DC293" s="70" t="str">
        <f t="shared" si="486"/>
        <v/>
      </c>
      <c r="DD293" s="29" t="str">
        <f t="shared" si="432"/>
        <v/>
      </c>
      <c r="DE293" s="41" t="str">
        <f t="shared" si="433"/>
        <v/>
      </c>
      <c r="DF293" s="42" t="str">
        <f t="shared" si="434"/>
        <v/>
      </c>
      <c r="DG293" s="29" t="str">
        <f t="shared" si="435"/>
        <v/>
      </c>
      <c r="DH293" s="41" t="str">
        <f t="shared" si="436"/>
        <v/>
      </c>
      <c r="DI293" s="42" t="str">
        <f t="shared" si="437"/>
        <v/>
      </c>
      <c r="DJ293" s="29" t="str">
        <f t="shared" si="487"/>
        <v/>
      </c>
      <c r="DK293" s="41" t="str">
        <f t="shared" si="488"/>
        <v/>
      </c>
      <c r="DL293" s="42" t="str">
        <f t="shared" si="489"/>
        <v/>
      </c>
      <c r="DN293" s="39" t="e">
        <f t="shared" si="490"/>
        <v>#N/A</v>
      </c>
      <c r="DO293" s="42" t="e">
        <f t="shared" si="491"/>
        <v>#N/A</v>
      </c>
      <c r="DZ293" s="61" t="str">
        <f t="shared" si="492"/>
        <v/>
      </c>
      <c r="EA293" s="39" t="str">
        <f t="shared" si="493"/>
        <v/>
      </c>
      <c r="EB293" s="41" t="str">
        <f t="shared" si="494"/>
        <v/>
      </c>
      <c r="EC293" s="42" t="str">
        <f t="shared" si="438"/>
        <v/>
      </c>
      <c r="ED293" s="29" t="str">
        <f t="shared" si="495"/>
        <v/>
      </c>
      <c r="EE293" s="41" t="str">
        <f t="shared" si="496"/>
        <v/>
      </c>
      <c r="EF293" s="42" t="str">
        <f t="shared" si="497"/>
        <v/>
      </c>
      <c r="EG293" s="40" t="str">
        <f t="shared" si="498"/>
        <v/>
      </c>
      <c r="EH293" s="43" t="str">
        <f t="shared" si="499"/>
        <v/>
      </c>
      <c r="EI293" s="42" t="str">
        <f t="shared" si="500"/>
        <v/>
      </c>
      <c r="EJ293" s="58" t="str">
        <f t="shared" si="501"/>
        <v/>
      </c>
      <c r="EK293" s="41" t="str">
        <f t="shared" si="439"/>
        <v/>
      </c>
      <c r="EL293" s="58" t="str">
        <f t="shared" si="502"/>
        <v/>
      </c>
      <c r="EM293" s="29" t="str">
        <f t="shared" si="440"/>
        <v/>
      </c>
      <c r="EN293" s="41" t="str">
        <f t="shared" si="441"/>
        <v/>
      </c>
      <c r="EO293" s="42" t="str">
        <f t="shared" si="442"/>
        <v/>
      </c>
      <c r="EP293" s="29" t="str">
        <f t="shared" si="443"/>
        <v/>
      </c>
      <c r="EQ293" s="41" t="str">
        <f t="shared" si="444"/>
        <v/>
      </c>
      <c r="ER293" s="42" t="str">
        <f t="shared" si="445"/>
        <v/>
      </c>
      <c r="ES293" s="29" t="str">
        <f t="shared" si="503"/>
        <v/>
      </c>
      <c r="ET293" s="41" t="str">
        <f t="shared" si="504"/>
        <v/>
      </c>
      <c r="EU293" s="42" t="str">
        <f t="shared" si="505"/>
        <v/>
      </c>
      <c r="EW293" s="39" t="e">
        <f t="shared" si="506"/>
        <v>#N/A</v>
      </c>
      <c r="EX293" s="42" t="e">
        <f t="shared" si="507"/>
        <v>#N/A</v>
      </c>
      <c r="FA293" s="70" t="e">
        <f t="shared" si="408"/>
        <v>#N/A</v>
      </c>
      <c r="FB293" s="70" t="e">
        <f t="shared" si="409"/>
        <v>#N/A</v>
      </c>
      <c r="FC293" s="70" t="e">
        <f t="shared" si="508"/>
        <v>#N/A</v>
      </c>
      <c r="FD293" s="72" t="e">
        <f t="shared" si="410"/>
        <v>#N/A</v>
      </c>
      <c r="FE293" s="37" t="e">
        <f t="shared" si="411"/>
        <v>#N/A</v>
      </c>
    </row>
    <row r="294" spans="8:161" x14ac:dyDescent="0.25">
      <c r="H294" s="39"/>
      <c r="I294" s="39"/>
      <c r="J294" s="37"/>
      <c r="K294" s="39"/>
      <c r="L294" s="39"/>
      <c r="M294" s="39"/>
      <c r="Y294" s="61" t="str">
        <f t="shared" si="446"/>
        <v/>
      </c>
      <c r="Z294" s="39" t="str">
        <f t="shared" si="447"/>
        <v/>
      </c>
      <c r="AA294" s="41" t="str">
        <f t="shared" si="448"/>
        <v/>
      </c>
      <c r="AB294" s="42" t="str">
        <f t="shared" si="412"/>
        <v/>
      </c>
      <c r="AC294" s="29" t="str">
        <f t="shared" si="449"/>
        <v/>
      </c>
      <c r="AD294" s="41" t="str">
        <f t="shared" si="450"/>
        <v/>
      </c>
      <c r="AE294" s="42" t="str">
        <f t="shared" si="451"/>
        <v/>
      </c>
      <c r="AF294" s="40" t="str">
        <f t="shared" si="452"/>
        <v/>
      </c>
      <c r="AG294" s="43" t="str">
        <f t="shared" si="453"/>
        <v/>
      </c>
      <c r="AH294" s="42" t="str">
        <f t="shared" si="454"/>
        <v/>
      </c>
      <c r="AI294" s="39" t="str">
        <f t="shared" si="455"/>
        <v/>
      </c>
      <c r="AJ294" s="41" t="str">
        <f t="shared" si="413"/>
        <v/>
      </c>
      <c r="AK294" s="29" t="str">
        <f t="shared" si="414"/>
        <v/>
      </c>
      <c r="AL294" s="29" t="str">
        <f t="shared" si="415"/>
        <v/>
      </c>
      <c r="AM294" s="41" t="str">
        <f t="shared" si="416"/>
        <v/>
      </c>
      <c r="AN294" s="42" t="str">
        <f t="shared" si="417"/>
        <v/>
      </c>
      <c r="AO294" s="29" t="str">
        <f t="shared" si="418"/>
        <v/>
      </c>
      <c r="AP294" s="41" t="str">
        <f t="shared" si="419"/>
        <v/>
      </c>
      <c r="AQ294" s="42" t="str">
        <f t="shared" si="420"/>
        <v/>
      </c>
      <c r="AR294" s="29" t="str">
        <f t="shared" si="456"/>
        <v/>
      </c>
      <c r="AS294" s="41" t="str">
        <f t="shared" si="457"/>
        <v/>
      </c>
      <c r="AT294" s="42" t="str">
        <f t="shared" si="458"/>
        <v/>
      </c>
      <c r="AV294" s="39" t="e">
        <f t="shared" si="421"/>
        <v>#N/A</v>
      </c>
      <c r="AW294" s="42" t="e">
        <f t="shared" si="459"/>
        <v>#N/A</v>
      </c>
      <c r="BH294" s="61" t="str">
        <f t="shared" si="460"/>
        <v/>
      </c>
      <c r="BI294" s="39" t="str">
        <f t="shared" si="461"/>
        <v/>
      </c>
      <c r="BJ294" s="41" t="str">
        <f t="shared" si="462"/>
        <v/>
      </c>
      <c r="BK294" s="42" t="str">
        <f t="shared" si="422"/>
        <v/>
      </c>
      <c r="BL294" s="29" t="str">
        <f t="shared" si="463"/>
        <v/>
      </c>
      <c r="BM294" s="41" t="str">
        <f t="shared" si="464"/>
        <v/>
      </c>
      <c r="BN294" s="42" t="str">
        <f t="shared" si="465"/>
        <v/>
      </c>
      <c r="BO294" s="40" t="str">
        <f t="shared" si="466"/>
        <v/>
      </c>
      <c r="BP294" s="43" t="str">
        <f t="shared" si="467"/>
        <v/>
      </c>
      <c r="BQ294" s="42" t="str">
        <f t="shared" si="468"/>
        <v/>
      </c>
      <c r="BR294" s="61" t="str">
        <f t="shared" si="469"/>
        <v/>
      </c>
      <c r="BS294" s="41" t="str">
        <f t="shared" si="423"/>
        <v/>
      </c>
      <c r="BT294" t="str">
        <f t="shared" si="470"/>
        <v/>
      </c>
      <c r="BU294" s="29" t="str">
        <f t="shared" si="424"/>
        <v/>
      </c>
      <c r="BV294" s="41" t="str">
        <f t="shared" si="425"/>
        <v/>
      </c>
      <c r="BW294" s="42" t="str">
        <f t="shared" si="426"/>
        <v/>
      </c>
      <c r="BX294" s="29" t="str">
        <f t="shared" si="427"/>
        <v/>
      </c>
      <c r="BY294" s="41" t="str">
        <f t="shared" si="428"/>
        <v/>
      </c>
      <c r="BZ294" s="42" t="str">
        <f t="shared" si="429"/>
        <v/>
      </c>
      <c r="CA294" s="29" t="str">
        <f t="shared" si="471"/>
        <v/>
      </c>
      <c r="CB294" s="41" t="str">
        <f t="shared" si="472"/>
        <v/>
      </c>
      <c r="CC294" s="42" t="str">
        <f t="shared" si="473"/>
        <v/>
      </c>
      <c r="CE294" s="39" t="e">
        <f t="shared" si="474"/>
        <v>#N/A</v>
      </c>
      <c r="CF294" s="42" t="e">
        <f t="shared" si="475"/>
        <v>#N/A</v>
      </c>
      <c r="CQ294" s="61" t="str">
        <f t="shared" si="476"/>
        <v/>
      </c>
      <c r="CR294" s="39" t="str">
        <f t="shared" si="477"/>
        <v/>
      </c>
      <c r="CS294" s="41" t="str">
        <f t="shared" si="478"/>
        <v/>
      </c>
      <c r="CT294" s="42" t="str">
        <f t="shared" si="430"/>
        <v/>
      </c>
      <c r="CU294" s="29" t="str">
        <f t="shared" si="479"/>
        <v/>
      </c>
      <c r="CV294" s="41" t="str">
        <f t="shared" si="480"/>
        <v/>
      </c>
      <c r="CW294" s="42" t="str">
        <f t="shared" si="481"/>
        <v/>
      </c>
      <c r="CX294" s="40" t="str">
        <f t="shared" si="482"/>
        <v/>
      </c>
      <c r="CY294" s="43" t="str">
        <f t="shared" si="483"/>
        <v/>
      </c>
      <c r="CZ294" s="42" t="str">
        <f t="shared" si="484"/>
        <v/>
      </c>
      <c r="DA294" s="70" t="str">
        <f t="shared" si="485"/>
        <v/>
      </c>
      <c r="DB294" s="41" t="str">
        <f t="shared" si="431"/>
        <v/>
      </c>
      <c r="DC294" s="70" t="str">
        <f t="shared" si="486"/>
        <v/>
      </c>
      <c r="DD294" s="29" t="str">
        <f t="shared" si="432"/>
        <v/>
      </c>
      <c r="DE294" s="41" t="str">
        <f t="shared" si="433"/>
        <v/>
      </c>
      <c r="DF294" s="42" t="str">
        <f t="shared" si="434"/>
        <v/>
      </c>
      <c r="DG294" s="29" t="str">
        <f t="shared" si="435"/>
        <v/>
      </c>
      <c r="DH294" s="41" t="str">
        <f t="shared" si="436"/>
        <v/>
      </c>
      <c r="DI294" s="42" t="str">
        <f t="shared" si="437"/>
        <v/>
      </c>
      <c r="DJ294" s="29" t="str">
        <f t="shared" si="487"/>
        <v/>
      </c>
      <c r="DK294" s="41" t="str">
        <f t="shared" si="488"/>
        <v/>
      </c>
      <c r="DL294" s="42" t="str">
        <f t="shared" si="489"/>
        <v/>
      </c>
      <c r="DN294" s="39" t="e">
        <f t="shared" si="490"/>
        <v>#N/A</v>
      </c>
      <c r="DO294" s="42" t="e">
        <f t="shared" si="491"/>
        <v>#N/A</v>
      </c>
      <c r="DZ294" s="61" t="str">
        <f t="shared" si="492"/>
        <v/>
      </c>
      <c r="EA294" s="39" t="str">
        <f t="shared" si="493"/>
        <v/>
      </c>
      <c r="EB294" s="41" t="str">
        <f t="shared" si="494"/>
        <v/>
      </c>
      <c r="EC294" s="42" t="str">
        <f t="shared" si="438"/>
        <v/>
      </c>
      <c r="ED294" s="29" t="str">
        <f t="shared" si="495"/>
        <v/>
      </c>
      <c r="EE294" s="41" t="str">
        <f t="shared" si="496"/>
        <v/>
      </c>
      <c r="EF294" s="42" t="str">
        <f t="shared" si="497"/>
        <v/>
      </c>
      <c r="EG294" s="40" t="str">
        <f t="shared" si="498"/>
        <v/>
      </c>
      <c r="EH294" s="43" t="str">
        <f t="shared" si="499"/>
        <v/>
      </c>
      <c r="EI294" s="42" t="str">
        <f t="shared" si="500"/>
        <v/>
      </c>
      <c r="EJ294" s="58" t="str">
        <f t="shared" si="501"/>
        <v/>
      </c>
      <c r="EK294" s="41" t="str">
        <f t="shared" si="439"/>
        <v/>
      </c>
      <c r="EL294" s="58" t="str">
        <f t="shared" si="502"/>
        <v/>
      </c>
      <c r="EM294" s="29" t="str">
        <f t="shared" si="440"/>
        <v/>
      </c>
      <c r="EN294" s="41" t="str">
        <f t="shared" si="441"/>
        <v/>
      </c>
      <c r="EO294" s="42" t="str">
        <f t="shared" si="442"/>
        <v/>
      </c>
      <c r="EP294" s="29" t="str">
        <f t="shared" si="443"/>
        <v/>
      </c>
      <c r="EQ294" s="41" t="str">
        <f t="shared" si="444"/>
        <v/>
      </c>
      <c r="ER294" s="42" t="str">
        <f t="shared" si="445"/>
        <v/>
      </c>
      <c r="ES294" s="29" t="str">
        <f t="shared" si="503"/>
        <v/>
      </c>
      <c r="ET294" s="41" t="str">
        <f t="shared" si="504"/>
        <v/>
      </c>
      <c r="EU294" s="42" t="str">
        <f t="shared" si="505"/>
        <v/>
      </c>
      <c r="EW294" s="39" t="e">
        <f t="shared" si="506"/>
        <v>#N/A</v>
      </c>
      <c r="EX294" s="42" t="e">
        <f t="shared" si="507"/>
        <v>#N/A</v>
      </c>
      <c r="FA294" s="70" t="e">
        <f t="shared" ref="FA294:FA357" si="509">IF(A294="",#N/A,IF(_xlfn.DAYS(A295,A294)&lt;0,30,_xlfn.DAYS(A295,A294)))</f>
        <v>#N/A</v>
      </c>
      <c r="FB294" s="70" t="e">
        <f t="shared" ref="FB294:FB357" si="510">FA294+FB293</f>
        <v>#N/A</v>
      </c>
      <c r="FC294" s="70" t="e">
        <f t="shared" si="508"/>
        <v>#N/A</v>
      </c>
      <c r="FD294" s="72" t="e">
        <f t="shared" ref="FD294:FD357" si="511">FB294/365</f>
        <v>#N/A</v>
      </c>
      <c r="FE294" s="37" t="e">
        <f t="shared" ref="FE294:FE357" si="512">IF(A294="",#N/A,C294)</f>
        <v>#N/A</v>
      </c>
    </row>
    <row r="295" spans="8:161" x14ac:dyDescent="0.25">
      <c r="H295" s="39"/>
      <c r="I295" s="39"/>
      <c r="J295" s="37"/>
      <c r="K295" s="39"/>
      <c r="L295" s="39"/>
      <c r="M295" s="39"/>
      <c r="Y295" s="61" t="str">
        <f t="shared" si="446"/>
        <v/>
      </c>
      <c r="Z295" s="39" t="str">
        <f t="shared" si="447"/>
        <v/>
      </c>
      <c r="AA295" s="41" t="str">
        <f t="shared" si="448"/>
        <v/>
      </c>
      <c r="AB295" s="42" t="str">
        <f t="shared" si="412"/>
        <v/>
      </c>
      <c r="AC295" s="29" t="str">
        <f t="shared" si="449"/>
        <v/>
      </c>
      <c r="AD295" s="41" t="str">
        <f t="shared" si="450"/>
        <v/>
      </c>
      <c r="AE295" s="42" t="str">
        <f t="shared" si="451"/>
        <v/>
      </c>
      <c r="AF295" s="40" t="str">
        <f t="shared" si="452"/>
        <v/>
      </c>
      <c r="AG295" s="43" t="str">
        <f t="shared" si="453"/>
        <v/>
      </c>
      <c r="AH295" s="42" t="str">
        <f t="shared" si="454"/>
        <v/>
      </c>
      <c r="AI295" s="39" t="str">
        <f t="shared" si="455"/>
        <v/>
      </c>
      <c r="AJ295" s="41" t="str">
        <f t="shared" si="413"/>
        <v/>
      </c>
      <c r="AK295" s="29" t="str">
        <f t="shared" si="414"/>
        <v/>
      </c>
      <c r="AL295" s="29" t="str">
        <f t="shared" si="415"/>
        <v/>
      </c>
      <c r="AM295" s="41" t="str">
        <f t="shared" si="416"/>
        <v/>
      </c>
      <c r="AN295" s="42" t="str">
        <f t="shared" si="417"/>
        <v/>
      </c>
      <c r="AO295" s="29" t="str">
        <f t="shared" si="418"/>
        <v/>
      </c>
      <c r="AP295" s="41" t="str">
        <f t="shared" si="419"/>
        <v/>
      </c>
      <c r="AQ295" s="42" t="str">
        <f t="shared" si="420"/>
        <v/>
      </c>
      <c r="AR295" s="29" t="str">
        <f t="shared" si="456"/>
        <v/>
      </c>
      <c r="AS295" s="41" t="str">
        <f t="shared" si="457"/>
        <v/>
      </c>
      <c r="AT295" s="42" t="str">
        <f t="shared" si="458"/>
        <v/>
      </c>
      <c r="AV295" s="39" t="e">
        <f t="shared" si="421"/>
        <v>#N/A</v>
      </c>
      <c r="AW295" s="42" t="e">
        <f t="shared" si="459"/>
        <v>#N/A</v>
      </c>
      <c r="BH295" s="61" t="str">
        <f t="shared" si="460"/>
        <v/>
      </c>
      <c r="BI295" s="39" t="str">
        <f t="shared" si="461"/>
        <v/>
      </c>
      <c r="BJ295" s="41" t="str">
        <f t="shared" si="462"/>
        <v/>
      </c>
      <c r="BK295" s="42" t="str">
        <f t="shared" si="422"/>
        <v/>
      </c>
      <c r="BL295" s="29" t="str">
        <f t="shared" si="463"/>
        <v/>
      </c>
      <c r="BM295" s="41" t="str">
        <f t="shared" si="464"/>
        <v/>
      </c>
      <c r="BN295" s="42" t="str">
        <f t="shared" si="465"/>
        <v/>
      </c>
      <c r="BO295" s="40" t="str">
        <f t="shared" si="466"/>
        <v/>
      </c>
      <c r="BP295" s="43" t="str">
        <f t="shared" si="467"/>
        <v/>
      </c>
      <c r="BQ295" s="42" t="str">
        <f t="shared" si="468"/>
        <v/>
      </c>
      <c r="BR295" s="61" t="str">
        <f t="shared" si="469"/>
        <v/>
      </c>
      <c r="BS295" s="41" t="str">
        <f t="shared" si="423"/>
        <v/>
      </c>
      <c r="BT295" t="str">
        <f t="shared" si="470"/>
        <v/>
      </c>
      <c r="BU295" s="29" t="str">
        <f t="shared" si="424"/>
        <v/>
      </c>
      <c r="BV295" s="41" t="str">
        <f t="shared" si="425"/>
        <v/>
      </c>
      <c r="BW295" s="42" t="str">
        <f t="shared" si="426"/>
        <v/>
      </c>
      <c r="BX295" s="29" t="str">
        <f t="shared" si="427"/>
        <v/>
      </c>
      <c r="BY295" s="41" t="str">
        <f t="shared" si="428"/>
        <v/>
      </c>
      <c r="BZ295" s="42" t="str">
        <f t="shared" si="429"/>
        <v/>
      </c>
      <c r="CA295" s="29" t="str">
        <f t="shared" si="471"/>
        <v/>
      </c>
      <c r="CB295" s="41" t="str">
        <f t="shared" si="472"/>
        <v/>
      </c>
      <c r="CC295" s="42" t="str">
        <f t="shared" si="473"/>
        <v/>
      </c>
      <c r="CE295" s="39" t="e">
        <f t="shared" si="474"/>
        <v>#N/A</v>
      </c>
      <c r="CF295" s="42" t="e">
        <f t="shared" si="475"/>
        <v>#N/A</v>
      </c>
      <c r="CQ295" s="61" t="str">
        <f t="shared" si="476"/>
        <v/>
      </c>
      <c r="CR295" s="39" t="str">
        <f t="shared" si="477"/>
        <v/>
      </c>
      <c r="CS295" s="41" t="str">
        <f t="shared" si="478"/>
        <v/>
      </c>
      <c r="CT295" s="42" t="str">
        <f t="shared" si="430"/>
        <v/>
      </c>
      <c r="CU295" s="29" t="str">
        <f t="shared" si="479"/>
        <v/>
      </c>
      <c r="CV295" s="41" t="str">
        <f t="shared" si="480"/>
        <v/>
      </c>
      <c r="CW295" s="42" t="str">
        <f t="shared" si="481"/>
        <v/>
      </c>
      <c r="CX295" s="40" t="str">
        <f t="shared" si="482"/>
        <v/>
      </c>
      <c r="CY295" s="43" t="str">
        <f t="shared" si="483"/>
        <v/>
      </c>
      <c r="CZ295" s="42" t="str">
        <f t="shared" si="484"/>
        <v/>
      </c>
      <c r="DA295" s="70" t="str">
        <f t="shared" si="485"/>
        <v/>
      </c>
      <c r="DB295" s="41" t="str">
        <f t="shared" si="431"/>
        <v/>
      </c>
      <c r="DC295" s="70" t="str">
        <f t="shared" si="486"/>
        <v/>
      </c>
      <c r="DD295" s="29" t="str">
        <f t="shared" si="432"/>
        <v/>
      </c>
      <c r="DE295" s="41" t="str">
        <f t="shared" si="433"/>
        <v/>
      </c>
      <c r="DF295" s="42" t="str">
        <f t="shared" si="434"/>
        <v/>
      </c>
      <c r="DG295" s="29" t="str">
        <f t="shared" si="435"/>
        <v/>
      </c>
      <c r="DH295" s="41" t="str">
        <f t="shared" si="436"/>
        <v/>
      </c>
      <c r="DI295" s="42" t="str">
        <f t="shared" si="437"/>
        <v/>
      </c>
      <c r="DJ295" s="29" t="str">
        <f t="shared" si="487"/>
        <v/>
      </c>
      <c r="DK295" s="41" t="str">
        <f t="shared" si="488"/>
        <v/>
      </c>
      <c r="DL295" s="42" t="str">
        <f t="shared" si="489"/>
        <v/>
      </c>
      <c r="DN295" s="39" t="e">
        <f t="shared" si="490"/>
        <v>#N/A</v>
      </c>
      <c r="DO295" s="42" t="e">
        <f t="shared" si="491"/>
        <v>#N/A</v>
      </c>
      <c r="DZ295" s="61" t="str">
        <f t="shared" si="492"/>
        <v/>
      </c>
      <c r="EA295" s="39" t="str">
        <f t="shared" si="493"/>
        <v/>
      </c>
      <c r="EB295" s="41" t="str">
        <f t="shared" si="494"/>
        <v/>
      </c>
      <c r="EC295" s="42" t="str">
        <f t="shared" si="438"/>
        <v/>
      </c>
      <c r="ED295" s="29" t="str">
        <f t="shared" si="495"/>
        <v/>
      </c>
      <c r="EE295" s="41" t="str">
        <f t="shared" si="496"/>
        <v/>
      </c>
      <c r="EF295" s="42" t="str">
        <f t="shared" si="497"/>
        <v/>
      </c>
      <c r="EG295" s="40" t="str">
        <f t="shared" si="498"/>
        <v/>
      </c>
      <c r="EH295" s="43" t="str">
        <f t="shared" si="499"/>
        <v/>
      </c>
      <c r="EI295" s="42" t="str">
        <f t="shared" si="500"/>
        <v/>
      </c>
      <c r="EJ295" s="58" t="str">
        <f t="shared" si="501"/>
        <v/>
      </c>
      <c r="EK295" s="41" t="str">
        <f t="shared" si="439"/>
        <v/>
      </c>
      <c r="EL295" s="58" t="str">
        <f t="shared" si="502"/>
        <v/>
      </c>
      <c r="EM295" s="29" t="str">
        <f t="shared" si="440"/>
        <v/>
      </c>
      <c r="EN295" s="41" t="str">
        <f t="shared" si="441"/>
        <v/>
      </c>
      <c r="EO295" s="42" t="str">
        <f t="shared" si="442"/>
        <v/>
      </c>
      <c r="EP295" s="29" t="str">
        <f t="shared" si="443"/>
        <v/>
      </c>
      <c r="EQ295" s="41" t="str">
        <f t="shared" si="444"/>
        <v/>
      </c>
      <c r="ER295" s="42" t="str">
        <f t="shared" si="445"/>
        <v/>
      </c>
      <c r="ES295" s="29" t="str">
        <f t="shared" si="503"/>
        <v/>
      </c>
      <c r="ET295" s="41" t="str">
        <f t="shared" si="504"/>
        <v/>
      </c>
      <c r="EU295" s="42" t="str">
        <f t="shared" si="505"/>
        <v/>
      </c>
      <c r="EW295" s="39" t="e">
        <f t="shared" si="506"/>
        <v>#N/A</v>
      </c>
      <c r="EX295" s="42" t="e">
        <f t="shared" si="507"/>
        <v>#N/A</v>
      </c>
      <c r="FA295" s="70" t="e">
        <f t="shared" si="509"/>
        <v>#N/A</v>
      </c>
      <c r="FB295" s="70" t="e">
        <f t="shared" si="510"/>
        <v>#N/A</v>
      </c>
      <c r="FC295" s="70" t="e">
        <f t="shared" si="508"/>
        <v>#N/A</v>
      </c>
      <c r="FD295" s="72" t="e">
        <f t="shared" si="511"/>
        <v>#N/A</v>
      </c>
      <c r="FE295" s="37" t="e">
        <f t="shared" si="512"/>
        <v>#N/A</v>
      </c>
    </row>
    <row r="296" spans="8:161" x14ac:dyDescent="0.25">
      <c r="H296" s="39"/>
      <c r="I296" s="39"/>
      <c r="J296" s="37"/>
      <c r="K296" s="39"/>
      <c r="L296" s="39"/>
      <c r="M296" s="39"/>
      <c r="Y296" s="61" t="str">
        <f t="shared" si="446"/>
        <v/>
      </c>
      <c r="Z296" s="39" t="str">
        <f t="shared" si="447"/>
        <v/>
      </c>
      <c r="AA296" s="41" t="str">
        <f t="shared" si="448"/>
        <v/>
      </c>
      <c r="AB296" s="42" t="str">
        <f t="shared" si="412"/>
        <v/>
      </c>
      <c r="AC296" s="29" t="str">
        <f t="shared" si="449"/>
        <v/>
      </c>
      <c r="AD296" s="41" t="str">
        <f t="shared" si="450"/>
        <v/>
      </c>
      <c r="AE296" s="42" t="str">
        <f t="shared" si="451"/>
        <v/>
      </c>
      <c r="AF296" s="40" t="str">
        <f t="shared" si="452"/>
        <v/>
      </c>
      <c r="AG296" s="43" t="str">
        <f t="shared" si="453"/>
        <v/>
      </c>
      <c r="AH296" s="42" t="str">
        <f t="shared" si="454"/>
        <v/>
      </c>
      <c r="AI296" s="39" t="str">
        <f t="shared" si="455"/>
        <v/>
      </c>
      <c r="AJ296" s="41" t="str">
        <f t="shared" si="413"/>
        <v/>
      </c>
      <c r="AK296" s="29" t="str">
        <f t="shared" si="414"/>
        <v/>
      </c>
      <c r="AL296" s="29" t="str">
        <f t="shared" si="415"/>
        <v/>
      </c>
      <c r="AM296" s="41" t="str">
        <f t="shared" si="416"/>
        <v/>
      </c>
      <c r="AN296" s="42" t="str">
        <f t="shared" si="417"/>
        <v/>
      </c>
      <c r="AO296" s="29" t="str">
        <f t="shared" si="418"/>
        <v/>
      </c>
      <c r="AP296" s="41" t="str">
        <f t="shared" si="419"/>
        <v/>
      </c>
      <c r="AQ296" s="42" t="str">
        <f t="shared" si="420"/>
        <v/>
      </c>
      <c r="AR296" s="29" t="str">
        <f t="shared" si="456"/>
        <v/>
      </c>
      <c r="AS296" s="41" t="str">
        <f t="shared" si="457"/>
        <v/>
      </c>
      <c r="AT296" s="42" t="str">
        <f t="shared" si="458"/>
        <v/>
      </c>
      <c r="AV296" s="39" t="e">
        <f t="shared" si="421"/>
        <v>#N/A</v>
      </c>
      <c r="AW296" s="42" t="e">
        <f t="shared" si="459"/>
        <v>#N/A</v>
      </c>
      <c r="BH296" s="61" t="str">
        <f t="shared" si="460"/>
        <v/>
      </c>
      <c r="BI296" s="39" t="str">
        <f t="shared" si="461"/>
        <v/>
      </c>
      <c r="BJ296" s="41" t="str">
        <f t="shared" si="462"/>
        <v/>
      </c>
      <c r="BK296" s="42" t="str">
        <f t="shared" si="422"/>
        <v/>
      </c>
      <c r="BL296" s="29" t="str">
        <f t="shared" si="463"/>
        <v/>
      </c>
      <c r="BM296" s="41" t="str">
        <f t="shared" si="464"/>
        <v/>
      </c>
      <c r="BN296" s="42" t="str">
        <f t="shared" si="465"/>
        <v/>
      </c>
      <c r="BO296" s="40" t="str">
        <f t="shared" si="466"/>
        <v/>
      </c>
      <c r="BP296" s="43" t="str">
        <f t="shared" si="467"/>
        <v/>
      </c>
      <c r="BQ296" s="42" t="str">
        <f t="shared" si="468"/>
        <v/>
      </c>
      <c r="BR296" s="61" t="str">
        <f t="shared" si="469"/>
        <v/>
      </c>
      <c r="BS296" s="41" t="str">
        <f t="shared" si="423"/>
        <v/>
      </c>
      <c r="BT296" t="str">
        <f t="shared" si="470"/>
        <v/>
      </c>
      <c r="BU296" s="29" t="str">
        <f t="shared" si="424"/>
        <v/>
      </c>
      <c r="BV296" s="41" t="str">
        <f t="shared" si="425"/>
        <v/>
      </c>
      <c r="BW296" s="42" t="str">
        <f t="shared" si="426"/>
        <v/>
      </c>
      <c r="BX296" s="29" t="str">
        <f t="shared" si="427"/>
        <v/>
      </c>
      <c r="BY296" s="41" t="str">
        <f t="shared" si="428"/>
        <v/>
      </c>
      <c r="BZ296" s="42" t="str">
        <f t="shared" si="429"/>
        <v/>
      </c>
      <c r="CA296" s="29" t="str">
        <f t="shared" si="471"/>
        <v/>
      </c>
      <c r="CB296" s="41" t="str">
        <f t="shared" si="472"/>
        <v/>
      </c>
      <c r="CC296" s="42" t="str">
        <f t="shared" si="473"/>
        <v/>
      </c>
      <c r="CE296" s="39" t="e">
        <f t="shared" si="474"/>
        <v>#N/A</v>
      </c>
      <c r="CF296" s="42" t="e">
        <f t="shared" si="475"/>
        <v>#N/A</v>
      </c>
      <c r="CQ296" s="61" t="str">
        <f t="shared" si="476"/>
        <v/>
      </c>
      <c r="CR296" s="39" t="str">
        <f t="shared" si="477"/>
        <v/>
      </c>
      <c r="CS296" s="41" t="str">
        <f t="shared" si="478"/>
        <v/>
      </c>
      <c r="CT296" s="42" t="str">
        <f t="shared" si="430"/>
        <v/>
      </c>
      <c r="CU296" s="29" t="str">
        <f t="shared" si="479"/>
        <v/>
      </c>
      <c r="CV296" s="41" t="str">
        <f t="shared" si="480"/>
        <v/>
      </c>
      <c r="CW296" s="42" t="str">
        <f t="shared" si="481"/>
        <v/>
      </c>
      <c r="CX296" s="40" t="str">
        <f t="shared" si="482"/>
        <v/>
      </c>
      <c r="CY296" s="43" t="str">
        <f t="shared" si="483"/>
        <v/>
      </c>
      <c r="CZ296" s="42" t="str">
        <f t="shared" si="484"/>
        <v/>
      </c>
      <c r="DA296" s="70" t="str">
        <f t="shared" si="485"/>
        <v/>
      </c>
      <c r="DB296" s="41" t="str">
        <f t="shared" si="431"/>
        <v/>
      </c>
      <c r="DC296" s="70" t="str">
        <f t="shared" si="486"/>
        <v/>
      </c>
      <c r="DD296" s="29" t="str">
        <f t="shared" si="432"/>
        <v/>
      </c>
      <c r="DE296" s="41" t="str">
        <f t="shared" si="433"/>
        <v/>
      </c>
      <c r="DF296" s="42" t="str">
        <f t="shared" si="434"/>
        <v/>
      </c>
      <c r="DG296" s="29" t="str">
        <f t="shared" si="435"/>
        <v/>
      </c>
      <c r="DH296" s="41" t="str">
        <f t="shared" si="436"/>
        <v/>
      </c>
      <c r="DI296" s="42" t="str">
        <f t="shared" si="437"/>
        <v/>
      </c>
      <c r="DJ296" s="29" t="str">
        <f t="shared" si="487"/>
        <v/>
      </c>
      <c r="DK296" s="41" t="str">
        <f t="shared" si="488"/>
        <v/>
      </c>
      <c r="DL296" s="42" t="str">
        <f t="shared" si="489"/>
        <v/>
      </c>
      <c r="DN296" s="39" t="e">
        <f t="shared" si="490"/>
        <v>#N/A</v>
      </c>
      <c r="DO296" s="42" t="e">
        <f t="shared" si="491"/>
        <v>#N/A</v>
      </c>
      <c r="DZ296" s="61" t="str">
        <f t="shared" si="492"/>
        <v/>
      </c>
      <c r="EA296" s="39" t="str">
        <f t="shared" si="493"/>
        <v/>
      </c>
      <c r="EB296" s="41" t="str">
        <f t="shared" si="494"/>
        <v/>
      </c>
      <c r="EC296" s="42" t="str">
        <f t="shared" si="438"/>
        <v/>
      </c>
      <c r="ED296" s="29" t="str">
        <f t="shared" si="495"/>
        <v/>
      </c>
      <c r="EE296" s="41" t="str">
        <f t="shared" si="496"/>
        <v/>
      </c>
      <c r="EF296" s="42" t="str">
        <f t="shared" si="497"/>
        <v/>
      </c>
      <c r="EG296" s="40" t="str">
        <f t="shared" si="498"/>
        <v/>
      </c>
      <c r="EH296" s="43" t="str">
        <f t="shared" si="499"/>
        <v/>
      </c>
      <c r="EI296" s="42" t="str">
        <f t="shared" si="500"/>
        <v/>
      </c>
      <c r="EJ296" s="58" t="str">
        <f t="shared" si="501"/>
        <v/>
      </c>
      <c r="EK296" s="41" t="str">
        <f t="shared" si="439"/>
        <v/>
      </c>
      <c r="EL296" s="58" t="str">
        <f t="shared" si="502"/>
        <v/>
      </c>
      <c r="EM296" s="29" t="str">
        <f t="shared" si="440"/>
        <v/>
      </c>
      <c r="EN296" s="41" t="str">
        <f t="shared" si="441"/>
        <v/>
      </c>
      <c r="EO296" s="42" t="str">
        <f t="shared" si="442"/>
        <v/>
      </c>
      <c r="EP296" s="29" t="str">
        <f t="shared" si="443"/>
        <v/>
      </c>
      <c r="EQ296" s="41" t="str">
        <f t="shared" si="444"/>
        <v/>
      </c>
      <c r="ER296" s="42" t="str">
        <f t="shared" si="445"/>
        <v/>
      </c>
      <c r="ES296" s="29" t="str">
        <f t="shared" si="503"/>
        <v/>
      </c>
      <c r="ET296" s="41" t="str">
        <f t="shared" si="504"/>
        <v/>
      </c>
      <c r="EU296" s="42" t="str">
        <f t="shared" si="505"/>
        <v/>
      </c>
      <c r="EW296" s="39" t="e">
        <f t="shared" si="506"/>
        <v>#N/A</v>
      </c>
      <c r="EX296" s="42" t="e">
        <f t="shared" si="507"/>
        <v>#N/A</v>
      </c>
      <c r="FA296" s="70" t="e">
        <f t="shared" si="509"/>
        <v>#N/A</v>
      </c>
      <c r="FB296" s="70" t="e">
        <f t="shared" si="510"/>
        <v>#N/A</v>
      </c>
      <c r="FC296" s="70" t="e">
        <f t="shared" si="508"/>
        <v>#N/A</v>
      </c>
      <c r="FD296" s="72" t="e">
        <f t="shared" si="511"/>
        <v>#N/A</v>
      </c>
      <c r="FE296" s="37" t="e">
        <f t="shared" si="512"/>
        <v>#N/A</v>
      </c>
    </row>
    <row r="297" spans="8:161" x14ac:dyDescent="0.25">
      <c r="H297" s="39"/>
      <c r="I297" s="39"/>
      <c r="J297" s="37"/>
      <c r="K297" s="39"/>
      <c r="L297" s="39"/>
      <c r="M297" s="39"/>
      <c r="Y297" s="61" t="str">
        <f t="shared" si="446"/>
        <v/>
      </c>
      <c r="Z297" s="39" t="str">
        <f t="shared" si="447"/>
        <v/>
      </c>
      <c r="AA297" s="41" t="str">
        <f t="shared" si="448"/>
        <v/>
      </c>
      <c r="AB297" s="42" t="str">
        <f t="shared" si="412"/>
        <v/>
      </c>
      <c r="AC297" s="29" t="str">
        <f t="shared" si="449"/>
        <v/>
      </c>
      <c r="AD297" s="41" t="str">
        <f t="shared" si="450"/>
        <v/>
      </c>
      <c r="AE297" s="42" t="str">
        <f t="shared" si="451"/>
        <v/>
      </c>
      <c r="AF297" s="40" t="str">
        <f t="shared" si="452"/>
        <v/>
      </c>
      <c r="AG297" s="43" t="str">
        <f t="shared" si="453"/>
        <v/>
      </c>
      <c r="AH297" s="42" t="str">
        <f t="shared" si="454"/>
        <v/>
      </c>
      <c r="AI297" s="39" t="str">
        <f t="shared" si="455"/>
        <v/>
      </c>
      <c r="AJ297" s="41" t="str">
        <f t="shared" si="413"/>
        <v/>
      </c>
      <c r="AK297" s="29" t="str">
        <f t="shared" si="414"/>
        <v/>
      </c>
      <c r="AL297" s="29" t="str">
        <f t="shared" si="415"/>
        <v/>
      </c>
      <c r="AM297" s="41" t="str">
        <f t="shared" si="416"/>
        <v/>
      </c>
      <c r="AN297" s="42" t="str">
        <f t="shared" si="417"/>
        <v/>
      </c>
      <c r="AO297" s="29" t="str">
        <f t="shared" si="418"/>
        <v/>
      </c>
      <c r="AP297" s="41" t="str">
        <f t="shared" si="419"/>
        <v/>
      </c>
      <c r="AQ297" s="42" t="str">
        <f t="shared" si="420"/>
        <v/>
      </c>
      <c r="AR297" s="29" t="str">
        <f t="shared" si="456"/>
        <v/>
      </c>
      <c r="AS297" s="41" t="str">
        <f t="shared" si="457"/>
        <v/>
      </c>
      <c r="AT297" s="42" t="str">
        <f t="shared" si="458"/>
        <v/>
      </c>
      <c r="AV297" s="39" t="e">
        <f t="shared" si="421"/>
        <v>#N/A</v>
      </c>
      <c r="AW297" s="42" t="e">
        <f t="shared" si="459"/>
        <v>#N/A</v>
      </c>
      <c r="BH297" s="61" t="str">
        <f t="shared" si="460"/>
        <v/>
      </c>
      <c r="BI297" s="39" t="str">
        <f t="shared" si="461"/>
        <v/>
      </c>
      <c r="BJ297" s="41" t="str">
        <f t="shared" si="462"/>
        <v/>
      </c>
      <c r="BK297" s="42" t="str">
        <f t="shared" si="422"/>
        <v/>
      </c>
      <c r="BL297" s="29" t="str">
        <f t="shared" si="463"/>
        <v/>
      </c>
      <c r="BM297" s="41" t="str">
        <f t="shared" si="464"/>
        <v/>
      </c>
      <c r="BN297" s="42" t="str">
        <f t="shared" si="465"/>
        <v/>
      </c>
      <c r="BO297" s="40" t="str">
        <f t="shared" si="466"/>
        <v/>
      </c>
      <c r="BP297" s="43" t="str">
        <f t="shared" si="467"/>
        <v/>
      </c>
      <c r="BQ297" s="42" t="str">
        <f t="shared" si="468"/>
        <v/>
      </c>
      <c r="BR297" s="61" t="str">
        <f t="shared" si="469"/>
        <v/>
      </c>
      <c r="BS297" s="41" t="str">
        <f t="shared" si="423"/>
        <v/>
      </c>
      <c r="BT297" t="str">
        <f t="shared" si="470"/>
        <v/>
      </c>
      <c r="BU297" s="29" t="str">
        <f t="shared" si="424"/>
        <v/>
      </c>
      <c r="BV297" s="41" t="str">
        <f t="shared" si="425"/>
        <v/>
      </c>
      <c r="BW297" s="42" t="str">
        <f t="shared" si="426"/>
        <v/>
      </c>
      <c r="BX297" s="29" t="str">
        <f t="shared" si="427"/>
        <v/>
      </c>
      <c r="BY297" s="41" t="str">
        <f t="shared" si="428"/>
        <v/>
      </c>
      <c r="BZ297" s="42" t="str">
        <f t="shared" si="429"/>
        <v/>
      </c>
      <c r="CA297" s="29" t="str">
        <f t="shared" si="471"/>
        <v/>
      </c>
      <c r="CB297" s="41" t="str">
        <f t="shared" si="472"/>
        <v/>
      </c>
      <c r="CC297" s="42" t="str">
        <f t="shared" si="473"/>
        <v/>
      </c>
      <c r="CE297" s="39" t="e">
        <f t="shared" si="474"/>
        <v>#N/A</v>
      </c>
      <c r="CF297" s="42" t="e">
        <f t="shared" si="475"/>
        <v>#N/A</v>
      </c>
      <c r="CQ297" s="61" t="str">
        <f t="shared" si="476"/>
        <v/>
      </c>
      <c r="CR297" s="39" t="str">
        <f t="shared" si="477"/>
        <v/>
      </c>
      <c r="CS297" s="41" t="str">
        <f t="shared" si="478"/>
        <v/>
      </c>
      <c r="CT297" s="42" t="str">
        <f t="shared" si="430"/>
        <v/>
      </c>
      <c r="CU297" s="29" t="str">
        <f t="shared" si="479"/>
        <v/>
      </c>
      <c r="CV297" s="41" t="str">
        <f t="shared" si="480"/>
        <v/>
      </c>
      <c r="CW297" s="42" t="str">
        <f t="shared" si="481"/>
        <v/>
      </c>
      <c r="CX297" s="40" t="str">
        <f t="shared" si="482"/>
        <v/>
      </c>
      <c r="CY297" s="43" t="str">
        <f t="shared" si="483"/>
        <v/>
      </c>
      <c r="CZ297" s="42" t="str">
        <f t="shared" si="484"/>
        <v/>
      </c>
      <c r="DA297" s="70" t="str">
        <f t="shared" si="485"/>
        <v/>
      </c>
      <c r="DB297" s="41" t="str">
        <f t="shared" si="431"/>
        <v/>
      </c>
      <c r="DC297" s="70" t="str">
        <f t="shared" si="486"/>
        <v/>
      </c>
      <c r="DD297" s="29" t="str">
        <f t="shared" si="432"/>
        <v/>
      </c>
      <c r="DE297" s="41" t="str">
        <f t="shared" si="433"/>
        <v/>
      </c>
      <c r="DF297" s="42" t="str">
        <f t="shared" si="434"/>
        <v/>
      </c>
      <c r="DG297" s="29" t="str">
        <f t="shared" si="435"/>
        <v/>
      </c>
      <c r="DH297" s="41" t="str">
        <f t="shared" si="436"/>
        <v/>
      </c>
      <c r="DI297" s="42" t="str">
        <f t="shared" si="437"/>
        <v/>
      </c>
      <c r="DJ297" s="29" t="str">
        <f t="shared" si="487"/>
        <v/>
      </c>
      <c r="DK297" s="41" t="str">
        <f t="shared" si="488"/>
        <v/>
      </c>
      <c r="DL297" s="42" t="str">
        <f t="shared" si="489"/>
        <v/>
      </c>
      <c r="DN297" s="39" t="e">
        <f t="shared" si="490"/>
        <v>#N/A</v>
      </c>
      <c r="DO297" s="42" t="e">
        <f t="shared" si="491"/>
        <v>#N/A</v>
      </c>
      <c r="DZ297" s="61" t="str">
        <f t="shared" si="492"/>
        <v/>
      </c>
      <c r="EA297" s="39" t="str">
        <f t="shared" si="493"/>
        <v/>
      </c>
      <c r="EB297" s="41" t="str">
        <f t="shared" si="494"/>
        <v/>
      </c>
      <c r="EC297" s="42" t="str">
        <f t="shared" si="438"/>
        <v/>
      </c>
      <c r="ED297" s="29" t="str">
        <f t="shared" si="495"/>
        <v/>
      </c>
      <c r="EE297" s="41" t="str">
        <f t="shared" si="496"/>
        <v/>
      </c>
      <c r="EF297" s="42" t="str">
        <f t="shared" si="497"/>
        <v/>
      </c>
      <c r="EG297" s="40" t="str">
        <f t="shared" si="498"/>
        <v/>
      </c>
      <c r="EH297" s="43" t="str">
        <f t="shared" si="499"/>
        <v/>
      </c>
      <c r="EI297" s="42" t="str">
        <f t="shared" si="500"/>
        <v/>
      </c>
      <c r="EJ297" s="58" t="str">
        <f t="shared" si="501"/>
        <v/>
      </c>
      <c r="EK297" s="41" t="str">
        <f t="shared" si="439"/>
        <v/>
      </c>
      <c r="EL297" s="58" t="str">
        <f t="shared" si="502"/>
        <v/>
      </c>
      <c r="EM297" s="29" t="str">
        <f t="shared" si="440"/>
        <v/>
      </c>
      <c r="EN297" s="41" t="str">
        <f t="shared" si="441"/>
        <v/>
      </c>
      <c r="EO297" s="42" t="str">
        <f t="shared" si="442"/>
        <v/>
      </c>
      <c r="EP297" s="29" t="str">
        <f t="shared" si="443"/>
        <v/>
      </c>
      <c r="EQ297" s="41" t="str">
        <f t="shared" si="444"/>
        <v/>
      </c>
      <c r="ER297" s="42" t="str">
        <f t="shared" si="445"/>
        <v/>
      </c>
      <c r="ES297" s="29" t="str">
        <f t="shared" si="503"/>
        <v/>
      </c>
      <c r="ET297" s="41" t="str">
        <f t="shared" si="504"/>
        <v/>
      </c>
      <c r="EU297" s="42" t="str">
        <f t="shared" si="505"/>
        <v/>
      </c>
      <c r="EW297" s="39" t="e">
        <f t="shared" si="506"/>
        <v>#N/A</v>
      </c>
      <c r="EX297" s="42" t="e">
        <f t="shared" si="507"/>
        <v>#N/A</v>
      </c>
      <c r="FA297" s="70" t="e">
        <f t="shared" si="509"/>
        <v>#N/A</v>
      </c>
      <c r="FB297" s="70" t="e">
        <f t="shared" si="510"/>
        <v>#N/A</v>
      </c>
      <c r="FC297" s="70" t="e">
        <f t="shared" si="508"/>
        <v>#N/A</v>
      </c>
      <c r="FD297" s="72" t="e">
        <f t="shared" si="511"/>
        <v>#N/A</v>
      </c>
      <c r="FE297" s="37" t="e">
        <f t="shared" si="512"/>
        <v>#N/A</v>
      </c>
    </row>
    <row r="298" spans="8:161" x14ac:dyDescent="0.25">
      <c r="H298" s="39"/>
      <c r="I298" s="39"/>
      <c r="J298" s="37"/>
      <c r="K298" s="39"/>
      <c r="L298" s="39"/>
      <c r="M298" s="39"/>
      <c r="Y298" s="61" t="str">
        <f t="shared" si="446"/>
        <v/>
      </c>
      <c r="Z298" s="39" t="str">
        <f t="shared" si="447"/>
        <v/>
      </c>
      <c r="AA298" s="41" t="str">
        <f t="shared" si="448"/>
        <v/>
      </c>
      <c r="AB298" s="42" t="str">
        <f t="shared" si="412"/>
        <v/>
      </c>
      <c r="AC298" s="29" t="str">
        <f t="shared" si="449"/>
        <v/>
      </c>
      <c r="AD298" s="41" t="str">
        <f t="shared" si="450"/>
        <v/>
      </c>
      <c r="AE298" s="42" t="str">
        <f t="shared" si="451"/>
        <v/>
      </c>
      <c r="AF298" s="40" t="str">
        <f t="shared" si="452"/>
        <v/>
      </c>
      <c r="AG298" s="43" t="str">
        <f t="shared" si="453"/>
        <v/>
      </c>
      <c r="AH298" s="42" t="str">
        <f t="shared" si="454"/>
        <v/>
      </c>
      <c r="AI298" s="39" t="str">
        <f t="shared" si="455"/>
        <v/>
      </c>
      <c r="AJ298" s="41" t="str">
        <f t="shared" si="413"/>
        <v/>
      </c>
      <c r="AK298" s="29" t="str">
        <f t="shared" si="414"/>
        <v/>
      </c>
      <c r="AL298" s="29" t="str">
        <f t="shared" si="415"/>
        <v/>
      </c>
      <c r="AM298" s="41" t="str">
        <f t="shared" si="416"/>
        <v/>
      </c>
      <c r="AN298" s="42" t="str">
        <f t="shared" si="417"/>
        <v/>
      </c>
      <c r="AO298" s="29" t="str">
        <f t="shared" si="418"/>
        <v/>
      </c>
      <c r="AP298" s="41" t="str">
        <f t="shared" si="419"/>
        <v/>
      </c>
      <c r="AQ298" s="42" t="str">
        <f t="shared" si="420"/>
        <v/>
      </c>
      <c r="AR298" s="29" t="str">
        <f t="shared" si="456"/>
        <v/>
      </c>
      <c r="AS298" s="41" t="str">
        <f t="shared" si="457"/>
        <v/>
      </c>
      <c r="AT298" s="42" t="str">
        <f t="shared" si="458"/>
        <v/>
      </c>
      <c r="AV298" s="39" t="e">
        <f t="shared" si="421"/>
        <v>#N/A</v>
      </c>
      <c r="AW298" s="42" t="e">
        <f t="shared" si="459"/>
        <v>#N/A</v>
      </c>
      <c r="BH298" s="61" t="str">
        <f t="shared" si="460"/>
        <v/>
      </c>
      <c r="BI298" s="39" t="str">
        <f t="shared" si="461"/>
        <v/>
      </c>
      <c r="BJ298" s="41" t="str">
        <f t="shared" si="462"/>
        <v/>
      </c>
      <c r="BK298" s="42" t="str">
        <f t="shared" si="422"/>
        <v/>
      </c>
      <c r="BL298" s="29" t="str">
        <f t="shared" si="463"/>
        <v/>
      </c>
      <c r="BM298" s="41" t="str">
        <f t="shared" si="464"/>
        <v/>
      </c>
      <c r="BN298" s="42" t="str">
        <f t="shared" si="465"/>
        <v/>
      </c>
      <c r="BO298" s="40" t="str">
        <f t="shared" si="466"/>
        <v/>
      </c>
      <c r="BP298" s="43" t="str">
        <f t="shared" si="467"/>
        <v/>
      </c>
      <c r="BQ298" s="42" t="str">
        <f t="shared" si="468"/>
        <v/>
      </c>
      <c r="BR298" s="61" t="str">
        <f t="shared" si="469"/>
        <v/>
      </c>
      <c r="BS298" s="41" t="str">
        <f t="shared" si="423"/>
        <v/>
      </c>
      <c r="BT298" t="str">
        <f t="shared" si="470"/>
        <v/>
      </c>
      <c r="BU298" s="29" t="str">
        <f t="shared" si="424"/>
        <v/>
      </c>
      <c r="BV298" s="41" t="str">
        <f t="shared" si="425"/>
        <v/>
      </c>
      <c r="BW298" s="42" t="str">
        <f t="shared" si="426"/>
        <v/>
      </c>
      <c r="BX298" s="29" t="str">
        <f t="shared" si="427"/>
        <v/>
      </c>
      <c r="BY298" s="41" t="str">
        <f t="shared" si="428"/>
        <v/>
      </c>
      <c r="BZ298" s="42" t="str">
        <f t="shared" si="429"/>
        <v/>
      </c>
      <c r="CA298" s="29" t="str">
        <f t="shared" si="471"/>
        <v/>
      </c>
      <c r="CB298" s="41" t="str">
        <f t="shared" si="472"/>
        <v/>
      </c>
      <c r="CC298" s="42" t="str">
        <f t="shared" si="473"/>
        <v/>
      </c>
      <c r="CE298" s="39" t="e">
        <f t="shared" si="474"/>
        <v>#N/A</v>
      </c>
      <c r="CF298" s="42" t="e">
        <f t="shared" si="475"/>
        <v>#N/A</v>
      </c>
      <c r="CQ298" s="61" t="str">
        <f t="shared" si="476"/>
        <v/>
      </c>
      <c r="CR298" s="39" t="str">
        <f t="shared" si="477"/>
        <v/>
      </c>
      <c r="CS298" s="41" t="str">
        <f t="shared" si="478"/>
        <v/>
      </c>
      <c r="CT298" s="42" t="str">
        <f t="shared" si="430"/>
        <v/>
      </c>
      <c r="CU298" s="29" t="str">
        <f t="shared" si="479"/>
        <v/>
      </c>
      <c r="CV298" s="41" t="str">
        <f t="shared" si="480"/>
        <v/>
      </c>
      <c r="CW298" s="42" t="str">
        <f t="shared" si="481"/>
        <v/>
      </c>
      <c r="CX298" s="40" t="str">
        <f t="shared" si="482"/>
        <v/>
      </c>
      <c r="CY298" s="43" t="str">
        <f t="shared" si="483"/>
        <v/>
      </c>
      <c r="CZ298" s="42" t="str">
        <f t="shared" si="484"/>
        <v/>
      </c>
      <c r="DA298" s="70" t="str">
        <f t="shared" si="485"/>
        <v/>
      </c>
      <c r="DB298" s="41" t="str">
        <f t="shared" si="431"/>
        <v/>
      </c>
      <c r="DC298" s="70" t="str">
        <f t="shared" si="486"/>
        <v/>
      </c>
      <c r="DD298" s="29" t="str">
        <f t="shared" si="432"/>
        <v/>
      </c>
      <c r="DE298" s="41" t="str">
        <f t="shared" si="433"/>
        <v/>
      </c>
      <c r="DF298" s="42" t="str">
        <f t="shared" si="434"/>
        <v/>
      </c>
      <c r="DG298" s="29" t="str">
        <f t="shared" si="435"/>
        <v/>
      </c>
      <c r="DH298" s="41" t="str">
        <f t="shared" si="436"/>
        <v/>
      </c>
      <c r="DI298" s="42" t="str">
        <f t="shared" si="437"/>
        <v/>
      </c>
      <c r="DJ298" s="29" t="str">
        <f t="shared" si="487"/>
        <v/>
      </c>
      <c r="DK298" s="41" t="str">
        <f t="shared" si="488"/>
        <v/>
      </c>
      <c r="DL298" s="42" t="str">
        <f t="shared" si="489"/>
        <v/>
      </c>
      <c r="DN298" s="39" t="e">
        <f t="shared" si="490"/>
        <v>#N/A</v>
      </c>
      <c r="DO298" s="42" t="e">
        <f t="shared" si="491"/>
        <v>#N/A</v>
      </c>
      <c r="DZ298" s="61" t="str">
        <f t="shared" si="492"/>
        <v/>
      </c>
      <c r="EA298" s="39" t="str">
        <f t="shared" si="493"/>
        <v/>
      </c>
      <c r="EB298" s="41" t="str">
        <f t="shared" si="494"/>
        <v/>
      </c>
      <c r="EC298" s="42" t="str">
        <f t="shared" si="438"/>
        <v/>
      </c>
      <c r="ED298" s="29" t="str">
        <f t="shared" si="495"/>
        <v/>
      </c>
      <c r="EE298" s="41" t="str">
        <f t="shared" si="496"/>
        <v/>
      </c>
      <c r="EF298" s="42" t="str">
        <f t="shared" si="497"/>
        <v/>
      </c>
      <c r="EG298" s="40" t="str">
        <f t="shared" si="498"/>
        <v/>
      </c>
      <c r="EH298" s="43" t="str">
        <f t="shared" si="499"/>
        <v/>
      </c>
      <c r="EI298" s="42" t="str">
        <f t="shared" si="500"/>
        <v/>
      </c>
      <c r="EJ298" s="58" t="str">
        <f t="shared" si="501"/>
        <v/>
      </c>
      <c r="EK298" s="41" t="str">
        <f t="shared" si="439"/>
        <v/>
      </c>
      <c r="EL298" s="58" t="str">
        <f t="shared" si="502"/>
        <v/>
      </c>
      <c r="EM298" s="29" t="str">
        <f t="shared" si="440"/>
        <v/>
      </c>
      <c r="EN298" s="41" t="str">
        <f t="shared" si="441"/>
        <v/>
      </c>
      <c r="EO298" s="42" t="str">
        <f t="shared" si="442"/>
        <v/>
      </c>
      <c r="EP298" s="29" t="str">
        <f t="shared" si="443"/>
        <v/>
      </c>
      <c r="EQ298" s="41" t="str">
        <f t="shared" si="444"/>
        <v/>
      </c>
      <c r="ER298" s="42" t="str">
        <f t="shared" si="445"/>
        <v/>
      </c>
      <c r="ES298" s="29" t="str">
        <f t="shared" si="503"/>
        <v/>
      </c>
      <c r="ET298" s="41" t="str">
        <f t="shared" si="504"/>
        <v/>
      </c>
      <c r="EU298" s="42" t="str">
        <f t="shared" si="505"/>
        <v/>
      </c>
      <c r="EW298" s="39" t="e">
        <f t="shared" si="506"/>
        <v>#N/A</v>
      </c>
      <c r="EX298" s="42" t="e">
        <f t="shared" si="507"/>
        <v>#N/A</v>
      </c>
      <c r="FA298" s="70" t="e">
        <f t="shared" si="509"/>
        <v>#N/A</v>
      </c>
      <c r="FB298" s="70" t="e">
        <f t="shared" si="510"/>
        <v>#N/A</v>
      </c>
      <c r="FC298" s="70" t="e">
        <f t="shared" si="508"/>
        <v>#N/A</v>
      </c>
      <c r="FD298" s="72" t="e">
        <f t="shared" si="511"/>
        <v>#N/A</v>
      </c>
      <c r="FE298" s="37" t="e">
        <f t="shared" si="512"/>
        <v>#N/A</v>
      </c>
    </row>
    <row r="299" spans="8:161" x14ac:dyDescent="0.25">
      <c r="H299" s="39"/>
      <c r="I299" s="39"/>
      <c r="J299" s="37"/>
      <c r="K299" s="39"/>
      <c r="L299" s="39"/>
      <c r="M299" s="39"/>
      <c r="Y299" s="61" t="str">
        <f t="shared" si="446"/>
        <v/>
      </c>
      <c r="Z299" s="39" t="str">
        <f t="shared" si="447"/>
        <v/>
      </c>
      <c r="AA299" s="41" t="str">
        <f t="shared" si="448"/>
        <v/>
      </c>
      <c r="AB299" s="42" t="str">
        <f t="shared" si="412"/>
        <v/>
      </c>
      <c r="AC299" s="29" t="str">
        <f t="shared" si="449"/>
        <v/>
      </c>
      <c r="AD299" s="41" t="str">
        <f t="shared" si="450"/>
        <v/>
      </c>
      <c r="AE299" s="42" t="str">
        <f t="shared" si="451"/>
        <v/>
      </c>
      <c r="AF299" s="40" t="str">
        <f t="shared" si="452"/>
        <v/>
      </c>
      <c r="AG299" s="43" t="str">
        <f t="shared" si="453"/>
        <v/>
      </c>
      <c r="AH299" s="42" t="str">
        <f t="shared" si="454"/>
        <v/>
      </c>
      <c r="AI299" s="39" t="str">
        <f t="shared" si="455"/>
        <v/>
      </c>
      <c r="AJ299" s="41" t="str">
        <f t="shared" si="413"/>
        <v/>
      </c>
      <c r="AK299" s="29" t="str">
        <f t="shared" si="414"/>
        <v/>
      </c>
      <c r="AL299" s="29" t="str">
        <f t="shared" si="415"/>
        <v/>
      </c>
      <c r="AM299" s="41" t="str">
        <f t="shared" si="416"/>
        <v/>
      </c>
      <c r="AN299" s="42" t="str">
        <f t="shared" si="417"/>
        <v/>
      </c>
      <c r="AO299" s="29" t="str">
        <f t="shared" si="418"/>
        <v/>
      </c>
      <c r="AP299" s="41" t="str">
        <f t="shared" si="419"/>
        <v/>
      </c>
      <c r="AQ299" s="42" t="str">
        <f t="shared" si="420"/>
        <v/>
      </c>
      <c r="AR299" s="29" t="str">
        <f t="shared" si="456"/>
        <v/>
      </c>
      <c r="AS299" s="41" t="str">
        <f t="shared" si="457"/>
        <v/>
      </c>
      <c r="AT299" s="42" t="str">
        <f t="shared" si="458"/>
        <v/>
      </c>
      <c r="AV299" s="39" t="e">
        <f t="shared" si="421"/>
        <v>#N/A</v>
      </c>
      <c r="AW299" s="42" t="e">
        <f t="shared" si="459"/>
        <v>#N/A</v>
      </c>
      <c r="BH299" s="61" t="str">
        <f t="shared" si="460"/>
        <v/>
      </c>
      <c r="BI299" s="39" t="str">
        <f t="shared" si="461"/>
        <v/>
      </c>
      <c r="BJ299" s="41" t="str">
        <f t="shared" si="462"/>
        <v/>
      </c>
      <c r="BK299" s="42" t="str">
        <f t="shared" si="422"/>
        <v/>
      </c>
      <c r="BL299" s="29" t="str">
        <f t="shared" si="463"/>
        <v/>
      </c>
      <c r="BM299" s="41" t="str">
        <f t="shared" si="464"/>
        <v/>
      </c>
      <c r="BN299" s="42" t="str">
        <f t="shared" si="465"/>
        <v/>
      </c>
      <c r="BO299" s="40" t="str">
        <f t="shared" si="466"/>
        <v/>
      </c>
      <c r="BP299" s="43" t="str">
        <f t="shared" si="467"/>
        <v/>
      </c>
      <c r="BQ299" s="42" t="str">
        <f t="shared" si="468"/>
        <v/>
      </c>
      <c r="BR299" s="61" t="str">
        <f t="shared" si="469"/>
        <v/>
      </c>
      <c r="BS299" s="41" t="str">
        <f t="shared" si="423"/>
        <v/>
      </c>
      <c r="BT299" t="str">
        <f t="shared" si="470"/>
        <v/>
      </c>
      <c r="BU299" s="29" t="str">
        <f t="shared" si="424"/>
        <v/>
      </c>
      <c r="BV299" s="41" t="str">
        <f t="shared" si="425"/>
        <v/>
      </c>
      <c r="BW299" s="42" t="str">
        <f t="shared" si="426"/>
        <v/>
      </c>
      <c r="BX299" s="29" t="str">
        <f t="shared" si="427"/>
        <v/>
      </c>
      <c r="BY299" s="41" t="str">
        <f t="shared" si="428"/>
        <v/>
      </c>
      <c r="BZ299" s="42" t="str">
        <f t="shared" si="429"/>
        <v/>
      </c>
      <c r="CA299" s="29" t="str">
        <f t="shared" si="471"/>
        <v/>
      </c>
      <c r="CB299" s="41" t="str">
        <f t="shared" si="472"/>
        <v/>
      </c>
      <c r="CC299" s="42" t="str">
        <f t="shared" si="473"/>
        <v/>
      </c>
      <c r="CE299" s="39" t="e">
        <f t="shared" si="474"/>
        <v>#N/A</v>
      </c>
      <c r="CF299" s="42" t="e">
        <f t="shared" si="475"/>
        <v>#N/A</v>
      </c>
      <c r="CQ299" s="61" t="str">
        <f t="shared" si="476"/>
        <v/>
      </c>
      <c r="CR299" s="39" t="str">
        <f t="shared" si="477"/>
        <v/>
      </c>
      <c r="CS299" s="41" t="str">
        <f t="shared" si="478"/>
        <v/>
      </c>
      <c r="CT299" s="42" t="str">
        <f t="shared" si="430"/>
        <v/>
      </c>
      <c r="CU299" s="29" t="str">
        <f t="shared" si="479"/>
        <v/>
      </c>
      <c r="CV299" s="41" t="str">
        <f t="shared" si="480"/>
        <v/>
      </c>
      <c r="CW299" s="42" t="str">
        <f t="shared" si="481"/>
        <v/>
      </c>
      <c r="CX299" s="40" t="str">
        <f t="shared" si="482"/>
        <v/>
      </c>
      <c r="CY299" s="43" t="str">
        <f t="shared" si="483"/>
        <v/>
      </c>
      <c r="CZ299" s="42" t="str">
        <f t="shared" si="484"/>
        <v/>
      </c>
      <c r="DA299" s="70" t="str">
        <f t="shared" si="485"/>
        <v/>
      </c>
      <c r="DB299" s="41" t="str">
        <f t="shared" si="431"/>
        <v/>
      </c>
      <c r="DC299" s="70" t="str">
        <f t="shared" si="486"/>
        <v/>
      </c>
      <c r="DD299" s="29" t="str">
        <f t="shared" si="432"/>
        <v/>
      </c>
      <c r="DE299" s="41" t="str">
        <f t="shared" si="433"/>
        <v/>
      </c>
      <c r="DF299" s="42" t="str">
        <f t="shared" si="434"/>
        <v/>
      </c>
      <c r="DG299" s="29" t="str">
        <f t="shared" si="435"/>
        <v/>
      </c>
      <c r="DH299" s="41" t="str">
        <f t="shared" si="436"/>
        <v/>
      </c>
      <c r="DI299" s="42" t="str">
        <f t="shared" si="437"/>
        <v/>
      </c>
      <c r="DJ299" s="29" t="str">
        <f t="shared" si="487"/>
        <v/>
      </c>
      <c r="DK299" s="41" t="str">
        <f t="shared" si="488"/>
        <v/>
      </c>
      <c r="DL299" s="42" t="str">
        <f t="shared" si="489"/>
        <v/>
      </c>
      <c r="DN299" s="39" t="e">
        <f t="shared" si="490"/>
        <v>#N/A</v>
      </c>
      <c r="DO299" s="42" t="e">
        <f t="shared" si="491"/>
        <v>#N/A</v>
      </c>
      <c r="DZ299" s="61" t="str">
        <f t="shared" si="492"/>
        <v/>
      </c>
      <c r="EA299" s="39" t="str">
        <f t="shared" si="493"/>
        <v/>
      </c>
      <c r="EB299" s="41" t="str">
        <f t="shared" si="494"/>
        <v/>
      </c>
      <c r="EC299" s="42" t="str">
        <f t="shared" si="438"/>
        <v/>
      </c>
      <c r="ED299" s="29" t="str">
        <f t="shared" si="495"/>
        <v/>
      </c>
      <c r="EE299" s="41" t="str">
        <f t="shared" si="496"/>
        <v/>
      </c>
      <c r="EF299" s="42" t="str">
        <f t="shared" si="497"/>
        <v/>
      </c>
      <c r="EG299" s="40" t="str">
        <f t="shared" si="498"/>
        <v/>
      </c>
      <c r="EH299" s="43" t="str">
        <f t="shared" si="499"/>
        <v/>
      </c>
      <c r="EI299" s="42" t="str">
        <f t="shared" si="500"/>
        <v/>
      </c>
      <c r="EJ299" s="58" t="str">
        <f t="shared" si="501"/>
        <v/>
      </c>
      <c r="EK299" s="41" t="str">
        <f t="shared" si="439"/>
        <v/>
      </c>
      <c r="EL299" s="58" t="str">
        <f t="shared" si="502"/>
        <v/>
      </c>
      <c r="EM299" s="29" t="str">
        <f t="shared" si="440"/>
        <v/>
      </c>
      <c r="EN299" s="41" t="str">
        <f t="shared" si="441"/>
        <v/>
      </c>
      <c r="EO299" s="42" t="str">
        <f t="shared" si="442"/>
        <v/>
      </c>
      <c r="EP299" s="29" t="str">
        <f t="shared" si="443"/>
        <v/>
      </c>
      <c r="EQ299" s="41" t="str">
        <f t="shared" si="444"/>
        <v/>
      </c>
      <c r="ER299" s="42" t="str">
        <f t="shared" si="445"/>
        <v/>
      </c>
      <c r="ES299" s="29" t="str">
        <f t="shared" si="503"/>
        <v/>
      </c>
      <c r="ET299" s="41" t="str">
        <f t="shared" si="504"/>
        <v/>
      </c>
      <c r="EU299" s="42" t="str">
        <f t="shared" si="505"/>
        <v/>
      </c>
      <c r="EW299" s="39" t="e">
        <f t="shared" si="506"/>
        <v>#N/A</v>
      </c>
      <c r="EX299" s="42" t="e">
        <f t="shared" si="507"/>
        <v>#N/A</v>
      </c>
      <c r="FA299" s="70" t="e">
        <f t="shared" si="509"/>
        <v>#N/A</v>
      </c>
      <c r="FB299" s="70" t="e">
        <f t="shared" si="510"/>
        <v>#N/A</v>
      </c>
      <c r="FC299" s="70" t="e">
        <f t="shared" si="508"/>
        <v>#N/A</v>
      </c>
      <c r="FD299" s="72" t="e">
        <f t="shared" si="511"/>
        <v>#N/A</v>
      </c>
      <c r="FE299" s="37" t="e">
        <f t="shared" si="512"/>
        <v>#N/A</v>
      </c>
    </row>
    <row r="300" spans="8:161" x14ac:dyDescent="0.25">
      <c r="H300" s="39"/>
      <c r="I300" s="39"/>
      <c r="J300" s="37"/>
      <c r="K300" s="39"/>
      <c r="L300" s="39"/>
      <c r="M300" s="39"/>
      <c r="Y300" s="61" t="str">
        <f t="shared" si="446"/>
        <v/>
      </c>
      <c r="Z300" s="39" t="str">
        <f t="shared" si="447"/>
        <v/>
      </c>
      <c r="AA300" s="41" t="str">
        <f t="shared" si="448"/>
        <v/>
      </c>
      <c r="AB300" s="42" t="str">
        <f t="shared" si="412"/>
        <v/>
      </c>
      <c r="AC300" s="29" t="str">
        <f t="shared" si="449"/>
        <v/>
      </c>
      <c r="AD300" s="41" t="str">
        <f t="shared" si="450"/>
        <v/>
      </c>
      <c r="AE300" s="42" t="str">
        <f t="shared" si="451"/>
        <v/>
      </c>
      <c r="AF300" s="40" t="str">
        <f t="shared" si="452"/>
        <v/>
      </c>
      <c r="AG300" s="43" t="str">
        <f t="shared" si="453"/>
        <v/>
      </c>
      <c r="AH300" s="42" t="str">
        <f t="shared" si="454"/>
        <v/>
      </c>
      <c r="AI300" s="39" t="str">
        <f t="shared" si="455"/>
        <v/>
      </c>
      <c r="AJ300" s="41" t="str">
        <f t="shared" si="413"/>
        <v/>
      </c>
      <c r="AK300" s="29" t="str">
        <f t="shared" si="414"/>
        <v/>
      </c>
      <c r="AL300" s="29" t="str">
        <f t="shared" si="415"/>
        <v/>
      </c>
      <c r="AM300" s="41" t="str">
        <f t="shared" si="416"/>
        <v/>
      </c>
      <c r="AN300" s="42" t="str">
        <f t="shared" si="417"/>
        <v/>
      </c>
      <c r="AO300" s="29" t="str">
        <f t="shared" si="418"/>
        <v/>
      </c>
      <c r="AP300" s="41" t="str">
        <f t="shared" si="419"/>
        <v/>
      </c>
      <c r="AQ300" s="42" t="str">
        <f t="shared" si="420"/>
        <v/>
      </c>
      <c r="AR300" s="29" t="str">
        <f t="shared" si="456"/>
        <v/>
      </c>
      <c r="AS300" s="41" t="str">
        <f t="shared" si="457"/>
        <v/>
      </c>
      <c r="AT300" s="42" t="str">
        <f t="shared" si="458"/>
        <v/>
      </c>
      <c r="AV300" s="39" t="e">
        <f t="shared" si="421"/>
        <v>#N/A</v>
      </c>
      <c r="AW300" s="42" t="e">
        <f t="shared" si="459"/>
        <v>#N/A</v>
      </c>
      <c r="BH300" s="61" t="str">
        <f t="shared" si="460"/>
        <v/>
      </c>
      <c r="BI300" s="39" t="str">
        <f t="shared" si="461"/>
        <v/>
      </c>
      <c r="BJ300" s="41" t="str">
        <f t="shared" si="462"/>
        <v/>
      </c>
      <c r="BK300" s="42" t="str">
        <f t="shared" si="422"/>
        <v/>
      </c>
      <c r="BL300" s="29" t="str">
        <f t="shared" si="463"/>
        <v/>
      </c>
      <c r="BM300" s="41" t="str">
        <f t="shared" si="464"/>
        <v/>
      </c>
      <c r="BN300" s="42" t="str">
        <f t="shared" si="465"/>
        <v/>
      </c>
      <c r="BO300" s="40" t="str">
        <f t="shared" si="466"/>
        <v/>
      </c>
      <c r="BP300" s="43" t="str">
        <f t="shared" si="467"/>
        <v/>
      </c>
      <c r="BQ300" s="42" t="str">
        <f t="shared" si="468"/>
        <v/>
      </c>
      <c r="BR300" s="61" t="str">
        <f t="shared" si="469"/>
        <v/>
      </c>
      <c r="BS300" s="41" t="str">
        <f t="shared" si="423"/>
        <v/>
      </c>
      <c r="BT300" t="str">
        <f t="shared" si="470"/>
        <v/>
      </c>
      <c r="BU300" s="29" t="str">
        <f t="shared" si="424"/>
        <v/>
      </c>
      <c r="BV300" s="41" t="str">
        <f t="shared" si="425"/>
        <v/>
      </c>
      <c r="BW300" s="42" t="str">
        <f t="shared" si="426"/>
        <v/>
      </c>
      <c r="BX300" s="29" t="str">
        <f t="shared" si="427"/>
        <v/>
      </c>
      <c r="BY300" s="41" t="str">
        <f t="shared" si="428"/>
        <v/>
      </c>
      <c r="BZ300" s="42" t="str">
        <f t="shared" si="429"/>
        <v/>
      </c>
      <c r="CA300" s="29" t="str">
        <f t="shared" si="471"/>
        <v/>
      </c>
      <c r="CB300" s="41" t="str">
        <f t="shared" si="472"/>
        <v/>
      </c>
      <c r="CC300" s="42" t="str">
        <f t="shared" si="473"/>
        <v/>
      </c>
      <c r="CE300" s="39" t="e">
        <f t="shared" si="474"/>
        <v>#N/A</v>
      </c>
      <c r="CF300" s="42" t="e">
        <f t="shared" si="475"/>
        <v>#N/A</v>
      </c>
      <c r="CQ300" s="61" t="str">
        <f t="shared" si="476"/>
        <v/>
      </c>
      <c r="CR300" s="39" t="str">
        <f t="shared" si="477"/>
        <v/>
      </c>
      <c r="CS300" s="41" t="str">
        <f t="shared" si="478"/>
        <v/>
      </c>
      <c r="CT300" s="42" t="str">
        <f t="shared" si="430"/>
        <v/>
      </c>
      <c r="CU300" s="29" t="str">
        <f t="shared" si="479"/>
        <v/>
      </c>
      <c r="CV300" s="41" t="str">
        <f t="shared" si="480"/>
        <v/>
      </c>
      <c r="CW300" s="42" t="str">
        <f t="shared" si="481"/>
        <v/>
      </c>
      <c r="CX300" s="40" t="str">
        <f t="shared" si="482"/>
        <v/>
      </c>
      <c r="CY300" s="43" t="str">
        <f t="shared" si="483"/>
        <v/>
      </c>
      <c r="CZ300" s="42" t="str">
        <f t="shared" si="484"/>
        <v/>
      </c>
      <c r="DA300" s="70" t="str">
        <f t="shared" si="485"/>
        <v/>
      </c>
      <c r="DB300" s="41" t="str">
        <f t="shared" si="431"/>
        <v/>
      </c>
      <c r="DC300" s="70" t="str">
        <f t="shared" si="486"/>
        <v/>
      </c>
      <c r="DD300" s="29" t="str">
        <f t="shared" si="432"/>
        <v/>
      </c>
      <c r="DE300" s="41" t="str">
        <f t="shared" si="433"/>
        <v/>
      </c>
      <c r="DF300" s="42" t="str">
        <f t="shared" si="434"/>
        <v/>
      </c>
      <c r="DG300" s="29" t="str">
        <f t="shared" si="435"/>
        <v/>
      </c>
      <c r="DH300" s="41" t="str">
        <f t="shared" si="436"/>
        <v/>
      </c>
      <c r="DI300" s="42" t="str">
        <f t="shared" si="437"/>
        <v/>
      </c>
      <c r="DJ300" s="29" t="str">
        <f t="shared" si="487"/>
        <v/>
      </c>
      <c r="DK300" s="41" t="str">
        <f t="shared" si="488"/>
        <v/>
      </c>
      <c r="DL300" s="42" t="str">
        <f t="shared" si="489"/>
        <v/>
      </c>
      <c r="DN300" s="39" t="e">
        <f t="shared" si="490"/>
        <v>#N/A</v>
      </c>
      <c r="DO300" s="42" t="e">
        <f t="shared" si="491"/>
        <v>#N/A</v>
      </c>
      <c r="DZ300" s="61" t="str">
        <f t="shared" si="492"/>
        <v/>
      </c>
      <c r="EA300" s="39" t="str">
        <f t="shared" si="493"/>
        <v/>
      </c>
      <c r="EB300" s="41" t="str">
        <f t="shared" si="494"/>
        <v/>
      </c>
      <c r="EC300" s="42" t="str">
        <f t="shared" si="438"/>
        <v/>
      </c>
      <c r="ED300" s="29" t="str">
        <f t="shared" si="495"/>
        <v/>
      </c>
      <c r="EE300" s="41" t="str">
        <f t="shared" si="496"/>
        <v/>
      </c>
      <c r="EF300" s="42" t="str">
        <f t="shared" si="497"/>
        <v/>
      </c>
      <c r="EG300" s="40" t="str">
        <f t="shared" si="498"/>
        <v/>
      </c>
      <c r="EH300" s="43" t="str">
        <f t="shared" si="499"/>
        <v/>
      </c>
      <c r="EI300" s="42" t="str">
        <f t="shared" si="500"/>
        <v/>
      </c>
      <c r="EJ300" s="58" t="str">
        <f t="shared" si="501"/>
        <v/>
      </c>
      <c r="EK300" s="41" t="str">
        <f t="shared" si="439"/>
        <v/>
      </c>
      <c r="EL300" s="58" t="str">
        <f t="shared" si="502"/>
        <v/>
      </c>
      <c r="EM300" s="29" t="str">
        <f t="shared" si="440"/>
        <v/>
      </c>
      <c r="EN300" s="41" t="str">
        <f t="shared" si="441"/>
        <v/>
      </c>
      <c r="EO300" s="42" t="str">
        <f t="shared" si="442"/>
        <v/>
      </c>
      <c r="EP300" s="29" t="str">
        <f t="shared" si="443"/>
        <v/>
      </c>
      <c r="EQ300" s="41" t="str">
        <f t="shared" si="444"/>
        <v/>
      </c>
      <c r="ER300" s="42" t="str">
        <f t="shared" si="445"/>
        <v/>
      </c>
      <c r="ES300" s="29" t="str">
        <f t="shared" si="503"/>
        <v/>
      </c>
      <c r="ET300" s="41" t="str">
        <f t="shared" si="504"/>
        <v/>
      </c>
      <c r="EU300" s="42" t="str">
        <f t="shared" si="505"/>
        <v/>
      </c>
      <c r="EW300" s="39" t="e">
        <f t="shared" si="506"/>
        <v>#N/A</v>
      </c>
      <c r="EX300" s="42" t="e">
        <f t="shared" si="507"/>
        <v>#N/A</v>
      </c>
      <c r="FA300" s="70" t="e">
        <f t="shared" si="509"/>
        <v>#N/A</v>
      </c>
      <c r="FB300" s="70" t="e">
        <f t="shared" si="510"/>
        <v>#N/A</v>
      </c>
      <c r="FC300" s="70" t="e">
        <f t="shared" si="508"/>
        <v>#N/A</v>
      </c>
      <c r="FD300" s="72" t="e">
        <f t="shared" si="511"/>
        <v>#N/A</v>
      </c>
      <c r="FE300" s="37" t="e">
        <f t="shared" si="512"/>
        <v>#N/A</v>
      </c>
    </row>
    <row r="301" spans="8:161" x14ac:dyDescent="0.25">
      <c r="H301" s="39"/>
      <c r="I301" s="39"/>
      <c r="J301" s="37"/>
      <c r="K301" s="39"/>
      <c r="L301" s="39"/>
      <c r="M301" s="39"/>
      <c r="Y301" s="61" t="str">
        <f t="shared" si="446"/>
        <v/>
      </c>
      <c r="Z301" s="39" t="str">
        <f t="shared" si="447"/>
        <v/>
      </c>
      <c r="AA301" s="41" t="str">
        <f t="shared" si="448"/>
        <v/>
      </c>
      <c r="AB301" s="42" t="str">
        <f t="shared" si="412"/>
        <v/>
      </c>
      <c r="AC301" s="29" t="str">
        <f t="shared" si="449"/>
        <v/>
      </c>
      <c r="AD301" s="41" t="str">
        <f t="shared" si="450"/>
        <v/>
      </c>
      <c r="AE301" s="42" t="str">
        <f t="shared" si="451"/>
        <v/>
      </c>
      <c r="AF301" s="40" t="str">
        <f t="shared" si="452"/>
        <v/>
      </c>
      <c r="AG301" s="43" t="str">
        <f t="shared" si="453"/>
        <v/>
      </c>
      <c r="AH301" s="42" t="str">
        <f t="shared" si="454"/>
        <v/>
      </c>
      <c r="AI301" s="39" t="str">
        <f t="shared" si="455"/>
        <v/>
      </c>
      <c r="AJ301" s="41" t="str">
        <f t="shared" si="413"/>
        <v/>
      </c>
      <c r="AK301" s="29" t="str">
        <f t="shared" si="414"/>
        <v/>
      </c>
      <c r="AL301" s="29" t="str">
        <f t="shared" si="415"/>
        <v/>
      </c>
      <c r="AM301" s="41" t="str">
        <f t="shared" si="416"/>
        <v/>
      </c>
      <c r="AN301" s="42" t="str">
        <f t="shared" si="417"/>
        <v/>
      </c>
      <c r="AO301" s="29" t="str">
        <f t="shared" si="418"/>
        <v/>
      </c>
      <c r="AP301" s="41" t="str">
        <f t="shared" si="419"/>
        <v/>
      </c>
      <c r="AQ301" s="42" t="str">
        <f t="shared" si="420"/>
        <v/>
      </c>
      <c r="AR301" s="29" t="str">
        <f t="shared" si="456"/>
        <v/>
      </c>
      <c r="AS301" s="41" t="str">
        <f t="shared" si="457"/>
        <v/>
      </c>
      <c r="AT301" s="42" t="str">
        <f t="shared" si="458"/>
        <v/>
      </c>
      <c r="AV301" s="39" t="e">
        <f t="shared" si="421"/>
        <v>#N/A</v>
      </c>
      <c r="AW301" s="42" t="e">
        <f t="shared" si="459"/>
        <v>#N/A</v>
      </c>
      <c r="BH301" s="61" t="str">
        <f t="shared" si="460"/>
        <v/>
      </c>
      <c r="BI301" s="39" t="str">
        <f t="shared" si="461"/>
        <v/>
      </c>
      <c r="BJ301" s="41" t="str">
        <f t="shared" si="462"/>
        <v/>
      </c>
      <c r="BK301" s="42" t="str">
        <f t="shared" si="422"/>
        <v/>
      </c>
      <c r="BL301" s="29" t="str">
        <f t="shared" si="463"/>
        <v/>
      </c>
      <c r="BM301" s="41" t="str">
        <f t="shared" si="464"/>
        <v/>
      </c>
      <c r="BN301" s="42" t="str">
        <f t="shared" si="465"/>
        <v/>
      </c>
      <c r="BO301" s="40" t="str">
        <f t="shared" si="466"/>
        <v/>
      </c>
      <c r="BP301" s="43" t="str">
        <f t="shared" si="467"/>
        <v/>
      </c>
      <c r="BQ301" s="42" t="str">
        <f t="shared" si="468"/>
        <v/>
      </c>
      <c r="BR301" s="61" t="str">
        <f t="shared" si="469"/>
        <v/>
      </c>
      <c r="BS301" s="41" t="str">
        <f t="shared" si="423"/>
        <v/>
      </c>
      <c r="BT301" t="str">
        <f t="shared" si="470"/>
        <v/>
      </c>
      <c r="BU301" s="29" t="str">
        <f t="shared" si="424"/>
        <v/>
      </c>
      <c r="BV301" s="41" t="str">
        <f t="shared" si="425"/>
        <v/>
      </c>
      <c r="BW301" s="42" t="str">
        <f t="shared" si="426"/>
        <v/>
      </c>
      <c r="BX301" s="29" t="str">
        <f t="shared" si="427"/>
        <v/>
      </c>
      <c r="BY301" s="41" t="str">
        <f t="shared" si="428"/>
        <v/>
      </c>
      <c r="BZ301" s="42" t="str">
        <f t="shared" si="429"/>
        <v/>
      </c>
      <c r="CA301" s="29" t="str">
        <f t="shared" si="471"/>
        <v/>
      </c>
      <c r="CB301" s="41" t="str">
        <f t="shared" si="472"/>
        <v/>
      </c>
      <c r="CC301" s="42" t="str">
        <f t="shared" si="473"/>
        <v/>
      </c>
      <c r="CE301" s="39" t="e">
        <f t="shared" si="474"/>
        <v>#N/A</v>
      </c>
      <c r="CF301" s="42" t="e">
        <f t="shared" si="475"/>
        <v>#N/A</v>
      </c>
      <c r="CQ301" s="61" t="str">
        <f t="shared" si="476"/>
        <v/>
      </c>
      <c r="CR301" s="39" t="str">
        <f t="shared" si="477"/>
        <v/>
      </c>
      <c r="CS301" s="41" t="str">
        <f t="shared" si="478"/>
        <v/>
      </c>
      <c r="CT301" s="42" t="str">
        <f t="shared" si="430"/>
        <v/>
      </c>
      <c r="CU301" s="29" t="str">
        <f t="shared" si="479"/>
        <v/>
      </c>
      <c r="CV301" s="41" t="str">
        <f t="shared" si="480"/>
        <v/>
      </c>
      <c r="CW301" s="42" t="str">
        <f t="shared" si="481"/>
        <v/>
      </c>
      <c r="CX301" s="40" t="str">
        <f t="shared" si="482"/>
        <v/>
      </c>
      <c r="CY301" s="43" t="str">
        <f t="shared" si="483"/>
        <v/>
      </c>
      <c r="CZ301" s="42" t="str">
        <f t="shared" si="484"/>
        <v/>
      </c>
      <c r="DA301" s="70" t="str">
        <f t="shared" si="485"/>
        <v/>
      </c>
      <c r="DB301" s="41" t="str">
        <f t="shared" si="431"/>
        <v/>
      </c>
      <c r="DC301" s="70" t="str">
        <f t="shared" si="486"/>
        <v/>
      </c>
      <c r="DD301" s="29" t="str">
        <f t="shared" si="432"/>
        <v/>
      </c>
      <c r="DE301" s="41" t="str">
        <f t="shared" si="433"/>
        <v/>
      </c>
      <c r="DF301" s="42" t="str">
        <f t="shared" si="434"/>
        <v/>
      </c>
      <c r="DG301" s="29" t="str">
        <f t="shared" si="435"/>
        <v/>
      </c>
      <c r="DH301" s="41" t="str">
        <f t="shared" si="436"/>
        <v/>
      </c>
      <c r="DI301" s="42" t="str">
        <f t="shared" si="437"/>
        <v/>
      </c>
      <c r="DJ301" s="29" t="str">
        <f t="shared" si="487"/>
        <v/>
      </c>
      <c r="DK301" s="41" t="str">
        <f t="shared" si="488"/>
        <v/>
      </c>
      <c r="DL301" s="42" t="str">
        <f t="shared" si="489"/>
        <v/>
      </c>
      <c r="DN301" s="39" t="e">
        <f t="shared" si="490"/>
        <v>#N/A</v>
      </c>
      <c r="DO301" s="42" t="e">
        <f t="shared" si="491"/>
        <v>#N/A</v>
      </c>
      <c r="DZ301" s="61" t="str">
        <f t="shared" si="492"/>
        <v/>
      </c>
      <c r="EA301" s="39" t="str">
        <f t="shared" si="493"/>
        <v/>
      </c>
      <c r="EB301" s="41" t="str">
        <f t="shared" si="494"/>
        <v/>
      </c>
      <c r="EC301" s="42" t="str">
        <f t="shared" si="438"/>
        <v/>
      </c>
      <c r="ED301" s="29" t="str">
        <f t="shared" si="495"/>
        <v/>
      </c>
      <c r="EE301" s="41" t="str">
        <f t="shared" si="496"/>
        <v/>
      </c>
      <c r="EF301" s="42" t="str">
        <f t="shared" si="497"/>
        <v/>
      </c>
      <c r="EG301" s="40" t="str">
        <f t="shared" si="498"/>
        <v/>
      </c>
      <c r="EH301" s="43" t="str">
        <f t="shared" si="499"/>
        <v/>
      </c>
      <c r="EI301" s="42" t="str">
        <f t="shared" si="500"/>
        <v/>
      </c>
      <c r="EJ301" s="58" t="str">
        <f t="shared" si="501"/>
        <v/>
      </c>
      <c r="EK301" s="41" t="str">
        <f t="shared" si="439"/>
        <v/>
      </c>
      <c r="EL301" s="58" t="str">
        <f t="shared" si="502"/>
        <v/>
      </c>
      <c r="EM301" s="29" t="str">
        <f t="shared" si="440"/>
        <v/>
      </c>
      <c r="EN301" s="41" t="str">
        <f t="shared" si="441"/>
        <v/>
      </c>
      <c r="EO301" s="42" t="str">
        <f t="shared" si="442"/>
        <v/>
      </c>
      <c r="EP301" s="29" t="str">
        <f t="shared" si="443"/>
        <v/>
      </c>
      <c r="EQ301" s="41" t="str">
        <f t="shared" si="444"/>
        <v/>
      </c>
      <c r="ER301" s="42" t="str">
        <f t="shared" si="445"/>
        <v/>
      </c>
      <c r="ES301" s="29" t="str">
        <f t="shared" si="503"/>
        <v/>
      </c>
      <c r="ET301" s="41" t="str">
        <f t="shared" si="504"/>
        <v/>
      </c>
      <c r="EU301" s="42" t="str">
        <f t="shared" si="505"/>
        <v/>
      </c>
      <c r="EW301" s="39" t="e">
        <f t="shared" si="506"/>
        <v>#N/A</v>
      </c>
      <c r="EX301" s="42" t="e">
        <f t="shared" si="507"/>
        <v>#N/A</v>
      </c>
      <c r="FA301" s="70" t="e">
        <f t="shared" si="509"/>
        <v>#N/A</v>
      </c>
      <c r="FB301" s="70" t="e">
        <f t="shared" si="510"/>
        <v>#N/A</v>
      </c>
      <c r="FC301" s="70" t="e">
        <f t="shared" si="508"/>
        <v>#N/A</v>
      </c>
      <c r="FD301" s="72" t="e">
        <f t="shared" si="511"/>
        <v>#N/A</v>
      </c>
      <c r="FE301" s="37" t="e">
        <f t="shared" si="512"/>
        <v>#N/A</v>
      </c>
    </row>
    <row r="302" spans="8:161" x14ac:dyDescent="0.25">
      <c r="H302" s="39"/>
      <c r="I302" s="39"/>
      <c r="J302" s="37"/>
      <c r="K302" s="39"/>
      <c r="L302" s="39"/>
      <c r="M302" s="39"/>
      <c r="Y302" s="61" t="str">
        <f t="shared" si="446"/>
        <v/>
      </c>
      <c r="Z302" s="39" t="str">
        <f t="shared" si="447"/>
        <v/>
      </c>
      <c r="AA302" s="41" t="str">
        <f t="shared" si="448"/>
        <v/>
      </c>
      <c r="AB302" s="42" t="str">
        <f t="shared" si="412"/>
        <v/>
      </c>
      <c r="AC302" s="29" t="str">
        <f t="shared" si="449"/>
        <v/>
      </c>
      <c r="AD302" s="41" t="str">
        <f t="shared" si="450"/>
        <v/>
      </c>
      <c r="AE302" s="42" t="str">
        <f t="shared" si="451"/>
        <v/>
      </c>
      <c r="AF302" s="40" t="str">
        <f t="shared" si="452"/>
        <v/>
      </c>
      <c r="AG302" s="43" t="str">
        <f t="shared" si="453"/>
        <v/>
      </c>
      <c r="AH302" s="42" t="str">
        <f t="shared" si="454"/>
        <v/>
      </c>
      <c r="AI302" s="39" t="str">
        <f t="shared" si="455"/>
        <v/>
      </c>
      <c r="AJ302" s="41" t="str">
        <f t="shared" si="413"/>
        <v/>
      </c>
      <c r="AK302" s="29" t="str">
        <f t="shared" si="414"/>
        <v/>
      </c>
      <c r="AL302" s="29" t="str">
        <f t="shared" si="415"/>
        <v/>
      </c>
      <c r="AM302" s="41" t="str">
        <f t="shared" si="416"/>
        <v/>
      </c>
      <c r="AN302" s="42" t="str">
        <f t="shared" si="417"/>
        <v/>
      </c>
      <c r="AO302" s="29" t="str">
        <f t="shared" si="418"/>
        <v/>
      </c>
      <c r="AP302" s="41" t="str">
        <f t="shared" si="419"/>
        <v/>
      </c>
      <c r="AQ302" s="42" t="str">
        <f t="shared" si="420"/>
        <v/>
      </c>
      <c r="AR302" s="29" t="str">
        <f t="shared" si="456"/>
        <v/>
      </c>
      <c r="AS302" s="41" t="str">
        <f t="shared" si="457"/>
        <v/>
      </c>
      <c r="AT302" s="42" t="str">
        <f t="shared" si="458"/>
        <v/>
      </c>
      <c r="AV302" s="39" t="e">
        <f t="shared" si="421"/>
        <v>#N/A</v>
      </c>
      <c r="AW302" s="42" t="e">
        <f t="shared" si="459"/>
        <v>#N/A</v>
      </c>
      <c r="BH302" s="61" t="str">
        <f t="shared" si="460"/>
        <v/>
      </c>
      <c r="BI302" s="39" t="str">
        <f t="shared" si="461"/>
        <v/>
      </c>
      <c r="BJ302" s="41" t="str">
        <f t="shared" si="462"/>
        <v/>
      </c>
      <c r="BK302" s="42" t="str">
        <f t="shared" si="422"/>
        <v/>
      </c>
      <c r="BL302" s="29" t="str">
        <f t="shared" si="463"/>
        <v/>
      </c>
      <c r="BM302" s="41" t="str">
        <f t="shared" si="464"/>
        <v/>
      </c>
      <c r="BN302" s="42" t="str">
        <f t="shared" si="465"/>
        <v/>
      </c>
      <c r="BO302" s="40" t="str">
        <f t="shared" si="466"/>
        <v/>
      </c>
      <c r="BP302" s="43" t="str">
        <f t="shared" si="467"/>
        <v/>
      </c>
      <c r="BQ302" s="42" t="str">
        <f t="shared" si="468"/>
        <v/>
      </c>
      <c r="BR302" s="61" t="str">
        <f t="shared" si="469"/>
        <v/>
      </c>
      <c r="BS302" s="41" t="str">
        <f t="shared" si="423"/>
        <v/>
      </c>
      <c r="BT302" t="str">
        <f t="shared" si="470"/>
        <v/>
      </c>
      <c r="BU302" s="29" t="str">
        <f t="shared" si="424"/>
        <v/>
      </c>
      <c r="BV302" s="41" t="str">
        <f t="shared" si="425"/>
        <v/>
      </c>
      <c r="BW302" s="42" t="str">
        <f t="shared" si="426"/>
        <v/>
      </c>
      <c r="BX302" s="29" t="str">
        <f t="shared" si="427"/>
        <v/>
      </c>
      <c r="BY302" s="41" t="str">
        <f t="shared" si="428"/>
        <v/>
      </c>
      <c r="BZ302" s="42" t="str">
        <f t="shared" si="429"/>
        <v/>
      </c>
      <c r="CA302" s="29" t="str">
        <f t="shared" si="471"/>
        <v/>
      </c>
      <c r="CB302" s="41" t="str">
        <f t="shared" si="472"/>
        <v/>
      </c>
      <c r="CC302" s="42" t="str">
        <f t="shared" si="473"/>
        <v/>
      </c>
      <c r="CE302" s="39" t="e">
        <f t="shared" si="474"/>
        <v>#N/A</v>
      </c>
      <c r="CF302" s="42" t="e">
        <f t="shared" si="475"/>
        <v>#N/A</v>
      </c>
      <c r="CQ302" s="61" t="str">
        <f t="shared" si="476"/>
        <v/>
      </c>
      <c r="CR302" s="39" t="str">
        <f t="shared" si="477"/>
        <v/>
      </c>
      <c r="CS302" s="41" t="str">
        <f t="shared" si="478"/>
        <v/>
      </c>
      <c r="CT302" s="42" t="str">
        <f t="shared" si="430"/>
        <v/>
      </c>
      <c r="CU302" s="29" t="str">
        <f t="shared" si="479"/>
        <v/>
      </c>
      <c r="CV302" s="41" t="str">
        <f t="shared" si="480"/>
        <v/>
      </c>
      <c r="CW302" s="42" t="str">
        <f t="shared" si="481"/>
        <v/>
      </c>
      <c r="CX302" s="40" t="str">
        <f t="shared" si="482"/>
        <v/>
      </c>
      <c r="CY302" s="43" t="str">
        <f t="shared" si="483"/>
        <v/>
      </c>
      <c r="CZ302" s="42" t="str">
        <f t="shared" si="484"/>
        <v/>
      </c>
      <c r="DA302" s="70" t="str">
        <f t="shared" si="485"/>
        <v/>
      </c>
      <c r="DB302" s="41" t="str">
        <f t="shared" si="431"/>
        <v/>
      </c>
      <c r="DC302" s="70" t="str">
        <f t="shared" si="486"/>
        <v/>
      </c>
      <c r="DD302" s="29" t="str">
        <f t="shared" si="432"/>
        <v/>
      </c>
      <c r="DE302" s="41" t="str">
        <f t="shared" si="433"/>
        <v/>
      </c>
      <c r="DF302" s="42" t="str">
        <f t="shared" si="434"/>
        <v/>
      </c>
      <c r="DG302" s="29" t="str">
        <f t="shared" si="435"/>
        <v/>
      </c>
      <c r="DH302" s="41" t="str">
        <f t="shared" si="436"/>
        <v/>
      </c>
      <c r="DI302" s="42" t="str">
        <f t="shared" si="437"/>
        <v/>
      </c>
      <c r="DJ302" s="29" t="str">
        <f t="shared" si="487"/>
        <v/>
      </c>
      <c r="DK302" s="41" t="str">
        <f t="shared" si="488"/>
        <v/>
      </c>
      <c r="DL302" s="42" t="str">
        <f t="shared" si="489"/>
        <v/>
      </c>
      <c r="DN302" s="39" t="e">
        <f t="shared" si="490"/>
        <v>#N/A</v>
      </c>
      <c r="DO302" s="42" t="e">
        <f t="shared" si="491"/>
        <v>#N/A</v>
      </c>
      <c r="DZ302" s="61" t="str">
        <f t="shared" si="492"/>
        <v/>
      </c>
      <c r="EA302" s="39" t="str">
        <f t="shared" si="493"/>
        <v/>
      </c>
      <c r="EB302" s="41" t="str">
        <f t="shared" si="494"/>
        <v/>
      </c>
      <c r="EC302" s="42" t="str">
        <f t="shared" si="438"/>
        <v/>
      </c>
      <c r="ED302" s="29" t="str">
        <f t="shared" si="495"/>
        <v/>
      </c>
      <c r="EE302" s="41" t="str">
        <f t="shared" si="496"/>
        <v/>
      </c>
      <c r="EF302" s="42" t="str">
        <f t="shared" si="497"/>
        <v/>
      </c>
      <c r="EG302" s="40" t="str">
        <f t="shared" si="498"/>
        <v/>
      </c>
      <c r="EH302" s="43" t="str">
        <f t="shared" si="499"/>
        <v/>
      </c>
      <c r="EI302" s="42" t="str">
        <f t="shared" si="500"/>
        <v/>
      </c>
      <c r="EJ302" s="58" t="str">
        <f t="shared" si="501"/>
        <v/>
      </c>
      <c r="EK302" s="41" t="str">
        <f t="shared" si="439"/>
        <v/>
      </c>
      <c r="EL302" s="58" t="str">
        <f t="shared" si="502"/>
        <v/>
      </c>
      <c r="EM302" s="29" t="str">
        <f t="shared" si="440"/>
        <v/>
      </c>
      <c r="EN302" s="41" t="str">
        <f t="shared" si="441"/>
        <v/>
      </c>
      <c r="EO302" s="42" t="str">
        <f t="shared" si="442"/>
        <v/>
      </c>
      <c r="EP302" s="29" t="str">
        <f t="shared" si="443"/>
        <v/>
      </c>
      <c r="EQ302" s="41" t="str">
        <f t="shared" si="444"/>
        <v/>
      </c>
      <c r="ER302" s="42" t="str">
        <f t="shared" si="445"/>
        <v/>
      </c>
      <c r="ES302" s="29" t="str">
        <f t="shared" si="503"/>
        <v/>
      </c>
      <c r="ET302" s="41" t="str">
        <f t="shared" si="504"/>
        <v/>
      </c>
      <c r="EU302" s="42" t="str">
        <f t="shared" si="505"/>
        <v/>
      </c>
      <c r="EW302" s="39" t="e">
        <f t="shared" si="506"/>
        <v>#N/A</v>
      </c>
      <c r="EX302" s="42" t="e">
        <f t="shared" si="507"/>
        <v>#N/A</v>
      </c>
      <c r="FA302" s="70" t="e">
        <f t="shared" si="509"/>
        <v>#N/A</v>
      </c>
      <c r="FB302" s="70" t="e">
        <f t="shared" si="510"/>
        <v>#N/A</v>
      </c>
      <c r="FC302" s="70" t="e">
        <f t="shared" si="508"/>
        <v>#N/A</v>
      </c>
      <c r="FD302" s="72" t="e">
        <f t="shared" si="511"/>
        <v>#N/A</v>
      </c>
      <c r="FE302" s="37" t="e">
        <f t="shared" si="512"/>
        <v>#N/A</v>
      </c>
    </row>
    <row r="303" spans="8:161" x14ac:dyDescent="0.25">
      <c r="H303" s="39"/>
      <c r="I303" s="39"/>
      <c r="J303" s="37"/>
      <c r="K303" s="39"/>
      <c r="L303" s="39"/>
      <c r="M303" s="39"/>
      <c r="Y303" s="61" t="str">
        <f t="shared" si="446"/>
        <v/>
      </c>
      <c r="Z303" s="39" t="str">
        <f t="shared" si="447"/>
        <v/>
      </c>
      <c r="AA303" s="41" t="str">
        <f t="shared" si="448"/>
        <v/>
      </c>
      <c r="AB303" s="42" t="str">
        <f t="shared" si="412"/>
        <v/>
      </c>
      <c r="AC303" s="29" t="str">
        <f t="shared" si="449"/>
        <v/>
      </c>
      <c r="AD303" s="41" t="str">
        <f t="shared" si="450"/>
        <v/>
      </c>
      <c r="AE303" s="42" t="str">
        <f t="shared" si="451"/>
        <v/>
      </c>
      <c r="AF303" s="40" t="str">
        <f t="shared" si="452"/>
        <v/>
      </c>
      <c r="AG303" s="43" t="str">
        <f t="shared" si="453"/>
        <v/>
      </c>
      <c r="AH303" s="42" t="str">
        <f t="shared" si="454"/>
        <v/>
      </c>
      <c r="AI303" s="39" t="str">
        <f t="shared" si="455"/>
        <v/>
      </c>
      <c r="AJ303" s="41" t="str">
        <f t="shared" si="413"/>
        <v/>
      </c>
      <c r="AK303" s="29" t="str">
        <f t="shared" si="414"/>
        <v/>
      </c>
      <c r="AL303" s="29" t="str">
        <f t="shared" si="415"/>
        <v/>
      </c>
      <c r="AM303" s="41" t="str">
        <f t="shared" si="416"/>
        <v/>
      </c>
      <c r="AN303" s="42" t="str">
        <f t="shared" si="417"/>
        <v/>
      </c>
      <c r="AO303" s="29" t="str">
        <f t="shared" si="418"/>
        <v/>
      </c>
      <c r="AP303" s="41" t="str">
        <f t="shared" si="419"/>
        <v/>
      </c>
      <c r="AQ303" s="42" t="str">
        <f t="shared" si="420"/>
        <v/>
      </c>
      <c r="AR303" s="29" t="str">
        <f t="shared" si="456"/>
        <v/>
      </c>
      <c r="AS303" s="41" t="str">
        <f t="shared" si="457"/>
        <v/>
      </c>
      <c r="AT303" s="42" t="str">
        <f t="shared" si="458"/>
        <v/>
      </c>
      <c r="AV303" s="39" t="e">
        <f t="shared" si="421"/>
        <v>#N/A</v>
      </c>
      <c r="AW303" s="42" t="e">
        <f t="shared" si="459"/>
        <v>#N/A</v>
      </c>
      <c r="BH303" s="61" t="str">
        <f t="shared" si="460"/>
        <v/>
      </c>
      <c r="BI303" s="39" t="str">
        <f t="shared" si="461"/>
        <v/>
      </c>
      <c r="BJ303" s="41" t="str">
        <f t="shared" si="462"/>
        <v/>
      </c>
      <c r="BK303" s="42" t="str">
        <f t="shared" si="422"/>
        <v/>
      </c>
      <c r="BL303" s="29" t="str">
        <f t="shared" si="463"/>
        <v/>
      </c>
      <c r="BM303" s="41" t="str">
        <f t="shared" si="464"/>
        <v/>
      </c>
      <c r="BN303" s="42" t="str">
        <f t="shared" si="465"/>
        <v/>
      </c>
      <c r="BO303" s="40" t="str">
        <f t="shared" si="466"/>
        <v/>
      </c>
      <c r="BP303" s="43" t="str">
        <f t="shared" si="467"/>
        <v/>
      </c>
      <c r="BQ303" s="42" t="str">
        <f t="shared" si="468"/>
        <v/>
      </c>
      <c r="BR303" s="61" t="str">
        <f t="shared" si="469"/>
        <v/>
      </c>
      <c r="BS303" s="41" t="str">
        <f t="shared" si="423"/>
        <v/>
      </c>
      <c r="BT303" t="str">
        <f t="shared" si="470"/>
        <v/>
      </c>
      <c r="BU303" s="29" t="str">
        <f t="shared" si="424"/>
        <v/>
      </c>
      <c r="BV303" s="41" t="str">
        <f t="shared" si="425"/>
        <v/>
      </c>
      <c r="BW303" s="42" t="str">
        <f t="shared" si="426"/>
        <v/>
      </c>
      <c r="BX303" s="29" t="str">
        <f t="shared" si="427"/>
        <v/>
      </c>
      <c r="BY303" s="41" t="str">
        <f t="shared" si="428"/>
        <v/>
      </c>
      <c r="BZ303" s="42" t="str">
        <f t="shared" si="429"/>
        <v/>
      </c>
      <c r="CA303" s="29" t="str">
        <f t="shared" si="471"/>
        <v/>
      </c>
      <c r="CB303" s="41" t="str">
        <f t="shared" si="472"/>
        <v/>
      </c>
      <c r="CC303" s="42" t="str">
        <f t="shared" si="473"/>
        <v/>
      </c>
      <c r="CE303" s="39" t="e">
        <f t="shared" si="474"/>
        <v>#N/A</v>
      </c>
      <c r="CF303" s="42" t="e">
        <f t="shared" si="475"/>
        <v>#N/A</v>
      </c>
      <c r="CQ303" s="61" t="str">
        <f t="shared" si="476"/>
        <v/>
      </c>
      <c r="CR303" s="39" t="str">
        <f t="shared" si="477"/>
        <v/>
      </c>
      <c r="CS303" s="41" t="str">
        <f t="shared" si="478"/>
        <v/>
      </c>
      <c r="CT303" s="42" t="str">
        <f t="shared" si="430"/>
        <v/>
      </c>
      <c r="CU303" s="29" t="str">
        <f t="shared" si="479"/>
        <v/>
      </c>
      <c r="CV303" s="41" t="str">
        <f t="shared" si="480"/>
        <v/>
      </c>
      <c r="CW303" s="42" t="str">
        <f t="shared" si="481"/>
        <v/>
      </c>
      <c r="CX303" s="40" t="str">
        <f t="shared" si="482"/>
        <v/>
      </c>
      <c r="CY303" s="43" t="str">
        <f t="shared" si="483"/>
        <v/>
      </c>
      <c r="CZ303" s="42" t="str">
        <f t="shared" si="484"/>
        <v/>
      </c>
      <c r="DA303" s="70" t="str">
        <f t="shared" si="485"/>
        <v/>
      </c>
      <c r="DB303" s="41" t="str">
        <f t="shared" si="431"/>
        <v/>
      </c>
      <c r="DC303" s="70" t="str">
        <f t="shared" si="486"/>
        <v/>
      </c>
      <c r="DD303" s="29" t="str">
        <f t="shared" si="432"/>
        <v/>
      </c>
      <c r="DE303" s="41" t="str">
        <f t="shared" si="433"/>
        <v/>
      </c>
      <c r="DF303" s="42" t="str">
        <f t="shared" si="434"/>
        <v/>
      </c>
      <c r="DG303" s="29" t="str">
        <f t="shared" si="435"/>
        <v/>
      </c>
      <c r="DH303" s="41" t="str">
        <f t="shared" si="436"/>
        <v/>
      </c>
      <c r="DI303" s="42" t="str">
        <f t="shared" si="437"/>
        <v/>
      </c>
      <c r="DJ303" s="29" t="str">
        <f t="shared" si="487"/>
        <v/>
      </c>
      <c r="DK303" s="41" t="str">
        <f t="shared" si="488"/>
        <v/>
      </c>
      <c r="DL303" s="42" t="str">
        <f t="shared" si="489"/>
        <v/>
      </c>
      <c r="DN303" s="39" t="e">
        <f t="shared" si="490"/>
        <v>#N/A</v>
      </c>
      <c r="DO303" s="42" t="e">
        <f t="shared" si="491"/>
        <v>#N/A</v>
      </c>
      <c r="DZ303" s="61" t="str">
        <f t="shared" si="492"/>
        <v/>
      </c>
      <c r="EA303" s="39" t="str">
        <f t="shared" si="493"/>
        <v/>
      </c>
      <c r="EB303" s="41" t="str">
        <f t="shared" si="494"/>
        <v/>
      </c>
      <c r="EC303" s="42" t="str">
        <f t="shared" si="438"/>
        <v/>
      </c>
      <c r="ED303" s="29" t="str">
        <f t="shared" si="495"/>
        <v/>
      </c>
      <c r="EE303" s="41" t="str">
        <f t="shared" si="496"/>
        <v/>
      </c>
      <c r="EF303" s="42" t="str">
        <f t="shared" si="497"/>
        <v/>
      </c>
      <c r="EG303" s="40" t="str">
        <f t="shared" si="498"/>
        <v/>
      </c>
      <c r="EH303" s="43" t="str">
        <f t="shared" si="499"/>
        <v/>
      </c>
      <c r="EI303" s="42" t="str">
        <f t="shared" si="500"/>
        <v/>
      </c>
      <c r="EJ303" s="58" t="str">
        <f t="shared" si="501"/>
        <v/>
      </c>
      <c r="EK303" s="41" t="str">
        <f t="shared" si="439"/>
        <v/>
      </c>
      <c r="EL303" s="58" t="str">
        <f t="shared" si="502"/>
        <v/>
      </c>
      <c r="EM303" s="29" t="str">
        <f t="shared" si="440"/>
        <v/>
      </c>
      <c r="EN303" s="41" t="str">
        <f t="shared" si="441"/>
        <v/>
      </c>
      <c r="EO303" s="42" t="str">
        <f t="shared" si="442"/>
        <v/>
      </c>
      <c r="EP303" s="29" t="str">
        <f t="shared" si="443"/>
        <v/>
      </c>
      <c r="EQ303" s="41" t="str">
        <f t="shared" si="444"/>
        <v/>
      </c>
      <c r="ER303" s="42" t="str">
        <f t="shared" si="445"/>
        <v/>
      </c>
      <c r="ES303" s="29" t="str">
        <f t="shared" si="503"/>
        <v/>
      </c>
      <c r="ET303" s="41" t="str">
        <f t="shared" si="504"/>
        <v/>
      </c>
      <c r="EU303" s="42" t="str">
        <f t="shared" si="505"/>
        <v/>
      </c>
      <c r="EW303" s="39" t="e">
        <f t="shared" si="506"/>
        <v>#N/A</v>
      </c>
      <c r="EX303" s="42" t="e">
        <f t="shared" si="507"/>
        <v>#N/A</v>
      </c>
      <c r="FA303" s="70" t="e">
        <f t="shared" si="509"/>
        <v>#N/A</v>
      </c>
      <c r="FB303" s="70" t="e">
        <f t="shared" si="510"/>
        <v>#N/A</v>
      </c>
      <c r="FC303" s="70" t="e">
        <f t="shared" si="508"/>
        <v>#N/A</v>
      </c>
      <c r="FD303" s="72" t="e">
        <f t="shared" si="511"/>
        <v>#N/A</v>
      </c>
      <c r="FE303" s="37" t="e">
        <f t="shared" si="512"/>
        <v>#N/A</v>
      </c>
    </row>
    <row r="304" spans="8:161" x14ac:dyDescent="0.25">
      <c r="H304" s="39"/>
      <c r="I304" s="39"/>
      <c r="J304" s="37"/>
      <c r="K304" s="39"/>
      <c r="L304" s="39"/>
      <c r="M304" s="39"/>
      <c r="Y304" s="61" t="str">
        <f t="shared" si="446"/>
        <v/>
      </c>
      <c r="Z304" s="39" t="str">
        <f t="shared" si="447"/>
        <v/>
      </c>
      <c r="AA304" s="41" t="str">
        <f t="shared" si="448"/>
        <v/>
      </c>
      <c r="AB304" s="42" t="str">
        <f t="shared" si="412"/>
        <v/>
      </c>
      <c r="AC304" s="29" t="str">
        <f t="shared" si="449"/>
        <v/>
      </c>
      <c r="AD304" s="41" t="str">
        <f t="shared" si="450"/>
        <v/>
      </c>
      <c r="AE304" s="42" t="str">
        <f t="shared" si="451"/>
        <v/>
      </c>
      <c r="AF304" s="40" t="str">
        <f t="shared" si="452"/>
        <v/>
      </c>
      <c r="AG304" s="43" t="str">
        <f t="shared" si="453"/>
        <v/>
      </c>
      <c r="AH304" s="42" t="str">
        <f t="shared" si="454"/>
        <v/>
      </c>
      <c r="AI304" s="39" t="str">
        <f t="shared" si="455"/>
        <v/>
      </c>
      <c r="AJ304" s="41" t="str">
        <f t="shared" si="413"/>
        <v/>
      </c>
      <c r="AK304" s="29" t="str">
        <f t="shared" si="414"/>
        <v/>
      </c>
      <c r="AL304" s="29" t="str">
        <f t="shared" si="415"/>
        <v/>
      </c>
      <c r="AM304" s="41" t="str">
        <f t="shared" si="416"/>
        <v/>
      </c>
      <c r="AN304" s="42" t="str">
        <f t="shared" si="417"/>
        <v/>
      </c>
      <c r="AO304" s="29" t="str">
        <f t="shared" si="418"/>
        <v/>
      </c>
      <c r="AP304" s="41" t="str">
        <f t="shared" si="419"/>
        <v/>
      </c>
      <c r="AQ304" s="42" t="str">
        <f t="shared" si="420"/>
        <v/>
      </c>
      <c r="AR304" s="29" t="str">
        <f t="shared" si="456"/>
        <v/>
      </c>
      <c r="AS304" s="41" t="str">
        <f t="shared" si="457"/>
        <v/>
      </c>
      <c r="AT304" s="42" t="str">
        <f t="shared" si="458"/>
        <v/>
      </c>
      <c r="AV304" s="39" t="e">
        <f t="shared" si="421"/>
        <v>#N/A</v>
      </c>
      <c r="AW304" s="42" t="e">
        <f t="shared" si="459"/>
        <v>#N/A</v>
      </c>
      <c r="BH304" s="61" t="str">
        <f t="shared" si="460"/>
        <v/>
      </c>
      <c r="BI304" s="39" t="str">
        <f t="shared" si="461"/>
        <v/>
      </c>
      <c r="BJ304" s="41" t="str">
        <f t="shared" si="462"/>
        <v/>
      </c>
      <c r="BK304" s="42" t="str">
        <f t="shared" si="422"/>
        <v/>
      </c>
      <c r="BL304" s="29" t="str">
        <f t="shared" si="463"/>
        <v/>
      </c>
      <c r="BM304" s="41" t="str">
        <f t="shared" si="464"/>
        <v/>
      </c>
      <c r="BN304" s="42" t="str">
        <f t="shared" si="465"/>
        <v/>
      </c>
      <c r="BO304" s="40" t="str">
        <f t="shared" si="466"/>
        <v/>
      </c>
      <c r="BP304" s="43" t="str">
        <f t="shared" si="467"/>
        <v/>
      </c>
      <c r="BQ304" s="42" t="str">
        <f t="shared" si="468"/>
        <v/>
      </c>
      <c r="BR304" s="61" t="str">
        <f t="shared" si="469"/>
        <v/>
      </c>
      <c r="BS304" s="41" t="str">
        <f t="shared" si="423"/>
        <v/>
      </c>
      <c r="BT304" t="str">
        <f t="shared" si="470"/>
        <v/>
      </c>
      <c r="BU304" s="29" t="str">
        <f t="shared" si="424"/>
        <v/>
      </c>
      <c r="BV304" s="41" t="str">
        <f t="shared" si="425"/>
        <v/>
      </c>
      <c r="BW304" s="42" t="str">
        <f t="shared" si="426"/>
        <v/>
      </c>
      <c r="BX304" s="29" t="str">
        <f t="shared" si="427"/>
        <v/>
      </c>
      <c r="BY304" s="41" t="str">
        <f t="shared" si="428"/>
        <v/>
      </c>
      <c r="BZ304" s="42" t="str">
        <f t="shared" si="429"/>
        <v/>
      </c>
      <c r="CA304" s="29" t="str">
        <f t="shared" si="471"/>
        <v/>
      </c>
      <c r="CB304" s="41" t="str">
        <f t="shared" si="472"/>
        <v/>
      </c>
      <c r="CC304" s="42" t="str">
        <f t="shared" si="473"/>
        <v/>
      </c>
      <c r="CE304" s="39" t="e">
        <f t="shared" si="474"/>
        <v>#N/A</v>
      </c>
      <c r="CF304" s="42" t="e">
        <f t="shared" si="475"/>
        <v>#N/A</v>
      </c>
      <c r="CQ304" s="61" t="str">
        <f t="shared" si="476"/>
        <v/>
      </c>
      <c r="CR304" s="39" t="str">
        <f t="shared" si="477"/>
        <v/>
      </c>
      <c r="CS304" s="41" t="str">
        <f t="shared" si="478"/>
        <v/>
      </c>
      <c r="CT304" s="42" t="str">
        <f t="shared" si="430"/>
        <v/>
      </c>
      <c r="CU304" s="29" t="str">
        <f t="shared" si="479"/>
        <v/>
      </c>
      <c r="CV304" s="41" t="str">
        <f t="shared" si="480"/>
        <v/>
      </c>
      <c r="CW304" s="42" t="str">
        <f t="shared" si="481"/>
        <v/>
      </c>
      <c r="CX304" s="40" t="str">
        <f t="shared" si="482"/>
        <v/>
      </c>
      <c r="CY304" s="43" t="str">
        <f t="shared" si="483"/>
        <v/>
      </c>
      <c r="CZ304" s="42" t="str">
        <f t="shared" si="484"/>
        <v/>
      </c>
      <c r="DA304" s="70" t="str">
        <f t="shared" si="485"/>
        <v/>
      </c>
      <c r="DB304" s="41" t="str">
        <f t="shared" si="431"/>
        <v/>
      </c>
      <c r="DC304" s="70" t="str">
        <f t="shared" si="486"/>
        <v/>
      </c>
      <c r="DD304" s="29" t="str">
        <f t="shared" si="432"/>
        <v/>
      </c>
      <c r="DE304" s="41" t="str">
        <f t="shared" si="433"/>
        <v/>
      </c>
      <c r="DF304" s="42" t="str">
        <f t="shared" si="434"/>
        <v/>
      </c>
      <c r="DG304" s="29" t="str">
        <f t="shared" si="435"/>
        <v/>
      </c>
      <c r="DH304" s="41" t="str">
        <f t="shared" si="436"/>
        <v/>
      </c>
      <c r="DI304" s="42" t="str">
        <f t="shared" si="437"/>
        <v/>
      </c>
      <c r="DJ304" s="29" t="str">
        <f t="shared" si="487"/>
        <v/>
      </c>
      <c r="DK304" s="41" t="str">
        <f t="shared" si="488"/>
        <v/>
      </c>
      <c r="DL304" s="42" t="str">
        <f t="shared" si="489"/>
        <v/>
      </c>
      <c r="DN304" s="39" t="e">
        <f t="shared" si="490"/>
        <v>#N/A</v>
      </c>
      <c r="DO304" s="42" t="e">
        <f t="shared" si="491"/>
        <v>#N/A</v>
      </c>
      <c r="DZ304" s="61" t="str">
        <f t="shared" si="492"/>
        <v/>
      </c>
      <c r="EA304" s="39" t="str">
        <f t="shared" si="493"/>
        <v/>
      </c>
      <c r="EB304" s="41" t="str">
        <f t="shared" si="494"/>
        <v/>
      </c>
      <c r="EC304" s="42" t="str">
        <f t="shared" si="438"/>
        <v/>
      </c>
      <c r="ED304" s="29" t="str">
        <f t="shared" si="495"/>
        <v/>
      </c>
      <c r="EE304" s="41" t="str">
        <f t="shared" si="496"/>
        <v/>
      </c>
      <c r="EF304" s="42" t="str">
        <f t="shared" si="497"/>
        <v/>
      </c>
      <c r="EG304" s="40" t="str">
        <f t="shared" si="498"/>
        <v/>
      </c>
      <c r="EH304" s="43" t="str">
        <f t="shared" si="499"/>
        <v/>
      </c>
      <c r="EI304" s="42" t="str">
        <f t="shared" si="500"/>
        <v/>
      </c>
      <c r="EJ304" s="58" t="str">
        <f t="shared" si="501"/>
        <v/>
      </c>
      <c r="EK304" s="41" t="str">
        <f t="shared" si="439"/>
        <v/>
      </c>
      <c r="EL304" s="58" t="str">
        <f t="shared" si="502"/>
        <v/>
      </c>
      <c r="EM304" s="29" t="str">
        <f t="shared" si="440"/>
        <v/>
      </c>
      <c r="EN304" s="41" t="str">
        <f t="shared" si="441"/>
        <v/>
      </c>
      <c r="EO304" s="42" t="str">
        <f t="shared" si="442"/>
        <v/>
      </c>
      <c r="EP304" s="29" t="str">
        <f t="shared" si="443"/>
        <v/>
      </c>
      <c r="EQ304" s="41" t="str">
        <f t="shared" si="444"/>
        <v/>
      </c>
      <c r="ER304" s="42" t="str">
        <f t="shared" si="445"/>
        <v/>
      </c>
      <c r="ES304" s="29" t="str">
        <f t="shared" si="503"/>
        <v/>
      </c>
      <c r="ET304" s="41" t="str">
        <f t="shared" si="504"/>
        <v/>
      </c>
      <c r="EU304" s="42" t="str">
        <f t="shared" si="505"/>
        <v/>
      </c>
      <c r="EW304" s="39" t="e">
        <f t="shared" si="506"/>
        <v>#N/A</v>
      </c>
      <c r="EX304" s="42" t="e">
        <f t="shared" si="507"/>
        <v>#N/A</v>
      </c>
      <c r="FA304" s="70" t="e">
        <f t="shared" si="509"/>
        <v>#N/A</v>
      </c>
      <c r="FB304" s="70" t="e">
        <f t="shared" si="510"/>
        <v>#N/A</v>
      </c>
      <c r="FC304" s="70" t="e">
        <f t="shared" si="508"/>
        <v>#N/A</v>
      </c>
      <c r="FD304" s="72" t="e">
        <f t="shared" si="511"/>
        <v>#N/A</v>
      </c>
      <c r="FE304" s="37" t="e">
        <f t="shared" si="512"/>
        <v>#N/A</v>
      </c>
    </row>
    <row r="305" spans="8:161" x14ac:dyDescent="0.25">
      <c r="H305" s="39"/>
      <c r="I305" s="39"/>
      <c r="J305" s="37"/>
      <c r="K305" s="39"/>
      <c r="L305" s="39"/>
      <c r="M305" s="39"/>
      <c r="Y305" s="61" t="str">
        <f t="shared" si="446"/>
        <v/>
      </c>
      <c r="Z305" s="39" t="str">
        <f t="shared" si="447"/>
        <v/>
      </c>
      <c r="AA305" s="41" t="str">
        <f t="shared" si="448"/>
        <v/>
      </c>
      <c r="AB305" s="42" t="str">
        <f t="shared" si="412"/>
        <v/>
      </c>
      <c r="AC305" s="29" t="str">
        <f t="shared" si="449"/>
        <v/>
      </c>
      <c r="AD305" s="41" t="str">
        <f t="shared" si="450"/>
        <v/>
      </c>
      <c r="AE305" s="42" t="str">
        <f t="shared" si="451"/>
        <v/>
      </c>
      <c r="AF305" s="40" t="str">
        <f t="shared" si="452"/>
        <v/>
      </c>
      <c r="AG305" s="43" t="str">
        <f t="shared" si="453"/>
        <v/>
      </c>
      <c r="AH305" s="42" t="str">
        <f t="shared" si="454"/>
        <v/>
      </c>
      <c r="AI305" s="39" t="str">
        <f t="shared" si="455"/>
        <v/>
      </c>
      <c r="AJ305" s="41" t="str">
        <f t="shared" si="413"/>
        <v/>
      </c>
      <c r="AK305" s="29" t="str">
        <f t="shared" si="414"/>
        <v/>
      </c>
      <c r="AL305" s="29" t="str">
        <f t="shared" si="415"/>
        <v/>
      </c>
      <c r="AM305" s="41" t="str">
        <f t="shared" si="416"/>
        <v/>
      </c>
      <c r="AN305" s="42" t="str">
        <f t="shared" si="417"/>
        <v/>
      </c>
      <c r="AO305" s="29" t="str">
        <f t="shared" si="418"/>
        <v/>
      </c>
      <c r="AP305" s="41" t="str">
        <f t="shared" si="419"/>
        <v/>
      </c>
      <c r="AQ305" s="42" t="str">
        <f t="shared" si="420"/>
        <v/>
      </c>
      <c r="AR305" s="29" t="str">
        <f t="shared" si="456"/>
        <v/>
      </c>
      <c r="AS305" s="41" t="str">
        <f t="shared" si="457"/>
        <v/>
      </c>
      <c r="AT305" s="42" t="str">
        <f t="shared" si="458"/>
        <v/>
      </c>
      <c r="AV305" s="39" t="e">
        <f t="shared" si="421"/>
        <v>#N/A</v>
      </c>
      <c r="AW305" s="42" t="e">
        <f t="shared" si="459"/>
        <v>#N/A</v>
      </c>
      <c r="BH305" s="61" t="str">
        <f t="shared" si="460"/>
        <v/>
      </c>
      <c r="BI305" s="39" t="str">
        <f t="shared" si="461"/>
        <v/>
      </c>
      <c r="BJ305" s="41" t="str">
        <f t="shared" si="462"/>
        <v/>
      </c>
      <c r="BK305" s="42" t="str">
        <f t="shared" si="422"/>
        <v/>
      </c>
      <c r="BL305" s="29" t="str">
        <f t="shared" si="463"/>
        <v/>
      </c>
      <c r="BM305" s="41" t="str">
        <f t="shared" si="464"/>
        <v/>
      </c>
      <c r="BN305" s="42" t="str">
        <f t="shared" si="465"/>
        <v/>
      </c>
      <c r="BO305" s="40" t="str">
        <f t="shared" si="466"/>
        <v/>
      </c>
      <c r="BP305" s="43" t="str">
        <f t="shared" si="467"/>
        <v/>
      </c>
      <c r="BQ305" s="42" t="str">
        <f t="shared" si="468"/>
        <v/>
      </c>
      <c r="BR305" s="61" t="str">
        <f t="shared" si="469"/>
        <v/>
      </c>
      <c r="BS305" s="41" t="str">
        <f t="shared" si="423"/>
        <v/>
      </c>
      <c r="BT305" t="str">
        <f t="shared" si="470"/>
        <v/>
      </c>
      <c r="BU305" s="29" t="str">
        <f t="shared" si="424"/>
        <v/>
      </c>
      <c r="BV305" s="41" t="str">
        <f t="shared" si="425"/>
        <v/>
      </c>
      <c r="BW305" s="42" t="str">
        <f t="shared" si="426"/>
        <v/>
      </c>
      <c r="BX305" s="29" t="str">
        <f t="shared" si="427"/>
        <v/>
      </c>
      <c r="BY305" s="41" t="str">
        <f t="shared" si="428"/>
        <v/>
      </c>
      <c r="BZ305" s="42" t="str">
        <f t="shared" si="429"/>
        <v/>
      </c>
      <c r="CA305" s="29" t="str">
        <f t="shared" si="471"/>
        <v/>
      </c>
      <c r="CB305" s="41" t="str">
        <f t="shared" si="472"/>
        <v/>
      </c>
      <c r="CC305" s="42" t="str">
        <f t="shared" si="473"/>
        <v/>
      </c>
      <c r="CE305" s="39" t="e">
        <f t="shared" si="474"/>
        <v>#N/A</v>
      </c>
      <c r="CF305" s="42" t="e">
        <f t="shared" si="475"/>
        <v>#N/A</v>
      </c>
      <c r="CQ305" s="61" t="str">
        <f t="shared" si="476"/>
        <v/>
      </c>
      <c r="CR305" s="39" t="str">
        <f t="shared" si="477"/>
        <v/>
      </c>
      <c r="CS305" s="41" t="str">
        <f t="shared" si="478"/>
        <v/>
      </c>
      <c r="CT305" s="42" t="str">
        <f t="shared" si="430"/>
        <v/>
      </c>
      <c r="CU305" s="29" t="str">
        <f t="shared" si="479"/>
        <v/>
      </c>
      <c r="CV305" s="41" t="str">
        <f t="shared" si="480"/>
        <v/>
      </c>
      <c r="CW305" s="42" t="str">
        <f t="shared" si="481"/>
        <v/>
      </c>
      <c r="CX305" s="40" t="str">
        <f t="shared" si="482"/>
        <v/>
      </c>
      <c r="CY305" s="43" t="str">
        <f t="shared" si="483"/>
        <v/>
      </c>
      <c r="CZ305" s="42" t="str">
        <f t="shared" si="484"/>
        <v/>
      </c>
      <c r="DA305" s="70" t="str">
        <f t="shared" si="485"/>
        <v/>
      </c>
      <c r="DB305" s="41" t="str">
        <f t="shared" si="431"/>
        <v/>
      </c>
      <c r="DC305" s="70" t="str">
        <f t="shared" si="486"/>
        <v/>
      </c>
      <c r="DD305" s="29" t="str">
        <f t="shared" si="432"/>
        <v/>
      </c>
      <c r="DE305" s="41" t="str">
        <f t="shared" si="433"/>
        <v/>
      </c>
      <c r="DF305" s="42" t="str">
        <f t="shared" si="434"/>
        <v/>
      </c>
      <c r="DG305" s="29" t="str">
        <f t="shared" si="435"/>
        <v/>
      </c>
      <c r="DH305" s="41" t="str">
        <f t="shared" si="436"/>
        <v/>
      </c>
      <c r="DI305" s="42" t="str">
        <f t="shared" si="437"/>
        <v/>
      </c>
      <c r="DJ305" s="29" t="str">
        <f t="shared" si="487"/>
        <v/>
      </c>
      <c r="DK305" s="41" t="str">
        <f t="shared" si="488"/>
        <v/>
      </c>
      <c r="DL305" s="42" t="str">
        <f t="shared" si="489"/>
        <v/>
      </c>
      <c r="DN305" s="39" t="e">
        <f t="shared" si="490"/>
        <v>#N/A</v>
      </c>
      <c r="DO305" s="42" t="e">
        <f t="shared" si="491"/>
        <v>#N/A</v>
      </c>
      <c r="DZ305" s="61" t="str">
        <f t="shared" si="492"/>
        <v/>
      </c>
      <c r="EA305" s="39" t="str">
        <f t="shared" si="493"/>
        <v/>
      </c>
      <c r="EB305" s="41" t="str">
        <f t="shared" si="494"/>
        <v/>
      </c>
      <c r="EC305" s="42" t="str">
        <f t="shared" si="438"/>
        <v/>
      </c>
      <c r="ED305" s="29" t="str">
        <f t="shared" si="495"/>
        <v/>
      </c>
      <c r="EE305" s="41" t="str">
        <f t="shared" si="496"/>
        <v/>
      </c>
      <c r="EF305" s="42" t="str">
        <f t="shared" si="497"/>
        <v/>
      </c>
      <c r="EG305" s="40" t="str">
        <f t="shared" si="498"/>
        <v/>
      </c>
      <c r="EH305" s="43" t="str">
        <f t="shared" si="499"/>
        <v/>
      </c>
      <c r="EI305" s="42" t="str">
        <f t="shared" si="500"/>
        <v/>
      </c>
      <c r="EJ305" s="58" t="str">
        <f t="shared" si="501"/>
        <v/>
      </c>
      <c r="EK305" s="41" t="str">
        <f t="shared" si="439"/>
        <v/>
      </c>
      <c r="EL305" s="58" t="str">
        <f t="shared" si="502"/>
        <v/>
      </c>
      <c r="EM305" s="29" t="str">
        <f t="shared" si="440"/>
        <v/>
      </c>
      <c r="EN305" s="41" t="str">
        <f t="shared" si="441"/>
        <v/>
      </c>
      <c r="EO305" s="42" t="str">
        <f t="shared" si="442"/>
        <v/>
      </c>
      <c r="EP305" s="29" t="str">
        <f t="shared" si="443"/>
        <v/>
      </c>
      <c r="EQ305" s="41" t="str">
        <f t="shared" si="444"/>
        <v/>
      </c>
      <c r="ER305" s="42" t="str">
        <f t="shared" si="445"/>
        <v/>
      </c>
      <c r="ES305" s="29" t="str">
        <f t="shared" si="503"/>
        <v/>
      </c>
      <c r="ET305" s="41" t="str">
        <f t="shared" si="504"/>
        <v/>
      </c>
      <c r="EU305" s="42" t="str">
        <f t="shared" si="505"/>
        <v/>
      </c>
      <c r="EW305" s="39" t="e">
        <f t="shared" si="506"/>
        <v>#N/A</v>
      </c>
      <c r="EX305" s="42" t="e">
        <f t="shared" si="507"/>
        <v>#N/A</v>
      </c>
      <c r="FA305" s="70" t="e">
        <f t="shared" si="509"/>
        <v>#N/A</v>
      </c>
      <c r="FB305" s="70" t="e">
        <f t="shared" si="510"/>
        <v>#N/A</v>
      </c>
      <c r="FC305" s="70" t="e">
        <f t="shared" si="508"/>
        <v>#N/A</v>
      </c>
      <c r="FD305" s="72" t="e">
        <f t="shared" si="511"/>
        <v>#N/A</v>
      </c>
      <c r="FE305" s="37" t="e">
        <f t="shared" si="512"/>
        <v>#N/A</v>
      </c>
    </row>
    <row r="306" spans="8:161" x14ac:dyDescent="0.25">
      <c r="H306" s="39"/>
      <c r="I306" s="39"/>
      <c r="J306" s="37"/>
      <c r="K306" s="39"/>
      <c r="L306" s="39"/>
      <c r="M306" s="39"/>
      <c r="Y306" s="61" t="str">
        <f t="shared" si="446"/>
        <v/>
      </c>
      <c r="Z306" s="39" t="str">
        <f t="shared" si="447"/>
        <v/>
      </c>
      <c r="AA306" s="41" t="str">
        <f t="shared" si="448"/>
        <v/>
      </c>
      <c r="AB306" s="42" t="str">
        <f t="shared" si="412"/>
        <v/>
      </c>
      <c r="AC306" s="29" t="str">
        <f t="shared" si="449"/>
        <v/>
      </c>
      <c r="AD306" s="41" t="str">
        <f t="shared" si="450"/>
        <v/>
      </c>
      <c r="AE306" s="42" t="str">
        <f t="shared" si="451"/>
        <v/>
      </c>
      <c r="AF306" s="40" t="str">
        <f t="shared" si="452"/>
        <v/>
      </c>
      <c r="AG306" s="43" t="str">
        <f t="shared" si="453"/>
        <v/>
      </c>
      <c r="AH306" s="42" t="str">
        <f t="shared" si="454"/>
        <v/>
      </c>
      <c r="AI306" s="39" t="str">
        <f t="shared" si="455"/>
        <v/>
      </c>
      <c r="AJ306" s="41" t="str">
        <f t="shared" si="413"/>
        <v/>
      </c>
      <c r="AK306" s="29" t="str">
        <f t="shared" si="414"/>
        <v/>
      </c>
      <c r="AL306" s="29" t="str">
        <f t="shared" si="415"/>
        <v/>
      </c>
      <c r="AM306" s="41" t="str">
        <f t="shared" si="416"/>
        <v/>
      </c>
      <c r="AN306" s="42" t="str">
        <f t="shared" si="417"/>
        <v/>
      </c>
      <c r="AO306" s="29" t="str">
        <f t="shared" si="418"/>
        <v/>
      </c>
      <c r="AP306" s="41" t="str">
        <f t="shared" si="419"/>
        <v/>
      </c>
      <c r="AQ306" s="42" t="str">
        <f t="shared" si="420"/>
        <v/>
      </c>
      <c r="AR306" s="29" t="str">
        <f t="shared" si="456"/>
        <v/>
      </c>
      <c r="AS306" s="41" t="str">
        <f t="shared" si="457"/>
        <v/>
      </c>
      <c r="AT306" s="42" t="str">
        <f t="shared" si="458"/>
        <v/>
      </c>
      <c r="AV306" s="39" t="e">
        <f t="shared" si="421"/>
        <v>#N/A</v>
      </c>
      <c r="AW306" s="42" t="e">
        <f t="shared" si="459"/>
        <v>#N/A</v>
      </c>
      <c r="BH306" s="61" t="str">
        <f t="shared" si="460"/>
        <v/>
      </c>
      <c r="BI306" s="39" t="str">
        <f t="shared" si="461"/>
        <v/>
      </c>
      <c r="BJ306" s="41" t="str">
        <f t="shared" si="462"/>
        <v/>
      </c>
      <c r="BK306" s="42" t="str">
        <f t="shared" si="422"/>
        <v/>
      </c>
      <c r="BL306" s="29" t="str">
        <f t="shared" si="463"/>
        <v/>
      </c>
      <c r="BM306" s="41" t="str">
        <f t="shared" si="464"/>
        <v/>
      </c>
      <c r="BN306" s="42" t="str">
        <f t="shared" si="465"/>
        <v/>
      </c>
      <c r="BO306" s="40" t="str">
        <f t="shared" si="466"/>
        <v/>
      </c>
      <c r="BP306" s="43" t="str">
        <f t="shared" si="467"/>
        <v/>
      </c>
      <c r="BQ306" s="42" t="str">
        <f t="shared" si="468"/>
        <v/>
      </c>
      <c r="BR306" s="61" t="str">
        <f t="shared" si="469"/>
        <v/>
      </c>
      <c r="BS306" s="41" t="str">
        <f t="shared" si="423"/>
        <v/>
      </c>
      <c r="BT306" t="str">
        <f t="shared" si="470"/>
        <v/>
      </c>
      <c r="BU306" s="29" t="str">
        <f t="shared" si="424"/>
        <v/>
      </c>
      <c r="BV306" s="41" t="str">
        <f t="shared" si="425"/>
        <v/>
      </c>
      <c r="BW306" s="42" t="str">
        <f t="shared" si="426"/>
        <v/>
      </c>
      <c r="BX306" s="29" t="str">
        <f t="shared" si="427"/>
        <v/>
      </c>
      <c r="BY306" s="41" t="str">
        <f t="shared" si="428"/>
        <v/>
      </c>
      <c r="BZ306" s="42" t="str">
        <f t="shared" si="429"/>
        <v/>
      </c>
      <c r="CA306" s="29" t="str">
        <f t="shared" si="471"/>
        <v/>
      </c>
      <c r="CB306" s="41" t="str">
        <f t="shared" si="472"/>
        <v/>
      </c>
      <c r="CC306" s="42" t="str">
        <f t="shared" si="473"/>
        <v/>
      </c>
      <c r="CE306" s="39" t="e">
        <f t="shared" si="474"/>
        <v>#N/A</v>
      </c>
      <c r="CF306" s="42" t="e">
        <f t="shared" si="475"/>
        <v>#N/A</v>
      </c>
      <c r="CQ306" s="61" t="str">
        <f t="shared" si="476"/>
        <v/>
      </c>
      <c r="CR306" s="39" t="str">
        <f t="shared" si="477"/>
        <v/>
      </c>
      <c r="CS306" s="41" t="str">
        <f t="shared" si="478"/>
        <v/>
      </c>
      <c r="CT306" s="42" t="str">
        <f t="shared" si="430"/>
        <v/>
      </c>
      <c r="CU306" s="29" t="str">
        <f t="shared" si="479"/>
        <v/>
      </c>
      <c r="CV306" s="41" t="str">
        <f t="shared" si="480"/>
        <v/>
      </c>
      <c r="CW306" s="42" t="str">
        <f t="shared" si="481"/>
        <v/>
      </c>
      <c r="CX306" s="40" t="str">
        <f t="shared" si="482"/>
        <v/>
      </c>
      <c r="CY306" s="43" t="str">
        <f t="shared" si="483"/>
        <v/>
      </c>
      <c r="CZ306" s="42" t="str">
        <f t="shared" si="484"/>
        <v/>
      </c>
      <c r="DA306" s="70" t="str">
        <f t="shared" si="485"/>
        <v/>
      </c>
      <c r="DB306" s="41" t="str">
        <f t="shared" si="431"/>
        <v/>
      </c>
      <c r="DC306" s="70" t="str">
        <f t="shared" si="486"/>
        <v/>
      </c>
      <c r="DD306" s="29" t="str">
        <f t="shared" si="432"/>
        <v/>
      </c>
      <c r="DE306" s="41" t="str">
        <f t="shared" si="433"/>
        <v/>
      </c>
      <c r="DF306" s="42" t="str">
        <f t="shared" si="434"/>
        <v/>
      </c>
      <c r="DG306" s="29" t="str">
        <f t="shared" si="435"/>
        <v/>
      </c>
      <c r="DH306" s="41" t="str">
        <f t="shared" si="436"/>
        <v/>
      </c>
      <c r="DI306" s="42" t="str">
        <f t="shared" si="437"/>
        <v/>
      </c>
      <c r="DJ306" s="29" t="str">
        <f t="shared" si="487"/>
        <v/>
      </c>
      <c r="DK306" s="41" t="str">
        <f t="shared" si="488"/>
        <v/>
      </c>
      <c r="DL306" s="42" t="str">
        <f t="shared" si="489"/>
        <v/>
      </c>
      <c r="DN306" s="39" t="e">
        <f t="shared" si="490"/>
        <v>#N/A</v>
      </c>
      <c r="DO306" s="42" t="e">
        <f t="shared" si="491"/>
        <v>#N/A</v>
      </c>
      <c r="DZ306" s="61" t="str">
        <f t="shared" si="492"/>
        <v/>
      </c>
      <c r="EA306" s="39" t="str">
        <f t="shared" si="493"/>
        <v/>
      </c>
      <c r="EB306" s="41" t="str">
        <f t="shared" si="494"/>
        <v/>
      </c>
      <c r="EC306" s="42" t="str">
        <f t="shared" si="438"/>
        <v/>
      </c>
      <c r="ED306" s="29" t="str">
        <f t="shared" si="495"/>
        <v/>
      </c>
      <c r="EE306" s="41" t="str">
        <f t="shared" si="496"/>
        <v/>
      </c>
      <c r="EF306" s="42" t="str">
        <f t="shared" si="497"/>
        <v/>
      </c>
      <c r="EG306" s="40" t="str">
        <f t="shared" si="498"/>
        <v/>
      </c>
      <c r="EH306" s="43" t="str">
        <f t="shared" si="499"/>
        <v/>
      </c>
      <c r="EI306" s="42" t="str">
        <f t="shared" si="500"/>
        <v/>
      </c>
      <c r="EJ306" s="58" t="str">
        <f t="shared" si="501"/>
        <v/>
      </c>
      <c r="EK306" s="41" t="str">
        <f t="shared" si="439"/>
        <v/>
      </c>
      <c r="EL306" s="58" t="str">
        <f t="shared" si="502"/>
        <v/>
      </c>
      <c r="EM306" s="29" t="str">
        <f t="shared" si="440"/>
        <v/>
      </c>
      <c r="EN306" s="41" t="str">
        <f t="shared" si="441"/>
        <v/>
      </c>
      <c r="EO306" s="42" t="str">
        <f t="shared" si="442"/>
        <v/>
      </c>
      <c r="EP306" s="29" t="str">
        <f t="shared" si="443"/>
        <v/>
      </c>
      <c r="EQ306" s="41" t="str">
        <f t="shared" si="444"/>
        <v/>
      </c>
      <c r="ER306" s="42" t="str">
        <f t="shared" si="445"/>
        <v/>
      </c>
      <c r="ES306" s="29" t="str">
        <f t="shared" si="503"/>
        <v/>
      </c>
      <c r="ET306" s="41" t="str">
        <f t="shared" si="504"/>
        <v/>
      </c>
      <c r="EU306" s="42" t="str">
        <f t="shared" si="505"/>
        <v/>
      </c>
      <c r="EW306" s="39" t="e">
        <f t="shared" si="506"/>
        <v>#N/A</v>
      </c>
      <c r="EX306" s="42" t="e">
        <f t="shared" si="507"/>
        <v>#N/A</v>
      </c>
      <c r="FA306" s="70" t="e">
        <f t="shared" si="509"/>
        <v>#N/A</v>
      </c>
      <c r="FB306" s="70" t="e">
        <f t="shared" si="510"/>
        <v>#N/A</v>
      </c>
      <c r="FC306" s="70" t="e">
        <f t="shared" si="508"/>
        <v>#N/A</v>
      </c>
      <c r="FD306" s="72" t="e">
        <f t="shared" si="511"/>
        <v>#N/A</v>
      </c>
      <c r="FE306" s="37" t="e">
        <f t="shared" si="512"/>
        <v>#N/A</v>
      </c>
    </row>
    <row r="307" spans="8:161" x14ac:dyDescent="0.25">
      <c r="H307" s="39"/>
      <c r="I307" s="39"/>
      <c r="J307" s="37"/>
      <c r="K307" s="39"/>
      <c r="L307" s="39"/>
      <c r="M307" s="39"/>
      <c r="Y307" s="61" t="str">
        <f t="shared" si="446"/>
        <v/>
      </c>
      <c r="Z307" s="39" t="str">
        <f t="shared" si="447"/>
        <v/>
      </c>
      <c r="AA307" s="41" t="str">
        <f t="shared" si="448"/>
        <v/>
      </c>
      <c r="AB307" s="42" t="str">
        <f t="shared" si="412"/>
        <v/>
      </c>
      <c r="AC307" s="29" t="str">
        <f t="shared" si="449"/>
        <v/>
      </c>
      <c r="AD307" s="41" t="str">
        <f t="shared" si="450"/>
        <v/>
      </c>
      <c r="AE307" s="42" t="str">
        <f t="shared" si="451"/>
        <v/>
      </c>
      <c r="AF307" s="40" t="str">
        <f t="shared" si="452"/>
        <v/>
      </c>
      <c r="AG307" s="43" t="str">
        <f t="shared" si="453"/>
        <v/>
      </c>
      <c r="AH307" s="42" t="str">
        <f t="shared" si="454"/>
        <v/>
      </c>
      <c r="AI307" s="39" t="str">
        <f t="shared" si="455"/>
        <v/>
      </c>
      <c r="AJ307" s="41" t="str">
        <f t="shared" si="413"/>
        <v/>
      </c>
      <c r="AK307" s="29" t="str">
        <f t="shared" si="414"/>
        <v/>
      </c>
      <c r="AL307" s="29" t="str">
        <f t="shared" si="415"/>
        <v/>
      </c>
      <c r="AM307" s="41" t="str">
        <f t="shared" si="416"/>
        <v/>
      </c>
      <c r="AN307" s="42" t="str">
        <f t="shared" si="417"/>
        <v/>
      </c>
      <c r="AO307" s="29" t="str">
        <f t="shared" si="418"/>
        <v/>
      </c>
      <c r="AP307" s="41" t="str">
        <f t="shared" si="419"/>
        <v/>
      </c>
      <c r="AQ307" s="42" t="str">
        <f t="shared" si="420"/>
        <v/>
      </c>
      <c r="AR307" s="29" t="str">
        <f t="shared" si="456"/>
        <v/>
      </c>
      <c r="AS307" s="41" t="str">
        <f t="shared" si="457"/>
        <v/>
      </c>
      <c r="AT307" s="42" t="str">
        <f t="shared" si="458"/>
        <v/>
      </c>
      <c r="AV307" s="39" t="e">
        <f t="shared" si="421"/>
        <v>#N/A</v>
      </c>
      <c r="AW307" s="42" t="e">
        <f t="shared" si="459"/>
        <v>#N/A</v>
      </c>
      <c r="BH307" s="61" t="str">
        <f t="shared" si="460"/>
        <v/>
      </c>
      <c r="BI307" s="39" t="str">
        <f t="shared" si="461"/>
        <v/>
      </c>
      <c r="BJ307" s="41" t="str">
        <f t="shared" si="462"/>
        <v/>
      </c>
      <c r="BK307" s="42" t="str">
        <f t="shared" si="422"/>
        <v/>
      </c>
      <c r="BL307" s="29" t="str">
        <f t="shared" si="463"/>
        <v/>
      </c>
      <c r="BM307" s="41" t="str">
        <f t="shared" si="464"/>
        <v/>
      </c>
      <c r="BN307" s="42" t="str">
        <f t="shared" si="465"/>
        <v/>
      </c>
      <c r="BO307" s="40" t="str">
        <f t="shared" si="466"/>
        <v/>
      </c>
      <c r="BP307" s="43" t="str">
        <f t="shared" si="467"/>
        <v/>
      </c>
      <c r="BQ307" s="42" t="str">
        <f t="shared" si="468"/>
        <v/>
      </c>
      <c r="BR307" s="61" t="str">
        <f t="shared" si="469"/>
        <v/>
      </c>
      <c r="BS307" s="41" t="str">
        <f t="shared" si="423"/>
        <v/>
      </c>
      <c r="BT307" t="str">
        <f t="shared" si="470"/>
        <v/>
      </c>
      <c r="BU307" s="29" t="str">
        <f t="shared" si="424"/>
        <v/>
      </c>
      <c r="BV307" s="41" t="str">
        <f t="shared" si="425"/>
        <v/>
      </c>
      <c r="BW307" s="42" t="str">
        <f t="shared" si="426"/>
        <v/>
      </c>
      <c r="BX307" s="29" t="str">
        <f t="shared" si="427"/>
        <v/>
      </c>
      <c r="BY307" s="41" t="str">
        <f t="shared" si="428"/>
        <v/>
      </c>
      <c r="BZ307" s="42" t="str">
        <f t="shared" si="429"/>
        <v/>
      </c>
      <c r="CA307" s="29" t="str">
        <f t="shared" si="471"/>
        <v/>
      </c>
      <c r="CB307" s="41" t="str">
        <f t="shared" si="472"/>
        <v/>
      </c>
      <c r="CC307" s="42" t="str">
        <f t="shared" si="473"/>
        <v/>
      </c>
      <c r="CE307" s="39" t="e">
        <f t="shared" si="474"/>
        <v>#N/A</v>
      </c>
      <c r="CF307" s="42" t="e">
        <f t="shared" si="475"/>
        <v>#N/A</v>
      </c>
      <c r="CQ307" s="61" t="str">
        <f t="shared" si="476"/>
        <v/>
      </c>
      <c r="CR307" s="39" t="str">
        <f t="shared" si="477"/>
        <v/>
      </c>
      <c r="CS307" s="41" t="str">
        <f t="shared" si="478"/>
        <v/>
      </c>
      <c r="CT307" s="42" t="str">
        <f t="shared" si="430"/>
        <v/>
      </c>
      <c r="CU307" s="29" t="str">
        <f t="shared" si="479"/>
        <v/>
      </c>
      <c r="CV307" s="41" t="str">
        <f t="shared" si="480"/>
        <v/>
      </c>
      <c r="CW307" s="42" t="str">
        <f t="shared" si="481"/>
        <v/>
      </c>
      <c r="CX307" s="40" t="str">
        <f t="shared" si="482"/>
        <v/>
      </c>
      <c r="CY307" s="43" t="str">
        <f t="shared" si="483"/>
        <v/>
      </c>
      <c r="CZ307" s="42" t="str">
        <f t="shared" si="484"/>
        <v/>
      </c>
      <c r="DA307" s="70" t="str">
        <f t="shared" si="485"/>
        <v/>
      </c>
      <c r="DB307" s="41" t="str">
        <f t="shared" si="431"/>
        <v/>
      </c>
      <c r="DC307" s="70" t="str">
        <f t="shared" si="486"/>
        <v/>
      </c>
      <c r="DD307" s="29" t="str">
        <f t="shared" si="432"/>
        <v/>
      </c>
      <c r="DE307" s="41" t="str">
        <f t="shared" si="433"/>
        <v/>
      </c>
      <c r="DF307" s="42" t="str">
        <f t="shared" si="434"/>
        <v/>
      </c>
      <c r="DG307" s="29" t="str">
        <f t="shared" si="435"/>
        <v/>
      </c>
      <c r="DH307" s="41" t="str">
        <f t="shared" si="436"/>
        <v/>
      </c>
      <c r="DI307" s="42" t="str">
        <f t="shared" si="437"/>
        <v/>
      </c>
      <c r="DJ307" s="29" t="str">
        <f t="shared" si="487"/>
        <v/>
      </c>
      <c r="DK307" s="41" t="str">
        <f t="shared" si="488"/>
        <v/>
      </c>
      <c r="DL307" s="42" t="str">
        <f t="shared" si="489"/>
        <v/>
      </c>
      <c r="DN307" s="39" t="e">
        <f t="shared" si="490"/>
        <v>#N/A</v>
      </c>
      <c r="DO307" s="42" t="e">
        <f t="shared" si="491"/>
        <v>#N/A</v>
      </c>
      <c r="DZ307" s="61" t="str">
        <f t="shared" si="492"/>
        <v/>
      </c>
      <c r="EA307" s="39" t="str">
        <f t="shared" si="493"/>
        <v/>
      </c>
      <c r="EB307" s="41" t="str">
        <f t="shared" si="494"/>
        <v/>
      </c>
      <c r="EC307" s="42" t="str">
        <f t="shared" si="438"/>
        <v/>
      </c>
      <c r="ED307" s="29" t="str">
        <f t="shared" si="495"/>
        <v/>
      </c>
      <c r="EE307" s="41" t="str">
        <f t="shared" si="496"/>
        <v/>
      </c>
      <c r="EF307" s="42" t="str">
        <f t="shared" si="497"/>
        <v/>
      </c>
      <c r="EG307" s="40" t="str">
        <f t="shared" si="498"/>
        <v/>
      </c>
      <c r="EH307" s="43" t="str">
        <f t="shared" si="499"/>
        <v/>
      </c>
      <c r="EI307" s="42" t="str">
        <f t="shared" si="500"/>
        <v/>
      </c>
      <c r="EJ307" s="58" t="str">
        <f t="shared" si="501"/>
        <v/>
      </c>
      <c r="EK307" s="41" t="str">
        <f t="shared" si="439"/>
        <v/>
      </c>
      <c r="EL307" s="58" t="str">
        <f t="shared" si="502"/>
        <v/>
      </c>
      <c r="EM307" s="29" t="str">
        <f t="shared" si="440"/>
        <v/>
      </c>
      <c r="EN307" s="41" t="str">
        <f t="shared" si="441"/>
        <v/>
      </c>
      <c r="EO307" s="42" t="str">
        <f t="shared" si="442"/>
        <v/>
      </c>
      <c r="EP307" s="29" t="str">
        <f t="shared" si="443"/>
        <v/>
      </c>
      <c r="EQ307" s="41" t="str">
        <f t="shared" si="444"/>
        <v/>
      </c>
      <c r="ER307" s="42" t="str">
        <f t="shared" si="445"/>
        <v/>
      </c>
      <c r="ES307" s="29" t="str">
        <f t="shared" si="503"/>
        <v/>
      </c>
      <c r="ET307" s="41" t="str">
        <f t="shared" si="504"/>
        <v/>
      </c>
      <c r="EU307" s="42" t="str">
        <f t="shared" si="505"/>
        <v/>
      </c>
      <c r="EW307" s="39" t="e">
        <f t="shared" si="506"/>
        <v>#N/A</v>
      </c>
      <c r="EX307" s="42" t="e">
        <f t="shared" si="507"/>
        <v>#N/A</v>
      </c>
      <c r="FA307" s="70" t="e">
        <f t="shared" si="509"/>
        <v>#N/A</v>
      </c>
      <c r="FB307" s="70" t="e">
        <f t="shared" si="510"/>
        <v>#N/A</v>
      </c>
      <c r="FC307" s="70" t="e">
        <f t="shared" si="508"/>
        <v>#N/A</v>
      </c>
      <c r="FD307" s="72" t="e">
        <f t="shared" si="511"/>
        <v>#N/A</v>
      </c>
      <c r="FE307" s="37" t="e">
        <f t="shared" si="512"/>
        <v>#N/A</v>
      </c>
    </row>
    <row r="308" spans="8:161" x14ac:dyDescent="0.25">
      <c r="H308" s="39"/>
      <c r="I308" s="39"/>
      <c r="J308" s="37"/>
      <c r="K308" s="39"/>
      <c r="L308" s="39"/>
      <c r="M308" s="39"/>
      <c r="Y308" s="61" t="str">
        <f t="shared" si="446"/>
        <v/>
      </c>
      <c r="Z308" s="39" t="str">
        <f t="shared" si="447"/>
        <v/>
      </c>
      <c r="AA308" s="41" t="str">
        <f t="shared" si="448"/>
        <v/>
      </c>
      <c r="AB308" s="42" t="str">
        <f t="shared" si="412"/>
        <v/>
      </c>
      <c r="AC308" s="29" t="str">
        <f t="shared" si="449"/>
        <v/>
      </c>
      <c r="AD308" s="41" t="str">
        <f t="shared" si="450"/>
        <v/>
      </c>
      <c r="AE308" s="42" t="str">
        <f t="shared" si="451"/>
        <v/>
      </c>
      <c r="AF308" s="40" t="str">
        <f t="shared" si="452"/>
        <v/>
      </c>
      <c r="AG308" s="43" t="str">
        <f t="shared" si="453"/>
        <v/>
      </c>
      <c r="AH308" s="42" t="str">
        <f t="shared" si="454"/>
        <v/>
      </c>
      <c r="AI308" s="39" t="str">
        <f t="shared" si="455"/>
        <v/>
      </c>
      <c r="AJ308" s="41" t="str">
        <f t="shared" si="413"/>
        <v/>
      </c>
      <c r="AK308" s="29" t="str">
        <f t="shared" si="414"/>
        <v/>
      </c>
      <c r="AL308" s="29" t="str">
        <f t="shared" si="415"/>
        <v/>
      </c>
      <c r="AM308" s="41" t="str">
        <f t="shared" si="416"/>
        <v/>
      </c>
      <c r="AN308" s="42" t="str">
        <f t="shared" si="417"/>
        <v/>
      </c>
      <c r="AO308" s="29" t="str">
        <f t="shared" si="418"/>
        <v/>
      </c>
      <c r="AP308" s="41" t="str">
        <f t="shared" si="419"/>
        <v/>
      </c>
      <c r="AQ308" s="42" t="str">
        <f t="shared" si="420"/>
        <v/>
      </c>
      <c r="AR308" s="29" t="str">
        <f t="shared" si="456"/>
        <v/>
      </c>
      <c r="AS308" s="41" t="str">
        <f t="shared" si="457"/>
        <v/>
      </c>
      <c r="AT308" s="42" t="str">
        <f t="shared" si="458"/>
        <v/>
      </c>
      <c r="AV308" s="39" t="e">
        <f t="shared" si="421"/>
        <v>#N/A</v>
      </c>
      <c r="AW308" s="42" t="e">
        <f t="shared" si="459"/>
        <v>#N/A</v>
      </c>
      <c r="BH308" s="61" t="str">
        <f t="shared" si="460"/>
        <v/>
      </c>
      <c r="BI308" s="39" t="str">
        <f t="shared" si="461"/>
        <v/>
      </c>
      <c r="BJ308" s="41" t="str">
        <f t="shared" si="462"/>
        <v/>
      </c>
      <c r="BK308" s="42" t="str">
        <f t="shared" si="422"/>
        <v/>
      </c>
      <c r="BL308" s="29" t="str">
        <f t="shared" si="463"/>
        <v/>
      </c>
      <c r="BM308" s="41" t="str">
        <f t="shared" si="464"/>
        <v/>
      </c>
      <c r="BN308" s="42" t="str">
        <f t="shared" si="465"/>
        <v/>
      </c>
      <c r="BO308" s="40" t="str">
        <f t="shared" si="466"/>
        <v/>
      </c>
      <c r="BP308" s="43" t="str">
        <f t="shared" si="467"/>
        <v/>
      </c>
      <c r="BQ308" s="42" t="str">
        <f t="shared" si="468"/>
        <v/>
      </c>
      <c r="BR308" s="61" t="str">
        <f t="shared" si="469"/>
        <v/>
      </c>
      <c r="BS308" s="41" t="str">
        <f t="shared" si="423"/>
        <v/>
      </c>
      <c r="BT308" t="str">
        <f t="shared" si="470"/>
        <v/>
      </c>
      <c r="BU308" s="29" t="str">
        <f t="shared" si="424"/>
        <v/>
      </c>
      <c r="BV308" s="41" t="str">
        <f t="shared" si="425"/>
        <v/>
      </c>
      <c r="BW308" s="42" t="str">
        <f t="shared" si="426"/>
        <v/>
      </c>
      <c r="BX308" s="29" t="str">
        <f t="shared" si="427"/>
        <v/>
      </c>
      <c r="BY308" s="41" t="str">
        <f t="shared" si="428"/>
        <v/>
      </c>
      <c r="BZ308" s="42" t="str">
        <f t="shared" si="429"/>
        <v/>
      </c>
      <c r="CA308" s="29" t="str">
        <f t="shared" si="471"/>
        <v/>
      </c>
      <c r="CB308" s="41" t="str">
        <f t="shared" si="472"/>
        <v/>
      </c>
      <c r="CC308" s="42" t="str">
        <f t="shared" si="473"/>
        <v/>
      </c>
      <c r="CE308" s="39" t="e">
        <f t="shared" si="474"/>
        <v>#N/A</v>
      </c>
      <c r="CF308" s="42" t="e">
        <f t="shared" si="475"/>
        <v>#N/A</v>
      </c>
      <c r="CQ308" s="61" t="str">
        <f t="shared" si="476"/>
        <v/>
      </c>
      <c r="CR308" s="39" t="str">
        <f t="shared" si="477"/>
        <v/>
      </c>
      <c r="CS308" s="41" t="str">
        <f t="shared" si="478"/>
        <v/>
      </c>
      <c r="CT308" s="42" t="str">
        <f t="shared" si="430"/>
        <v/>
      </c>
      <c r="CU308" s="29" t="str">
        <f t="shared" si="479"/>
        <v/>
      </c>
      <c r="CV308" s="41" t="str">
        <f t="shared" si="480"/>
        <v/>
      </c>
      <c r="CW308" s="42" t="str">
        <f t="shared" si="481"/>
        <v/>
      </c>
      <c r="CX308" s="40" t="str">
        <f t="shared" si="482"/>
        <v/>
      </c>
      <c r="CY308" s="43" t="str">
        <f t="shared" si="483"/>
        <v/>
      </c>
      <c r="CZ308" s="42" t="str">
        <f t="shared" si="484"/>
        <v/>
      </c>
      <c r="DA308" s="70" t="str">
        <f t="shared" si="485"/>
        <v/>
      </c>
      <c r="DB308" s="41" t="str">
        <f t="shared" si="431"/>
        <v/>
      </c>
      <c r="DC308" s="70" t="str">
        <f t="shared" si="486"/>
        <v/>
      </c>
      <c r="DD308" s="29" t="str">
        <f t="shared" si="432"/>
        <v/>
      </c>
      <c r="DE308" s="41" t="str">
        <f t="shared" si="433"/>
        <v/>
      </c>
      <c r="DF308" s="42" t="str">
        <f t="shared" si="434"/>
        <v/>
      </c>
      <c r="DG308" s="29" t="str">
        <f t="shared" si="435"/>
        <v/>
      </c>
      <c r="DH308" s="41" t="str">
        <f t="shared" si="436"/>
        <v/>
      </c>
      <c r="DI308" s="42" t="str">
        <f t="shared" si="437"/>
        <v/>
      </c>
      <c r="DJ308" s="29" t="str">
        <f t="shared" si="487"/>
        <v/>
      </c>
      <c r="DK308" s="41" t="str">
        <f t="shared" si="488"/>
        <v/>
      </c>
      <c r="DL308" s="42" t="str">
        <f t="shared" si="489"/>
        <v/>
      </c>
      <c r="DN308" s="39" t="e">
        <f t="shared" si="490"/>
        <v>#N/A</v>
      </c>
      <c r="DO308" s="42" t="e">
        <f t="shared" si="491"/>
        <v>#N/A</v>
      </c>
      <c r="DZ308" s="61" t="str">
        <f t="shared" si="492"/>
        <v/>
      </c>
      <c r="EA308" s="39" t="str">
        <f t="shared" si="493"/>
        <v/>
      </c>
      <c r="EB308" s="41" t="str">
        <f t="shared" si="494"/>
        <v/>
      </c>
      <c r="EC308" s="42" t="str">
        <f t="shared" si="438"/>
        <v/>
      </c>
      <c r="ED308" s="29" t="str">
        <f t="shared" si="495"/>
        <v/>
      </c>
      <c r="EE308" s="41" t="str">
        <f t="shared" si="496"/>
        <v/>
      </c>
      <c r="EF308" s="42" t="str">
        <f t="shared" si="497"/>
        <v/>
      </c>
      <c r="EG308" s="40" t="str">
        <f t="shared" si="498"/>
        <v/>
      </c>
      <c r="EH308" s="43" t="str">
        <f t="shared" si="499"/>
        <v/>
      </c>
      <c r="EI308" s="42" t="str">
        <f t="shared" si="500"/>
        <v/>
      </c>
      <c r="EJ308" s="58" t="str">
        <f t="shared" si="501"/>
        <v/>
      </c>
      <c r="EK308" s="41" t="str">
        <f t="shared" si="439"/>
        <v/>
      </c>
      <c r="EL308" s="58" t="str">
        <f t="shared" si="502"/>
        <v/>
      </c>
      <c r="EM308" s="29" t="str">
        <f t="shared" si="440"/>
        <v/>
      </c>
      <c r="EN308" s="41" t="str">
        <f t="shared" si="441"/>
        <v/>
      </c>
      <c r="EO308" s="42" t="str">
        <f t="shared" si="442"/>
        <v/>
      </c>
      <c r="EP308" s="29" t="str">
        <f t="shared" si="443"/>
        <v/>
      </c>
      <c r="EQ308" s="41" t="str">
        <f t="shared" si="444"/>
        <v/>
      </c>
      <c r="ER308" s="42" t="str">
        <f t="shared" si="445"/>
        <v/>
      </c>
      <c r="ES308" s="29" t="str">
        <f t="shared" si="503"/>
        <v/>
      </c>
      <c r="ET308" s="41" t="str">
        <f t="shared" si="504"/>
        <v/>
      </c>
      <c r="EU308" s="42" t="str">
        <f t="shared" si="505"/>
        <v/>
      </c>
      <c r="EW308" s="39" t="e">
        <f t="shared" si="506"/>
        <v>#N/A</v>
      </c>
      <c r="EX308" s="42" t="e">
        <f t="shared" si="507"/>
        <v>#N/A</v>
      </c>
      <c r="FA308" s="70" t="e">
        <f t="shared" si="509"/>
        <v>#N/A</v>
      </c>
      <c r="FB308" s="70" t="e">
        <f t="shared" si="510"/>
        <v>#N/A</v>
      </c>
      <c r="FC308" s="70" t="e">
        <f t="shared" si="508"/>
        <v>#N/A</v>
      </c>
      <c r="FD308" s="72" t="e">
        <f t="shared" si="511"/>
        <v>#N/A</v>
      </c>
      <c r="FE308" s="37" t="e">
        <f t="shared" si="512"/>
        <v>#N/A</v>
      </c>
    </row>
    <row r="309" spans="8:161" x14ac:dyDescent="0.25">
      <c r="H309" s="39"/>
      <c r="I309" s="39"/>
      <c r="J309" s="37"/>
      <c r="K309" s="39"/>
      <c r="L309" s="39"/>
      <c r="M309" s="39"/>
      <c r="Y309" s="61" t="str">
        <f t="shared" si="446"/>
        <v/>
      </c>
      <c r="Z309" s="39" t="str">
        <f t="shared" si="447"/>
        <v/>
      </c>
      <c r="AA309" s="41" t="str">
        <f t="shared" si="448"/>
        <v/>
      </c>
      <c r="AB309" s="42" t="str">
        <f t="shared" si="412"/>
        <v/>
      </c>
      <c r="AC309" s="29" t="str">
        <f t="shared" si="449"/>
        <v/>
      </c>
      <c r="AD309" s="41" t="str">
        <f t="shared" si="450"/>
        <v/>
      </c>
      <c r="AE309" s="42" t="str">
        <f t="shared" si="451"/>
        <v/>
      </c>
      <c r="AF309" s="40" t="str">
        <f t="shared" si="452"/>
        <v/>
      </c>
      <c r="AG309" s="43" t="str">
        <f t="shared" si="453"/>
        <v/>
      </c>
      <c r="AH309" s="42" t="str">
        <f t="shared" si="454"/>
        <v/>
      </c>
      <c r="AI309" s="39" t="str">
        <f t="shared" si="455"/>
        <v/>
      </c>
      <c r="AJ309" s="41" t="str">
        <f t="shared" si="413"/>
        <v/>
      </c>
      <c r="AK309" s="29" t="str">
        <f t="shared" si="414"/>
        <v/>
      </c>
      <c r="AL309" s="29" t="str">
        <f t="shared" si="415"/>
        <v/>
      </c>
      <c r="AM309" s="41" t="str">
        <f t="shared" si="416"/>
        <v/>
      </c>
      <c r="AN309" s="42" t="str">
        <f t="shared" si="417"/>
        <v/>
      </c>
      <c r="AO309" s="29" t="str">
        <f t="shared" si="418"/>
        <v/>
      </c>
      <c r="AP309" s="41" t="str">
        <f t="shared" si="419"/>
        <v/>
      </c>
      <c r="AQ309" s="42" t="str">
        <f t="shared" si="420"/>
        <v/>
      </c>
      <c r="AR309" s="29" t="str">
        <f t="shared" si="456"/>
        <v/>
      </c>
      <c r="AS309" s="41" t="str">
        <f t="shared" si="457"/>
        <v/>
      </c>
      <c r="AT309" s="42" t="str">
        <f t="shared" si="458"/>
        <v/>
      </c>
      <c r="AV309" s="39" t="e">
        <f t="shared" si="421"/>
        <v>#N/A</v>
      </c>
      <c r="AW309" s="42" t="e">
        <f t="shared" si="459"/>
        <v>#N/A</v>
      </c>
      <c r="BH309" s="61" t="str">
        <f t="shared" si="460"/>
        <v/>
      </c>
      <c r="BI309" s="39" t="str">
        <f t="shared" si="461"/>
        <v/>
      </c>
      <c r="BJ309" s="41" t="str">
        <f t="shared" si="462"/>
        <v/>
      </c>
      <c r="BK309" s="42" t="str">
        <f t="shared" si="422"/>
        <v/>
      </c>
      <c r="BL309" s="29" t="str">
        <f t="shared" si="463"/>
        <v/>
      </c>
      <c r="BM309" s="41" t="str">
        <f t="shared" si="464"/>
        <v/>
      </c>
      <c r="BN309" s="42" t="str">
        <f t="shared" si="465"/>
        <v/>
      </c>
      <c r="BO309" s="40" t="str">
        <f t="shared" si="466"/>
        <v/>
      </c>
      <c r="BP309" s="43" t="str">
        <f t="shared" si="467"/>
        <v/>
      </c>
      <c r="BQ309" s="42" t="str">
        <f t="shared" si="468"/>
        <v/>
      </c>
      <c r="BR309" s="61" t="str">
        <f t="shared" si="469"/>
        <v/>
      </c>
      <c r="BS309" s="41" t="str">
        <f t="shared" si="423"/>
        <v/>
      </c>
      <c r="BT309" t="str">
        <f t="shared" si="470"/>
        <v/>
      </c>
      <c r="BU309" s="29" t="str">
        <f t="shared" si="424"/>
        <v/>
      </c>
      <c r="BV309" s="41" t="str">
        <f t="shared" si="425"/>
        <v/>
      </c>
      <c r="BW309" s="42" t="str">
        <f t="shared" si="426"/>
        <v/>
      </c>
      <c r="BX309" s="29" t="str">
        <f t="shared" si="427"/>
        <v/>
      </c>
      <c r="BY309" s="41" t="str">
        <f t="shared" si="428"/>
        <v/>
      </c>
      <c r="BZ309" s="42" t="str">
        <f t="shared" si="429"/>
        <v/>
      </c>
      <c r="CA309" s="29" t="str">
        <f t="shared" si="471"/>
        <v/>
      </c>
      <c r="CB309" s="41" t="str">
        <f t="shared" si="472"/>
        <v/>
      </c>
      <c r="CC309" s="42" t="str">
        <f t="shared" si="473"/>
        <v/>
      </c>
      <c r="CE309" s="39" t="e">
        <f t="shared" si="474"/>
        <v>#N/A</v>
      </c>
      <c r="CF309" s="42" t="e">
        <f t="shared" si="475"/>
        <v>#N/A</v>
      </c>
      <c r="CQ309" s="61" t="str">
        <f t="shared" si="476"/>
        <v/>
      </c>
      <c r="CR309" s="39" t="str">
        <f t="shared" si="477"/>
        <v/>
      </c>
      <c r="CS309" s="41" t="str">
        <f t="shared" si="478"/>
        <v/>
      </c>
      <c r="CT309" s="42" t="str">
        <f t="shared" si="430"/>
        <v/>
      </c>
      <c r="CU309" s="29" t="str">
        <f t="shared" si="479"/>
        <v/>
      </c>
      <c r="CV309" s="41" t="str">
        <f t="shared" si="480"/>
        <v/>
      </c>
      <c r="CW309" s="42" t="str">
        <f t="shared" si="481"/>
        <v/>
      </c>
      <c r="CX309" s="40" t="str">
        <f t="shared" si="482"/>
        <v/>
      </c>
      <c r="CY309" s="43" t="str">
        <f t="shared" si="483"/>
        <v/>
      </c>
      <c r="CZ309" s="42" t="str">
        <f t="shared" si="484"/>
        <v/>
      </c>
      <c r="DA309" s="70" t="str">
        <f t="shared" si="485"/>
        <v/>
      </c>
      <c r="DB309" s="41" t="str">
        <f t="shared" si="431"/>
        <v/>
      </c>
      <c r="DC309" s="70" t="str">
        <f t="shared" si="486"/>
        <v/>
      </c>
      <c r="DD309" s="29" t="str">
        <f t="shared" si="432"/>
        <v/>
      </c>
      <c r="DE309" s="41" t="str">
        <f t="shared" si="433"/>
        <v/>
      </c>
      <c r="DF309" s="42" t="str">
        <f t="shared" si="434"/>
        <v/>
      </c>
      <c r="DG309" s="29" t="str">
        <f t="shared" si="435"/>
        <v/>
      </c>
      <c r="DH309" s="41" t="str">
        <f t="shared" si="436"/>
        <v/>
      </c>
      <c r="DI309" s="42" t="str">
        <f t="shared" si="437"/>
        <v/>
      </c>
      <c r="DJ309" s="29" t="str">
        <f t="shared" si="487"/>
        <v/>
      </c>
      <c r="DK309" s="41" t="str">
        <f t="shared" si="488"/>
        <v/>
      </c>
      <c r="DL309" s="42" t="str">
        <f t="shared" si="489"/>
        <v/>
      </c>
      <c r="DN309" s="39" t="e">
        <f t="shared" si="490"/>
        <v>#N/A</v>
      </c>
      <c r="DO309" s="42" t="e">
        <f t="shared" si="491"/>
        <v>#N/A</v>
      </c>
      <c r="DZ309" s="61" t="str">
        <f t="shared" si="492"/>
        <v/>
      </c>
      <c r="EA309" s="39" t="str">
        <f t="shared" si="493"/>
        <v/>
      </c>
      <c r="EB309" s="41" t="str">
        <f t="shared" si="494"/>
        <v/>
      </c>
      <c r="EC309" s="42" t="str">
        <f t="shared" si="438"/>
        <v/>
      </c>
      <c r="ED309" s="29" t="str">
        <f t="shared" si="495"/>
        <v/>
      </c>
      <c r="EE309" s="41" t="str">
        <f t="shared" si="496"/>
        <v/>
      </c>
      <c r="EF309" s="42" t="str">
        <f t="shared" si="497"/>
        <v/>
      </c>
      <c r="EG309" s="40" t="str">
        <f t="shared" si="498"/>
        <v/>
      </c>
      <c r="EH309" s="43" t="str">
        <f t="shared" si="499"/>
        <v/>
      </c>
      <c r="EI309" s="42" t="str">
        <f t="shared" si="500"/>
        <v/>
      </c>
      <c r="EJ309" s="58" t="str">
        <f t="shared" si="501"/>
        <v/>
      </c>
      <c r="EK309" s="41" t="str">
        <f t="shared" si="439"/>
        <v/>
      </c>
      <c r="EL309" s="58" t="str">
        <f t="shared" si="502"/>
        <v/>
      </c>
      <c r="EM309" s="29" t="str">
        <f t="shared" si="440"/>
        <v/>
      </c>
      <c r="EN309" s="41" t="str">
        <f t="shared" si="441"/>
        <v/>
      </c>
      <c r="EO309" s="42" t="str">
        <f t="shared" si="442"/>
        <v/>
      </c>
      <c r="EP309" s="29" t="str">
        <f t="shared" si="443"/>
        <v/>
      </c>
      <c r="EQ309" s="41" t="str">
        <f t="shared" si="444"/>
        <v/>
      </c>
      <c r="ER309" s="42" t="str">
        <f t="shared" si="445"/>
        <v/>
      </c>
      <c r="ES309" s="29" t="str">
        <f t="shared" si="503"/>
        <v/>
      </c>
      <c r="ET309" s="41" t="str">
        <f t="shared" si="504"/>
        <v/>
      </c>
      <c r="EU309" s="42" t="str">
        <f t="shared" si="505"/>
        <v/>
      </c>
      <c r="EW309" s="39" t="e">
        <f t="shared" si="506"/>
        <v>#N/A</v>
      </c>
      <c r="EX309" s="42" t="e">
        <f t="shared" si="507"/>
        <v>#N/A</v>
      </c>
      <c r="FA309" s="70" t="e">
        <f t="shared" si="509"/>
        <v>#N/A</v>
      </c>
      <c r="FB309" s="70" t="e">
        <f t="shared" si="510"/>
        <v>#N/A</v>
      </c>
      <c r="FC309" s="70" t="e">
        <f t="shared" si="508"/>
        <v>#N/A</v>
      </c>
      <c r="FD309" s="72" t="e">
        <f t="shared" si="511"/>
        <v>#N/A</v>
      </c>
      <c r="FE309" s="37" t="e">
        <f t="shared" si="512"/>
        <v>#N/A</v>
      </c>
    </row>
    <row r="310" spans="8:161" x14ac:dyDescent="0.25">
      <c r="H310" s="39"/>
      <c r="I310" s="39"/>
      <c r="J310" s="37"/>
      <c r="K310" s="39"/>
      <c r="L310" s="39"/>
      <c r="M310" s="39"/>
      <c r="Y310" s="61" t="str">
        <f t="shared" si="446"/>
        <v/>
      </c>
      <c r="Z310" s="39" t="str">
        <f t="shared" si="447"/>
        <v/>
      </c>
      <c r="AA310" s="41" t="str">
        <f t="shared" si="448"/>
        <v/>
      </c>
      <c r="AB310" s="42" t="str">
        <f t="shared" si="412"/>
        <v/>
      </c>
      <c r="AC310" s="29" t="str">
        <f t="shared" si="449"/>
        <v/>
      </c>
      <c r="AD310" s="41" t="str">
        <f t="shared" si="450"/>
        <v/>
      </c>
      <c r="AE310" s="42" t="str">
        <f t="shared" si="451"/>
        <v/>
      </c>
      <c r="AF310" s="40" t="str">
        <f t="shared" si="452"/>
        <v/>
      </c>
      <c r="AG310" s="43" t="str">
        <f t="shared" si="453"/>
        <v/>
      </c>
      <c r="AH310" s="42" t="str">
        <f t="shared" si="454"/>
        <v/>
      </c>
      <c r="AI310" s="39" t="str">
        <f t="shared" si="455"/>
        <v/>
      </c>
      <c r="AJ310" s="41" t="str">
        <f t="shared" si="413"/>
        <v/>
      </c>
      <c r="AK310" s="29" t="str">
        <f t="shared" si="414"/>
        <v/>
      </c>
      <c r="AL310" s="29" t="str">
        <f t="shared" si="415"/>
        <v/>
      </c>
      <c r="AM310" s="41" t="str">
        <f t="shared" si="416"/>
        <v/>
      </c>
      <c r="AN310" s="42" t="str">
        <f t="shared" si="417"/>
        <v/>
      </c>
      <c r="AO310" s="29" t="str">
        <f t="shared" si="418"/>
        <v/>
      </c>
      <c r="AP310" s="41" t="str">
        <f t="shared" si="419"/>
        <v/>
      </c>
      <c r="AQ310" s="42" t="str">
        <f t="shared" si="420"/>
        <v/>
      </c>
      <c r="AR310" s="29" t="str">
        <f t="shared" si="456"/>
        <v/>
      </c>
      <c r="AS310" s="41" t="str">
        <f t="shared" si="457"/>
        <v/>
      </c>
      <c r="AT310" s="42" t="str">
        <f t="shared" si="458"/>
        <v/>
      </c>
      <c r="AV310" s="39" t="e">
        <f t="shared" si="421"/>
        <v>#N/A</v>
      </c>
      <c r="AW310" s="42" t="e">
        <f t="shared" si="459"/>
        <v>#N/A</v>
      </c>
      <c r="BH310" s="61" t="str">
        <f t="shared" si="460"/>
        <v/>
      </c>
      <c r="BI310" s="39" t="str">
        <f t="shared" si="461"/>
        <v/>
      </c>
      <c r="BJ310" s="41" t="str">
        <f t="shared" si="462"/>
        <v/>
      </c>
      <c r="BK310" s="42" t="str">
        <f t="shared" si="422"/>
        <v/>
      </c>
      <c r="BL310" s="29" t="str">
        <f t="shared" si="463"/>
        <v/>
      </c>
      <c r="BM310" s="41" t="str">
        <f t="shared" si="464"/>
        <v/>
      </c>
      <c r="BN310" s="42" t="str">
        <f t="shared" si="465"/>
        <v/>
      </c>
      <c r="BO310" s="40" t="str">
        <f t="shared" si="466"/>
        <v/>
      </c>
      <c r="BP310" s="43" t="str">
        <f t="shared" si="467"/>
        <v/>
      </c>
      <c r="BQ310" s="42" t="str">
        <f t="shared" si="468"/>
        <v/>
      </c>
      <c r="BR310" s="61" t="str">
        <f t="shared" si="469"/>
        <v/>
      </c>
      <c r="BS310" s="41" t="str">
        <f t="shared" si="423"/>
        <v/>
      </c>
      <c r="BT310" t="str">
        <f t="shared" si="470"/>
        <v/>
      </c>
      <c r="BU310" s="29" t="str">
        <f t="shared" si="424"/>
        <v/>
      </c>
      <c r="BV310" s="41" t="str">
        <f t="shared" si="425"/>
        <v/>
      </c>
      <c r="BW310" s="42" t="str">
        <f t="shared" si="426"/>
        <v/>
      </c>
      <c r="BX310" s="29" t="str">
        <f t="shared" si="427"/>
        <v/>
      </c>
      <c r="BY310" s="41" t="str">
        <f t="shared" si="428"/>
        <v/>
      </c>
      <c r="BZ310" s="42" t="str">
        <f t="shared" si="429"/>
        <v/>
      </c>
      <c r="CA310" s="29" t="str">
        <f t="shared" si="471"/>
        <v/>
      </c>
      <c r="CB310" s="41" t="str">
        <f t="shared" si="472"/>
        <v/>
      </c>
      <c r="CC310" s="42" t="str">
        <f t="shared" si="473"/>
        <v/>
      </c>
      <c r="CE310" s="39" t="e">
        <f t="shared" si="474"/>
        <v>#N/A</v>
      </c>
      <c r="CF310" s="42" t="e">
        <f t="shared" si="475"/>
        <v>#N/A</v>
      </c>
      <c r="CQ310" s="61" t="str">
        <f t="shared" si="476"/>
        <v/>
      </c>
      <c r="CR310" s="39" t="str">
        <f t="shared" si="477"/>
        <v/>
      </c>
      <c r="CS310" s="41" t="str">
        <f t="shared" si="478"/>
        <v/>
      </c>
      <c r="CT310" s="42" t="str">
        <f t="shared" si="430"/>
        <v/>
      </c>
      <c r="CU310" s="29" t="str">
        <f t="shared" si="479"/>
        <v/>
      </c>
      <c r="CV310" s="41" t="str">
        <f t="shared" si="480"/>
        <v/>
      </c>
      <c r="CW310" s="42" t="str">
        <f t="shared" si="481"/>
        <v/>
      </c>
      <c r="CX310" s="40" t="str">
        <f t="shared" si="482"/>
        <v/>
      </c>
      <c r="CY310" s="43" t="str">
        <f t="shared" si="483"/>
        <v/>
      </c>
      <c r="CZ310" s="42" t="str">
        <f t="shared" si="484"/>
        <v/>
      </c>
      <c r="DA310" s="70" t="str">
        <f t="shared" si="485"/>
        <v/>
      </c>
      <c r="DB310" s="41" t="str">
        <f t="shared" si="431"/>
        <v/>
      </c>
      <c r="DC310" s="70" t="str">
        <f t="shared" si="486"/>
        <v/>
      </c>
      <c r="DD310" s="29" t="str">
        <f t="shared" si="432"/>
        <v/>
      </c>
      <c r="DE310" s="41" t="str">
        <f t="shared" si="433"/>
        <v/>
      </c>
      <c r="DF310" s="42" t="str">
        <f t="shared" si="434"/>
        <v/>
      </c>
      <c r="DG310" s="29" t="str">
        <f t="shared" si="435"/>
        <v/>
      </c>
      <c r="DH310" s="41" t="str">
        <f t="shared" si="436"/>
        <v/>
      </c>
      <c r="DI310" s="42" t="str">
        <f t="shared" si="437"/>
        <v/>
      </c>
      <c r="DJ310" s="29" t="str">
        <f t="shared" si="487"/>
        <v/>
      </c>
      <c r="DK310" s="41" t="str">
        <f t="shared" si="488"/>
        <v/>
      </c>
      <c r="DL310" s="42" t="str">
        <f t="shared" si="489"/>
        <v/>
      </c>
      <c r="DN310" s="39" t="e">
        <f t="shared" si="490"/>
        <v>#N/A</v>
      </c>
      <c r="DO310" s="42" t="e">
        <f t="shared" si="491"/>
        <v>#N/A</v>
      </c>
      <c r="DZ310" s="61" t="str">
        <f t="shared" si="492"/>
        <v/>
      </c>
      <c r="EA310" s="39" t="str">
        <f t="shared" si="493"/>
        <v/>
      </c>
      <c r="EB310" s="41" t="str">
        <f t="shared" si="494"/>
        <v/>
      </c>
      <c r="EC310" s="42" t="str">
        <f t="shared" si="438"/>
        <v/>
      </c>
      <c r="ED310" s="29" t="str">
        <f t="shared" si="495"/>
        <v/>
      </c>
      <c r="EE310" s="41" t="str">
        <f t="shared" si="496"/>
        <v/>
      </c>
      <c r="EF310" s="42" t="str">
        <f t="shared" si="497"/>
        <v/>
      </c>
      <c r="EG310" s="40" t="str">
        <f t="shared" si="498"/>
        <v/>
      </c>
      <c r="EH310" s="43" t="str">
        <f t="shared" si="499"/>
        <v/>
      </c>
      <c r="EI310" s="42" t="str">
        <f t="shared" si="500"/>
        <v/>
      </c>
      <c r="EJ310" s="58" t="str">
        <f t="shared" si="501"/>
        <v/>
      </c>
      <c r="EK310" s="41" t="str">
        <f t="shared" si="439"/>
        <v/>
      </c>
      <c r="EL310" s="58" t="str">
        <f t="shared" si="502"/>
        <v/>
      </c>
      <c r="EM310" s="29" t="str">
        <f t="shared" si="440"/>
        <v/>
      </c>
      <c r="EN310" s="41" t="str">
        <f t="shared" si="441"/>
        <v/>
      </c>
      <c r="EO310" s="42" t="str">
        <f t="shared" si="442"/>
        <v/>
      </c>
      <c r="EP310" s="29" t="str">
        <f t="shared" si="443"/>
        <v/>
      </c>
      <c r="EQ310" s="41" t="str">
        <f t="shared" si="444"/>
        <v/>
      </c>
      <c r="ER310" s="42" t="str">
        <f t="shared" si="445"/>
        <v/>
      </c>
      <c r="ES310" s="29" t="str">
        <f t="shared" si="503"/>
        <v/>
      </c>
      <c r="ET310" s="41" t="str">
        <f t="shared" si="504"/>
        <v/>
      </c>
      <c r="EU310" s="42" t="str">
        <f t="shared" si="505"/>
        <v/>
      </c>
      <c r="EW310" s="39" t="e">
        <f t="shared" si="506"/>
        <v>#N/A</v>
      </c>
      <c r="EX310" s="42" t="e">
        <f t="shared" si="507"/>
        <v>#N/A</v>
      </c>
      <c r="FA310" s="70" t="e">
        <f t="shared" si="509"/>
        <v>#N/A</v>
      </c>
      <c r="FB310" s="70" t="e">
        <f t="shared" si="510"/>
        <v>#N/A</v>
      </c>
      <c r="FC310" s="70" t="e">
        <f t="shared" si="508"/>
        <v>#N/A</v>
      </c>
      <c r="FD310" s="72" t="e">
        <f t="shared" si="511"/>
        <v>#N/A</v>
      </c>
      <c r="FE310" s="37" t="e">
        <f t="shared" si="512"/>
        <v>#N/A</v>
      </c>
    </row>
    <row r="311" spans="8:161" x14ac:dyDescent="0.25">
      <c r="H311" s="39"/>
      <c r="I311" s="39"/>
      <c r="J311" s="37"/>
      <c r="K311" s="39"/>
      <c r="L311" s="39"/>
      <c r="M311" s="39"/>
      <c r="Y311" s="61" t="str">
        <f t="shared" si="446"/>
        <v/>
      </c>
      <c r="Z311" s="39" t="str">
        <f t="shared" si="447"/>
        <v/>
      </c>
      <c r="AA311" s="41" t="str">
        <f t="shared" si="448"/>
        <v/>
      </c>
      <c r="AB311" s="42" t="str">
        <f t="shared" si="412"/>
        <v/>
      </c>
      <c r="AC311" s="29" t="str">
        <f t="shared" si="449"/>
        <v/>
      </c>
      <c r="AD311" s="41" t="str">
        <f t="shared" si="450"/>
        <v/>
      </c>
      <c r="AE311" s="42" t="str">
        <f t="shared" si="451"/>
        <v/>
      </c>
      <c r="AF311" s="40" t="str">
        <f t="shared" si="452"/>
        <v/>
      </c>
      <c r="AG311" s="43" t="str">
        <f t="shared" si="453"/>
        <v/>
      </c>
      <c r="AH311" s="42" t="str">
        <f t="shared" si="454"/>
        <v/>
      </c>
      <c r="AI311" s="39" t="str">
        <f t="shared" si="455"/>
        <v/>
      </c>
      <c r="AJ311" s="41" t="str">
        <f t="shared" si="413"/>
        <v/>
      </c>
      <c r="AK311" s="29" t="str">
        <f t="shared" si="414"/>
        <v/>
      </c>
      <c r="AL311" s="29" t="str">
        <f t="shared" si="415"/>
        <v/>
      </c>
      <c r="AM311" s="41" t="str">
        <f t="shared" si="416"/>
        <v/>
      </c>
      <c r="AN311" s="42" t="str">
        <f t="shared" si="417"/>
        <v/>
      </c>
      <c r="AO311" s="29" t="str">
        <f t="shared" si="418"/>
        <v/>
      </c>
      <c r="AP311" s="41" t="str">
        <f t="shared" si="419"/>
        <v/>
      </c>
      <c r="AQ311" s="42" t="str">
        <f t="shared" si="420"/>
        <v/>
      </c>
      <c r="AR311" s="29" t="str">
        <f t="shared" si="456"/>
        <v/>
      </c>
      <c r="AS311" s="41" t="str">
        <f t="shared" si="457"/>
        <v/>
      </c>
      <c r="AT311" s="42" t="str">
        <f t="shared" si="458"/>
        <v/>
      </c>
      <c r="AV311" s="39" t="e">
        <f t="shared" si="421"/>
        <v>#N/A</v>
      </c>
      <c r="AW311" s="42" t="e">
        <f t="shared" si="459"/>
        <v>#N/A</v>
      </c>
      <c r="BH311" s="61" t="str">
        <f t="shared" si="460"/>
        <v/>
      </c>
      <c r="BI311" s="39" t="str">
        <f t="shared" si="461"/>
        <v/>
      </c>
      <c r="BJ311" s="41" t="str">
        <f t="shared" si="462"/>
        <v/>
      </c>
      <c r="BK311" s="42" t="str">
        <f t="shared" si="422"/>
        <v/>
      </c>
      <c r="BL311" s="29" t="str">
        <f t="shared" si="463"/>
        <v/>
      </c>
      <c r="BM311" s="41" t="str">
        <f t="shared" si="464"/>
        <v/>
      </c>
      <c r="BN311" s="42" t="str">
        <f t="shared" si="465"/>
        <v/>
      </c>
      <c r="BO311" s="40" t="str">
        <f t="shared" si="466"/>
        <v/>
      </c>
      <c r="BP311" s="43" t="str">
        <f t="shared" si="467"/>
        <v/>
      </c>
      <c r="BQ311" s="42" t="str">
        <f t="shared" si="468"/>
        <v/>
      </c>
      <c r="BR311" s="61" t="str">
        <f t="shared" si="469"/>
        <v/>
      </c>
      <c r="BS311" s="41" t="str">
        <f t="shared" si="423"/>
        <v/>
      </c>
      <c r="BT311" t="str">
        <f t="shared" si="470"/>
        <v/>
      </c>
      <c r="BU311" s="29" t="str">
        <f t="shared" si="424"/>
        <v/>
      </c>
      <c r="BV311" s="41" t="str">
        <f t="shared" si="425"/>
        <v/>
      </c>
      <c r="BW311" s="42" t="str">
        <f t="shared" si="426"/>
        <v/>
      </c>
      <c r="BX311" s="29" t="str">
        <f t="shared" si="427"/>
        <v/>
      </c>
      <c r="BY311" s="41" t="str">
        <f t="shared" si="428"/>
        <v/>
      </c>
      <c r="BZ311" s="42" t="str">
        <f t="shared" si="429"/>
        <v/>
      </c>
      <c r="CA311" s="29" t="str">
        <f t="shared" si="471"/>
        <v/>
      </c>
      <c r="CB311" s="41" t="str">
        <f t="shared" si="472"/>
        <v/>
      </c>
      <c r="CC311" s="42" t="str">
        <f t="shared" si="473"/>
        <v/>
      </c>
      <c r="CE311" s="39" t="e">
        <f t="shared" si="474"/>
        <v>#N/A</v>
      </c>
      <c r="CF311" s="42" t="e">
        <f t="shared" si="475"/>
        <v>#N/A</v>
      </c>
      <c r="CQ311" s="61" t="str">
        <f t="shared" si="476"/>
        <v/>
      </c>
      <c r="CR311" s="39" t="str">
        <f t="shared" si="477"/>
        <v/>
      </c>
      <c r="CS311" s="41" t="str">
        <f t="shared" si="478"/>
        <v/>
      </c>
      <c r="CT311" s="42" t="str">
        <f t="shared" si="430"/>
        <v/>
      </c>
      <c r="CU311" s="29" t="str">
        <f t="shared" si="479"/>
        <v/>
      </c>
      <c r="CV311" s="41" t="str">
        <f t="shared" si="480"/>
        <v/>
      </c>
      <c r="CW311" s="42" t="str">
        <f t="shared" si="481"/>
        <v/>
      </c>
      <c r="CX311" s="40" t="str">
        <f t="shared" si="482"/>
        <v/>
      </c>
      <c r="CY311" s="43" t="str">
        <f t="shared" si="483"/>
        <v/>
      </c>
      <c r="CZ311" s="42" t="str">
        <f t="shared" si="484"/>
        <v/>
      </c>
      <c r="DA311" s="70" t="str">
        <f t="shared" si="485"/>
        <v/>
      </c>
      <c r="DB311" s="41" t="str">
        <f t="shared" si="431"/>
        <v/>
      </c>
      <c r="DC311" s="70" t="str">
        <f t="shared" si="486"/>
        <v/>
      </c>
      <c r="DD311" s="29" t="str">
        <f t="shared" si="432"/>
        <v/>
      </c>
      <c r="DE311" s="41" t="str">
        <f t="shared" si="433"/>
        <v/>
      </c>
      <c r="DF311" s="42" t="str">
        <f t="shared" si="434"/>
        <v/>
      </c>
      <c r="DG311" s="29" t="str">
        <f t="shared" si="435"/>
        <v/>
      </c>
      <c r="DH311" s="41" t="str">
        <f t="shared" si="436"/>
        <v/>
      </c>
      <c r="DI311" s="42" t="str">
        <f t="shared" si="437"/>
        <v/>
      </c>
      <c r="DJ311" s="29" t="str">
        <f t="shared" si="487"/>
        <v/>
      </c>
      <c r="DK311" s="41" t="str">
        <f t="shared" si="488"/>
        <v/>
      </c>
      <c r="DL311" s="42" t="str">
        <f t="shared" si="489"/>
        <v/>
      </c>
      <c r="DN311" s="39" t="e">
        <f t="shared" si="490"/>
        <v>#N/A</v>
      </c>
      <c r="DO311" s="42" t="e">
        <f t="shared" si="491"/>
        <v>#N/A</v>
      </c>
      <c r="DZ311" s="61" t="str">
        <f t="shared" si="492"/>
        <v/>
      </c>
      <c r="EA311" s="39" t="str">
        <f t="shared" si="493"/>
        <v/>
      </c>
      <c r="EB311" s="41" t="str">
        <f t="shared" si="494"/>
        <v/>
      </c>
      <c r="EC311" s="42" t="str">
        <f t="shared" si="438"/>
        <v/>
      </c>
      <c r="ED311" s="29" t="str">
        <f t="shared" si="495"/>
        <v/>
      </c>
      <c r="EE311" s="41" t="str">
        <f t="shared" si="496"/>
        <v/>
      </c>
      <c r="EF311" s="42" t="str">
        <f t="shared" si="497"/>
        <v/>
      </c>
      <c r="EG311" s="40" t="str">
        <f t="shared" si="498"/>
        <v/>
      </c>
      <c r="EH311" s="43" t="str">
        <f t="shared" si="499"/>
        <v/>
      </c>
      <c r="EI311" s="42" t="str">
        <f t="shared" si="500"/>
        <v/>
      </c>
      <c r="EJ311" s="58" t="str">
        <f t="shared" si="501"/>
        <v/>
      </c>
      <c r="EK311" s="41" t="str">
        <f t="shared" si="439"/>
        <v/>
      </c>
      <c r="EL311" s="58" t="str">
        <f t="shared" si="502"/>
        <v/>
      </c>
      <c r="EM311" s="29" t="str">
        <f t="shared" si="440"/>
        <v/>
      </c>
      <c r="EN311" s="41" t="str">
        <f t="shared" si="441"/>
        <v/>
      </c>
      <c r="EO311" s="42" t="str">
        <f t="shared" si="442"/>
        <v/>
      </c>
      <c r="EP311" s="29" t="str">
        <f t="shared" si="443"/>
        <v/>
      </c>
      <c r="EQ311" s="41" t="str">
        <f t="shared" si="444"/>
        <v/>
      </c>
      <c r="ER311" s="42" t="str">
        <f t="shared" si="445"/>
        <v/>
      </c>
      <c r="ES311" s="29" t="str">
        <f t="shared" si="503"/>
        <v/>
      </c>
      <c r="ET311" s="41" t="str">
        <f t="shared" si="504"/>
        <v/>
      </c>
      <c r="EU311" s="42" t="str">
        <f t="shared" si="505"/>
        <v/>
      </c>
      <c r="EW311" s="39" t="e">
        <f t="shared" si="506"/>
        <v>#N/A</v>
      </c>
      <c r="EX311" s="42" t="e">
        <f t="shared" si="507"/>
        <v>#N/A</v>
      </c>
      <c r="FA311" s="70" t="e">
        <f t="shared" si="509"/>
        <v>#N/A</v>
      </c>
      <c r="FB311" s="70" t="e">
        <f t="shared" si="510"/>
        <v>#N/A</v>
      </c>
      <c r="FC311" s="70" t="e">
        <f t="shared" si="508"/>
        <v>#N/A</v>
      </c>
      <c r="FD311" s="72" t="e">
        <f t="shared" si="511"/>
        <v>#N/A</v>
      </c>
      <c r="FE311" s="37" t="e">
        <f t="shared" si="512"/>
        <v>#N/A</v>
      </c>
    </row>
    <row r="312" spans="8:161" x14ac:dyDescent="0.25">
      <c r="H312" s="39"/>
      <c r="I312" s="39"/>
      <c r="J312" s="37"/>
      <c r="K312" s="39"/>
      <c r="L312" s="39"/>
      <c r="M312" s="39"/>
      <c r="Y312" s="61" t="str">
        <f t="shared" si="446"/>
        <v/>
      </c>
      <c r="Z312" s="39" t="str">
        <f t="shared" si="447"/>
        <v/>
      </c>
      <c r="AA312" s="41" t="str">
        <f t="shared" si="448"/>
        <v/>
      </c>
      <c r="AB312" s="42" t="str">
        <f t="shared" si="412"/>
        <v/>
      </c>
      <c r="AC312" s="29" t="str">
        <f t="shared" si="449"/>
        <v/>
      </c>
      <c r="AD312" s="41" t="str">
        <f t="shared" si="450"/>
        <v/>
      </c>
      <c r="AE312" s="42" t="str">
        <f t="shared" si="451"/>
        <v/>
      </c>
      <c r="AF312" s="40" t="str">
        <f t="shared" si="452"/>
        <v/>
      </c>
      <c r="AG312" s="43" t="str">
        <f t="shared" si="453"/>
        <v/>
      </c>
      <c r="AH312" s="42" t="str">
        <f t="shared" si="454"/>
        <v/>
      </c>
      <c r="AI312" s="39" t="str">
        <f t="shared" si="455"/>
        <v/>
      </c>
      <c r="AJ312" s="41" t="str">
        <f t="shared" si="413"/>
        <v/>
      </c>
      <c r="AK312" s="29" t="str">
        <f t="shared" si="414"/>
        <v/>
      </c>
      <c r="AL312" s="29" t="str">
        <f t="shared" si="415"/>
        <v/>
      </c>
      <c r="AM312" s="41" t="str">
        <f t="shared" si="416"/>
        <v/>
      </c>
      <c r="AN312" s="42" t="str">
        <f t="shared" si="417"/>
        <v/>
      </c>
      <c r="AO312" s="29" t="str">
        <f t="shared" si="418"/>
        <v/>
      </c>
      <c r="AP312" s="41" t="str">
        <f t="shared" si="419"/>
        <v/>
      </c>
      <c r="AQ312" s="42" t="str">
        <f t="shared" si="420"/>
        <v/>
      </c>
      <c r="AR312" s="29" t="str">
        <f t="shared" si="456"/>
        <v/>
      </c>
      <c r="AS312" s="41" t="str">
        <f t="shared" si="457"/>
        <v/>
      </c>
      <c r="AT312" s="42" t="str">
        <f t="shared" si="458"/>
        <v/>
      </c>
      <c r="AV312" s="39" t="e">
        <f t="shared" si="421"/>
        <v>#N/A</v>
      </c>
      <c r="AW312" s="42" t="e">
        <f t="shared" si="459"/>
        <v>#N/A</v>
      </c>
      <c r="BH312" s="61" t="str">
        <f t="shared" si="460"/>
        <v/>
      </c>
      <c r="BI312" s="39" t="str">
        <f t="shared" si="461"/>
        <v/>
      </c>
      <c r="BJ312" s="41" t="str">
        <f t="shared" si="462"/>
        <v/>
      </c>
      <c r="BK312" s="42" t="str">
        <f t="shared" si="422"/>
        <v/>
      </c>
      <c r="BL312" s="29" t="str">
        <f t="shared" si="463"/>
        <v/>
      </c>
      <c r="BM312" s="41" t="str">
        <f t="shared" si="464"/>
        <v/>
      </c>
      <c r="BN312" s="42" t="str">
        <f t="shared" si="465"/>
        <v/>
      </c>
      <c r="BO312" s="40" t="str">
        <f t="shared" si="466"/>
        <v/>
      </c>
      <c r="BP312" s="43" t="str">
        <f t="shared" si="467"/>
        <v/>
      </c>
      <c r="BQ312" s="42" t="str">
        <f t="shared" si="468"/>
        <v/>
      </c>
      <c r="BR312" s="61" t="str">
        <f t="shared" si="469"/>
        <v/>
      </c>
      <c r="BS312" s="41" t="str">
        <f t="shared" si="423"/>
        <v/>
      </c>
      <c r="BT312" t="str">
        <f t="shared" si="470"/>
        <v/>
      </c>
      <c r="BU312" s="29" t="str">
        <f t="shared" si="424"/>
        <v/>
      </c>
      <c r="BV312" s="41" t="str">
        <f t="shared" si="425"/>
        <v/>
      </c>
      <c r="BW312" s="42" t="str">
        <f t="shared" si="426"/>
        <v/>
      </c>
      <c r="BX312" s="29" t="str">
        <f t="shared" si="427"/>
        <v/>
      </c>
      <c r="BY312" s="41" t="str">
        <f t="shared" si="428"/>
        <v/>
      </c>
      <c r="BZ312" s="42" t="str">
        <f t="shared" si="429"/>
        <v/>
      </c>
      <c r="CA312" s="29" t="str">
        <f t="shared" si="471"/>
        <v/>
      </c>
      <c r="CB312" s="41" t="str">
        <f t="shared" si="472"/>
        <v/>
      </c>
      <c r="CC312" s="42" t="str">
        <f t="shared" si="473"/>
        <v/>
      </c>
      <c r="CE312" s="39" t="e">
        <f t="shared" si="474"/>
        <v>#N/A</v>
      </c>
      <c r="CF312" s="42" t="e">
        <f t="shared" si="475"/>
        <v>#N/A</v>
      </c>
      <c r="CQ312" s="61" t="str">
        <f t="shared" si="476"/>
        <v/>
      </c>
      <c r="CR312" s="39" t="str">
        <f t="shared" si="477"/>
        <v/>
      </c>
      <c r="CS312" s="41" t="str">
        <f t="shared" si="478"/>
        <v/>
      </c>
      <c r="CT312" s="42" t="str">
        <f t="shared" si="430"/>
        <v/>
      </c>
      <c r="CU312" s="29" t="str">
        <f t="shared" si="479"/>
        <v/>
      </c>
      <c r="CV312" s="41" t="str">
        <f t="shared" si="480"/>
        <v/>
      </c>
      <c r="CW312" s="42" t="str">
        <f t="shared" si="481"/>
        <v/>
      </c>
      <c r="CX312" s="40" t="str">
        <f t="shared" si="482"/>
        <v/>
      </c>
      <c r="CY312" s="43" t="str">
        <f t="shared" si="483"/>
        <v/>
      </c>
      <c r="CZ312" s="42" t="str">
        <f t="shared" si="484"/>
        <v/>
      </c>
      <c r="DA312" s="70" t="str">
        <f t="shared" si="485"/>
        <v/>
      </c>
      <c r="DB312" s="41" t="str">
        <f t="shared" si="431"/>
        <v/>
      </c>
      <c r="DC312" s="70" t="str">
        <f t="shared" si="486"/>
        <v/>
      </c>
      <c r="DD312" s="29" t="str">
        <f t="shared" si="432"/>
        <v/>
      </c>
      <c r="DE312" s="41" t="str">
        <f t="shared" si="433"/>
        <v/>
      </c>
      <c r="DF312" s="42" t="str">
        <f t="shared" si="434"/>
        <v/>
      </c>
      <c r="DG312" s="29" t="str">
        <f t="shared" si="435"/>
        <v/>
      </c>
      <c r="DH312" s="41" t="str">
        <f t="shared" si="436"/>
        <v/>
      </c>
      <c r="DI312" s="42" t="str">
        <f t="shared" si="437"/>
        <v/>
      </c>
      <c r="DJ312" s="29" t="str">
        <f t="shared" si="487"/>
        <v/>
      </c>
      <c r="DK312" s="41" t="str">
        <f t="shared" si="488"/>
        <v/>
      </c>
      <c r="DL312" s="42" t="str">
        <f t="shared" si="489"/>
        <v/>
      </c>
      <c r="DN312" s="39" t="e">
        <f t="shared" si="490"/>
        <v>#N/A</v>
      </c>
      <c r="DO312" s="42" t="e">
        <f t="shared" si="491"/>
        <v>#N/A</v>
      </c>
      <c r="DZ312" s="61" t="str">
        <f t="shared" si="492"/>
        <v/>
      </c>
      <c r="EA312" s="39" t="str">
        <f t="shared" si="493"/>
        <v/>
      </c>
      <c r="EB312" s="41" t="str">
        <f t="shared" si="494"/>
        <v/>
      </c>
      <c r="EC312" s="42" t="str">
        <f t="shared" si="438"/>
        <v/>
      </c>
      <c r="ED312" s="29" t="str">
        <f t="shared" si="495"/>
        <v/>
      </c>
      <c r="EE312" s="41" t="str">
        <f t="shared" si="496"/>
        <v/>
      </c>
      <c r="EF312" s="42" t="str">
        <f t="shared" si="497"/>
        <v/>
      </c>
      <c r="EG312" s="40" t="str">
        <f t="shared" si="498"/>
        <v/>
      </c>
      <c r="EH312" s="43" t="str">
        <f t="shared" si="499"/>
        <v/>
      </c>
      <c r="EI312" s="42" t="str">
        <f t="shared" si="500"/>
        <v/>
      </c>
      <c r="EJ312" s="58" t="str">
        <f t="shared" si="501"/>
        <v/>
      </c>
      <c r="EK312" s="41" t="str">
        <f t="shared" si="439"/>
        <v/>
      </c>
      <c r="EL312" s="58" t="str">
        <f t="shared" si="502"/>
        <v/>
      </c>
      <c r="EM312" s="29" t="str">
        <f t="shared" si="440"/>
        <v/>
      </c>
      <c r="EN312" s="41" t="str">
        <f t="shared" si="441"/>
        <v/>
      </c>
      <c r="EO312" s="42" t="str">
        <f t="shared" si="442"/>
        <v/>
      </c>
      <c r="EP312" s="29" t="str">
        <f t="shared" si="443"/>
        <v/>
      </c>
      <c r="EQ312" s="41" t="str">
        <f t="shared" si="444"/>
        <v/>
      </c>
      <c r="ER312" s="42" t="str">
        <f t="shared" si="445"/>
        <v/>
      </c>
      <c r="ES312" s="29" t="str">
        <f t="shared" si="503"/>
        <v/>
      </c>
      <c r="ET312" s="41" t="str">
        <f t="shared" si="504"/>
        <v/>
      </c>
      <c r="EU312" s="42" t="str">
        <f t="shared" si="505"/>
        <v/>
      </c>
      <c r="EW312" s="39" t="e">
        <f t="shared" si="506"/>
        <v>#N/A</v>
      </c>
      <c r="EX312" s="42" t="e">
        <f t="shared" si="507"/>
        <v>#N/A</v>
      </c>
      <c r="FA312" s="70" t="e">
        <f t="shared" si="509"/>
        <v>#N/A</v>
      </c>
      <c r="FB312" s="70" t="e">
        <f t="shared" si="510"/>
        <v>#N/A</v>
      </c>
      <c r="FC312" s="70" t="e">
        <f t="shared" si="508"/>
        <v>#N/A</v>
      </c>
      <c r="FD312" s="72" t="e">
        <f t="shared" si="511"/>
        <v>#N/A</v>
      </c>
      <c r="FE312" s="37" t="e">
        <f t="shared" si="512"/>
        <v>#N/A</v>
      </c>
    </row>
    <row r="313" spans="8:161" x14ac:dyDescent="0.25">
      <c r="H313" s="39"/>
      <c r="I313" s="39"/>
      <c r="J313" s="37"/>
      <c r="K313" s="39"/>
      <c r="L313" s="39"/>
      <c r="M313" s="39"/>
      <c r="Y313" s="61" t="str">
        <f t="shared" si="446"/>
        <v/>
      </c>
      <c r="Z313" s="39" t="str">
        <f t="shared" si="447"/>
        <v/>
      </c>
      <c r="AA313" s="41" t="str">
        <f t="shared" si="448"/>
        <v/>
      </c>
      <c r="AB313" s="42" t="str">
        <f t="shared" si="412"/>
        <v/>
      </c>
      <c r="AC313" s="29" t="str">
        <f t="shared" si="449"/>
        <v/>
      </c>
      <c r="AD313" s="41" t="str">
        <f t="shared" si="450"/>
        <v/>
      </c>
      <c r="AE313" s="42" t="str">
        <f t="shared" si="451"/>
        <v/>
      </c>
      <c r="AF313" s="40" t="str">
        <f t="shared" si="452"/>
        <v/>
      </c>
      <c r="AG313" s="43" t="str">
        <f t="shared" si="453"/>
        <v/>
      </c>
      <c r="AH313" s="42" t="str">
        <f t="shared" si="454"/>
        <v/>
      </c>
      <c r="AI313" s="39" t="str">
        <f t="shared" si="455"/>
        <v/>
      </c>
      <c r="AJ313" s="41" t="str">
        <f t="shared" si="413"/>
        <v/>
      </c>
      <c r="AK313" s="29" t="str">
        <f t="shared" si="414"/>
        <v/>
      </c>
      <c r="AL313" s="29" t="str">
        <f t="shared" si="415"/>
        <v/>
      </c>
      <c r="AM313" s="41" t="str">
        <f t="shared" si="416"/>
        <v/>
      </c>
      <c r="AN313" s="42" t="str">
        <f t="shared" si="417"/>
        <v/>
      </c>
      <c r="AO313" s="29" t="str">
        <f t="shared" si="418"/>
        <v/>
      </c>
      <c r="AP313" s="41" t="str">
        <f t="shared" si="419"/>
        <v/>
      </c>
      <c r="AQ313" s="42" t="str">
        <f t="shared" si="420"/>
        <v/>
      </c>
      <c r="AR313" s="29" t="str">
        <f t="shared" si="456"/>
        <v/>
      </c>
      <c r="AS313" s="41" t="str">
        <f t="shared" si="457"/>
        <v/>
      </c>
      <c r="AT313" s="42" t="str">
        <f t="shared" si="458"/>
        <v/>
      </c>
      <c r="AV313" s="39" t="e">
        <f t="shared" si="421"/>
        <v>#N/A</v>
      </c>
      <c r="AW313" s="42" t="e">
        <f t="shared" si="459"/>
        <v>#N/A</v>
      </c>
      <c r="BH313" s="61" t="str">
        <f t="shared" si="460"/>
        <v/>
      </c>
      <c r="BI313" s="39" t="str">
        <f t="shared" si="461"/>
        <v/>
      </c>
      <c r="BJ313" s="41" t="str">
        <f t="shared" si="462"/>
        <v/>
      </c>
      <c r="BK313" s="42" t="str">
        <f t="shared" si="422"/>
        <v/>
      </c>
      <c r="BL313" s="29" t="str">
        <f t="shared" si="463"/>
        <v/>
      </c>
      <c r="BM313" s="41" t="str">
        <f t="shared" si="464"/>
        <v/>
      </c>
      <c r="BN313" s="42" t="str">
        <f t="shared" si="465"/>
        <v/>
      </c>
      <c r="BO313" s="40" t="str">
        <f t="shared" si="466"/>
        <v/>
      </c>
      <c r="BP313" s="43" t="str">
        <f t="shared" si="467"/>
        <v/>
      </c>
      <c r="BQ313" s="42" t="str">
        <f t="shared" si="468"/>
        <v/>
      </c>
      <c r="BR313" s="61" t="str">
        <f t="shared" si="469"/>
        <v/>
      </c>
      <c r="BS313" s="41" t="str">
        <f t="shared" si="423"/>
        <v/>
      </c>
      <c r="BT313" t="str">
        <f t="shared" si="470"/>
        <v/>
      </c>
      <c r="BU313" s="29" t="str">
        <f t="shared" si="424"/>
        <v/>
      </c>
      <c r="BV313" s="41" t="str">
        <f t="shared" si="425"/>
        <v/>
      </c>
      <c r="BW313" s="42" t="str">
        <f t="shared" si="426"/>
        <v/>
      </c>
      <c r="BX313" s="29" t="str">
        <f t="shared" si="427"/>
        <v/>
      </c>
      <c r="BY313" s="41" t="str">
        <f t="shared" si="428"/>
        <v/>
      </c>
      <c r="BZ313" s="42" t="str">
        <f t="shared" si="429"/>
        <v/>
      </c>
      <c r="CA313" s="29" t="str">
        <f t="shared" si="471"/>
        <v/>
      </c>
      <c r="CB313" s="41" t="str">
        <f t="shared" si="472"/>
        <v/>
      </c>
      <c r="CC313" s="42" t="str">
        <f t="shared" si="473"/>
        <v/>
      </c>
      <c r="CE313" s="39" t="e">
        <f t="shared" si="474"/>
        <v>#N/A</v>
      </c>
      <c r="CF313" s="42" t="e">
        <f t="shared" si="475"/>
        <v>#N/A</v>
      </c>
      <c r="CQ313" s="61" t="str">
        <f t="shared" si="476"/>
        <v/>
      </c>
      <c r="CR313" s="39" t="str">
        <f t="shared" si="477"/>
        <v/>
      </c>
      <c r="CS313" s="41" t="str">
        <f t="shared" si="478"/>
        <v/>
      </c>
      <c r="CT313" s="42" t="str">
        <f t="shared" si="430"/>
        <v/>
      </c>
      <c r="CU313" s="29" t="str">
        <f t="shared" si="479"/>
        <v/>
      </c>
      <c r="CV313" s="41" t="str">
        <f t="shared" si="480"/>
        <v/>
      </c>
      <c r="CW313" s="42" t="str">
        <f t="shared" si="481"/>
        <v/>
      </c>
      <c r="CX313" s="40" t="str">
        <f t="shared" si="482"/>
        <v/>
      </c>
      <c r="CY313" s="43" t="str">
        <f t="shared" si="483"/>
        <v/>
      </c>
      <c r="CZ313" s="42" t="str">
        <f t="shared" si="484"/>
        <v/>
      </c>
      <c r="DA313" s="70" t="str">
        <f t="shared" si="485"/>
        <v/>
      </c>
      <c r="DB313" s="41" t="str">
        <f t="shared" si="431"/>
        <v/>
      </c>
      <c r="DC313" s="70" t="str">
        <f t="shared" si="486"/>
        <v/>
      </c>
      <c r="DD313" s="29" t="str">
        <f t="shared" si="432"/>
        <v/>
      </c>
      <c r="DE313" s="41" t="str">
        <f t="shared" si="433"/>
        <v/>
      </c>
      <c r="DF313" s="42" t="str">
        <f t="shared" si="434"/>
        <v/>
      </c>
      <c r="DG313" s="29" t="str">
        <f t="shared" si="435"/>
        <v/>
      </c>
      <c r="DH313" s="41" t="str">
        <f t="shared" si="436"/>
        <v/>
      </c>
      <c r="DI313" s="42" t="str">
        <f t="shared" si="437"/>
        <v/>
      </c>
      <c r="DJ313" s="29" t="str">
        <f t="shared" si="487"/>
        <v/>
      </c>
      <c r="DK313" s="41" t="str">
        <f t="shared" si="488"/>
        <v/>
      </c>
      <c r="DL313" s="42" t="str">
        <f t="shared" si="489"/>
        <v/>
      </c>
      <c r="DN313" s="39" t="e">
        <f t="shared" si="490"/>
        <v>#N/A</v>
      </c>
      <c r="DO313" s="42" t="e">
        <f t="shared" si="491"/>
        <v>#N/A</v>
      </c>
      <c r="DZ313" s="61" t="str">
        <f t="shared" si="492"/>
        <v/>
      </c>
      <c r="EA313" s="39" t="str">
        <f t="shared" si="493"/>
        <v/>
      </c>
      <c r="EB313" s="41" t="str">
        <f t="shared" si="494"/>
        <v/>
      </c>
      <c r="EC313" s="42" t="str">
        <f t="shared" si="438"/>
        <v/>
      </c>
      <c r="ED313" s="29" t="str">
        <f t="shared" si="495"/>
        <v/>
      </c>
      <c r="EE313" s="41" t="str">
        <f t="shared" si="496"/>
        <v/>
      </c>
      <c r="EF313" s="42" t="str">
        <f t="shared" si="497"/>
        <v/>
      </c>
      <c r="EG313" s="40" t="str">
        <f t="shared" si="498"/>
        <v/>
      </c>
      <c r="EH313" s="43" t="str">
        <f t="shared" si="499"/>
        <v/>
      </c>
      <c r="EI313" s="42" t="str">
        <f t="shared" si="500"/>
        <v/>
      </c>
      <c r="EJ313" s="58" t="str">
        <f t="shared" si="501"/>
        <v/>
      </c>
      <c r="EK313" s="41" t="str">
        <f t="shared" si="439"/>
        <v/>
      </c>
      <c r="EL313" s="58" t="str">
        <f t="shared" si="502"/>
        <v/>
      </c>
      <c r="EM313" s="29" t="str">
        <f t="shared" si="440"/>
        <v/>
      </c>
      <c r="EN313" s="41" t="str">
        <f t="shared" si="441"/>
        <v/>
      </c>
      <c r="EO313" s="42" t="str">
        <f t="shared" si="442"/>
        <v/>
      </c>
      <c r="EP313" s="29" t="str">
        <f t="shared" si="443"/>
        <v/>
      </c>
      <c r="EQ313" s="41" t="str">
        <f t="shared" si="444"/>
        <v/>
      </c>
      <c r="ER313" s="42" t="str">
        <f t="shared" si="445"/>
        <v/>
      </c>
      <c r="ES313" s="29" t="str">
        <f t="shared" si="503"/>
        <v/>
      </c>
      <c r="ET313" s="41" t="str">
        <f t="shared" si="504"/>
        <v/>
      </c>
      <c r="EU313" s="42" t="str">
        <f t="shared" si="505"/>
        <v/>
      </c>
      <c r="EW313" s="39" t="e">
        <f t="shared" si="506"/>
        <v>#N/A</v>
      </c>
      <c r="EX313" s="42" t="e">
        <f t="shared" si="507"/>
        <v>#N/A</v>
      </c>
      <c r="FA313" s="70" t="e">
        <f t="shared" si="509"/>
        <v>#N/A</v>
      </c>
      <c r="FB313" s="70" t="e">
        <f t="shared" si="510"/>
        <v>#N/A</v>
      </c>
      <c r="FC313" s="70" t="e">
        <f t="shared" si="508"/>
        <v>#N/A</v>
      </c>
      <c r="FD313" s="72" t="e">
        <f t="shared" si="511"/>
        <v>#N/A</v>
      </c>
      <c r="FE313" s="37" t="e">
        <f t="shared" si="512"/>
        <v>#N/A</v>
      </c>
    </row>
    <row r="314" spans="8:161" x14ac:dyDescent="0.25">
      <c r="H314" s="39"/>
      <c r="I314" s="39"/>
      <c r="J314" s="37"/>
      <c r="K314" s="39"/>
      <c r="L314" s="39"/>
      <c r="M314" s="39"/>
      <c r="Y314" s="61" t="str">
        <f t="shared" si="446"/>
        <v/>
      </c>
      <c r="Z314" s="39" t="str">
        <f t="shared" si="447"/>
        <v/>
      </c>
      <c r="AA314" s="41" t="str">
        <f t="shared" si="448"/>
        <v/>
      </c>
      <c r="AB314" s="42" t="str">
        <f t="shared" si="412"/>
        <v/>
      </c>
      <c r="AC314" s="29" t="str">
        <f t="shared" si="449"/>
        <v/>
      </c>
      <c r="AD314" s="41" t="str">
        <f t="shared" si="450"/>
        <v/>
      </c>
      <c r="AE314" s="42" t="str">
        <f t="shared" si="451"/>
        <v/>
      </c>
      <c r="AF314" s="40" t="str">
        <f t="shared" si="452"/>
        <v/>
      </c>
      <c r="AG314" s="43" t="str">
        <f t="shared" si="453"/>
        <v/>
      </c>
      <c r="AH314" s="42" t="str">
        <f t="shared" si="454"/>
        <v/>
      </c>
      <c r="AI314" s="39" t="str">
        <f t="shared" si="455"/>
        <v/>
      </c>
      <c r="AJ314" s="41" t="str">
        <f t="shared" si="413"/>
        <v/>
      </c>
      <c r="AK314" s="29" t="str">
        <f t="shared" si="414"/>
        <v/>
      </c>
      <c r="AL314" s="29" t="str">
        <f t="shared" si="415"/>
        <v/>
      </c>
      <c r="AM314" s="41" t="str">
        <f t="shared" si="416"/>
        <v/>
      </c>
      <c r="AN314" s="42" t="str">
        <f t="shared" si="417"/>
        <v/>
      </c>
      <c r="AO314" s="29" t="str">
        <f t="shared" si="418"/>
        <v/>
      </c>
      <c r="AP314" s="41" t="str">
        <f t="shared" si="419"/>
        <v/>
      </c>
      <c r="AQ314" s="42" t="str">
        <f t="shared" si="420"/>
        <v/>
      </c>
      <c r="AR314" s="29" t="str">
        <f t="shared" si="456"/>
        <v/>
      </c>
      <c r="AS314" s="41" t="str">
        <f t="shared" si="457"/>
        <v/>
      </c>
      <c r="AT314" s="42" t="str">
        <f t="shared" si="458"/>
        <v/>
      </c>
      <c r="AV314" s="39" t="e">
        <f t="shared" si="421"/>
        <v>#N/A</v>
      </c>
      <c r="AW314" s="42" t="e">
        <f t="shared" si="459"/>
        <v>#N/A</v>
      </c>
      <c r="BH314" s="61" t="str">
        <f t="shared" si="460"/>
        <v/>
      </c>
      <c r="BI314" s="39" t="str">
        <f t="shared" si="461"/>
        <v/>
      </c>
      <c r="BJ314" s="41" t="str">
        <f t="shared" si="462"/>
        <v/>
      </c>
      <c r="BK314" s="42" t="str">
        <f t="shared" si="422"/>
        <v/>
      </c>
      <c r="BL314" s="29" t="str">
        <f t="shared" si="463"/>
        <v/>
      </c>
      <c r="BM314" s="41" t="str">
        <f t="shared" si="464"/>
        <v/>
      </c>
      <c r="BN314" s="42" t="str">
        <f t="shared" si="465"/>
        <v/>
      </c>
      <c r="BO314" s="40" t="str">
        <f t="shared" si="466"/>
        <v/>
      </c>
      <c r="BP314" s="43" t="str">
        <f t="shared" si="467"/>
        <v/>
      </c>
      <c r="BQ314" s="42" t="str">
        <f t="shared" si="468"/>
        <v/>
      </c>
      <c r="BR314" s="61" t="str">
        <f t="shared" si="469"/>
        <v/>
      </c>
      <c r="BS314" s="41" t="str">
        <f t="shared" si="423"/>
        <v/>
      </c>
      <c r="BT314" t="str">
        <f t="shared" si="470"/>
        <v/>
      </c>
      <c r="BU314" s="29" t="str">
        <f t="shared" si="424"/>
        <v/>
      </c>
      <c r="BV314" s="41" t="str">
        <f t="shared" si="425"/>
        <v/>
      </c>
      <c r="BW314" s="42" t="str">
        <f t="shared" si="426"/>
        <v/>
      </c>
      <c r="BX314" s="29" t="str">
        <f t="shared" si="427"/>
        <v/>
      </c>
      <c r="BY314" s="41" t="str">
        <f t="shared" si="428"/>
        <v/>
      </c>
      <c r="BZ314" s="42" t="str">
        <f t="shared" si="429"/>
        <v/>
      </c>
      <c r="CA314" s="29" t="str">
        <f t="shared" si="471"/>
        <v/>
      </c>
      <c r="CB314" s="41" t="str">
        <f t="shared" si="472"/>
        <v/>
      </c>
      <c r="CC314" s="42" t="str">
        <f t="shared" si="473"/>
        <v/>
      </c>
      <c r="CE314" s="39" t="e">
        <f t="shared" si="474"/>
        <v>#N/A</v>
      </c>
      <c r="CF314" s="42" t="e">
        <f t="shared" si="475"/>
        <v>#N/A</v>
      </c>
      <c r="CQ314" s="61" t="str">
        <f t="shared" si="476"/>
        <v/>
      </c>
      <c r="CR314" s="39" t="str">
        <f t="shared" si="477"/>
        <v/>
      </c>
      <c r="CS314" s="41" t="str">
        <f t="shared" si="478"/>
        <v/>
      </c>
      <c r="CT314" s="42" t="str">
        <f t="shared" si="430"/>
        <v/>
      </c>
      <c r="CU314" s="29" t="str">
        <f t="shared" si="479"/>
        <v/>
      </c>
      <c r="CV314" s="41" t="str">
        <f t="shared" si="480"/>
        <v/>
      </c>
      <c r="CW314" s="42" t="str">
        <f t="shared" si="481"/>
        <v/>
      </c>
      <c r="CX314" s="40" t="str">
        <f t="shared" si="482"/>
        <v/>
      </c>
      <c r="CY314" s="43" t="str">
        <f t="shared" si="483"/>
        <v/>
      </c>
      <c r="CZ314" s="42" t="str">
        <f t="shared" si="484"/>
        <v/>
      </c>
      <c r="DA314" s="70" t="str">
        <f t="shared" si="485"/>
        <v/>
      </c>
      <c r="DB314" s="41" t="str">
        <f t="shared" si="431"/>
        <v/>
      </c>
      <c r="DC314" s="70" t="str">
        <f t="shared" si="486"/>
        <v/>
      </c>
      <c r="DD314" s="29" t="str">
        <f t="shared" si="432"/>
        <v/>
      </c>
      <c r="DE314" s="41" t="str">
        <f t="shared" si="433"/>
        <v/>
      </c>
      <c r="DF314" s="42" t="str">
        <f t="shared" si="434"/>
        <v/>
      </c>
      <c r="DG314" s="29" t="str">
        <f t="shared" si="435"/>
        <v/>
      </c>
      <c r="DH314" s="41" t="str">
        <f t="shared" si="436"/>
        <v/>
      </c>
      <c r="DI314" s="42" t="str">
        <f t="shared" si="437"/>
        <v/>
      </c>
      <c r="DJ314" s="29" t="str">
        <f t="shared" si="487"/>
        <v/>
      </c>
      <c r="DK314" s="41" t="str">
        <f t="shared" si="488"/>
        <v/>
      </c>
      <c r="DL314" s="42" t="str">
        <f t="shared" si="489"/>
        <v/>
      </c>
      <c r="DN314" s="39" t="e">
        <f t="shared" si="490"/>
        <v>#N/A</v>
      </c>
      <c r="DO314" s="42" t="e">
        <f t="shared" si="491"/>
        <v>#N/A</v>
      </c>
      <c r="DZ314" s="61" t="str">
        <f t="shared" si="492"/>
        <v/>
      </c>
      <c r="EA314" s="39" t="str">
        <f t="shared" si="493"/>
        <v/>
      </c>
      <c r="EB314" s="41" t="str">
        <f t="shared" si="494"/>
        <v/>
      </c>
      <c r="EC314" s="42" t="str">
        <f t="shared" si="438"/>
        <v/>
      </c>
      <c r="ED314" s="29" t="str">
        <f t="shared" si="495"/>
        <v/>
      </c>
      <c r="EE314" s="41" t="str">
        <f t="shared" si="496"/>
        <v/>
      </c>
      <c r="EF314" s="42" t="str">
        <f t="shared" si="497"/>
        <v/>
      </c>
      <c r="EG314" s="40" t="str">
        <f t="shared" si="498"/>
        <v/>
      </c>
      <c r="EH314" s="43" t="str">
        <f t="shared" si="499"/>
        <v/>
      </c>
      <c r="EI314" s="42" t="str">
        <f t="shared" si="500"/>
        <v/>
      </c>
      <c r="EJ314" s="58" t="str">
        <f t="shared" si="501"/>
        <v/>
      </c>
      <c r="EK314" s="41" t="str">
        <f t="shared" si="439"/>
        <v/>
      </c>
      <c r="EL314" s="58" t="str">
        <f t="shared" si="502"/>
        <v/>
      </c>
      <c r="EM314" s="29" t="str">
        <f t="shared" si="440"/>
        <v/>
      </c>
      <c r="EN314" s="41" t="str">
        <f t="shared" si="441"/>
        <v/>
      </c>
      <c r="EO314" s="42" t="str">
        <f t="shared" si="442"/>
        <v/>
      </c>
      <c r="EP314" s="29" t="str">
        <f t="shared" si="443"/>
        <v/>
      </c>
      <c r="EQ314" s="41" t="str">
        <f t="shared" si="444"/>
        <v/>
      </c>
      <c r="ER314" s="42" t="str">
        <f t="shared" si="445"/>
        <v/>
      </c>
      <c r="ES314" s="29" t="str">
        <f t="shared" si="503"/>
        <v/>
      </c>
      <c r="ET314" s="41" t="str">
        <f t="shared" si="504"/>
        <v/>
      </c>
      <c r="EU314" s="42" t="str">
        <f t="shared" si="505"/>
        <v/>
      </c>
      <c r="EW314" s="39" t="e">
        <f t="shared" si="506"/>
        <v>#N/A</v>
      </c>
      <c r="EX314" s="42" t="e">
        <f t="shared" si="507"/>
        <v>#N/A</v>
      </c>
      <c r="FA314" s="70" t="e">
        <f t="shared" si="509"/>
        <v>#N/A</v>
      </c>
      <c r="FB314" s="70" t="e">
        <f t="shared" si="510"/>
        <v>#N/A</v>
      </c>
      <c r="FC314" s="70" t="e">
        <f t="shared" si="508"/>
        <v>#N/A</v>
      </c>
      <c r="FD314" s="72" t="e">
        <f t="shared" si="511"/>
        <v>#N/A</v>
      </c>
      <c r="FE314" s="37" t="e">
        <f t="shared" si="512"/>
        <v>#N/A</v>
      </c>
    </row>
    <row r="315" spans="8:161" x14ac:dyDescent="0.25">
      <c r="H315" s="39"/>
      <c r="I315" s="39"/>
      <c r="J315" s="37"/>
      <c r="K315" s="39"/>
      <c r="L315" s="39"/>
      <c r="M315" s="39"/>
      <c r="Y315" s="61" t="str">
        <f t="shared" si="446"/>
        <v/>
      </c>
      <c r="Z315" s="39" t="str">
        <f t="shared" si="447"/>
        <v/>
      </c>
      <c r="AA315" s="41" t="str">
        <f t="shared" si="448"/>
        <v/>
      </c>
      <c r="AB315" s="42" t="str">
        <f t="shared" si="412"/>
        <v/>
      </c>
      <c r="AC315" s="29" t="str">
        <f t="shared" si="449"/>
        <v/>
      </c>
      <c r="AD315" s="41" t="str">
        <f t="shared" si="450"/>
        <v/>
      </c>
      <c r="AE315" s="42" t="str">
        <f t="shared" si="451"/>
        <v/>
      </c>
      <c r="AF315" s="40" t="str">
        <f t="shared" si="452"/>
        <v/>
      </c>
      <c r="AG315" s="43" t="str">
        <f t="shared" si="453"/>
        <v/>
      </c>
      <c r="AH315" s="42" t="str">
        <f t="shared" si="454"/>
        <v/>
      </c>
      <c r="AI315" s="39" t="str">
        <f t="shared" si="455"/>
        <v/>
      </c>
      <c r="AJ315" s="41" t="str">
        <f t="shared" si="413"/>
        <v/>
      </c>
      <c r="AK315" s="29" t="str">
        <f t="shared" si="414"/>
        <v/>
      </c>
      <c r="AL315" s="29" t="str">
        <f t="shared" si="415"/>
        <v/>
      </c>
      <c r="AM315" s="41" t="str">
        <f t="shared" si="416"/>
        <v/>
      </c>
      <c r="AN315" s="42" t="str">
        <f t="shared" si="417"/>
        <v/>
      </c>
      <c r="AO315" s="29" t="str">
        <f t="shared" si="418"/>
        <v/>
      </c>
      <c r="AP315" s="41" t="str">
        <f t="shared" si="419"/>
        <v/>
      </c>
      <c r="AQ315" s="42" t="str">
        <f t="shared" si="420"/>
        <v/>
      </c>
      <c r="AR315" s="29" t="str">
        <f t="shared" si="456"/>
        <v/>
      </c>
      <c r="AS315" s="41" t="str">
        <f t="shared" si="457"/>
        <v/>
      </c>
      <c r="AT315" s="42" t="str">
        <f t="shared" si="458"/>
        <v/>
      </c>
      <c r="AV315" s="39" t="e">
        <f t="shared" si="421"/>
        <v>#N/A</v>
      </c>
      <c r="AW315" s="42" t="e">
        <f t="shared" si="459"/>
        <v>#N/A</v>
      </c>
      <c r="BH315" s="61" t="str">
        <f t="shared" si="460"/>
        <v/>
      </c>
      <c r="BI315" s="39" t="str">
        <f t="shared" si="461"/>
        <v/>
      </c>
      <c r="BJ315" s="41" t="str">
        <f t="shared" si="462"/>
        <v/>
      </c>
      <c r="BK315" s="42" t="str">
        <f t="shared" si="422"/>
        <v/>
      </c>
      <c r="BL315" s="29" t="str">
        <f t="shared" si="463"/>
        <v/>
      </c>
      <c r="BM315" s="41" t="str">
        <f t="shared" si="464"/>
        <v/>
      </c>
      <c r="BN315" s="42" t="str">
        <f t="shared" si="465"/>
        <v/>
      </c>
      <c r="BO315" s="40" t="str">
        <f t="shared" si="466"/>
        <v/>
      </c>
      <c r="BP315" s="43" t="str">
        <f t="shared" si="467"/>
        <v/>
      </c>
      <c r="BQ315" s="42" t="str">
        <f t="shared" si="468"/>
        <v/>
      </c>
      <c r="BR315" s="61" t="str">
        <f t="shared" si="469"/>
        <v/>
      </c>
      <c r="BS315" s="41" t="str">
        <f t="shared" si="423"/>
        <v/>
      </c>
      <c r="BT315" t="str">
        <f t="shared" si="470"/>
        <v/>
      </c>
      <c r="BU315" s="29" t="str">
        <f t="shared" si="424"/>
        <v/>
      </c>
      <c r="BV315" s="41" t="str">
        <f t="shared" si="425"/>
        <v/>
      </c>
      <c r="BW315" s="42" t="str">
        <f t="shared" si="426"/>
        <v/>
      </c>
      <c r="BX315" s="29" t="str">
        <f t="shared" si="427"/>
        <v/>
      </c>
      <c r="BY315" s="41" t="str">
        <f t="shared" si="428"/>
        <v/>
      </c>
      <c r="BZ315" s="42" t="str">
        <f t="shared" si="429"/>
        <v/>
      </c>
      <c r="CA315" s="29" t="str">
        <f t="shared" si="471"/>
        <v/>
      </c>
      <c r="CB315" s="41" t="str">
        <f t="shared" si="472"/>
        <v/>
      </c>
      <c r="CC315" s="42" t="str">
        <f t="shared" si="473"/>
        <v/>
      </c>
      <c r="CE315" s="39" t="e">
        <f t="shared" si="474"/>
        <v>#N/A</v>
      </c>
      <c r="CF315" s="42" t="e">
        <f t="shared" si="475"/>
        <v>#N/A</v>
      </c>
      <c r="CQ315" s="61" t="str">
        <f t="shared" si="476"/>
        <v/>
      </c>
      <c r="CR315" s="39" t="str">
        <f t="shared" si="477"/>
        <v/>
      </c>
      <c r="CS315" s="41" t="str">
        <f t="shared" si="478"/>
        <v/>
      </c>
      <c r="CT315" s="42" t="str">
        <f t="shared" si="430"/>
        <v/>
      </c>
      <c r="CU315" s="29" t="str">
        <f t="shared" si="479"/>
        <v/>
      </c>
      <c r="CV315" s="41" t="str">
        <f t="shared" si="480"/>
        <v/>
      </c>
      <c r="CW315" s="42" t="str">
        <f t="shared" si="481"/>
        <v/>
      </c>
      <c r="CX315" s="40" t="str">
        <f t="shared" si="482"/>
        <v/>
      </c>
      <c r="CY315" s="43" t="str">
        <f t="shared" si="483"/>
        <v/>
      </c>
      <c r="CZ315" s="42" t="str">
        <f t="shared" si="484"/>
        <v/>
      </c>
      <c r="DA315" s="70" t="str">
        <f t="shared" si="485"/>
        <v/>
      </c>
      <c r="DB315" s="41" t="str">
        <f t="shared" si="431"/>
        <v/>
      </c>
      <c r="DC315" s="70" t="str">
        <f t="shared" si="486"/>
        <v/>
      </c>
      <c r="DD315" s="29" t="str">
        <f t="shared" si="432"/>
        <v/>
      </c>
      <c r="DE315" s="41" t="str">
        <f t="shared" si="433"/>
        <v/>
      </c>
      <c r="DF315" s="42" t="str">
        <f t="shared" si="434"/>
        <v/>
      </c>
      <c r="DG315" s="29" t="str">
        <f t="shared" si="435"/>
        <v/>
      </c>
      <c r="DH315" s="41" t="str">
        <f t="shared" si="436"/>
        <v/>
      </c>
      <c r="DI315" s="42" t="str">
        <f t="shared" si="437"/>
        <v/>
      </c>
      <c r="DJ315" s="29" t="str">
        <f t="shared" si="487"/>
        <v/>
      </c>
      <c r="DK315" s="41" t="str">
        <f t="shared" si="488"/>
        <v/>
      </c>
      <c r="DL315" s="42" t="str">
        <f t="shared" si="489"/>
        <v/>
      </c>
      <c r="DN315" s="39" t="e">
        <f t="shared" si="490"/>
        <v>#N/A</v>
      </c>
      <c r="DO315" s="42" t="e">
        <f t="shared" si="491"/>
        <v>#N/A</v>
      </c>
      <c r="DZ315" s="61" t="str">
        <f t="shared" si="492"/>
        <v/>
      </c>
      <c r="EA315" s="39" t="str">
        <f t="shared" si="493"/>
        <v/>
      </c>
      <c r="EB315" s="41" t="str">
        <f t="shared" si="494"/>
        <v/>
      </c>
      <c r="EC315" s="42" t="str">
        <f t="shared" si="438"/>
        <v/>
      </c>
      <c r="ED315" s="29" t="str">
        <f t="shared" si="495"/>
        <v/>
      </c>
      <c r="EE315" s="41" t="str">
        <f t="shared" si="496"/>
        <v/>
      </c>
      <c r="EF315" s="42" t="str">
        <f t="shared" si="497"/>
        <v/>
      </c>
      <c r="EG315" s="40" t="str">
        <f t="shared" si="498"/>
        <v/>
      </c>
      <c r="EH315" s="43" t="str">
        <f t="shared" si="499"/>
        <v/>
      </c>
      <c r="EI315" s="42" t="str">
        <f t="shared" si="500"/>
        <v/>
      </c>
      <c r="EJ315" s="58" t="str">
        <f t="shared" si="501"/>
        <v/>
      </c>
      <c r="EK315" s="41" t="str">
        <f t="shared" si="439"/>
        <v/>
      </c>
      <c r="EL315" s="58" t="str">
        <f t="shared" si="502"/>
        <v/>
      </c>
      <c r="EM315" s="29" t="str">
        <f t="shared" si="440"/>
        <v/>
      </c>
      <c r="EN315" s="41" t="str">
        <f t="shared" si="441"/>
        <v/>
      </c>
      <c r="EO315" s="42" t="str">
        <f t="shared" si="442"/>
        <v/>
      </c>
      <c r="EP315" s="29" t="str">
        <f t="shared" si="443"/>
        <v/>
      </c>
      <c r="EQ315" s="41" t="str">
        <f t="shared" si="444"/>
        <v/>
      </c>
      <c r="ER315" s="42" t="str">
        <f t="shared" si="445"/>
        <v/>
      </c>
      <c r="ES315" s="29" t="str">
        <f t="shared" si="503"/>
        <v/>
      </c>
      <c r="ET315" s="41" t="str">
        <f t="shared" si="504"/>
        <v/>
      </c>
      <c r="EU315" s="42" t="str">
        <f t="shared" si="505"/>
        <v/>
      </c>
      <c r="EW315" s="39" t="e">
        <f t="shared" si="506"/>
        <v>#N/A</v>
      </c>
      <c r="EX315" s="42" t="e">
        <f t="shared" si="507"/>
        <v>#N/A</v>
      </c>
      <c r="FA315" s="70" t="e">
        <f t="shared" si="509"/>
        <v>#N/A</v>
      </c>
      <c r="FB315" s="70" t="e">
        <f t="shared" si="510"/>
        <v>#N/A</v>
      </c>
      <c r="FC315" s="70" t="e">
        <f t="shared" si="508"/>
        <v>#N/A</v>
      </c>
      <c r="FD315" s="72" t="e">
        <f t="shared" si="511"/>
        <v>#N/A</v>
      </c>
      <c r="FE315" s="37" t="e">
        <f t="shared" si="512"/>
        <v>#N/A</v>
      </c>
    </row>
    <row r="316" spans="8:161" x14ac:dyDescent="0.25">
      <c r="H316" s="39"/>
      <c r="I316" s="39"/>
      <c r="J316" s="37"/>
      <c r="K316" s="39"/>
      <c r="L316" s="39"/>
      <c r="M316" s="39"/>
      <c r="Y316" s="61" t="str">
        <f t="shared" si="446"/>
        <v/>
      </c>
      <c r="Z316" s="39" t="str">
        <f t="shared" si="447"/>
        <v/>
      </c>
      <c r="AA316" s="41" t="str">
        <f t="shared" si="448"/>
        <v/>
      </c>
      <c r="AB316" s="42" t="str">
        <f t="shared" si="412"/>
        <v/>
      </c>
      <c r="AC316" s="29" t="str">
        <f t="shared" si="449"/>
        <v/>
      </c>
      <c r="AD316" s="41" t="str">
        <f t="shared" si="450"/>
        <v/>
      </c>
      <c r="AE316" s="42" t="str">
        <f t="shared" si="451"/>
        <v/>
      </c>
      <c r="AF316" s="40" t="str">
        <f t="shared" si="452"/>
        <v/>
      </c>
      <c r="AG316" s="43" t="str">
        <f t="shared" si="453"/>
        <v/>
      </c>
      <c r="AH316" s="42" t="str">
        <f t="shared" si="454"/>
        <v/>
      </c>
      <c r="AI316" s="39" t="str">
        <f t="shared" si="455"/>
        <v/>
      </c>
      <c r="AJ316" s="41" t="str">
        <f t="shared" si="413"/>
        <v/>
      </c>
      <c r="AK316" s="29" t="str">
        <f t="shared" si="414"/>
        <v/>
      </c>
      <c r="AL316" s="29" t="str">
        <f t="shared" si="415"/>
        <v/>
      </c>
      <c r="AM316" s="41" t="str">
        <f t="shared" si="416"/>
        <v/>
      </c>
      <c r="AN316" s="42" t="str">
        <f t="shared" si="417"/>
        <v/>
      </c>
      <c r="AO316" s="29" t="str">
        <f t="shared" si="418"/>
        <v/>
      </c>
      <c r="AP316" s="41" t="str">
        <f t="shared" si="419"/>
        <v/>
      </c>
      <c r="AQ316" s="42" t="str">
        <f t="shared" si="420"/>
        <v/>
      </c>
      <c r="AR316" s="29" t="str">
        <f t="shared" si="456"/>
        <v/>
      </c>
      <c r="AS316" s="41" t="str">
        <f t="shared" si="457"/>
        <v/>
      </c>
      <c r="AT316" s="42" t="str">
        <f t="shared" si="458"/>
        <v/>
      </c>
      <c r="AV316" s="39" t="e">
        <f t="shared" si="421"/>
        <v>#N/A</v>
      </c>
      <c r="AW316" s="42" t="e">
        <f t="shared" si="459"/>
        <v>#N/A</v>
      </c>
      <c r="BH316" s="61" t="str">
        <f t="shared" si="460"/>
        <v/>
      </c>
      <c r="BI316" s="39" t="str">
        <f t="shared" si="461"/>
        <v/>
      </c>
      <c r="BJ316" s="41" t="str">
        <f t="shared" si="462"/>
        <v/>
      </c>
      <c r="BK316" s="42" t="str">
        <f t="shared" si="422"/>
        <v/>
      </c>
      <c r="BL316" s="29" t="str">
        <f t="shared" si="463"/>
        <v/>
      </c>
      <c r="BM316" s="41" t="str">
        <f t="shared" si="464"/>
        <v/>
      </c>
      <c r="BN316" s="42" t="str">
        <f t="shared" si="465"/>
        <v/>
      </c>
      <c r="BO316" s="40" t="str">
        <f t="shared" si="466"/>
        <v/>
      </c>
      <c r="BP316" s="43" t="str">
        <f t="shared" si="467"/>
        <v/>
      </c>
      <c r="BQ316" s="42" t="str">
        <f t="shared" si="468"/>
        <v/>
      </c>
      <c r="BR316" s="61" t="str">
        <f t="shared" si="469"/>
        <v/>
      </c>
      <c r="BS316" s="41" t="str">
        <f t="shared" si="423"/>
        <v/>
      </c>
      <c r="BT316" t="str">
        <f t="shared" si="470"/>
        <v/>
      </c>
      <c r="BU316" s="29" t="str">
        <f t="shared" si="424"/>
        <v/>
      </c>
      <c r="BV316" s="41" t="str">
        <f t="shared" si="425"/>
        <v/>
      </c>
      <c r="BW316" s="42" t="str">
        <f t="shared" si="426"/>
        <v/>
      </c>
      <c r="BX316" s="29" t="str">
        <f t="shared" si="427"/>
        <v/>
      </c>
      <c r="BY316" s="41" t="str">
        <f t="shared" si="428"/>
        <v/>
      </c>
      <c r="BZ316" s="42" t="str">
        <f t="shared" si="429"/>
        <v/>
      </c>
      <c r="CA316" s="29" t="str">
        <f t="shared" si="471"/>
        <v/>
      </c>
      <c r="CB316" s="41" t="str">
        <f t="shared" si="472"/>
        <v/>
      </c>
      <c r="CC316" s="42" t="str">
        <f t="shared" si="473"/>
        <v/>
      </c>
      <c r="CE316" s="39" t="e">
        <f t="shared" si="474"/>
        <v>#N/A</v>
      </c>
      <c r="CF316" s="42" t="e">
        <f t="shared" si="475"/>
        <v>#N/A</v>
      </c>
      <c r="CQ316" s="61" t="str">
        <f t="shared" si="476"/>
        <v/>
      </c>
      <c r="CR316" s="39" t="str">
        <f t="shared" si="477"/>
        <v/>
      </c>
      <c r="CS316" s="41" t="str">
        <f t="shared" si="478"/>
        <v/>
      </c>
      <c r="CT316" s="42" t="str">
        <f t="shared" si="430"/>
        <v/>
      </c>
      <c r="CU316" s="29" t="str">
        <f t="shared" si="479"/>
        <v/>
      </c>
      <c r="CV316" s="41" t="str">
        <f t="shared" si="480"/>
        <v/>
      </c>
      <c r="CW316" s="42" t="str">
        <f t="shared" si="481"/>
        <v/>
      </c>
      <c r="CX316" s="40" t="str">
        <f t="shared" si="482"/>
        <v/>
      </c>
      <c r="CY316" s="43" t="str">
        <f t="shared" si="483"/>
        <v/>
      </c>
      <c r="CZ316" s="42" t="str">
        <f t="shared" si="484"/>
        <v/>
      </c>
      <c r="DA316" s="70" t="str">
        <f t="shared" si="485"/>
        <v/>
      </c>
      <c r="DB316" s="41" t="str">
        <f t="shared" si="431"/>
        <v/>
      </c>
      <c r="DC316" s="70" t="str">
        <f t="shared" si="486"/>
        <v/>
      </c>
      <c r="DD316" s="29" t="str">
        <f t="shared" si="432"/>
        <v/>
      </c>
      <c r="DE316" s="41" t="str">
        <f t="shared" si="433"/>
        <v/>
      </c>
      <c r="DF316" s="42" t="str">
        <f t="shared" si="434"/>
        <v/>
      </c>
      <c r="DG316" s="29" t="str">
        <f t="shared" si="435"/>
        <v/>
      </c>
      <c r="DH316" s="41" t="str">
        <f t="shared" si="436"/>
        <v/>
      </c>
      <c r="DI316" s="42" t="str">
        <f t="shared" si="437"/>
        <v/>
      </c>
      <c r="DJ316" s="29" t="str">
        <f t="shared" si="487"/>
        <v/>
      </c>
      <c r="DK316" s="41" t="str">
        <f t="shared" si="488"/>
        <v/>
      </c>
      <c r="DL316" s="42" t="str">
        <f t="shared" si="489"/>
        <v/>
      </c>
      <c r="DN316" s="39" t="e">
        <f t="shared" si="490"/>
        <v>#N/A</v>
      </c>
      <c r="DO316" s="42" t="e">
        <f t="shared" si="491"/>
        <v>#N/A</v>
      </c>
      <c r="DZ316" s="61" t="str">
        <f t="shared" si="492"/>
        <v/>
      </c>
      <c r="EA316" s="39" t="str">
        <f t="shared" si="493"/>
        <v/>
      </c>
      <c r="EB316" s="41" t="str">
        <f t="shared" si="494"/>
        <v/>
      </c>
      <c r="EC316" s="42" t="str">
        <f t="shared" si="438"/>
        <v/>
      </c>
      <c r="ED316" s="29" t="str">
        <f t="shared" si="495"/>
        <v/>
      </c>
      <c r="EE316" s="41" t="str">
        <f t="shared" si="496"/>
        <v/>
      </c>
      <c r="EF316" s="42" t="str">
        <f t="shared" si="497"/>
        <v/>
      </c>
      <c r="EG316" s="40" t="str">
        <f t="shared" si="498"/>
        <v/>
      </c>
      <c r="EH316" s="43" t="str">
        <f t="shared" si="499"/>
        <v/>
      </c>
      <c r="EI316" s="42" t="str">
        <f t="shared" si="500"/>
        <v/>
      </c>
      <c r="EJ316" s="58" t="str">
        <f t="shared" si="501"/>
        <v/>
      </c>
      <c r="EK316" s="41" t="str">
        <f t="shared" si="439"/>
        <v/>
      </c>
      <c r="EL316" s="58" t="str">
        <f t="shared" si="502"/>
        <v/>
      </c>
      <c r="EM316" s="29" t="str">
        <f t="shared" si="440"/>
        <v/>
      </c>
      <c r="EN316" s="41" t="str">
        <f t="shared" si="441"/>
        <v/>
      </c>
      <c r="EO316" s="42" t="str">
        <f t="shared" si="442"/>
        <v/>
      </c>
      <c r="EP316" s="29" t="str">
        <f t="shared" si="443"/>
        <v/>
      </c>
      <c r="EQ316" s="41" t="str">
        <f t="shared" si="444"/>
        <v/>
      </c>
      <c r="ER316" s="42" t="str">
        <f t="shared" si="445"/>
        <v/>
      </c>
      <c r="ES316" s="29" t="str">
        <f t="shared" si="503"/>
        <v/>
      </c>
      <c r="ET316" s="41" t="str">
        <f t="shared" si="504"/>
        <v/>
      </c>
      <c r="EU316" s="42" t="str">
        <f t="shared" si="505"/>
        <v/>
      </c>
      <c r="EW316" s="39" t="e">
        <f t="shared" si="506"/>
        <v>#N/A</v>
      </c>
      <c r="EX316" s="42" t="e">
        <f t="shared" si="507"/>
        <v>#N/A</v>
      </c>
      <c r="FA316" s="70" t="e">
        <f t="shared" si="509"/>
        <v>#N/A</v>
      </c>
      <c r="FB316" s="70" t="e">
        <f t="shared" si="510"/>
        <v>#N/A</v>
      </c>
      <c r="FC316" s="70" t="e">
        <f t="shared" si="508"/>
        <v>#N/A</v>
      </c>
      <c r="FD316" s="72" t="e">
        <f t="shared" si="511"/>
        <v>#N/A</v>
      </c>
      <c r="FE316" s="37" t="e">
        <f t="shared" si="512"/>
        <v>#N/A</v>
      </c>
    </row>
    <row r="317" spans="8:161" x14ac:dyDescent="0.25">
      <c r="H317" s="39"/>
      <c r="I317" s="39"/>
      <c r="J317" s="37"/>
      <c r="K317" s="39"/>
      <c r="L317" s="39"/>
      <c r="M317" s="39"/>
      <c r="Y317" s="61" t="str">
        <f t="shared" si="446"/>
        <v/>
      </c>
      <c r="Z317" s="39" t="str">
        <f t="shared" si="447"/>
        <v/>
      </c>
      <c r="AA317" s="41" t="str">
        <f t="shared" si="448"/>
        <v/>
      </c>
      <c r="AB317" s="42" t="str">
        <f t="shared" si="412"/>
        <v/>
      </c>
      <c r="AC317" s="29" t="str">
        <f t="shared" si="449"/>
        <v/>
      </c>
      <c r="AD317" s="41" t="str">
        <f t="shared" si="450"/>
        <v/>
      </c>
      <c r="AE317" s="42" t="str">
        <f t="shared" si="451"/>
        <v/>
      </c>
      <c r="AF317" s="40" t="str">
        <f t="shared" si="452"/>
        <v/>
      </c>
      <c r="AG317" s="43" t="str">
        <f t="shared" si="453"/>
        <v/>
      </c>
      <c r="AH317" s="42" t="str">
        <f t="shared" si="454"/>
        <v/>
      </c>
      <c r="AI317" s="39" t="str">
        <f t="shared" si="455"/>
        <v/>
      </c>
      <c r="AJ317" s="41" t="str">
        <f t="shared" si="413"/>
        <v/>
      </c>
      <c r="AK317" s="29" t="str">
        <f t="shared" si="414"/>
        <v/>
      </c>
      <c r="AL317" s="29" t="str">
        <f t="shared" si="415"/>
        <v/>
      </c>
      <c r="AM317" s="41" t="str">
        <f t="shared" si="416"/>
        <v/>
      </c>
      <c r="AN317" s="42" t="str">
        <f t="shared" si="417"/>
        <v/>
      </c>
      <c r="AO317" s="29" t="str">
        <f t="shared" si="418"/>
        <v/>
      </c>
      <c r="AP317" s="41" t="str">
        <f t="shared" si="419"/>
        <v/>
      </c>
      <c r="AQ317" s="42" t="str">
        <f t="shared" si="420"/>
        <v/>
      </c>
      <c r="AR317" s="29" t="str">
        <f t="shared" si="456"/>
        <v/>
      </c>
      <c r="AS317" s="41" t="str">
        <f t="shared" si="457"/>
        <v/>
      </c>
      <c r="AT317" s="42" t="str">
        <f t="shared" si="458"/>
        <v/>
      </c>
      <c r="AV317" s="39" t="e">
        <f t="shared" si="421"/>
        <v>#N/A</v>
      </c>
      <c r="AW317" s="42" t="e">
        <f t="shared" si="459"/>
        <v>#N/A</v>
      </c>
      <c r="BH317" s="61" t="str">
        <f t="shared" si="460"/>
        <v/>
      </c>
      <c r="BI317" s="39" t="str">
        <f t="shared" si="461"/>
        <v/>
      </c>
      <c r="BJ317" s="41" t="str">
        <f t="shared" si="462"/>
        <v/>
      </c>
      <c r="BK317" s="42" t="str">
        <f t="shared" si="422"/>
        <v/>
      </c>
      <c r="BL317" s="29" t="str">
        <f t="shared" si="463"/>
        <v/>
      </c>
      <c r="BM317" s="41" t="str">
        <f t="shared" si="464"/>
        <v/>
      </c>
      <c r="BN317" s="42" t="str">
        <f t="shared" si="465"/>
        <v/>
      </c>
      <c r="BO317" s="40" t="str">
        <f t="shared" si="466"/>
        <v/>
      </c>
      <c r="BP317" s="43" t="str">
        <f t="shared" si="467"/>
        <v/>
      </c>
      <c r="BQ317" s="42" t="str">
        <f t="shared" si="468"/>
        <v/>
      </c>
      <c r="BR317" s="61" t="str">
        <f t="shared" si="469"/>
        <v/>
      </c>
      <c r="BS317" s="41" t="str">
        <f t="shared" si="423"/>
        <v/>
      </c>
      <c r="BT317" t="str">
        <f t="shared" si="470"/>
        <v/>
      </c>
      <c r="BU317" s="29" t="str">
        <f t="shared" si="424"/>
        <v/>
      </c>
      <c r="BV317" s="41" t="str">
        <f t="shared" si="425"/>
        <v/>
      </c>
      <c r="BW317" s="42" t="str">
        <f t="shared" si="426"/>
        <v/>
      </c>
      <c r="BX317" s="29" t="str">
        <f t="shared" si="427"/>
        <v/>
      </c>
      <c r="BY317" s="41" t="str">
        <f t="shared" si="428"/>
        <v/>
      </c>
      <c r="BZ317" s="42" t="str">
        <f t="shared" si="429"/>
        <v/>
      </c>
      <c r="CA317" s="29" t="str">
        <f t="shared" si="471"/>
        <v/>
      </c>
      <c r="CB317" s="41" t="str">
        <f t="shared" si="472"/>
        <v/>
      </c>
      <c r="CC317" s="42" t="str">
        <f t="shared" si="473"/>
        <v/>
      </c>
      <c r="CE317" s="39" t="e">
        <f t="shared" si="474"/>
        <v>#N/A</v>
      </c>
      <c r="CF317" s="42" t="e">
        <f t="shared" si="475"/>
        <v>#N/A</v>
      </c>
      <c r="CQ317" s="61" t="str">
        <f t="shared" si="476"/>
        <v/>
      </c>
      <c r="CR317" s="39" t="str">
        <f t="shared" si="477"/>
        <v/>
      </c>
      <c r="CS317" s="41" t="str">
        <f t="shared" si="478"/>
        <v/>
      </c>
      <c r="CT317" s="42" t="str">
        <f t="shared" si="430"/>
        <v/>
      </c>
      <c r="CU317" s="29" t="str">
        <f t="shared" si="479"/>
        <v/>
      </c>
      <c r="CV317" s="41" t="str">
        <f t="shared" si="480"/>
        <v/>
      </c>
      <c r="CW317" s="42" t="str">
        <f t="shared" si="481"/>
        <v/>
      </c>
      <c r="CX317" s="40" t="str">
        <f t="shared" si="482"/>
        <v/>
      </c>
      <c r="CY317" s="43" t="str">
        <f t="shared" si="483"/>
        <v/>
      </c>
      <c r="CZ317" s="42" t="str">
        <f t="shared" si="484"/>
        <v/>
      </c>
      <c r="DA317" s="70" t="str">
        <f t="shared" si="485"/>
        <v/>
      </c>
      <c r="DB317" s="41" t="str">
        <f t="shared" si="431"/>
        <v/>
      </c>
      <c r="DC317" s="70" t="str">
        <f t="shared" si="486"/>
        <v/>
      </c>
      <c r="DD317" s="29" t="str">
        <f t="shared" si="432"/>
        <v/>
      </c>
      <c r="DE317" s="41" t="str">
        <f t="shared" si="433"/>
        <v/>
      </c>
      <c r="DF317" s="42" t="str">
        <f t="shared" si="434"/>
        <v/>
      </c>
      <c r="DG317" s="29" t="str">
        <f t="shared" si="435"/>
        <v/>
      </c>
      <c r="DH317" s="41" t="str">
        <f t="shared" si="436"/>
        <v/>
      </c>
      <c r="DI317" s="42" t="str">
        <f t="shared" si="437"/>
        <v/>
      </c>
      <c r="DJ317" s="29" t="str">
        <f t="shared" si="487"/>
        <v/>
      </c>
      <c r="DK317" s="41" t="str">
        <f t="shared" si="488"/>
        <v/>
      </c>
      <c r="DL317" s="42" t="str">
        <f t="shared" si="489"/>
        <v/>
      </c>
      <c r="DN317" s="39" t="e">
        <f t="shared" si="490"/>
        <v>#N/A</v>
      </c>
      <c r="DO317" s="42" t="e">
        <f t="shared" si="491"/>
        <v>#N/A</v>
      </c>
      <c r="DZ317" s="61" t="str">
        <f t="shared" si="492"/>
        <v/>
      </c>
      <c r="EA317" s="39" t="str">
        <f t="shared" si="493"/>
        <v/>
      </c>
      <c r="EB317" s="41" t="str">
        <f t="shared" si="494"/>
        <v/>
      </c>
      <c r="EC317" s="42" t="str">
        <f t="shared" si="438"/>
        <v/>
      </c>
      <c r="ED317" s="29" t="str">
        <f t="shared" si="495"/>
        <v/>
      </c>
      <c r="EE317" s="41" t="str">
        <f t="shared" si="496"/>
        <v/>
      </c>
      <c r="EF317" s="42" t="str">
        <f t="shared" si="497"/>
        <v/>
      </c>
      <c r="EG317" s="40" t="str">
        <f t="shared" si="498"/>
        <v/>
      </c>
      <c r="EH317" s="43" t="str">
        <f t="shared" si="499"/>
        <v/>
      </c>
      <c r="EI317" s="42" t="str">
        <f t="shared" si="500"/>
        <v/>
      </c>
      <c r="EJ317" s="58" t="str">
        <f t="shared" si="501"/>
        <v/>
      </c>
      <c r="EK317" s="41" t="str">
        <f t="shared" si="439"/>
        <v/>
      </c>
      <c r="EL317" s="58" t="str">
        <f t="shared" si="502"/>
        <v/>
      </c>
      <c r="EM317" s="29" t="str">
        <f t="shared" si="440"/>
        <v/>
      </c>
      <c r="EN317" s="41" t="str">
        <f t="shared" si="441"/>
        <v/>
      </c>
      <c r="EO317" s="42" t="str">
        <f t="shared" si="442"/>
        <v/>
      </c>
      <c r="EP317" s="29" t="str">
        <f t="shared" si="443"/>
        <v/>
      </c>
      <c r="EQ317" s="41" t="str">
        <f t="shared" si="444"/>
        <v/>
      </c>
      <c r="ER317" s="42" t="str">
        <f t="shared" si="445"/>
        <v/>
      </c>
      <c r="ES317" s="29" t="str">
        <f t="shared" si="503"/>
        <v/>
      </c>
      <c r="ET317" s="41" t="str">
        <f t="shared" si="504"/>
        <v/>
      </c>
      <c r="EU317" s="42" t="str">
        <f t="shared" si="505"/>
        <v/>
      </c>
      <c r="EW317" s="39" t="e">
        <f t="shared" si="506"/>
        <v>#N/A</v>
      </c>
      <c r="EX317" s="42" t="e">
        <f t="shared" si="507"/>
        <v>#N/A</v>
      </c>
      <c r="FA317" s="70" t="e">
        <f t="shared" si="509"/>
        <v>#N/A</v>
      </c>
      <c r="FB317" s="70" t="e">
        <f t="shared" si="510"/>
        <v>#N/A</v>
      </c>
      <c r="FC317" s="70" t="e">
        <f t="shared" si="508"/>
        <v>#N/A</v>
      </c>
      <c r="FD317" s="72" t="e">
        <f t="shared" si="511"/>
        <v>#N/A</v>
      </c>
      <c r="FE317" s="37" t="e">
        <f t="shared" si="512"/>
        <v>#N/A</v>
      </c>
    </row>
    <row r="318" spans="8:161" x14ac:dyDescent="0.25">
      <c r="H318" s="39"/>
      <c r="I318" s="39"/>
      <c r="J318" s="37"/>
      <c r="K318" s="39"/>
      <c r="L318" s="39"/>
      <c r="M318" s="39"/>
      <c r="Y318" s="61" t="str">
        <f t="shared" si="446"/>
        <v/>
      </c>
      <c r="Z318" s="39" t="str">
        <f t="shared" si="447"/>
        <v/>
      </c>
      <c r="AA318" s="41" t="str">
        <f t="shared" si="448"/>
        <v/>
      </c>
      <c r="AB318" s="42" t="str">
        <f t="shared" si="412"/>
        <v/>
      </c>
      <c r="AC318" s="29" t="str">
        <f t="shared" si="449"/>
        <v/>
      </c>
      <c r="AD318" s="41" t="str">
        <f t="shared" si="450"/>
        <v/>
      </c>
      <c r="AE318" s="42" t="str">
        <f t="shared" si="451"/>
        <v/>
      </c>
      <c r="AF318" s="40" t="str">
        <f t="shared" si="452"/>
        <v/>
      </c>
      <c r="AG318" s="43" t="str">
        <f t="shared" si="453"/>
        <v/>
      </c>
      <c r="AH318" s="42" t="str">
        <f t="shared" si="454"/>
        <v/>
      </c>
      <c r="AI318" s="39" t="str">
        <f t="shared" si="455"/>
        <v/>
      </c>
      <c r="AJ318" s="41" t="str">
        <f t="shared" si="413"/>
        <v/>
      </c>
      <c r="AK318" s="29" t="str">
        <f t="shared" si="414"/>
        <v/>
      </c>
      <c r="AL318" s="29" t="str">
        <f t="shared" si="415"/>
        <v/>
      </c>
      <c r="AM318" s="41" t="str">
        <f t="shared" si="416"/>
        <v/>
      </c>
      <c r="AN318" s="42" t="str">
        <f t="shared" si="417"/>
        <v/>
      </c>
      <c r="AO318" s="29" t="str">
        <f t="shared" si="418"/>
        <v/>
      </c>
      <c r="AP318" s="41" t="str">
        <f t="shared" si="419"/>
        <v/>
      </c>
      <c r="AQ318" s="42" t="str">
        <f t="shared" si="420"/>
        <v/>
      </c>
      <c r="AR318" s="29" t="str">
        <f t="shared" si="456"/>
        <v/>
      </c>
      <c r="AS318" s="41" t="str">
        <f t="shared" si="457"/>
        <v/>
      </c>
      <c r="AT318" s="42" t="str">
        <f t="shared" si="458"/>
        <v/>
      </c>
      <c r="AV318" s="39" t="e">
        <f t="shared" si="421"/>
        <v>#N/A</v>
      </c>
      <c r="AW318" s="42" t="e">
        <f t="shared" si="459"/>
        <v>#N/A</v>
      </c>
      <c r="BH318" s="61" t="str">
        <f t="shared" si="460"/>
        <v/>
      </c>
      <c r="BI318" s="39" t="str">
        <f t="shared" si="461"/>
        <v/>
      </c>
      <c r="BJ318" s="41" t="str">
        <f t="shared" si="462"/>
        <v/>
      </c>
      <c r="BK318" s="42" t="str">
        <f t="shared" si="422"/>
        <v/>
      </c>
      <c r="BL318" s="29" t="str">
        <f t="shared" si="463"/>
        <v/>
      </c>
      <c r="BM318" s="41" t="str">
        <f t="shared" si="464"/>
        <v/>
      </c>
      <c r="BN318" s="42" t="str">
        <f t="shared" si="465"/>
        <v/>
      </c>
      <c r="BO318" s="40" t="str">
        <f t="shared" si="466"/>
        <v/>
      </c>
      <c r="BP318" s="43" t="str">
        <f t="shared" si="467"/>
        <v/>
      </c>
      <c r="BQ318" s="42" t="str">
        <f t="shared" si="468"/>
        <v/>
      </c>
      <c r="BR318" s="61" t="str">
        <f t="shared" si="469"/>
        <v/>
      </c>
      <c r="BS318" s="41" t="str">
        <f t="shared" si="423"/>
        <v/>
      </c>
      <c r="BT318" t="str">
        <f t="shared" si="470"/>
        <v/>
      </c>
      <c r="BU318" s="29" t="str">
        <f t="shared" si="424"/>
        <v/>
      </c>
      <c r="BV318" s="41" t="str">
        <f t="shared" si="425"/>
        <v/>
      </c>
      <c r="BW318" s="42" t="str">
        <f t="shared" si="426"/>
        <v/>
      </c>
      <c r="BX318" s="29" t="str">
        <f t="shared" si="427"/>
        <v/>
      </c>
      <c r="BY318" s="41" t="str">
        <f t="shared" si="428"/>
        <v/>
      </c>
      <c r="BZ318" s="42" t="str">
        <f t="shared" si="429"/>
        <v/>
      </c>
      <c r="CA318" s="29" t="str">
        <f t="shared" si="471"/>
        <v/>
      </c>
      <c r="CB318" s="41" t="str">
        <f t="shared" si="472"/>
        <v/>
      </c>
      <c r="CC318" s="42" t="str">
        <f t="shared" si="473"/>
        <v/>
      </c>
      <c r="CE318" s="39" t="e">
        <f t="shared" si="474"/>
        <v>#N/A</v>
      </c>
      <c r="CF318" s="42" t="e">
        <f t="shared" si="475"/>
        <v>#N/A</v>
      </c>
      <c r="CQ318" s="61" t="str">
        <f t="shared" si="476"/>
        <v/>
      </c>
      <c r="CR318" s="39" t="str">
        <f t="shared" si="477"/>
        <v/>
      </c>
      <c r="CS318" s="41" t="str">
        <f t="shared" si="478"/>
        <v/>
      </c>
      <c r="CT318" s="42" t="str">
        <f t="shared" si="430"/>
        <v/>
      </c>
      <c r="CU318" s="29" t="str">
        <f t="shared" si="479"/>
        <v/>
      </c>
      <c r="CV318" s="41" t="str">
        <f t="shared" si="480"/>
        <v/>
      </c>
      <c r="CW318" s="42" t="str">
        <f t="shared" si="481"/>
        <v/>
      </c>
      <c r="CX318" s="40" t="str">
        <f t="shared" si="482"/>
        <v/>
      </c>
      <c r="CY318" s="43" t="str">
        <f t="shared" si="483"/>
        <v/>
      </c>
      <c r="CZ318" s="42" t="str">
        <f t="shared" si="484"/>
        <v/>
      </c>
      <c r="DA318" s="70" t="str">
        <f t="shared" si="485"/>
        <v/>
      </c>
      <c r="DB318" s="41" t="str">
        <f t="shared" si="431"/>
        <v/>
      </c>
      <c r="DC318" s="70" t="str">
        <f t="shared" si="486"/>
        <v/>
      </c>
      <c r="DD318" s="29" t="str">
        <f t="shared" si="432"/>
        <v/>
      </c>
      <c r="DE318" s="41" t="str">
        <f t="shared" si="433"/>
        <v/>
      </c>
      <c r="DF318" s="42" t="str">
        <f t="shared" si="434"/>
        <v/>
      </c>
      <c r="DG318" s="29" t="str">
        <f t="shared" si="435"/>
        <v/>
      </c>
      <c r="DH318" s="41" t="str">
        <f t="shared" si="436"/>
        <v/>
      </c>
      <c r="DI318" s="42" t="str">
        <f t="shared" si="437"/>
        <v/>
      </c>
      <c r="DJ318" s="29" t="str">
        <f t="shared" si="487"/>
        <v/>
      </c>
      <c r="DK318" s="41" t="str">
        <f t="shared" si="488"/>
        <v/>
      </c>
      <c r="DL318" s="42" t="str">
        <f t="shared" si="489"/>
        <v/>
      </c>
      <c r="DN318" s="39" t="e">
        <f t="shared" si="490"/>
        <v>#N/A</v>
      </c>
      <c r="DO318" s="42" t="e">
        <f t="shared" si="491"/>
        <v>#N/A</v>
      </c>
      <c r="DZ318" s="61" t="str">
        <f t="shared" si="492"/>
        <v/>
      </c>
      <c r="EA318" s="39" t="str">
        <f t="shared" si="493"/>
        <v/>
      </c>
      <c r="EB318" s="41" t="str">
        <f t="shared" si="494"/>
        <v/>
      </c>
      <c r="EC318" s="42" t="str">
        <f t="shared" si="438"/>
        <v/>
      </c>
      <c r="ED318" s="29" t="str">
        <f t="shared" si="495"/>
        <v/>
      </c>
      <c r="EE318" s="41" t="str">
        <f t="shared" si="496"/>
        <v/>
      </c>
      <c r="EF318" s="42" t="str">
        <f t="shared" si="497"/>
        <v/>
      </c>
      <c r="EG318" s="40" t="str">
        <f t="shared" si="498"/>
        <v/>
      </c>
      <c r="EH318" s="43" t="str">
        <f t="shared" si="499"/>
        <v/>
      </c>
      <c r="EI318" s="42" t="str">
        <f t="shared" si="500"/>
        <v/>
      </c>
      <c r="EJ318" s="58" t="str">
        <f t="shared" si="501"/>
        <v/>
      </c>
      <c r="EK318" s="41" t="str">
        <f t="shared" si="439"/>
        <v/>
      </c>
      <c r="EL318" s="58" t="str">
        <f t="shared" si="502"/>
        <v/>
      </c>
      <c r="EM318" s="29" t="str">
        <f t="shared" si="440"/>
        <v/>
      </c>
      <c r="EN318" s="41" t="str">
        <f t="shared" si="441"/>
        <v/>
      </c>
      <c r="EO318" s="42" t="str">
        <f t="shared" si="442"/>
        <v/>
      </c>
      <c r="EP318" s="29" t="str">
        <f t="shared" si="443"/>
        <v/>
      </c>
      <c r="EQ318" s="41" t="str">
        <f t="shared" si="444"/>
        <v/>
      </c>
      <c r="ER318" s="42" t="str">
        <f t="shared" si="445"/>
        <v/>
      </c>
      <c r="ES318" s="29" t="str">
        <f t="shared" si="503"/>
        <v/>
      </c>
      <c r="ET318" s="41" t="str">
        <f t="shared" si="504"/>
        <v/>
      </c>
      <c r="EU318" s="42" t="str">
        <f t="shared" si="505"/>
        <v/>
      </c>
      <c r="EW318" s="39" t="e">
        <f t="shared" si="506"/>
        <v>#N/A</v>
      </c>
      <c r="EX318" s="42" t="e">
        <f t="shared" si="507"/>
        <v>#N/A</v>
      </c>
      <c r="FA318" s="70" t="e">
        <f t="shared" si="509"/>
        <v>#N/A</v>
      </c>
      <c r="FB318" s="70" t="e">
        <f t="shared" si="510"/>
        <v>#N/A</v>
      </c>
      <c r="FC318" s="70" t="e">
        <f t="shared" si="508"/>
        <v>#N/A</v>
      </c>
      <c r="FD318" s="72" t="e">
        <f t="shared" si="511"/>
        <v>#N/A</v>
      </c>
      <c r="FE318" s="37" t="e">
        <f t="shared" si="512"/>
        <v>#N/A</v>
      </c>
    </row>
    <row r="319" spans="8:161" x14ac:dyDescent="0.25">
      <c r="H319" s="39"/>
      <c r="I319" s="39"/>
      <c r="J319" s="37"/>
      <c r="K319" s="39"/>
      <c r="L319" s="39"/>
      <c r="M319" s="39"/>
      <c r="Y319" s="61" t="str">
        <f t="shared" si="446"/>
        <v/>
      </c>
      <c r="Z319" s="39" t="str">
        <f t="shared" si="447"/>
        <v/>
      </c>
      <c r="AA319" s="41" t="str">
        <f t="shared" si="448"/>
        <v/>
      </c>
      <c r="AB319" s="42" t="str">
        <f t="shared" si="412"/>
        <v/>
      </c>
      <c r="AC319" s="29" t="str">
        <f t="shared" si="449"/>
        <v/>
      </c>
      <c r="AD319" s="41" t="str">
        <f t="shared" si="450"/>
        <v/>
      </c>
      <c r="AE319" s="42" t="str">
        <f t="shared" si="451"/>
        <v/>
      </c>
      <c r="AF319" s="40" t="str">
        <f t="shared" si="452"/>
        <v/>
      </c>
      <c r="AG319" s="43" t="str">
        <f t="shared" si="453"/>
        <v/>
      </c>
      <c r="AH319" s="42" t="str">
        <f t="shared" si="454"/>
        <v/>
      </c>
      <c r="AI319" s="39" t="str">
        <f t="shared" si="455"/>
        <v/>
      </c>
      <c r="AJ319" s="41" t="str">
        <f t="shared" si="413"/>
        <v/>
      </c>
      <c r="AK319" s="29" t="str">
        <f t="shared" si="414"/>
        <v/>
      </c>
      <c r="AL319" s="29" t="str">
        <f t="shared" si="415"/>
        <v/>
      </c>
      <c r="AM319" s="41" t="str">
        <f t="shared" si="416"/>
        <v/>
      </c>
      <c r="AN319" s="42" t="str">
        <f t="shared" si="417"/>
        <v/>
      </c>
      <c r="AO319" s="29" t="str">
        <f t="shared" si="418"/>
        <v/>
      </c>
      <c r="AP319" s="41" t="str">
        <f t="shared" si="419"/>
        <v/>
      </c>
      <c r="AQ319" s="42" t="str">
        <f t="shared" si="420"/>
        <v/>
      </c>
      <c r="AR319" s="29" t="str">
        <f t="shared" si="456"/>
        <v/>
      </c>
      <c r="AS319" s="41" t="str">
        <f t="shared" si="457"/>
        <v/>
      </c>
      <c r="AT319" s="42" t="str">
        <f t="shared" si="458"/>
        <v/>
      </c>
      <c r="AV319" s="39" t="e">
        <f t="shared" si="421"/>
        <v>#N/A</v>
      </c>
      <c r="AW319" s="42" t="e">
        <f t="shared" si="459"/>
        <v>#N/A</v>
      </c>
      <c r="BH319" s="61" t="str">
        <f t="shared" si="460"/>
        <v/>
      </c>
      <c r="BI319" s="39" t="str">
        <f t="shared" si="461"/>
        <v/>
      </c>
      <c r="BJ319" s="41" t="str">
        <f t="shared" si="462"/>
        <v/>
      </c>
      <c r="BK319" s="42" t="str">
        <f t="shared" si="422"/>
        <v/>
      </c>
      <c r="BL319" s="29" t="str">
        <f t="shared" si="463"/>
        <v/>
      </c>
      <c r="BM319" s="41" t="str">
        <f t="shared" si="464"/>
        <v/>
      </c>
      <c r="BN319" s="42" t="str">
        <f t="shared" si="465"/>
        <v/>
      </c>
      <c r="BO319" s="40" t="str">
        <f t="shared" si="466"/>
        <v/>
      </c>
      <c r="BP319" s="43" t="str">
        <f t="shared" si="467"/>
        <v/>
      </c>
      <c r="BQ319" s="42" t="str">
        <f t="shared" si="468"/>
        <v/>
      </c>
      <c r="BR319" s="61" t="str">
        <f t="shared" si="469"/>
        <v/>
      </c>
      <c r="BS319" s="41" t="str">
        <f t="shared" si="423"/>
        <v/>
      </c>
      <c r="BT319" t="str">
        <f t="shared" si="470"/>
        <v/>
      </c>
      <c r="BU319" s="29" t="str">
        <f t="shared" si="424"/>
        <v/>
      </c>
      <c r="BV319" s="41" t="str">
        <f t="shared" si="425"/>
        <v/>
      </c>
      <c r="BW319" s="42" t="str">
        <f t="shared" si="426"/>
        <v/>
      </c>
      <c r="BX319" s="29" t="str">
        <f t="shared" si="427"/>
        <v/>
      </c>
      <c r="BY319" s="41" t="str">
        <f t="shared" si="428"/>
        <v/>
      </c>
      <c r="BZ319" s="42" t="str">
        <f t="shared" si="429"/>
        <v/>
      </c>
      <c r="CA319" s="29" t="str">
        <f t="shared" si="471"/>
        <v/>
      </c>
      <c r="CB319" s="41" t="str">
        <f t="shared" si="472"/>
        <v/>
      </c>
      <c r="CC319" s="42" t="str">
        <f t="shared" si="473"/>
        <v/>
      </c>
      <c r="CE319" s="39" t="e">
        <f t="shared" si="474"/>
        <v>#N/A</v>
      </c>
      <c r="CF319" s="42" t="e">
        <f t="shared" si="475"/>
        <v>#N/A</v>
      </c>
      <c r="CQ319" s="61" t="str">
        <f t="shared" si="476"/>
        <v/>
      </c>
      <c r="CR319" s="39" t="str">
        <f t="shared" si="477"/>
        <v/>
      </c>
      <c r="CS319" s="41" t="str">
        <f t="shared" si="478"/>
        <v/>
      </c>
      <c r="CT319" s="42" t="str">
        <f t="shared" si="430"/>
        <v/>
      </c>
      <c r="CU319" s="29" t="str">
        <f t="shared" si="479"/>
        <v/>
      </c>
      <c r="CV319" s="41" t="str">
        <f t="shared" si="480"/>
        <v/>
      </c>
      <c r="CW319" s="42" t="str">
        <f t="shared" si="481"/>
        <v/>
      </c>
      <c r="CX319" s="40" t="str">
        <f t="shared" si="482"/>
        <v/>
      </c>
      <c r="CY319" s="43" t="str">
        <f t="shared" si="483"/>
        <v/>
      </c>
      <c r="CZ319" s="42" t="str">
        <f t="shared" si="484"/>
        <v/>
      </c>
      <c r="DA319" s="70" t="str">
        <f t="shared" si="485"/>
        <v/>
      </c>
      <c r="DB319" s="41" t="str">
        <f t="shared" si="431"/>
        <v/>
      </c>
      <c r="DC319" s="70" t="str">
        <f t="shared" si="486"/>
        <v/>
      </c>
      <c r="DD319" s="29" t="str">
        <f t="shared" si="432"/>
        <v/>
      </c>
      <c r="DE319" s="41" t="str">
        <f t="shared" si="433"/>
        <v/>
      </c>
      <c r="DF319" s="42" t="str">
        <f t="shared" si="434"/>
        <v/>
      </c>
      <c r="DG319" s="29" t="str">
        <f t="shared" si="435"/>
        <v/>
      </c>
      <c r="DH319" s="41" t="str">
        <f t="shared" si="436"/>
        <v/>
      </c>
      <c r="DI319" s="42" t="str">
        <f t="shared" si="437"/>
        <v/>
      </c>
      <c r="DJ319" s="29" t="str">
        <f t="shared" si="487"/>
        <v/>
      </c>
      <c r="DK319" s="41" t="str">
        <f t="shared" si="488"/>
        <v/>
      </c>
      <c r="DL319" s="42" t="str">
        <f t="shared" si="489"/>
        <v/>
      </c>
      <c r="DN319" s="39" t="e">
        <f t="shared" si="490"/>
        <v>#N/A</v>
      </c>
      <c r="DO319" s="42" t="e">
        <f t="shared" si="491"/>
        <v>#N/A</v>
      </c>
      <c r="DZ319" s="61" t="str">
        <f t="shared" si="492"/>
        <v/>
      </c>
      <c r="EA319" s="39" t="str">
        <f t="shared" si="493"/>
        <v/>
      </c>
      <c r="EB319" s="41" t="str">
        <f t="shared" si="494"/>
        <v/>
      </c>
      <c r="EC319" s="42" t="str">
        <f t="shared" si="438"/>
        <v/>
      </c>
      <c r="ED319" s="29" t="str">
        <f t="shared" si="495"/>
        <v/>
      </c>
      <c r="EE319" s="41" t="str">
        <f t="shared" si="496"/>
        <v/>
      </c>
      <c r="EF319" s="42" t="str">
        <f t="shared" si="497"/>
        <v/>
      </c>
      <c r="EG319" s="40" t="str">
        <f t="shared" si="498"/>
        <v/>
      </c>
      <c r="EH319" s="43" t="str">
        <f t="shared" si="499"/>
        <v/>
      </c>
      <c r="EI319" s="42" t="str">
        <f t="shared" si="500"/>
        <v/>
      </c>
      <c r="EJ319" s="58" t="str">
        <f t="shared" si="501"/>
        <v/>
      </c>
      <c r="EK319" s="41" t="str">
        <f t="shared" si="439"/>
        <v/>
      </c>
      <c r="EL319" s="58" t="str">
        <f t="shared" si="502"/>
        <v/>
      </c>
      <c r="EM319" s="29" t="str">
        <f t="shared" si="440"/>
        <v/>
      </c>
      <c r="EN319" s="41" t="str">
        <f t="shared" si="441"/>
        <v/>
      </c>
      <c r="EO319" s="42" t="str">
        <f t="shared" si="442"/>
        <v/>
      </c>
      <c r="EP319" s="29" t="str">
        <f t="shared" si="443"/>
        <v/>
      </c>
      <c r="EQ319" s="41" t="str">
        <f t="shared" si="444"/>
        <v/>
      </c>
      <c r="ER319" s="42" t="str">
        <f t="shared" si="445"/>
        <v/>
      </c>
      <c r="ES319" s="29" t="str">
        <f t="shared" si="503"/>
        <v/>
      </c>
      <c r="ET319" s="41" t="str">
        <f t="shared" si="504"/>
        <v/>
      </c>
      <c r="EU319" s="42" t="str">
        <f t="shared" si="505"/>
        <v/>
      </c>
      <c r="EW319" s="39" t="e">
        <f t="shared" si="506"/>
        <v>#N/A</v>
      </c>
      <c r="EX319" s="42" t="e">
        <f t="shared" si="507"/>
        <v>#N/A</v>
      </c>
      <c r="FA319" s="70" t="e">
        <f t="shared" si="509"/>
        <v>#N/A</v>
      </c>
      <c r="FB319" s="70" t="e">
        <f t="shared" si="510"/>
        <v>#N/A</v>
      </c>
      <c r="FC319" s="70" t="e">
        <f t="shared" si="508"/>
        <v>#N/A</v>
      </c>
      <c r="FD319" s="72" t="e">
        <f t="shared" si="511"/>
        <v>#N/A</v>
      </c>
      <c r="FE319" s="37" t="e">
        <f t="shared" si="512"/>
        <v>#N/A</v>
      </c>
    </row>
    <row r="320" spans="8:161" x14ac:dyDescent="0.25">
      <c r="H320" s="39"/>
      <c r="I320" s="39"/>
      <c r="J320" s="37"/>
      <c r="K320" s="39"/>
      <c r="L320" s="39"/>
      <c r="M320" s="39"/>
      <c r="Y320" s="61" t="str">
        <f t="shared" si="446"/>
        <v/>
      </c>
      <c r="Z320" s="39" t="str">
        <f t="shared" si="447"/>
        <v/>
      </c>
      <c r="AA320" s="41" t="str">
        <f t="shared" si="448"/>
        <v/>
      </c>
      <c r="AB320" s="42" t="str">
        <f t="shared" si="412"/>
        <v/>
      </c>
      <c r="AC320" s="29" t="str">
        <f t="shared" si="449"/>
        <v/>
      </c>
      <c r="AD320" s="41" t="str">
        <f t="shared" si="450"/>
        <v/>
      </c>
      <c r="AE320" s="42" t="str">
        <f t="shared" si="451"/>
        <v/>
      </c>
      <c r="AF320" s="40" t="str">
        <f t="shared" si="452"/>
        <v/>
      </c>
      <c r="AG320" s="43" t="str">
        <f t="shared" si="453"/>
        <v/>
      </c>
      <c r="AH320" s="42" t="str">
        <f t="shared" si="454"/>
        <v/>
      </c>
      <c r="AI320" s="39" t="str">
        <f t="shared" si="455"/>
        <v/>
      </c>
      <c r="AJ320" s="41" t="str">
        <f t="shared" si="413"/>
        <v/>
      </c>
      <c r="AK320" s="29" t="str">
        <f t="shared" si="414"/>
        <v/>
      </c>
      <c r="AL320" s="29" t="str">
        <f t="shared" si="415"/>
        <v/>
      </c>
      <c r="AM320" s="41" t="str">
        <f t="shared" si="416"/>
        <v/>
      </c>
      <c r="AN320" s="42" t="str">
        <f t="shared" si="417"/>
        <v/>
      </c>
      <c r="AO320" s="29" t="str">
        <f t="shared" si="418"/>
        <v/>
      </c>
      <c r="AP320" s="41" t="str">
        <f t="shared" si="419"/>
        <v/>
      </c>
      <c r="AQ320" s="42" t="str">
        <f t="shared" si="420"/>
        <v/>
      </c>
      <c r="AR320" s="29" t="str">
        <f t="shared" si="456"/>
        <v/>
      </c>
      <c r="AS320" s="41" t="str">
        <f t="shared" si="457"/>
        <v/>
      </c>
      <c r="AT320" s="42" t="str">
        <f t="shared" si="458"/>
        <v/>
      </c>
      <c r="AV320" s="39" t="e">
        <f t="shared" si="421"/>
        <v>#N/A</v>
      </c>
      <c r="AW320" s="42" t="e">
        <f t="shared" si="459"/>
        <v>#N/A</v>
      </c>
      <c r="BH320" s="61" t="str">
        <f t="shared" si="460"/>
        <v/>
      </c>
      <c r="BI320" s="39" t="str">
        <f t="shared" si="461"/>
        <v/>
      </c>
      <c r="BJ320" s="41" t="str">
        <f t="shared" si="462"/>
        <v/>
      </c>
      <c r="BK320" s="42" t="str">
        <f t="shared" si="422"/>
        <v/>
      </c>
      <c r="BL320" s="29" t="str">
        <f t="shared" si="463"/>
        <v/>
      </c>
      <c r="BM320" s="41" t="str">
        <f t="shared" si="464"/>
        <v/>
      </c>
      <c r="BN320" s="42" t="str">
        <f t="shared" si="465"/>
        <v/>
      </c>
      <c r="BO320" s="40" t="str">
        <f t="shared" si="466"/>
        <v/>
      </c>
      <c r="BP320" s="43" t="str">
        <f t="shared" si="467"/>
        <v/>
      </c>
      <c r="BQ320" s="42" t="str">
        <f t="shared" si="468"/>
        <v/>
      </c>
      <c r="BR320" s="61" t="str">
        <f t="shared" si="469"/>
        <v/>
      </c>
      <c r="BS320" s="41" t="str">
        <f t="shared" si="423"/>
        <v/>
      </c>
      <c r="BT320" t="str">
        <f t="shared" si="470"/>
        <v/>
      </c>
      <c r="BU320" s="29" t="str">
        <f t="shared" si="424"/>
        <v/>
      </c>
      <c r="BV320" s="41" t="str">
        <f t="shared" si="425"/>
        <v/>
      </c>
      <c r="BW320" s="42" t="str">
        <f t="shared" si="426"/>
        <v/>
      </c>
      <c r="BX320" s="29" t="str">
        <f t="shared" si="427"/>
        <v/>
      </c>
      <c r="BY320" s="41" t="str">
        <f t="shared" si="428"/>
        <v/>
      </c>
      <c r="BZ320" s="42" t="str">
        <f t="shared" si="429"/>
        <v/>
      </c>
      <c r="CA320" s="29" t="str">
        <f t="shared" si="471"/>
        <v/>
      </c>
      <c r="CB320" s="41" t="str">
        <f t="shared" si="472"/>
        <v/>
      </c>
      <c r="CC320" s="42" t="str">
        <f t="shared" si="473"/>
        <v/>
      </c>
      <c r="CE320" s="39" t="e">
        <f t="shared" si="474"/>
        <v>#N/A</v>
      </c>
      <c r="CF320" s="42" t="e">
        <f t="shared" si="475"/>
        <v>#N/A</v>
      </c>
      <c r="CQ320" s="61" t="str">
        <f t="shared" si="476"/>
        <v/>
      </c>
      <c r="CR320" s="39" t="str">
        <f t="shared" si="477"/>
        <v/>
      </c>
      <c r="CS320" s="41" t="str">
        <f t="shared" si="478"/>
        <v/>
      </c>
      <c r="CT320" s="42" t="str">
        <f t="shared" si="430"/>
        <v/>
      </c>
      <c r="CU320" s="29" t="str">
        <f t="shared" si="479"/>
        <v/>
      </c>
      <c r="CV320" s="41" t="str">
        <f t="shared" si="480"/>
        <v/>
      </c>
      <c r="CW320" s="42" t="str">
        <f t="shared" si="481"/>
        <v/>
      </c>
      <c r="CX320" s="40" t="str">
        <f t="shared" si="482"/>
        <v/>
      </c>
      <c r="CY320" s="43" t="str">
        <f t="shared" si="483"/>
        <v/>
      </c>
      <c r="CZ320" s="42" t="str">
        <f t="shared" si="484"/>
        <v/>
      </c>
      <c r="DA320" s="70" t="str">
        <f t="shared" si="485"/>
        <v/>
      </c>
      <c r="DB320" s="41" t="str">
        <f t="shared" si="431"/>
        <v/>
      </c>
      <c r="DC320" s="70" t="str">
        <f t="shared" si="486"/>
        <v/>
      </c>
      <c r="DD320" s="29" t="str">
        <f t="shared" si="432"/>
        <v/>
      </c>
      <c r="DE320" s="41" t="str">
        <f t="shared" si="433"/>
        <v/>
      </c>
      <c r="DF320" s="42" t="str">
        <f t="shared" si="434"/>
        <v/>
      </c>
      <c r="DG320" s="29" t="str">
        <f t="shared" si="435"/>
        <v/>
      </c>
      <c r="DH320" s="41" t="str">
        <f t="shared" si="436"/>
        <v/>
      </c>
      <c r="DI320" s="42" t="str">
        <f t="shared" si="437"/>
        <v/>
      </c>
      <c r="DJ320" s="29" t="str">
        <f t="shared" si="487"/>
        <v/>
      </c>
      <c r="DK320" s="41" t="str">
        <f t="shared" si="488"/>
        <v/>
      </c>
      <c r="DL320" s="42" t="str">
        <f t="shared" si="489"/>
        <v/>
      </c>
      <c r="DN320" s="39" t="e">
        <f t="shared" si="490"/>
        <v>#N/A</v>
      </c>
      <c r="DO320" s="42" t="e">
        <f t="shared" si="491"/>
        <v>#N/A</v>
      </c>
      <c r="DZ320" s="61" t="str">
        <f t="shared" si="492"/>
        <v/>
      </c>
      <c r="EA320" s="39" t="str">
        <f t="shared" si="493"/>
        <v/>
      </c>
      <c r="EB320" s="41" t="str">
        <f t="shared" si="494"/>
        <v/>
      </c>
      <c r="EC320" s="42" t="str">
        <f t="shared" si="438"/>
        <v/>
      </c>
      <c r="ED320" s="29" t="str">
        <f t="shared" si="495"/>
        <v/>
      </c>
      <c r="EE320" s="41" t="str">
        <f t="shared" si="496"/>
        <v/>
      </c>
      <c r="EF320" s="42" t="str">
        <f t="shared" si="497"/>
        <v/>
      </c>
      <c r="EG320" s="40" t="str">
        <f t="shared" si="498"/>
        <v/>
      </c>
      <c r="EH320" s="43" t="str">
        <f t="shared" si="499"/>
        <v/>
      </c>
      <c r="EI320" s="42" t="str">
        <f t="shared" si="500"/>
        <v/>
      </c>
      <c r="EJ320" s="58" t="str">
        <f t="shared" si="501"/>
        <v/>
      </c>
      <c r="EK320" s="41" t="str">
        <f t="shared" si="439"/>
        <v/>
      </c>
      <c r="EL320" s="58" t="str">
        <f t="shared" si="502"/>
        <v/>
      </c>
      <c r="EM320" s="29" t="str">
        <f t="shared" si="440"/>
        <v/>
      </c>
      <c r="EN320" s="41" t="str">
        <f t="shared" si="441"/>
        <v/>
      </c>
      <c r="EO320" s="42" t="str">
        <f t="shared" si="442"/>
        <v/>
      </c>
      <c r="EP320" s="29" t="str">
        <f t="shared" si="443"/>
        <v/>
      </c>
      <c r="EQ320" s="41" t="str">
        <f t="shared" si="444"/>
        <v/>
      </c>
      <c r="ER320" s="42" t="str">
        <f t="shared" si="445"/>
        <v/>
      </c>
      <c r="ES320" s="29" t="str">
        <f t="shared" si="503"/>
        <v/>
      </c>
      <c r="ET320" s="41" t="str">
        <f t="shared" si="504"/>
        <v/>
      </c>
      <c r="EU320" s="42" t="str">
        <f t="shared" si="505"/>
        <v/>
      </c>
      <c r="EW320" s="39" t="e">
        <f t="shared" si="506"/>
        <v>#N/A</v>
      </c>
      <c r="EX320" s="42" t="e">
        <f t="shared" si="507"/>
        <v>#N/A</v>
      </c>
      <c r="FA320" s="70" t="e">
        <f t="shared" si="509"/>
        <v>#N/A</v>
      </c>
      <c r="FB320" s="70" t="e">
        <f t="shared" si="510"/>
        <v>#N/A</v>
      </c>
      <c r="FC320" s="70" t="e">
        <f t="shared" si="508"/>
        <v>#N/A</v>
      </c>
      <c r="FD320" s="72" t="e">
        <f t="shared" si="511"/>
        <v>#N/A</v>
      </c>
      <c r="FE320" s="37" t="e">
        <f t="shared" si="512"/>
        <v>#N/A</v>
      </c>
    </row>
    <row r="321" spans="8:161" x14ac:dyDescent="0.25">
      <c r="H321" s="39"/>
      <c r="I321" s="39"/>
      <c r="J321" s="37"/>
      <c r="K321" s="39"/>
      <c r="L321" s="39"/>
      <c r="M321" s="39"/>
      <c r="Y321" s="61" t="str">
        <f t="shared" si="446"/>
        <v/>
      </c>
      <c r="Z321" s="39" t="str">
        <f t="shared" si="447"/>
        <v/>
      </c>
      <c r="AA321" s="41" t="str">
        <f t="shared" si="448"/>
        <v/>
      </c>
      <c r="AB321" s="42" t="str">
        <f t="shared" si="412"/>
        <v/>
      </c>
      <c r="AC321" s="29" t="str">
        <f t="shared" si="449"/>
        <v/>
      </c>
      <c r="AD321" s="41" t="str">
        <f t="shared" si="450"/>
        <v/>
      </c>
      <c r="AE321" s="42" t="str">
        <f t="shared" si="451"/>
        <v/>
      </c>
      <c r="AF321" s="40" t="str">
        <f t="shared" si="452"/>
        <v/>
      </c>
      <c r="AG321" s="43" t="str">
        <f t="shared" si="453"/>
        <v/>
      </c>
      <c r="AH321" s="42" t="str">
        <f t="shared" si="454"/>
        <v/>
      </c>
      <c r="AI321" s="39" t="str">
        <f t="shared" si="455"/>
        <v/>
      </c>
      <c r="AJ321" s="41" t="str">
        <f t="shared" si="413"/>
        <v/>
      </c>
      <c r="AK321" s="29" t="str">
        <f t="shared" si="414"/>
        <v/>
      </c>
      <c r="AL321" s="29" t="str">
        <f t="shared" si="415"/>
        <v/>
      </c>
      <c r="AM321" s="41" t="str">
        <f t="shared" si="416"/>
        <v/>
      </c>
      <c r="AN321" s="42" t="str">
        <f t="shared" si="417"/>
        <v/>
      </c>
      <c r="AO321" s="29" t="str">
        <f t="shared" si="418"/>
        <v/>
      </c>
      <c r="AP321" s="41" t="str">
        <f t="shared" si="419"/>
        <v/>
      </c>
      <c r="AQ321" s="42" t="str">
        <f t="shared" si="420"/>
        <v/>
      </c>
      <c r="AR321" s="29" t="str">
        <f t="shared" si="456"/>
        <v/>
      </c>
      <c r="AS321" s="41" t="str">
        <f t="shared" si="457"/>
        <v/>
      </c>
      <c r="AT321" s="42" t="str">
        <f t="shared" si="458"/>
        <v/>
      </c>
      <c r="AV321" s="39" t="e">
        <f t="shared" si="421"/>
        <v>#N/A</v>
      </c>
      <c r="AW321" s="42" t="e">
        <f t="shared" si="459"/>
        <v>#N/A</v>
      </c>
      <c r="BH321" s="61" t="str">
        <f t="shared" si="460"/>
        <v/>
      </c>
      <c r="BI321" s="39" t="str">
        <f t="shared" si="461"/>
        <v/>
      </c>
      <c r="BJ321" s="41" t="str">
        <f t="shared" si="462"/>
        <v/>
      </c>
      <c r="BK321" s="42" t="str">
        <f t="shared" si="422"/>
        <v/>
      </c>
      <c r="BL321" s="29" t="str">
        <f t="shared" si="463"/>
        <v/>
      </c>
      <c r="BM321" s="41" t="str">
        <f t="shared" si="464"/>
        <v/>
      </c>
      <c r="BN321" s="42" t="str">
        <f t="shared" si="465"/>
        <v/>
      </c>
      <c r="BO321" s="40" t="str">
        <f t="shared" si="466"/>
        <v/>
      </c>
      <c r="BP321" s="43" t="str">
        <f t="shared" si="467"/>
        <v/>
      </c>
      <c r="BQ321" s="42" t="str">
        <f t="shared" si="468"/>
        <v/>
      </c>
      <c r="BR321" s="61" t="str">
        <f t="shared" si="469"/>
        <v/>
      </c>
      <c r="BS321" s="41" t="str">
        <f t="shared" si="423"/>
        <v/>
      </c>
      <c r="BT321" t="str">
        <f t="shared" si="470"/>
        <v/>
      </c>
      <c r="BU321" s="29" t="str">
        <f t="shared" si="424"/>
        <v/>
      </c>
      <c r="BV321" s="41" t="str">
        <f t="shared" si="425"/>
        <v/>
      </c>
      <c r="BW321" s="42" t="str">
        <f t="shared" si="426"/>
        <v/>
      </c>
      <c r="BX321" s="29" t="str">
        <f t="shared" si="427"/>
        <v/>
      </c>
      <c r="BY321" s="41" t="str">
        <f t="shared" si="428"/>
        <v/>
      </c>
      <c r="BZ321" s="42" t="str">
        <f t="shared" si="429"/>
        <v/>
      </c>
      <c r="CA321" s="29" t="str">
        <f t="shared" si="471"/>
        <v/>
      </c>
      <c r="CB321" s="41" t="str">
        <f t="shared" si="472"/>
        <v/>
      </c>
      <c r="CC321" s="42" t="str">
        <f t="shared" si="473"/>
        <v/>
      </c>
      <c r="CE321" s="39" t="e">
        <f t="shared" si="474"/>
        <v>#N/A</v>
      </c>
      <c r="CF321" s="42" t="e">
        <f t="shared" si="475"/>
        <v>#N/A</v>
      </c>
      <c r="CQ321" s="61" t="str">
        <f t="shared" si="476"/>
        <v/>
      </c>
      <c r="CR321" s="39" t="str">
        <f t="shared" si="477"/>
        <v/>
      </c>
      <c r="CS321" s="41" t="str">
        <f t="shared" si="478"/>
        <v/>
      </c>
      <c r="CT321" s="42" t="str">
        <f t="shared" si="430"/>
        <v/>
      </c>
      <c r="CU321" s="29" t="str">
        <f t="shared" si="479"/>
        <v/>
      </c>
      <c r="CV321" s="41" t="str">
        <f t="shared" si="480"/>
        <v/>
      </c>
      <c r="CW321" s="42" t="str">
        <f t="shared" si="481"/>
        <v/>
      </c>
      <c r="CX321" s="40" t="str">
        <f t="shared" si="482"/>
        <v/>
      </c>
      <c r="CY321" s="43" t="str">
        <f t="shared" si="483"/>
        <v/>
      </c>
      <c r="CZ321" s="42" t="str">
        <f t="shared" si="484"/>
        <v/>
      </c>
      <c r="DA321" s="70" t="str">
        <f t="shared" si="485"/>
        <v/>
      </c>
      <c r="DB321" s="41" t="str">
        <f t="shared" si="431"/>
        <v/>
      </c>
      <c r="DC321" s="70" t="str">
        <f t="shared" si="486"/>
        <v/>
      </c>
      <c r="DD321" s="29" t="str">
        <f t="shared" si="432"/>
        <v/>
      </c>
      <c r="DE321" s="41" t="str">
        <f t="shared" si="433"/>
        <v/>
      </c>
      <c r="DF321" s="42" t="str">
        <f t="shared" si="434"/>
        <v/>
      </c>
      <c r="DG321" s="29" t="str">
        <f t="shared" si="435"/>
        <v/>
      </c>
      <c r="DH321" s="41" t="str">
        <f t="shared" si="436"/>
        <v/>
      </c>
      <c r="DI321" s="42" t="str">
        <f t="shared" si="437"/>
        <v/>
      </c>
      <c r="DJ321" s="29" t="str">
        <f t="shared" si="487"/>
        <v/>
      </c>
      <c r="DK321" s="41" t="str">
        <f t="shared" si="488"/>
        <v/>
      </c>
      <c r="DL321" s="42" t="str">
        <f t="shared" si="489"/>
        <v/>
      </c>
      <c r="DN321" s="39" t="e">
        <f t="shared" si="490"/>
        <v>#N/A</v>
      </c>
      <c r="DO321" s="42" t="e">
        <f t="shared" si="491"/>
        <v>#N/A</v>
      </c>
      <c r="DZ321" s="61" t="str">
        <f t="shared" si="492"/>
        <v/>
      </c>
      <c r="EA321" s="39" t="str">
        <f t="shared" si="493"/>
        <v/>
      </c>
      <c r="EB321" s="41" t="str">
        <f t="shared" si="494"/>
        <v/>
      </c>
      <c r="EC321" s="42" t="str">
        <f t="shared" si="438"/>
        <v/>
      </c>
      <c r="ED321" s="29" t="str">
        <f t="shared" si="495"/>
        <v/>
      </c>
      <c r="EE321" s="41" t="str">
        <f t="shared" si="496"/>
        <v/>
      </c>
      <c r="EF321" s="42" t="str">
        <f t="shared" si="497"/>
        <v/>
      </c>
      <c r="EG321" s="40" t="str">
        <f t="shared" si="498"/>
        <v/>
      </c>
      <c r="EH321" s="43" t="str">
        <f t="shared" si="499"/>
        <v/>
      </c>
      <c r="EI321" s="42" t="str">
        <f t="shared" si="500"/>
        <v/>
      </c>
      <c r="EJ321" s="58" t="str">
        <f t="shared" si="501"/>
        <v/>
      </c>
      <c r="EK321" s="41" t="str">
        <f t="shared" si="439"/>
        <v/>
      </c>
      <c r="EL321" s="58" t="str">
        <f t="shared" si="502"/>
        <v/>
      </c>
      <c r="EM321" s="29" t="str">
        <f t="shared" si="440"/>
        <v/>
      </c>
      <c r="EN321" s="41" t="str">
        <f t="shared" si="441"/>
        <v/>
      </c>
      <c r="EO321" s="42" t="str">
        <f t="shared" si="442"/>
        <v/>
      </c>
      <c r="EP321" s="29" t="str">
        <f t="shared" si="443"/>
        <v/>
      </c>
      <c r="EQ321" s="41" t="str">
        <f t="shared" si="444"/>
        <v/>
      </c>
      <c r="ER321" s="42" t="str">
        <f t="shared" si="445"/>
        <v/>
      </c>
      <c r="ES321" s="29" t="str">
        <f t="shared" si="503"/>
        <v/>
      </c>
      <c r="ET321" s="41" t="str">
        <f t="shared" si="504"/>
        <v/>
      </c>
      <c r="EU321" s="42" t="str">
        <f t="shared" si="505"/>
        <v/>
      </c>
      <c r="EW321" s="39" t="e">
        <f t="shared" si="506"/>
        <v>#N/A</v>
      </c>
      <c r="EX321" s="42" t="e">
        <f t="shared" si="507"/>
        <v>#N/A</v>
      </c>
      <c r="FA321" s="70" t="e">
        <f t="shared" si="509"/>
        <v>#N/A</v>
      </c>
      <c r="FB321" s="70" t="e">
        <f t="shared" si="510"/>
        <v>#N/A</v>
      </c>
      <c r="FC321" s="70" t="e">
        <f t="shared" si="508"/>
        <v>#N/A</v>
      </c>
      <c r="FD321" s="72" t="e">
        <f t="shared" si="511"/>
        <v>#N/A</v>
      </c>
      <c r="FE321" s="37" t="e">
        <f t="shared" si="512"/>
        <v>#N/A</v>
      </c>
    </row>
    <row r="322" spans="8:161" x14ac:dyDescent="0.25">
      <c r="H322" s="39"/>
      <c r="I322" s="39"/>
      <c r="J322" s="37"/>
      <c r="K322" s="39"/>
      <c r="L322" s="39"/>
      <c r="M322" s="39"/>
      <c r="Y322" s="61" t="str">
        <f t="shared" si="446"/>
        <v/>
      </c>
      <c r="Z322" s="39" t="str">
        <f t="shared" si="447"/>
        <v/>
      </c>
      <c r="AA322" s="41" t="str">
        <f t="shared" si="448"/>
        <v/>
      </c>
      <c r="AB322" s="42" t="str">
        <f t="shared" si="412"/>
        <v/>
      </c>
      <c r="AC322" s="29" t="str">
        <f t="shared" si="449"/>
        <v/>
      </c>
      <c r="AD322" s="41" t="str">
        <f t="shared" si="450"/>
        <v/>
      </c>
      <c r="AE322" s="42" t="str">
        <f t="shared" si="451"/>
        <v/>
      </c>
      <c r="AF322" s="40" t="str">
        <f t="shared" si="452"/>
        <v/>
      </c>
      <c r="AG322" s="43" t="str">
        <f t="shared" si="453"/>
        <v/>
      </c>
      <c r="AH322" s="42" t="str">
        <f t="shared" si="454"/>
        <v/>
      </c>
      <c r="AI322" s="39" t="str">
        <f t="shared" si="455"/>
        <v/>
      </c>
      <c r="AJ322" s="41" t="str">
        <f t="shared" si="413"/>
        <v/>
      </c>
      <c r="AK322" s="29" t="str">
        <f t="shared" si="414"/>
        <v/>
      </c>
      <c r="AL322" s="29" t="str">
        <f t="shared" si="415"/>
        <v/>
      </c>
      <c r="AM322" s="41" t="str">
        <f t="shared" si="416"/>
        <v/>
      </c>
      <c r="AN322" s="42" t="str">
        <f t="shared" si="417"/>
        <v/>
      </c>
      <c r="AO322" s="29" t="str">
        <f t="shared" si="418"/>
        <v/>
      </c>
      <c r="AP322" s="41" t="str">
        <f t="shared" si="419"/>
        <v/>
      </c>
      <c r="AQ322" s="42" t="str">
        <f t="shared" si="420"/>
        <v/>
      </c>
      <c r="AR322" s="29" t="str">
        <f t="shared" si="456"/>
        <v/>
      </c>
      <c r="AS322" s="41" t="str">
        <f t="shared" si="457"/>
        <v/>
      </c>
      <c r="AT322" s="42" t="str">
        <f t="shared" si="458"/>
        <v/>
      </c>
      <c r="AV322" s="39" t="e">
        <f t="shared" si="421"/>
        <v>#N/A</v>
      </c>
      <c r="AW322" s="42" t="e">
        <f t="shared" si="459"/>
        <v>#N/A</v>
      </c>
      <c r="BH322" s="61" t="str">
        <f t="shared" si="460"/>
        <v/>
      </c>
      <c r="BI322" s="39" t="str">
        <f t="shared" si="461"/>
        <v/>
      </c>
      <c r="BJ322" s="41" t="str">
        <f t="shared" si="462"/>
        <v/>
      </c>
      <c r="BK322" s="42" t="str">
        <f t="shared" si="422"/>
        <v/>
      </c>
      <c r="BL322" s="29" t="str">
        <f t="shared" si="463"/>
        <v/>
      </c>
      <c r="BM322" s="41" t="str">
        <f t="shared" si="464"/>
        <v/>
      </c>
      <c r="BN322" s="42" t="str">
        <f t="shared" si="465"/>
        <v/>
      </c>
      <c r="BO322" s="40" t="str">
        <f t="shared" si="466"/>
        <v/>
      </c>
      <c r="BP322" s="43" t="str">
        <f t="shared" si="467"/>
        <v/>
      </c>
      <c r="BQ322" s="42" t="str">
        <f t="shared" si="468"/>
        <v/>
      </c>
      <c r="BR322" s="61" t="str">
        <f t="shared" si="469"/>
        <v/>
      </c>
      <c r="BS322" s="41" t="str">
        <f t="shared" si="423"/>
        <v/>
      </c>
      <c r="BT322" t="str">
        <f t="shared" si="470"/>
        <v/>
      </c>
      <c r="BU322" s="29" t="str">
        <f t="shared" si="424"/>
        <v/>
      </c>
      <c r="BV322" s="41" t="str">
        <f t="shared" si="425"/>
        <v/>
      </c>
      <c r="BW322" s="42" t="str">
        <f t="shared" si="426"/>
        <v/>
      </c>
      <c r="BX322" s="29" t="str">
        <f t="shared" si="427"/>
        <v/>
      </c>
      <c r="BY322" s="41" t="str">
        <f t="shared" si="428"/>
        <v/>
      </c>
      <c r="BZ322" s="42" t="str">
        <f t="shared" si="429"/>
        <v/>
      </c>
      <c r="CA322" s="29" t="str">
        <f t="shared" si="471"/>
        <v/>
      </c>
      <c r="CB322" s="41" t="str">
        <f t="shared" si="472"/>
        <v/>
      </c>
      <c r="CC322" s="42" t="str">
        <f t="shared" si="473"/>
        <v/>
      </c>
      <c r="CE322" s="39" t="e">
        <f t="shared" si="474"/>
        <v>#N/A</v>
      </c>
      <c r="CF322" s="42" t="e">
        <f t="shared" si="475"/>
        <v>#N/A</v>
      </c>
      <c r="CQ322" s="61" t="str">
        <f t="shared" si="476"/>
        <v/>
      </c>
      <c r="CR322" s="39" t="str">
        <f t="shared" si="477"/>
        <v/>
      </c>
      <c r="CS322" s="41" t="str">
        <f t="shared" si="478"/>
        <v/>
      </c>
      <c r="CT322" s="42" t="str">
        <f t="shared" si="430"/>
        <v/>
      </c>
      <c r="CU322" s="29" t="str">
        <f t="shared" si="479"/>
        <v/>
      </c>
      <c r="CV322" s="41" t="str">
        <f t="shared" si="480"/>
        <v/>
      </c>
      <c r="CW322" s="42" t="str">
        <f t="shared" si="481"/>
        <v/>
      </c>
      <c r="CX322" s="40" t="str">
        <f t="shared" si="482"/>
        <v/>
      </c>
      <c r="CY322" s="43" t="str">
        <f t="shared" si="483"/>
        <v/>
      </c>
      <c r="CZ322" s="42" t="str">
        <f t="shared" si="484"/>
        <v/>
      </c>
      <c r="DA322" s="70" t="str">
        <f t="shared" si="485"/>
        <v/>
      </c>
      <c r="DB322" s="41" t="str">
        <f t="shared" si="431"/>
        <v/>
      </c>
      <c r="DC322" s="70" t="str">
        <f t="shared" si="486"/>
        <v/>
      </c>
      <c r="DD322" s="29" t="str">
        <f t="shared" si="432"/>
        <v/>
      </c>
      <c r="DE322" s="41" t="str">
        <f t="shared" si="433"/>
        <v/>
      </c>
      <c r="DF322" s="42" t="str">
        <f t="shared" si="434"/>
        <v/>
      </c>
      <c r="DG322" s="29" t="str">
        <f t="shared" si="435"/>
        <v/>
      </c>
      <c r="DH322" s="41" t="str">
        <f t="shared" si="436"/>
        <v/>
      </c>
      <c r="DI322" s="42" t="str">
        <f t="shared" si="437"/>
        <v/>
      </c>
      <c r="DJ322" s="29" t="str">
        <f t="shared" si="487"/>
        <v/>
      </c>
      <c r="DK322" s="41" t="str">
        <f t="shared" si="488"/>
        <v/>
      </c>
      <c r="DL322" s="42" t="str">
        <f t="shared" si="489"/>
        <v/>
      </c>
      <c r="DN322" s="39" t="e">
        <f t="shared" si="490"/>
        <v>#N/A</v>
      </c>
      <c r="DO322" s="42" t="e">
        <f t="shared" si="491"/>
        <v>#N/A</v>
      </c>
      <c r="DZ322" s="61" t="str">
        <f t="shared" si="492"/>
        <v/>
      </c>
      <c r="EA322" s="39" t="str">
        <f t="shared" si="493"/>
        <v/>
      </c>
      <c r="EB322" s="41" t="str">
        <f t="shared" si="494"/>
        <v/>
      </c>
      <c r="EC322" s="42" t="str">
        <f t="shared" si="438"/>
        <v/>
      </c>
      <c r="ED322" s="29" t="str">
        <f t="shared" si="495"/>
        <v/>
      </c>
      <c r="EE322" s="41" t="str">
        <f t="shared" si="496"/>
        <v/>
      </c>
      <c r="EF322" s="42" t="str">
        <f t="shared" si="497"/>
        <v/>
      </c>
      <c r="EG322" s="40" t="str">
        <f t="shared" si="498"/>
        <v/>
      </c>
      <c r="EH322" s="43" t="str">
        <f t="shared" si="499"/>
        <v/>
      </c>
      <c r="EI322" s="42" t="str">
        <f t="shared" si="500"/>
        <v/>
      </c>
      <c r="EJ322" s="58" t="str">
        <f t="shared" si="501"/>
        <v/>
      </c>
      <c r="EK322" s="41" t="str">
        <f t="shared" si="439"/>
        <v/>
      </c>
      <c r="EL322" s="58" t="str">
        <f t="shared" si="502"/>
        <v/>
      </c>
      <c r="EM322" s="29" t="str">
        <f t="shared" si="440"/>
        <v/>
      </c>
      <c r="EN322" s="41" t="str">
        <f t="shared" si="441"/>
        <v/>
      </c>
      <c r="EO322" s="42" t="str">
        <f t="shared" si="442"/>
        <v/>
      </c>
      <c r="EP322" s="29" t="str">
        <f t="shared" si="443"/>
        <v/>
      </c>
      <c r="EQ322" s="41" t="str">
        <f t="shared" si="444"/>
        <v/>
      </c>
      <c r="ER322" s="42" t="str">
        <f t="shared" si="445"/>
        <v/>
      </c>
      <c r="ES322" s="29" t="str">
        <f t="shared" si="503"/>
        <v/>
      </c>
      <c r="ET322" s="41" t="str">
        <f t="shared" si="504"/>
        <v/>
      </c>
      <c r="EU322" s="42" t="str">
        <f t="shared" si="505"/>
        <v/>
      </c>
      <c r="EW322" s="39" t="e">
        <f t="shared" si="506"/>
        <v>#N/A</v>
      </c>
      <c r="EX322" s="42" t="e">
        <f t="shared" si="507"/>
        <v>#N/A</v>
      </c>
      <c r="FA322" s="70" t="e">
        <f t="shared" si="509"/>
        <v>#N/A</v>
      </c>
      <c r="FB322" s="70" t="e">
        <f t="shared" si="510"/>
        <v>#N/A</v>
      </c>
      <c r="FC322" s="70" t="e">
        <f t="shared" si="508"/>
        <v>#N/A</v>
      </c>
      <c r="FD322" s="72" t="e">
        <f t="shared" si="511"/>
        <v>#N/A</v>
      </c>
      <c r="FE322" s="37" t="e">
        <f t="shared" si="512"/>
        <v>#N/A</v>
      </c>
    </row>
    <row r="323" spans="8:161" x14ac:dyDescent="0.25">
      <c r="H323" s="39"/>
      <c r="I323" s="39"/>
      <c r="J323" s="37"/>
      <c r="K323" s="39"/>
      <c r="L323" s="39"/>
      <c r="M323" s="39"/>
      <c r="Y323" s="61" t="str">
        <f t="shared" si="446"/>
        <v/>
      </c>
      <c r="Z323" s="39" t="str">
        <f t="shared" si="447"/>
        <v/>
      </c>
      <c r="AA323" s="41" t="str">
        <f t="shared" si="448"/>
        <v/>
      </c>
      <c r="AB323" s="42" t="str">
        <f t="shared" si="412"/>
        <v/>
      </c>
      <c r="AC323" s="29" t="str">
        <f t="shared" si="449"/>
        <v/>
      </c>
      <c r="AD323" s="41" t="str">
        <f t="shared" si="450"/>
        <v/>
      </c>
      <c r="AE323" s="42" t="str">
        <f t="shared" si="451"/>
        <v/>
      </c>
      <c r="AF323" s="40" t="str">
        <f t="shared" si="452"/>
        <v/>
      </c>
      <c r="AG323" s="43" t="str">
        <f t="shared" si="453"/>
        <v/>
      </c>
      <c r="AH323" s="42" t="str">
        <f t="shared" si="454"/>
        <v/>
      </c>
      <c r="AI323" s="39" t="str">
        <f t="shared" si="455"/>
        <v/>
      </c>
      <c r="AJ323" s="41" t="str">
        <f t="shared" si="413"/>
        <v/>
      </c>
      <c r="AK323" s="29" t="str">
        <f t="shared" si="414"/>
        <v/>
      </c>
      <c r="AL323" s="29" t="str">
        <f t="shared" si="415"/>
        <v/>
      </c>
      <c r="AM323" s="41" t="str">
        <f t="shared" si="416"/>
        <v/>
      </c>
      <c r="AN323" s="42" t="str">
        <f t="shared" si="417"/>
        <v/>
      </c>
      <c r="AO323" s="29" t="str">
        <f t="shared" si="418"/>
        <v/>
      </c>
      <c r="AP323" s="41" t="str">
        <f t="shared" si="419"/>
        <v/>
      </c>
      <c r="AQ323" s="42" t="str">
        <f t="shared" si="420"/>
        <v/>
      </c>
      <c r="AR323" s="29" t="str">
        <f t="shared" si="456"/>
        <v/>
      </c>
      <c r="AS323" s="41" t="str">
        <f t="shared" si="457"/>
        <v/>
      </c>
      <c r="AT323" s="42" t="str">
        <f t="shared" si="458"/>
        <v/>
      </c>
      <c r="AV323" s="39" t="e">
        <f t="shared" si="421"/>
        <v>#N/A</v>
      </c>
      <c r="AW323" s="42" t="e">
        <f t="shared" si="459"/>
        <v>#N/A</v>
      </c>
      <c r="BH323" s="61" t="str">
        <f t="shared" si="460"/>
        <v/>
      </c>
      <c r="BI323" s="39" t="str">
        <f t="shared" si="461"/>
        <v/>
      </c>
      <c r="BJ323" s="41" t="str">
        <f t="shared" si="462"/>
        <v/>
      </c>
      <c r="BK323" s="42" t="str">
        <f t="shared" si="422"/>
        <v/>
      </c>
      <c r="BL323" s="29" t="str">
        <f t="shared" si="463"/>
        <v/>
      </c>
      <c r="BM323" s="41" t="str">
        <f t="shared" si="464"/>
        <v/>
      </c>
      <c r="BN323" s="42" t="str">
        <f t="shared" si="465"/>
        <v/>
      </c>
      <c r="BO323" s="40" t="str">
        <f t="shared" si="466"/>
        <v/>
      </c>
      <c r="BP323" s="43" t="str">
        <f t="shared" si="467"/>
        <v/>
      </c>
      <c r="BQ323" s="42" t="str">
        <f t="shared" si="468"/>
        <v/>
      </c>
      <c r="BR323" s="61" t="str">
        <f t="shared" si="469"/>
        <v/>
      </c>
      <c r="BS323" s="41" t="str">
        <f t="shared" si="423"/>
        <v/>
      </c>
      <c r="BT323" t="str">
        <f t="shared" si="470"/>
        <v/>
      </c>
      <c r="BU323" s="29" t="str">
        <f t="shared" si="424"/>
        <v/>
      </c>
      <c r="BV323" s="41" t="str">
        <f t="shared" si="425"/>
        <v/>
      </c>
      <c r="BW323" s="42" t="str">
        <f t="shared" si="426"/>
        <v/>
      </c>
      <c r="BX323" s="29" t="str">
        <f t="shared" si="427"/>
        <v/>
      </c>
      <c r="BY323" s="41" t="str">
        <f t="shared" si="428"/>
        <v/>
      </c>
      <c r="BZ323" s="42" t="str">
        <f t="shared" si="429"/>
        <v/>
      </c>
      <c r="CA323" s="29" t="str">
        <f t="shared" si="471"/>
        <v/>
      </c>
      <c r="CB323" s="41" t="str">
        <f t="shared" si="472"/>
        <v/>
      </c>
      <c r="CC323" s="42" t="str">
        <f t="shared" si="473"/>
        <v/>
      </c>
      <c r="CE323" s="39" t="e">
        <f t="shared" si="474"/>
        <v>#N/A</v>
      </c>
      <c r="CF323" s="42" t="e">
        <f t="shared" si="475"/>
        <v>#N/A</v>
      </c>
      <c r="CQ323" s="61" t="str">
        <f t="shared" si="476"/>
        <v/>
      </c>
      <c r="CR323" s="39" t="str">
        <f t="shared" si="477"/>
        <v/>
      </c>
      <c r="CS323" s="41" t="str">
        <f t="shared" si="478"/>
        <v/>
      </c>
      <c r="CT323" s="42" t="str">
        <f t="shared" si="430"/>
        <v/>
      </c>
      <c r="CU323" s="29" t="str">
        <f t="shared" si="479"/>
        <v/>
      </c>
      <c r="CV323" s="41" t="str">
        <f t="shared" si="480"/>
        <v/>
      </c>
      <c r="CW323" s="42" t="str">
        <f t="shared" si="481"/>
        <v/>
      </c>
      <c r="CX323" s="40" t="str">
        <f t="shared" si="482"/>
        <v/>
      </c>
      <c r="CY323" s="43" t="str">
        <f t="shared" si="483"/>
        <v/>
      </c>
      <c r="CZ323" s="42" t="str">
        <f t="shared" si="484"/>
        <v/>
      </c>
      <c r="DA323" s="70" t="str">
        <f t="shared" si="485"/>
        <v/>
      </c>
      <c r="DB323" s="41" t="str">
        <f t="shared" si="431"/>
        <v/>
      </c>
      <c r="DC323" s="70" t="str">
        <f t="shared" si="486"/>
        <v/>
      </c>
      <c r="DD323" s="29" t="str">
        <f t="shared" si="432"/>
        <v/>
      </c>
      <c r="DE323" s="41" t="str">
        <f t="shared" si="433"/>
        <v/>
      </c>
      <c r="DF323" s="42" t="str">
        <f t="shared" si="434"/>
        <v/>
      </c>
      <c r="DG323" s="29" t="str">
        <f t="shared" si="435"/>
        <v/>
      </c>
      <c r="DH323" s="41" t="str">
        <f t="shared" si="436"/>
        <v/>
      </c>
      <c r="DI323" s="42" t="str">
        <f t="shared" si="437"/>
        <v/>
      </c>
      <c r="DJ323" s="29" t="str">
        <f t="shared" si="487"/>
        <v/>
      </c>
      <c r="DK323" s="41" t="str">
        <f t="shared" si="488"/>
        <v/>
      </c>
      <c r="DL323" s="42" t="str">
        <f t="shared" si="489"/>
        <v/>
      </c>
      <c r="DN323" s="39" t="e">
        <f t="shared" si="490"/>
        <v>#N/A</v>
      </c>
      <c r="DO323" s="42" t="e">
        <f t="shared" si="491"/>
        <v>#N/A</v>
      </c>
      <c r="DZ323" s="61" t="str">
        <f t="shared" si="492"/>
        <v/>
      </c>
      <c r="EA323" s="39" t="str">
        <f t="shared" si="493"/>
        <v/>
      </c>
      <c r="EB323" s="41" t="str">
        <f t="shared" si="494"/>
        <v/>
      </c>
      <c r="EC323" s="42" t="str">
        <f t="shared" si="438"/>
        <v/>
      </c>
      <c r="ED323" s="29" t="str">
        <f t="shared" si="495"/>
        <v/>
      </c>
      <c r="EE323" s="41" t="str">
        <f t="shared" si="496"/>
        <v/>
      </c>
      <c r="EF323" s="42" t="str">
        <f t="shared" si="497"/>
        <v/>
      </c>
      <c r="EG323" s="40" t="str">
        <f t="shared" si="498"/>
        <v/>
      </c>
      <c r="EH323" s="43" t="str">
        <f t="shared" si="499"/>
        <v/>
      </c>
      <c r="EI323" s="42" t="str">
        <f t="shared" si="500"/>
        <v/>
      </c>
      <c r="EJ323" s="58" t="str">
        <f t="shared" si="501"/>
        <v/>
      </c>
      <c r="EK323" s="41" t="str">
        <f t="shared" si="439"/>
        <v/>
      </c>
      <c r="EL323" s="58" t="str">
        <f t="shared" si="502"/>
        <v/>
      </c>
      <c r="EM323" s="29" t="str">
        <f t="shared" si="440"/>
        <v/>
      </c>
      <c r="EN323" s="41" t="str">
        <f t="shared" si="441"/>
        <v/>
      </c>
      <c r="EO323" s="42" t="str">
        <f t="shared" si="442"/>
        <v/>
      </c>
      <c r="EP323" s="29" t="str">
        <f t="shared" si="443"/>
        <v/>
      </c>
      <c r="EQ323" s="41" t="str">
        <f t="shared" si="444"/>
        <v/>
      </c>
      <c r="ER323" s="42" t="str">
        <f t="shared" si="445"/>
        <v/>
      </c>
      <c r="ES323" s="29" t="str">
        <f t="shared" si="503"/>
        <v/>
      </c>
      <c r="ET323" s="41" t="str">
        <f t="shared" si="504"/>
        <v/>
      </c>
      <c r="EU323" s="42" t="str">
        <f t="shared" si="505"/>
        <v/>
      </c>
      <c r="EW323" s="39" t="e">
        <f t="shared" si="506"/>
        <v>#N/A</v>
      </c>
      <c r="EX323" s="42" t="e">
        <f t="shared" si="507"/>
        <v>#N/A</v>
      </c>
      <c r="FA323" s="70" t="e">
        <f t="shared" si="509"/>
        <v>#N/A</v>
      </c>
      <c r="FB323" s="70" t="e">
        <f t="shared" si="510"/>
        <v>#N/A</v>
      </c>
      <c r="FC323" s="70" t="e">
        <f t="shared" si="508"/>
        <v>#N/A</v>
      </c>
      <c r="FD323" s="72" t="e">
        <f t="shared" si="511"/>
        <v>#N/A</v>
      </c>
      <c r="FE323" s="37" t="e">
        <f t="shared" si="512"/>
        <v>#N/A</v>
      </c>
    </row>
    <row r="324" spans="8:161" x14ac:dyDescent="0.25">
      <c r="H324" s="39"/>
      <c r="I324" s="39"/>
      <c r="J324" s="37"/>
      <c r="K324" s="39"/>
      <c r="L324" s="39"/>
      <c r="M324" s="39"/>
      <c r="Y324" s="61" t="str">
        <f t="shared" si="446"/>
        <v/>
      </c>
      <c r="Z324" s="39" t="str">
        <f t="shared" si="447"/>
        <v/>
      </c>
      <c r="AA324" s="41" t="str">
        <f t="shared" si="448"/>
        <v/>
      </c>
      <c r="AB324" s="42" t="str">
        <f t="shared" si="412"/>
        <v/>
      </c>
      <c r="AC324" s="29" t="str">
        <f t="shared" si="449"/>
        <v/>
      </c>
      <c r="AD324" s="41" t="str">
        <f t="shared" si="450"/>
        <v/>
      </c>
      <c r="AE324" s="42" t="str">
        <f t="shared" si="451"/>
        <v/>
      </c>
      <c r="AF324" s="40" t="str">
        <f t="shared" si="452"/>
        <v/>
      </c>
      <c r="AG324" s="43" t="str">
        <f t="shared" si="453"/>
        <v/>
      </c>
      <c r="AH324" s="42" t="str">
        <f t="shared" si="454"/>
        <v/>
      </c>
      <c r="AI324" s="39" t="str">
        <f t="shared" si="455"/>
        <v/>
      </c>
      <c r="AJ324" s="41" t="str">
        <f t="shared" si="413"/>
        <v/>
      </c>
      <c r="AK324" s="29" t="str">
        <f t="shared" si="414"/>
        <v/>
      </c>
      <c r="AL324" s="29" t="str">
        <f t="shared" si="415"/>
        <v/>
      </c>
      <c r="AM324" s="41" t="str">
        <f t="shared" si="416"/>
        <v/>
      </c>
      <c r="AN324" s="42" t="str">
        <f t="shared" si="417"/>
        <v/>
      </c>
      <c r="AO324" s="29" t="str">
        <f t="shared" si="418"/>
        <v/>
      </c>
      <c r="AP324" s="41" t="str">
        <f t="shared" si="419"/>
        <v/>
      </c>
      <c r="AQ324" s="42" t="str">
        <f t="shared" si="420"/>
        <v/>
      </c>
      <c r="AR324" s="29" t="str">
        <f t="shared" si="456"/>
        <v/>
      </c>
      <c r="AS324" s="41" t="str">
        <f t="shared" si="457"/>
        <v/>
      </c>
      <c r="AT324" s="42" t="str">
        <f t="shared" si="458"/>
        <v/>
      </c>
      <c r="AV324" s="39" t="e">
        <f t="shared" si="421"/>
        <v>#N/A</v>
      </c>
      <c r="AW324" s="42" t="e">
        <f t="shared" si="459"/>
        <v>#N/A</v>
      </c>
      <c r="BH324" s="61" t="str">
        <f t="shared" si="460"/>
        <v/>
      </c>
      <c r="BI324" s="39" t="str">
        <f t="shared" si="461"/>
        <v/>
      </c>
      <c r="BJ324" s="41" t="str">
        <f t="shared" si="462"/>
        <v/>
      </c>
      <c r="BK324" s="42" t="str">
        <f t="shared" si="422"/>
        <v/>
      </c>
      <c r="BL324" s="29" t="str">
        <f t="shared" si="463"/>
        <v/>
      </c>
      <c r="BM324" s="41" t="str">
        <f t="shared" si="464"/>
        <v/>
      </c>
      <c r="BN324" s="42" t="str">
        <f t="shared" si="465"/>
        <v/>
      </c>
      <c r="BO324" s="40" t="str">
        <f t="shared" si="466"/>
        <v/>
      </c>
      <c r="BP324" s="43" t="str">
        <f t="shared" si="467"/>
        <v/>
      </c>
      <c r="BQ324" s="42" t="str">
        <f t="shared" si="468"/>
        <v/>
      </c>
      <c r="BR324" s="61" t="str">
        <f t="shared" si="469"/>
        <v/>
      </c>
      <c r="BS324" s="41" t="str">
        <f t="shared" si="423"/>
        <v/>
      </c>
      <c r="BT324" t="str">
        <f t="shared" si="470"/>
        <v/>
      </c>
      <c r="BU324" s="29" t="str">
        <f t="shared" si="424"/>
        <v/>
      </c>
      <c r="BV324" s="41" t="str">
        <f t="shared" si="425"/>
        <v/>
      </c>
      <c r="BW324" s="42" t="str">
        <f t="shared" si="426"/>
        <v/>
      </c>
      <c r="BX324" s="29" t="str">
        <f t="shared" si="427"/>
        <v/>
      </c>
      <c r="BY324" s="41" t="str">
        <f t="shared" si="428"/>
        <v/>
      </c>
      <c r="BZ324" s="42" t="str">
        <f t="shared" si="429"/>
        <v/>
      </c>
      <c r="CA324" s="29" t="str">
        <f t="shared" si="471"/>
        <v/>
      </c>
      <c r="CB324" s="41" t="str">
        <f t="shared" si="472"/>
        <v/>
      </c>
      <c r="CC324" s="42" t="str">
        <f t="shared" si="473"/>
        <v/>
      </c>
      <c r="CE324" s="39" t="e">
        <f t="shared" si="474"/>
        <v>#N/A</v>
      </c>
      <c r="CF324" s="42" t="e">
        <f t="shared" si="475"/>
        <v>#N/A</v>
      </c>
      <c r="CQ324" s="61" t="str">
        <f t="shared" si="476"/>
        <v/>
      </c>
      <c r="CR324" s="39" t="str">
        <f t="shared" si="477"/>
        <v/>
      </c>
      <c r="CS324" s="41" t="str">
        <f t="shared" si="478"/>
        <v/>
      </c>
      <c r="CT324" s="42" t="str">
        <f t="shared" si="430"/>
        <v/>
      </c>
      <c r="CU324" s="29" t="str">
        <f t="shared" si="479"/>
        <v/>
      </c>
      <c r="CV324" s="41" t="str">
        <f t="shared" si="480"/>
        <v/>
      </c>
      <c r="CW324" s="42" t="str">
        <f t="shared" si="481"/>
        <v/>
      </c>
      <c r="CX324" s="40" t="str">
        <f t="shared" si="482"/>
        <v/>
      </c>
      <c r="CY324" s="43" t="str">
        <f t="shared" si="483"/>
        <v/>
      </c>
      <c r="CZ324" s="42" t="str">
        <f t="shared" si="484"/>
        <v/>
      </c>
      <c r="DA324" s="70" t="str">
        <f t="shared" si="485"/>
        <v/>
      </c>
      <c r="DB324" s="41" t="str">
        <f t="shared" si="431"/>
        <v/>
      </c>
      <c r="DC324" s="70" t="str">
        <f t="shared" si="486"/>
        <v/>
      </c>
      <c r="DD324" s="29" t="str">
        <f t="shared" si="432"/>
        <v/>
      </c>
      <c r="DE324" s="41" t="str">
        <f t="shared" si="433"/>
        <v/>
      </c>
      <c r="DF324" s="42" t="str">
        <f t="shared" si="434"/>
        <v/>
      </c>
      <c r="DG324" s="29" t="str">
        <f t="shared" si="435"/>
        <v/>
      </c>
      <c r="DH324" s="41" t="str">
        <f t="shared" si="436"/>
        <v/>
      </c>
      <c r="DI324" s="42" t="str">
        <f t="shared" si="437"/>
        <v/>
      </c>
      <c r="DJ324" s="29" t="str">
        <f t="shared" si="487"/>
        <v/>
      </c>
      <c r="DK324" s="41" t="str">
        <f t="shared" si="488"/>
        <v/>
      </c>
      <c r="DL324" s="42" t="str">
        <f t="shared" si="489"/>
        <v/>
      </c>
      <c r="DN324" s="39" t="e">
        <f t="shared" si="490"/>
        <v>#N/A</v>
      </c>
      <c r="DO324" s="42" t="e">
        <f t="shared" si="491"/>
        <v>#N/A</v>
      </c>
      <c r="DZ324" s="61" t="str">
        <f t="shared" si="492"/>
        <v/>
      </c>
      <c r="EA324" s="39" t="str">
        <f t="shared" si="493"/>
        <v/>
      </c>
      <c r="EB324" s="41" t="str">
        <f t="shared" si="494"/>
        <v/>
      </c>
      <c r="EC324" s="42" t="str">
        <f t="shared" si="438"/>
        <v/>
      </c>
      <c r="ED324" s="29" t="str">
        <f t="shared" si="495"/>
        <v/>
      </c>
      <c r="EE324" s="41" t="str">
        <f t="shared" si="496"/>
        <v/>
      </c>
      <c r="EF324" s="42" t="str">
        <f t="shared" si="497"/>
        <v/>
      </c>
      <c r="EG324" s="40" t="str">
        <f t="shared" si="498"/>
        <v/>
      </c>
      <c r="EH324" s="43" t="str">
        <f t="shared" si="499"/>
        <v/>
      </c>
      <c r="EI324" s="42" t="str">
        <f t="shared" si="500"/>
        <v/>
      </c>
      <c r="EJ324" s="58" t="str">
        <f t="shared" si="501"/>
        <v/>
      </c>
      <c r="EK324" s="41" t="str">
        <f t="shared" si="439"/>
        <v/>
      </c>
      <c r="EL324" s="58" t="str">
        <f t="shared" si="502"/>
        <v/>
      </c>
      <c r="EM324" s="29" t="str">
        <f t="shared" si="440"/>
        <v/>
      </c>
      <c r="EN324" s="41" t="str">
        <f t="shared" si="441"/>
        <v/>
      </c>
      <c r="EO324" s="42" t="str">
        <f t="shared" si="442"/>
        <v/>
      </c>
      <c r="EP324" s="29" t="str">
        <f t="shared" si="443"/>
        <v/>
      </c>
      <c r="EQ324" s="41" t="str">
        <f t="shared" si="444"/>
        <v/>
      </c>
      <c r="ER324" s="42" t="str">
        <f t="shared" si="445"/>
        <v/>
      </c>
      <c r="ES324" s="29" t="str">
        <f t="shared" si="503"/>
        <v/>
      </c>
      <c r="ET324" s="41" t="str">
        <f t="shared" si="504"/>
        <v/>
      </c>
      <c r="EU324" s="42" t="str">
        <f t="shared" si="505"/>
        <v/>
      </c>
      <c r="EW324" s="39" t="e">
        <f t="shared" si="506"/>
        <v>#N/A</v>
      </c>
      <c r="EX324" s="42" t="e">
        <f t="shared" si="507"/>
        <v>#N/A</v>
      </c>
      <c r="FA324" s="70" t="e">
        <f t="shared" si="509"/>
        <v>#N/A</v>
      </c>
      <c r="FB324" s="70" t="e">
        <f t="shared" si="510"/>
        <v>#N/A</v>
      </c>
      <c r="FC324" s="70" t="e">
        <f t="shared" si="508"/>
        <v>#N/A</v>
      </c>
      <c r="FD324" s="72" t="e">
        <f t="shared" si="511"/>
        <v>#N/A</v>
      </c>
      <c r="FE324" s="37" t="e">
        <f t="shared" si="512"/>
        <v>#N/A</v>
      </c>
    </row>
    <row r="325" spans="8:161" x14ac:dyDescent="0.25">
      <c r="H325" s="39"/>
      <c r="I325" s="39"/>
      <c r="J325" s="37"/>
      <c r="K325" s="39"/>
      <c r="L325" s="39"/>
      <c r="M325" s="39"/>
      <c r="Y325" s="61" t="str">
        <f t="shared" si="446"/>
        <v/>
      </c>
      <c r="Z325" s="39" t="str">
        <f t="shared" si="447"/>
        <v/>
      </c>
      <c r="AA325" s="41" t="str">
        <f t="shared" si="448"/>
        <v/>
      </c>
      <c r="AB325" s="42" t="str">
        <f t="shared" si="412"/>
        <v/>
      </c>
      <c r="AC325" s="29" t="str">
        <f t="shared" si="449"/>
        <v/>
      </c>
      <c r="AD325" s="41" t="str">
        <f t="shared" si="450"/>
        <v/>
      </c>
      <c r="AE325" s="42" t="str">
        <f t="shared" si="451"/>
        <v/>
      </c>
      <c r="AF325" s="40" t="str">
        <f t="shared" si="452"/>
        <v/>
      </c>
      <c r="AG325" s="43" t="str">
        <f t="shared" si="453"/>
        <v/>
      </c>
      <c r="AH325" s="42" t="str">
        <f t="shared" si="454"/>
        <v/>
      </c>
      <c r="AI325" s="39" t="str">
        <f t="shared" si="455"/>
        <v/>
      </c>
      <c r="AJ325" s="41" t="str">
        <f t="shared" si="413"/>
        <v/>
      </c>
      <c r="AK325" s="29" t="str">
        <f t="shared" si="414"/>
        <v/>
      </c>
      <c r="AL325" s="29" t="str">
        <f t="shared" si="415"/>
        <v/>
      </c>
      <c r="AM325" s="41" t="str">
        <f t="shared" si="416"/>
        <v/>
      </c>
      <c r="AN325" s="42" t="str">
        <f t="shared" si="417"/>
        <v/>
      </c>
      <c r="AO325" s="29" t="str">
        <f t="shared" si="418"/>
        <v/>
      </c>
      <c r="AP325" s="41" t="str">
        <f t="shared" si="419"/>
        <v/>
      </c>
      <c r="AQ325" s="42" t="str">
        <f t="shared" si="420"/>
        <v/>
      </c>
      <c r="AR325" s="29" t="str">
        <f t="shared" si="456"/>
        <v/>
      </c>
      <c r="AS325" s="41" t="str">
        <f t="shared" si="457"/>
        <v/>
      </c>
      <c r="AT325" s="42" t="str">
        <f t="shared" si="458"/>
        <v/>
      </c>
      <c r="AV325" s="39" t="e">
        <f t="shared" si="421"/>
        <v>#N/A</v>
      </c>
      <c r="AW325" s="42" t="e">
        <f t="shared" si="459"/>
        <v>#N/A</v>
      </c>
      <c r="BH325" s="61" t="str">
        <f t="shared" si="460"/>
        <v/>
      </c>
      <c r="BI325" s="39" t="str">
        <f t="shared" si="461"/>
        <v/>
      </c>
      <c r="BJ325" s="41" t="str">
        <f t="shared" si="462"/>
        <v/>
      </c>
      <c r="BK325" s="42" t="str">
        <f t="shared" si="422"/>
        <v/>
      </c>
      <c r="BL325" s="29" t="str">
        <f t="shared" si="463"/>
        <v/>
      </c>
      <c r="BM325" s="41" t="str">
        <f t="shared" si="464"/>
        <v/>
      </c>
      <c r="BN325" s="42" t="str">
        <f t="shared" si="465"/>
        <v/>
      </c>
      <c r="BO325" s="40" t="str">
        <f t="shared" si="466"/>
        <v/>
      </c>
      <c r="BP325" s="43" t="str">
        <f t="shared" si="467"/>
        <v/>
      </c>
      <c r="BQ325" s="42" t="str">
        <f t="shared" si="468"/>
        <v/>
      </c>
      <c r="BR325" s="61" t="str">
        <f t="shared" si="469"/>
        <v/>
      </c>
      <c r="BS325" s="41" t="str">
        <f t="shared" si="423"/>
        <v/>
      </c>
      <c r="BT325" t="str">
        <f t="shared" si="470"/>
        <v/>
      </c>
      <c r="BU325" s="29" t="str">
        <f t="shared" si="424"/>
        <v/>
      </c>
      <c r="BV325" s="41" t="str">
        <f t="shared" si="425"/>
        <v/>
      </c>
      <c r="BW325" s="42" t="str">
        <f t="shared" si="426"/>
        <v/>
      </c>
      <c r="BX325" s="29" t="str">
        <f t="shared" si="427"/>
        <v/>
      </c>
      <c r="BY325" s="41" t="str">
        <f t="shared" si="428"/>
        <v/>
      </c>
      <c r="BZ325" s="42" t="str">
        <f t="shared" si="429"/>
        <v/>
      </c>
      <c r="CA325" s="29" t="str">
        <f t="shared" si="471"/>
        <v/>
      </c>
      <c r="CB325" s="41" t="str">
        <f t="shared" si="472"/>
        <v/>
      </c>
      <c r="CC325" s="42" t="str">
        <f t="shared" si="473"/>
        <v/>
      </c>
      <c r="CE325" s="39" t="e">
        <f t="shared" si="474"/>
        <v>#N/A</v>
      </c>
      <c r="CF325" s="42" t="e">
        <f t="shared" si="475"/>
        <v>#N/A</v>
      </c>
      <c r="CQ325" s="61" t="str">
        <f t="shared" si="476"/>
        <v/>
      </c>
      <c r="CR325" s="39" t="str">
        <f t="shared" si="477"/>
        <v/>
      </c>
      <c r="CS325" s="41" t="str">
        <f t="shared" si="478"/>
        <v/>
      </c>
      <c r="CT325" s="42" t="str">
        <f t="shared" si="430"/>
        <v/>
      </c>
      <c r="CU325" s="29" t="str">
        <f t="shared" si="479"/>
        <v/>
      </c>
      <c r="CV325" s="41" t="str">
        <f t="shared" si="480"/>
        <v/>
      </c>
      <c r="CW325" s="42" t="str">
        <f t="shared" si="481"/>
        <v/>
      </c>
      <c r="CX325" s="40" t="str">
        <f t="shared" si="482"/>
        <v/>
      </c>
      <c r="CY325" s="43" t="str">
        <f t="shared" si="483"/>
        <v/>
      </c>
      <c r="CZ325" s="42" t="str">
        <f t="shared" si="484"/>
        <v/>
      </c>
      <c r="DA325" s="70" t="str">
        <f t="shared" si="485"/>
        <v/>
      </c>
      <c r="DB325" s="41" t="str">
        <f t="shared" si="431"/>
        <v/>
      </c>
      <c r="DC325" s="70" t="str">
        <f t="shared" si="486"/>
        <v/>
      </c>
      <c r="DD325" s="29" t="str">
        <f t="shared" si="432"/>
        <v/>
      </c>
      <c r="DE325" s="41" t="str">
        <f t="shared" si="433"/>
        <v/>
      </c>
      <c r="DF325" s="42" t="str">
        <f t="shared" si="434"/>
        <v/>
      </c>
      <c r="DG325" s="29" t="str">
        <f t="shared" si="435"/>
        <v/>
      </c>
      <c r="DH325" s="41" t="str">
        <f t="shared" si="436"/>
        <v/>
      </c>
      <c r="DI325" s="42" t="str">
        <f t="shared" si="437"/>
        <v/>
      </c>
      <c r="DJ325" s="29" t="str">
        <f t="shared" si="487"/>
        <v/>
      </c>
      <c r="DK325" s="41" t="str">
        <f t="shared" si="488"/>
        <v/>
      </c>
      <c r="DL325" s="42" t="str">
        <f t="shared" si="489"/>
        <v/>
      </c>
      <c r="DN325" s="39" t="e">
        <f t="shared" si="490"/>
        <v>#N/A</v>
      </c>
      <c r="DO325" s="42" t="e">
        <f t="shared" si="491"/>
        <v>#N/A</v>
      </c>
      <c r="DZ325" s="61" t="str">
        <f t="shared" si="492"/>
        <v/>
      </c>
      <c r="EA325" s="39" t="str">
        <f t="shared" si="493"/>
        <v/>
      </c>
      <c r="EB325" s="41" t="str">
        <f t="shared" si="494"/>
        <v/>
      </c>
      <c r="EC325" s="42" t="str">
        <f t="shared" si="438"/>
        <v/>
      </c>
      <c r="ED325" s="29" t="str">
        <f t="shared" si="495"/>
        <v/>
      </c>
      <c r="EE325" s="41" t="str">
        <f t="shared" si="496"/>
        <v/>
      </c>
      <c r="EF325" s="42" t="str">
        <f t="shared" si="497"/>
        <v/>
      </c>
      <c r="EG325" s="40" t="str">
        <f t="shared" si="498"/>
        <v/>
      </c>
      <c r="EH325" s="43" t="str">
        <f t="shared" si="499"/>
        <v/>
      </c>
      <c r="EI325" s="42" t="str">
        <f t="shared" si="500"/>
        <v/>
      </c>
      <c r="EJ325" s="58" t="str">
        <f t="shared" si="501"/>
        <v/>
      </c>
      <c r="EK325" s="41" t="str">
        <f t="shared" si="439"/>
        <v/>
      </c>
      <c r="EL325" s="58" t="str">
        <f t="shared" si="502"/>
        <v/>
      </c>
      <c r="EM325" s="29" t="str">
        <f t="shared" si="440"/>
        <v/>
      </c>
      <c r="EN325" s="41" t="str">
        <f t="shared" si="441"/>
        <v/>
      </c>
      <c r="EO325" s="42" t="str">
        <f t="shared" si="442"/>
        <v/>
      </c>
      <c r="EP325" s="29" t="str">
        <f t="shared" si="443"/>
        <v/>
      </c>
      <c r="EQ325" s="41" t="str">
        <f t="shared" si="444"/>
        <v/>
      </c>
      <c r="ER325" s="42" t="str">
        <f t="shared" si="445"/>
        <v/>
      </c>
      <c r="ES325" s="29" t="str">
        <f t="shared" si="503"/>
        <v/>
      </c>
      <c r="ET325" s="41" t="str">
        <f t="shared" si="504"/>
        <v/>
      </c>
      <c r="EU325" s="42" t="str">
        <f t="shared" si="505"/>
        <v/>
      </c>
      <c r="EW325" s="39" t="e">
        <f t="shared" si="506"/>
        <v>#N/A</v>
      </c>
      <c r="EX325" s="42" t="e">
        <f t="shared" si="507"/>
        <v>#N/A</v>
      </c>
      <c r="FA325" s="70" t="e">
        <f t="shared" si="509"/>
        <v>#N/A</v>
      </c>
      <c r="FB325" s="70" t="e">
        <f t="shared" si="510"/>
        <v>#N/A</v>
      </c>
      <c r="FC325" s="70" t="e">
        <f t="shared" si="508"/>
        <v>#N/A</v>
      </c>
      <c r="FD325" s="72" t="e">
        <f t="shared" si="511"/>
        <v>#N/A</v>
      </c>
      <c r="FE325" s="37" t="e">
        <f t="shared" si="512"/>
        <v>#N/A</v>
      </c>
    </row>
    <row r="326" spans="8:161" x14ac:dyDescent="0.25">
      <c r="H326" s="39"/>
      <c r="I326" s="39"/>
      <c r="J326" s="37"/>
      <c r="K326" s="39"/>
      <c r="L326" s="39"/>
      <c r="M326" s="39"/>
      <c r="Y326" s="61" t="str">
        <f t="shared" si="446"/>
        <v/>
      </c>
      <c r="Z326" s="39" t="str">
        <f t="shared" si="447"/>
        <v/>
      </c>
      <c r="AA326" s="41" t="str">
        <f t="shared" si="448"/>
        <v/>
      </c>
      <c r="AB326" s="42" t="str">
        <f t="shared" si="412"/>
        <v/>
      </c>
      <c r="AC326" s="29" t="str">
        <f t="shared" si="449"/>
        <v/>
      </c>
      <c r="AD326" s="41" t="str">
        <f t="shared" si="450"/>
        <v/>
      </c>
      <c r="AE326" s="42" t="str">
        <f t="shared" si="451"/>
        <v/>
      </c>
      <c r="AF326" s="40" t="str">
        <f t="shared" si="452"/>
        <v/>
      </c>
      <c r="AG326" s="43" t="str">
        <f t="shared" si="453"/>
        <v/>
      </c>
      <c r="AH326" s="42" t="str">
        <f t="shared" si="454"/>
        <v/>
      </c>
      <c r="AI326" s="39" t="str">
        <f t="shared" si="455"/>
        <v/>
      </c>
      <c r="AJ326" s="41" t="str">
        <f t="shared" si="413"/>
        <v/>
      </c>
      <c r="AK326" s="29" t="str">
        <f t="shared" si="414"/>
        <v/>
      </c>
      <c r="AL326" s="29" t="str">
        <f t="shared" si="415"/>
        <v/>
      </c>
      <c r="AM326" s="41" t="str">
        <f t="shared" si="416"/>
        <v/>
      </c>
      <c r="AN326" s="42" t="str">
        <f t="shared" si="417"/>
        <v/>
      </c>
      <c r="AO326" s="29" t="str">
        <f t="shared" si="418"/>
        <v/>
      </c>
      <c r="AP326" s="41" t="str">
        <f t="shared" si="419"/>
        <v/>
      </c>
      <c r="AQ326" s="42" t="str">
        <f t="shared" si="420"/>
        <v/>
      </c>
      <c r="AR326" s="29" t="str">
        <f t="shared" si="456"/>
        <v/>
      </c>
      <c r="AS326" s="41" t="str">
        <f t="shared" si="457"/>
        <v/>
      </c>
      <c r="AT326" s="42" t="str">
        <f t="shared" si="458"/>
        <v/>
      </c>
      <c r="AV326" s="39" t="e">
        <f t="shared" si="421"/>
        <v>#N/A</v>
      </c>
      <c r="AW326" s="42" t="e">
        <f t="shared" si="459"/>
        <v>#N/A</v>
      </c>
      <c r="BH326" s="61" t="str">
        <f t="shared" si="460"/>
        <v/>
      </c>
      <c r="BI326" s="39" t="str">
        <f t="shared" si="461"/>
        <v/>
      </c>
      <c r="BJ326" s="41" t="str">
        <f t="shared" si="462"/>
        <v/>
      </c>
      <c r="BK326" s="42" t="str">
        <f t="shared" si="422"/>
        <v/>
      </c>
      <c r="BL326" s="29" t="str">
        <f t="shared" si="463"/>
        <v/>
      </c>
      <c r="BM326" s="41" t="str">
        <f t="shared" si="464"/>
        <v/>
      </c>
      <c r="BN326" s="42" t="str">
        <f t="shared" si="465"/>
        <v/>
      </c>
      <c r="BO326" s="40" t="str">
        <f t="shared" si="466"/>
        <v/>
      </c>
      <c r="BP326" s="43" t="str">
        <f t="shared" si="467"/>
        <v/>
      </c>
      <c r="BQ326" s="42" t="str">
        <f t="shared" si="468"/>
        <v/>
      </c>
      <c r="BR326" s="61" t="str">
        <f t="shared" si="469"/>
        <v/>
      </c>
      <c r="BS326" s="41" t="str">
        <f t="shared" si="423"/>
        <v/>
      </c>
      <c r="BT326" t="str">
        <f t="shared" si="470"/>
        <v/>
      </c>
      <c r="BU326" s="29" t="str">
        <f t="shared" si="424"/>
        <v/>
      </c>
      <c r="BV326" s="41" t="str">
        <f t="shared" si="425"/>
        <v/>
      </c>
      <c r="BW326" s="42" t="str">
        <f t="shared" si="426"/>
        <v/>
      </c>
      <c r="BX326" s="29" t="str">
        <f t="shared" si="427"/>
        <v/>
      </c>
      <c r="BY326" s="41" t="str">
        <f t="shared" si="428"/>
        <v/>
      </c>
      <c r="BZ326" s="42" t="str">
        <f t="shared" si="429"/>
        <v/>
      </c>
      <c r="CA326" s="29" t="str">
        <f t="shared" si="471"/>
        <v/>
      </c>
      <c r="CB326" s="41" t="str">
        <f t="shared" si="472"/>
        <v/>
      </c>
      <c r="CC326" s="42" t="str">
        <f t="shared" si="473"/>
        <v/>
      </c>
      <c r="CE326" s="39" t="e">
        <f t="shared" si="474"/>
        <v>#N/A</v>
      </c>
      <c r="CF326" s="42" t="e">
        <f t="shared" si="475"/>
        <v>#N/A</v>
      </c>
      <c r="CQ326" s="61" t="str">
        <f t="shared" si="476"/>
        <v/>
      </c>
      <c r="CR326" s="39" t="str">
        <f t="shared" si="477"/>
        <v/>
      </c>
      <c r="CS326" s="41" t="str">
        <f t="shared" si="478"/>
        <v/>
      </c>
      <c r="CT326" s="42" t="str">
        <f t="shared" si="430"/>
        <v/>
      </c>
      <c r="CU326" s="29" t="str">
        <f t="shared" si="479"/>
        <v/>
      </c>
      <c r="CV326" s="41" t="str">
        <f t="shared" si="480"/>
        <v/>
      </c>
      <c r="CW326" s="42" t="str">
        <f t="shared" si="481"/>
        <v/>
      </c>
      <c r="CX326" s="40" t="str">
        <f t="shared" si="482"/>
        <v/>
      </c>
      <c r="CY326" s="43" t="str">
        <f t="shared" si="483"/>
        <v/>
      </c>
      <c r="CZ326" s="42" t="str">
        <f t="shared" si="484"/>
        <v/>
      </c>
      <c r="DA326" s="70" t="str">
        <f t="shared" si="485"/>
        <v/>
      </c>
      <c r="DB326" s="41" t="str">
        <f t="shared" si="431"/>
        <v/>
      </c>
      <c r="DC326" s="70" t="str">
        <f t="shared" si="486"/>
        <v/>
      </c>
      <c r="DD326" s="29" t="str">
        <f t="shared" si="432"/>
        <v/>
      </c>
      <c r="DE326" s="41" t="str">
        <f t="shared" si="433"/>
        <v/>
      </c>
      <c r="DF326" s="42" t="str">
        <f t="shared" si="434"/>
        <v/>
      </c>
      <c r="DG326" s="29" t="str">
        <f t="shared" si="435"/>
        <v/>
      </c>
      <c r="DH326" s="41" t="str">
        <f t="shared" si="436"/>
        <v/>
      </c>
      <c r="DI326" s="42" t="str">
        <f t="shared" si="437"/>
        <v/>
      </c>
      <c r="DJ326" s="29" t="str">
        <f t="shared" si="487"/>
        <v/>
      </c>
      <c r="DK326" s="41" t="str">
        <f t="shared" si="488"/>
        <v/>
      </c>
      <c r="DL326" s="42" t="str">
        <f t="shared" si="489"/>
        <v/>
      </c>
      <c r="DN326" s="39" t="e">
        <f t="shared" si="490"/>
        <v>#N/A</v>
      </c>
      <c r="DO326" s="42" t="e">
        <f t="shared" si="491"/>
        <v>#N/A</v>
      </c>
      <c r="DZ326" s="61" t="str">
        <f t="shared" si="492"/>
        <v/>
      </c>
      <c r="EA326" s="39" t="str">
        <f t="shared" si="493"/>
        <v/>
      </c>
      <c r="EB326" s="41" t="str">
        <f t="shared" si="494"/>
        <v/>
      </c>
      <c r="EC326" s="42" t="str">
        <f t="shared" si="438"/>
        <v/>
      </c>
      <c r="ED326" s="29" t="str">
        <f t="shared" si="495"/>
        <v/>
      </c>
      <c r="EE326" s="41" t="str">
        <f t="shared" si="496"/>
        <v/>
      </c>
      <c r="EF326" s="42" t="str">
        <f t="shared" si="497"/>
        <v/>
      </c>
      <c r="EG326" s="40" t="str">
        <f t="shared" si="498"/>
        <v/>
      </c>
      <c r="EH326" s="43" t="str">
        <f t="shared" si="499"/>
        <v/>
      </c>
      <c r="EI326" s="42" t="str">
        <f t="shared" si="500"/>
        <v/>
      </c>
      <c r="EJ326" s="58" t="str">
        <f t="shared" si="501"/>
        <v/>
      </c>
      <c r="EK326" s="41" t="str">
        <f t="shared" si="439"/>
        <v/>
      </c>
      <c r="EL326" s="58" t="str">
        <f t="shared" si="502"/>
        <v/>
      </c>
      <c r="EM326" s="29" t="str">
        <f t="shared" si="440"/>
        <v/>
      </c>
      <c r="EN326" s="41" t="str">
        <f t="shared" si="441"/>
        <v/>
      </c>
      <c r="EO326" s="42" t="str">
        <f t="shared" si="442"/>
        <v/>
      </c>
      <c r="EP326" s="29" t="str">
        <f t="shared" si="443"/>
        <v/>
      </c>
      <c r="EQ326" s="41" t="str">
        <f t="shared" si="444"/>
        <v/>
      </c>
      <c r="ER326" s="42" t="str">
        <f t="shared" si="445"/>
        <v/>
      </c>
      <c r="ES326" s="29" t="str">
        <f t="shared" si="503"/>
        <v/>
      </c>
      <c r="ET326" s="41" t="str">
        <f t="shared" si="504"/>
        <v/>
      </c>
      <c r="EU326" s="42" t="str">
        <f t="shared" si="505"/>
        <v/>
      </c>
      <c r="EW326" s="39" t="e">
        <f t="shared" si="506"/>
        <v>#N/A</v>
      </c>
      <c r="EX326" s="42" t="e">
        <f t="shared" si="507"/>
        <v>#N/A</v>
      </c>
      <c r="FA326" s="70" t="e">
        <f t="shared" si="509"/>
        <v>#N/A</v>
      </c>
      <c r="FB326" s="70" t="e">
        <f t="shared" si="510"/>
        <v>#N/A</v>
      </c>
      <c r="FC326" s="70" t="e">
        <f t="shared" si="508"/>
        <v>#N/A</v>
      </c>
      <c r="FD326" s="72" t="e">
        <f t="shared" si="511"/>
        <v>#N/A</v>
      </c>
      <c r="FE326" s="37" t="e">
        <f t="shared" si="512"/>
        <v>#N/A</v>
      </c>
    </row>
    <row r="327" spans="8:161" x14ac:dyDescent="0.25">
      <c r="H327" s="39"/>
      <c r="I327" s="39"/>
      <c r="J327" s="37"/>
      <c r="K327" s="39"/>
      <c r="L327" s="39"/>
      <c r="M327" s="39"/>
      <c r="Y327" s="61" t="str">
        <f t="shared" si="446"/>
        <v/>
      </c>
      <c r="Z327" s="39" t="str">
        <f t="shared" si="447"/>
        <v/>
      </c>
      <c r="AA327" s="41" t="str">
        <f t="shared" si="448"/>
        <v/>
      </c>
      <c r="AB327" s="42" t="str">
        <f t="shared" si="412"/>
        <v/>
      </c>
      <c r="AC327" s="29" t="str">
        <f t="shared" si="449"/>
        <v/>
      </c>
      <c r="AD327" s="41" t="str">
        <f t="shared" si="450"/>
        <v/>
      </c>
      <c r="AE327" s="42" t="str">
        <f t="shared" si="451"/>
        <v/>
      </c>
      <c r="AF327" s="40" t="str">
        <f t="shared" si="452"/>
        <v/>
      </c>
      <c r="AG327" s="43" t="str">
        <f t="shared" si="453"/>
        <v/>
      </c>
      <c r="AH327" s="42" t="str">
        <f t="shared" si="454"/>
        <v/>
      </c>
      <c r="AI327" s="39" t="str">
        <f t="shared" si="455"/>
        <v/>
      </c>
      <c r="AJ327" s="41" t="str">
        <f t="shared" si="413"/>
        <v/>
      </c>
      <c r="AK327" s="29" t="str">
        <f t="shared" si="414"/>
        <v/>
      </c>
      <c r="AL327" s="29" t="str">
        <f t="shared" si="415"/>
        <v/>
      </c>
      <c r="AM327" s="41" t="str">
        <f t="shared" si="416"/>
        <v/>
      </c>
      <c r="AN327" s="42" t="str">
        <f t="shared" si="417"/>
        <v/>
      </c>
      <c r="AO327" s="29" t="str">
        <f t="shared" si="418"/>
        <v/>
      </c>
      <c r="AP327" s="41" t="str">
        <f t="shared" si="419"/>
        <v/>
      </c>
      <c r="AQ327" s="42" t="str">
        <f t="shared" si="420"/>
        <v/>
      </c>
      <c r="AR327" s="29" t="str">
        <f t="shared" si="456"/>
        <v/>
      </c>
      <c r="AS327" s="41" t="str">
        <f t="shared" si="457"/>
        <v/>
      </c>
      <c r="AT327" s="42" t="str">
        <f t="shared" si="458"/>
        <v/>
      </c>
      <c r="AV327" s="39" t="e">
        <f t="shared" si="421"/>
        <v>#N/A</v>
      </c>
      <c r="AW327" s="42" t="e">
        <f t="shared" si="459"/>
        <v>#N/A</v>
      </c>
      <c r="BH327" s="61" t="str">
        <f t="shared" si="460"/>
        <v/>
      </c>
      <c r="BI327" s="39" t="str">
        <f t="shared" si="461"/>
        <v/>
      </c>
      <c r="BJ327" s="41" t="str">
        <f t="shared" si="462"/>
        <v/>
      </c>
      <c r="BK327" s="42" t="str">
        <f t="shared" si="422"/>
        <v/>
      </c>
      <c r="BL327" s="29" t="str">
        <f t="shared" si="463"/>
        <v/>
      </c>
      <c r="BM327" s="41" t="str">
        <f t="shared" si="464"/>
        <v/>
      </c>
      <c r="BN327" s="42" t="str">
        <f t="shared" si="465"/>
        <v/>
      </c>
      <c r="BO327" s="40" t="str">
        <f t="shared" si="466"/>
        <v/>
      </c>
      <c r="BP327" s="43" t="str">
        <f t="shared" si="467"/>
        <v/>
      </c>
      <c r="BQ327" s="42" t="str">
        <f t="shared" si="468"/>
        <v/>
      </c>
      <c r="BR327" s="61" t="str">
        <f t="shared" si="469"/>
        <v/>
      </c>
      <c r="BS327" s="41" t="str">
        <f t="shared" si="423"/>
        <v/>
      </c>
      <c r="BT327" t="str">
        <f t="shared" si="470"/>
        <v/>
      </c>
      <c r="BU327" s="29" t="str">
        <f t="shared" si="424"/>
        <v/>
      </c>
      <c r="BV327" s="41" t="str">
        <f t="shared" si="425"/>
        <v/>
      </c>
      <c r="BW327" s="42" t="str">
        <f t="shared" si="426"/>
        <v/>
      </c>
      <c r="BX327" s="29" t="str">
        <f t="shared" si="427"/>
        <v/>
      </c>
      <c r="BY327" s="41" t="str">
        <f t="shared" si="428"/>
        <v/>
      </c>
      <c r="BZ327" s="42" t="str">
        <f t="shared" si="429"/>
        <v/>
      </c>
      <c r="CA327" s="29" t="str">
        <f t="shared" si="471"/>
        <v/>
      </c>
      <c r="CB327" s="41" t="str">
        <f t="shared" si="472"/>
        <v/>
      </c>
      <c r="CC327" s="42" t="str">
        <f t="shared" si="473"/>
        <v/>
      </c>
      <c r="CE327" s="39" t="e">
        <f t="shared" si="474"/>
        <v>#N/A</v>
      </c>
      <c r="CF327" s="42" t="e">
        <f t="shared" si="475"/>
        <v>#N/A</v>
      </c>
      <c r="CQ327" s="61" t="str">
        <f t="shared" si="476"/>
        <v/>
      </c>
      <c r="CR327" s="39" t="str">
        <f t="shared" si="477"/>
        <v/>
      </c>
      <c r="CS327" s="41" t="str">
        <f t="shared" si="478"/>
        <v/>
      </c>
      <c r="CT327" s="42" t="str">
        <f t="shared" si="430"/>
        <v/>
      </c>
      <c r="CU327" s="29" t="str">
        <f t="shared" si="479"/>
        <v/>
      </c>
      <c r="CV327" s="41" t="str">
        <f t="shared" si="480"/>
        <v/>
      </c>
      <c r="CW327" s="42" t="str">
        <f t="shared" si="481"/>
        <v/>
      </c>
      <c r="CX327" s="40" t="str">
        <f t="shared" si="482"/>
        <v/>
      </c>
      <c r="CY327" s="43" t="str">
        <f t="shared" si="483"/>
        <v/>
      </c>
      <c r="CZ327" s="42" t="str">
        <f t="shared" si="484"/>
        <v/>
      </c>
      <c r="DA327" s="70" t="str">
        <f t="shared" si="485"/>
        <v/>
      </c>
      <c r="DB327" s="41" t="str">
        <f t="shared" si="431"/>
        <v/>
      </c>
      <c r="DC327" s="70" t="str">
        <f t="shared" si="486"/>
        <v/>
      </c>
      <c r="DD327" s="29" t="str">
        <f t="shared" si="432"/>
        <v/>
      </c>
      <c r="DE327" s="41" t="str">
        <f t="shared" si="433"/>
        <v/>
      </c>
      <c r="DF327" s="42" t="str">
        <f t="shared" si="434"/>
        <v/>
      </c>
      <c r="DG327" s="29" t="str">
        <f t="shared" si="435"/>
        <v/>
      </c>
      <c r="DH327" s="41" t="str">
        <f t="shared" si="436"/>
        <v/>
      </c>
      <c r="DI327" s="42" t="str">
        <f t="shared" si="437"/>
        <v/>
      </c>
      <c r="DJ327" s="29" t="str">
        <f t="shared" si="487"/>
        <v/>
      </c>
      <c r="DK327" s="41" t="str">
        <f t="shared" si="488"/>
        <v/>
      </c>
      <c r="DL327" s="42" t="str">
        <f t="shared" si="489"/>
        <v/>
      </c>
      <c r="DN327" s="39" t="e">
        <f t="shared" si="490"/>
        <v>#N/A</v>
      </c>
      <c r="DO327" s="42" t="e">
        <f t="shared" si="491"/>
        <v>#N/A</v>
      </c>
      <c r="DZ327" s="61" t="str">
        <f t="shared" si="492"/>
        <v/>
      </c>
      <c r="EA327" s="39" t="str">
        <f t="shared" si="493"/>
        <v/>
      </c>
      <c r="EB327" s="41" t="str">
        <f t="shared" si="494"/>
        <v/>
      </c>
      <c r="EC327" s="42" t="str">
        <f t="shared" si="438"/>
        <v/>
      </c>
      <c r="ED327" s="29" t="str">
        <f t="shared" si="495"/>
        <v/>
      </c>
      <c r="EE327" s="41" t="str">
        <f t="shared" si="496"/>
        <v/>
      </c>
      <c r="EF327" s="42" t="str">
        <f t="shared" si="497"/>
        <v/>
      </c>
      <c r="EG327" s="40" t="str">
        <f t="shared" si="498"/>
        <v/>
      </c>
      <c r="EH327" s="43" t="str">
        <f t="shared" si="499"/>
        <v/>
      </c>
      <c r="EI327" s="42" t="str">
        <f t="shared" si="500"/>
        <v/>
      </c>
      <c r="EJ327" s="58" t="str">
        <f t="shared" si="501"/>
        <v/>
      </c>
      <c r="EK327" s="41" t="str">
        <f t="shared" si="439"/>
        <v/>
      </c>
      <c r="EL327" s="58" t="str">
        <f t="shared" si="502"/>
        <v/>
      </c>
      <c r="EM327" s="29" t="str">
        <f t="shared" si="440"/>
        <v/>
      </c>
      <c r="EN327" s="41" t="str">
        <f t="shared" si="441"/>
        <v/>
      </c>
      <c r="EO327" s="42" t="str">
        <f t="shared" si="442"/>
        <v/>
      </c>
      <c r="EP327" s="29" t="str">
        <f t="shared" si="443"/>
        <v/>
      </c>
      <c r="EQ327" s="41" t="str">
        <f t="shared" si="444"/>
        <v/>
      </c>
      <c r="ER327" s="42" t="str">
        <f t="shared" si="445"/>
        <v/>
      </c>
      <c r="ES327" s="29" t="str">
        <f t="shared" si="503"/>
        <v/>
      </c>
      <c r="ET327" s="41" t="str">
        <f t="shared" si="504"/>
        <v/>
      </c>
      <c r="EU327" s="42" t="str">
        <f t="shared" si="505"/>
        <v/>
      </c>
      <c r="EW327" s="39" t="e">
        <f t="shared" si="506"/>
        <v>#N/A</v>
      </c>
      <c r="EX327" s="42" t="e">
        <f t="shared" si="507"/>
        <v>#N/A</v>
      </c>
      <c r="FA327" s="70" t="e">
        <f t="shared" si="509"/>
        <v>#N/A</v>
      </c>
      <c r="FB327" s="70" t="e">
        <f t="shared" si="510"/>
        <v>#N/A</v>
      </c>
      <c r="FC327" s="70" t="e">
        <f t="shared" si="508"/>
        <v>#N/A</v>
      </c>
      <c r="FD327" s="72" t="e">
        <f t="shared" si="511"/>
        <v>#N/A</v>
      </c>
      <c r="FE327" s="37" t="e">
        <f t="shared" si="512"/>
        <v>#N/A</v>
      </c>
    </row>
    <row r="328" spans="8:161" x14ac:dyDescent="0.25">
      <c r="H328" s="39"/>
      <c r="I328" s="39"/>
      <c r="J328" s="37"/>
      <c r="K328" s="39"/>
      <c r="L328" s="39"/>
      <c r="M328" s="39"/>
      <c r="Y328" s="61" t="str">
        <f t="shared" si="446"/>
        <v/>
      </c>
      <c r="Z328" s="39" t="str">
        <f t="shared" si="447"/>
        <v/>
      </c>
      <c r="AA328" s="41" t="str">
        <f t="shared" si="448"/>
        <v/>
      </c>
      <c r="AB328" s="42" t="str">
        <f t="shared" si="412"/>
        <v/>
      </c>
      <c r="AC328" s="29" t="str">
        <f t="shared" si="449"/>
        <v/>
      </c>
      <c r="AD328" s="41" t="str">
        <f t="shared" si="450"/>
        <v/>
      </c>
      <c r="AE328" s="42" t="str">
        <f t="shared" si="451"/>
        <v/>
      </c>
      <c r="AF328" s="40" t="str">
        <f t="shared" si="452"/>
        <v/>
      </c>
      <c r="AG328" s="43" t="str">
        <f t="shared" si="453"/>
        <v/>
      </c>
      <c r="AH328" s="42" t="str">
        <f t="shared" si="454"/>
        <v/>
      </c>
      <c r="AI328" s="39" t="str">
        <f t="shared" si="455"/>
        <v/>
      </c>
      <c r="AJ328" s="41" t="str">
        <f t="shared" si="413"/>
        <v/>
      </c>
      <c r="AK328" s="29" t="str">
        <f t="shared" si="414"/>
        <v/>
      </c>
      <c r="AL328" s="29" t="str">
        <f t="shared" si="415"/>
        <v/>
      </c>
      <c r="AM328" s="41" t="str">
        <f t="shared" si="416"/>
        <v/>
      </c>
      <c r="AN328" s="42" t="str">
        <f t="shared" si="417"/>
        <v/>
      </c>
      <c r="AO328" s="29" t="str">
        <f t="shared" si="418"/>
        <v/>
      </c>
      <c r="AP328" s="41" t="str">
        <f t="shared" si="419"/>
        <v/>
      </c>
      <c r="AQ328" s="42" t="str">
        <f t="shared" si="420"/>
        <v/>
      </c>
      <c r="AR328" s="29" t="str">
        <f t="shared" si="456"/>
        <v/>
      </c>
      <c r="AS328" s="41" t="str">
        <f t="shared" si="457"/>
        <v/>
      </c>
      <c r="AT328" s="42" t="str">
        <f t="shared" si="458"/>
        <v/>
      </c>
      <c r="AV328" s="39" t="e">
        <f t="shared" si="421"/>
        <v>#N/A</v>
      </c>
      <c r="AW328" s="42" t="e">
        <f t="shared" si="459"/>
        <v>#N/A</v>
      </c>
      <c r="BH328" s="61" t="str">
        <f t="shared" si="460"/>
        <v/>
      </c>
      <c r="BI328" s="39" t="str">
        <f t="shared" si="461"/>
        <v/>
      </c>
      <c r="BJ328" s="41" t="str">
        <f t="shared" si="462"/>
        <v/>
      </c>
      <c r="BK328" s="42" t="str">
        <f t="shared" si="422"/>
        <v/>
      </c>
      <c r="BL328" s="29" t="str">
        <f t="shared" si="463"/>
        <v/>
      </c>
      <c r="BM328" s="41" t="str">
        <f t="shared" si="464"/>
        <v/>
      </c>
      <c r="BN328" s="42" t="str">
        <f t="shared" si="465"/>
        <v/>
      </c>
      <c r="BO328" s="40" t="str">
        <f t="shared" si="466"/>
        <v/>
      </c>
      <c r="BP328" s="43" t="str">
        <f t="shared" si="467"/>
        <v/>
      </c>
      <c r="BQ328" s="42" t="str">
        <f t="shared" si="468"/>
        <v/>
      </c>
      <c r="BR328" s="61" t="str">
        <f t="shared" si="469"/>
        <v/>
      </c>
      <c r="BS328" s="41" t="str">
        <f t="shared" si="423"/>
        <v/>
      </c>
      <c r="BT328" t="str">
        <f t="shared" si="470"/>
        <v/>
      </c>
      <c r="BU328" s="29" t="str">
        <f t="shared" si="424"/>
        <v/>
      </c>
      <c r="BV328" s="41" t="str">
        <f t="shared" si="425"/>
        <v/>
      </c>
      <c r="BW328" s="42" t="str">
        <f t="shared" si="426"/>
        <v/>
      </c>
      <c r="BX328" s="29" t="str">
        <f t="shared" si="427"/>
        <v/>
      </c>
      <c r="BY328" s="41" t="str">
        <f t="shared" si="428"/>
        <v/>
      </c>
      <c r="BZ328" s="42" t="str">
        <f t="shared" si="429"/>
        <v/>
      </c>
      <c r="CA328" s="29" t="str">
        <f t="shared" si="471"/>
        <v/>
      </c>
      <c r="CB328" s="41" t="str">
        <f t="shared" si="472"/>
        <v/>
      </c>
      <c r="CC328" s="42" t="str">
        <f t="shared" si="473"/>
        <v/>
      </c>
      <c r="CE328" s="39" t="e">
        <f t="shared" si="474"/>
        <v>#N/A</v>
      </c>
      <c r="CF328" s="42" t="e">
        <f t="shared" si="475"/>
        <v>#N/A</v>
      </c>
      <c r="CQ328" s="61" t="str">
        <f t="shared" si="476"/>
        <v/>
      </c>
      <c r="CR328" s="39" t="str">
        <f t="shared" si="477"/>
        <v/>
      </c>
      <c r="CS328" s="41" t="str">
        <f t="shared" si="478"/>
        <v/>
      </c>
      <c r="CT328" s="42" t="str">
        <f t="shared" si="430"/>
        <v/>
      </c>
      <c r="CU328" s="29" t="str">
        <f t="shared" si="479"/>
        <v/>
      </c>
      <c r="CV328" s="41" t="str">
        <f t="shared" si="480"/>
        <v/>
      </c>
      <c r="CW328" s="42" t="str">
        <f t="shared" si="481"/>
        <v/>
      </c>
      <c r="CX328" s="40" t="str">
        <f t="shared" si="482"/>
        <v/>
      </c>
      <c r="CY328" s="43" t="str">
        <f t="shared" si="483"/>
        <v/>
      </c>
      <c r="CZ328" s="42" t="str">
        <f t="shared" si="484"/>
        <v/>
      </c>
      <c r="DA328" s="70" t="str">
        <f t="shared" si="485"/>
        <v/>
      </c>
      <c r="DB328" s="41" t="str">
        <f t="shared" si="431"/>
        <v/>
      </c>
      <c r="DC328" s="70" t="str">
        <f t="shared" si="486"/>
        <v/>
      </c>
      <c r="DD328" s="29" t="str">
        <f t="shared" si="432"/>
        <v/>
      </c>
      <c r="DE328" s="41" t="str">
        <f t="shared" si="433"/>
        <v/>
      </c>
      <c r="DF328" s="42" t="str">
        <f t="shared" si="434"/>
        <v/>
      </c>
      <c r="DG328" s="29" t="str">
        <f t="shared" si="435"/>
        <v/>
      </c>
      <c r="DH328" s="41" t="str">
        <f t="shared" si="436"/>
        <v/>
      </c>
      <c r="DI328" s="42" t="str">
        <f t="shared" si="437"/>
        <v/>
      </c>
      <c r="DJ328" s="29" t="str">
        <f t="shared" si="487"/>
        <v/>
      </c>
      <c r="DK328" s="41" t="str">
        <f t="shared" si="488"/>
        <v/>
      </c>
      <c r="DL328" s="42" t="str">
        <f t="shared" si="489"/>
        <v/>
      </c>
      <c r="DN328" s="39" t="e">
        <f t="shared" si="490"/>
        <v>#N/A</v>
      </c>
      <c r="DO328" s="42" t="e">
        <f t="shared" si="491"/>
        <v>#N/A</v>
      </c>
      <c r="DZ328" s="61" t="str">
        <f t="shared" si="492"/>
        <v/>
      </c>
      <c r="EA328" s="39" t="str">
        <f t="shared" si="493"/>
        <v/>
      </c>
      <c r="EB328" s="41" t="str">
        <f t="shared" si="494"/>
        <v/>
      </c>
      <c r="EC328" s="42" t="str">
        <f t="shared" si="438"/>
        <v/>
      </c>
      <c r="ED328" s="29" t="str">
        <f t="shared" si="495"/>
        <v/>
      </c>
      <c r="EE328" s="41" t="str">
        <f t="shared" si="496"/>
        <v/>
      </c>
      <c r="EF328" s="42" t="str">
        <f t="shared" si="497"/>
        <v/>
      </c>
      <c r="EG328" s="40" t="str">
        <f t="shared" si="498"/>
        <v/>
      </c>
      <c r="EH328" s="43" t="str">
        <f t="shared" si="499"/>
        <v/>
      </c>
      <c r="EI328" s="42" t="str">
        <f t="shared" si="500"/>
        <v/>
      </c>
      <c r="EJ328" s="58" t="str">
        <f t="shared" si="501"/>
        <v/>
      </c>
      <c r="EK328" s="41" t="str">
        <f t="shared" si="439"/>
        <v/>
      </c>
      <c r="EL328" s="58" t="str">
        <f t="shared" si="502"/>
        <v/>
      </c>
      <c r="EM328" s="29" t="str">
        <f t="shared" si="440"/>
        <v/>
      </c>
      <c r="EN328" s="41" t="str">
        <f t="shared" si="441"/>
        <v/>
      </c>
      <c r="EO328" s="42" t="str">
        <f t="shared" si="442"/>
        <v/>
      </c>
      <c r="EP328" s="29" t="str">
        <f t="shared" si="443"/>
        <v/>
      </c>
      <c r="EQ328" s="41" t="str">
        <f t="shared" si="444"/>
        <v/>
      </c>
      <c r="ER328" s="42" t="str">
        <f t="shared" si="445"/>
        <v/>
      </c>
      <c r="ES328" s="29" t="str">
        <f t="shared" si="503"/>
        <v/>
      </c>
      <c r="ET328" s="41" t="str">
        <f t="shared" si="504"/>
        <v/>
      </c>
      <c r="EU328" s="42" t="str">
        <f t="shared" si="505"/>
        <v/>
      </c>
      <c r="EW328" s="39" t="e">
        <f t="shared" si="506"/>
        <v>#N/A</v>
      </c>
      <c r="EX328" s="42" t="e">
        <f t="shared" si="507"/>
        <v>#N/A</v>
      </c>
      <c r="FA328" s="70" t="e">
        <f t="shared" si="509"/>
        <v>#N/A</v>
      </c>
      <c r="FB328" s="70" t="e">
        <f t="shared" si="510"/>
        <v>#N/A</v>
      </c>
      <c r="FC328" s="70" t="e">
        <f t="shared" si="508"/>
        <v>#N/A</v>
      </c>
      <c r="FD328" s="72" t="e">
        <f t="shared" si="511"/>
        <v>#N/A</v>
      </c>
      <c r="FE328" s="37" t="e">
        <f t="shared" si="512"/>
        <v>#N/A</v>
      </c>
    </row>
    <row r="329" spans="8:161" x14ac:dyDescent="0.25">
      <c r="H329" s="39"/>
      <c r="I329" s="39"/>
      <c r="J329" s="37"/>
      <c r="K329" s="39"/>
      <c r="L329" s="39"/>
      <c r="M329" s="39"/>
      <c r="Y329" s="61" t="str">
        <f t="shared" si="446"/>
        <v/>
      </c>
      <c r="Z329" s="39" t="str">
        <f t="shared" si="447"/>
        <v/>
      </c>
      <c r="AA329" s="41" t="str">
        <f t="shared" si="448"/>
        <v/>
      </c>
      <c r="AB329" s="42" t="str">
        <f t="shared" si="412"/>
        <v/>
      </c>
      <c r="AC329" s="29" t="str">
        <f t="shared" si="449"/>
        <v/>
      </c>
      <c r="AD329" s="41" t="str">
        <f t="shared" si="450"/>
        <v/>
      </c>
      <c r="AE329" s="42" t="str">
        <f t="shared" si="451"/>
        <v/>
      </c>
      <c r="AF329" s="40" t="str">
        <f t="shared" si="452"/>
        <v/>
      </c>
      <c r="AG329" s="43" t="str">
        <f t="shared" si="453"/>
        <v/>
      </c>
      <c r="AH329" s="42" t="str">
        <f t="shared" si="454"/>
        <v/>
      </c>
      <c r="AI329" s="39" t="str">
        <f t="shared" si="455"/>
        <v/>
      </c>
      <c r="AJ329" s="41" t="str">
        <f t="shared" si="413"/>
        <v/>
      </c>
      <c r="AK329" s="29" t="str">
        <f t="shared" si="414"/>
        <v/>
      </c>
      <c r="AL329" s="29" t="str">
        <f t="shared" si="415"/>
        <v/>
      </c>
      <c r="AM329" s="41" t="str">
        <f t="shared" si="416"/>
        <v/>
      </c>
      <c r="AN329" s="42" t="str">
        <f t="shared" si="417"/>
        <v/>
      </c>
      <c r="AO329" s="29" t="str">
        <f t="shared" si="418"/>
        <v/>
      </c>
      <c r="AP329" s="41" t="str">
        <f t="shared" si="419"/>
        <v/>
      </c>
      <c r="AQ329" s="42" t="str">
        <f t="shared" si="420"/>
        <v/>
      </c>
      <c r="AR329" s="29" t="str">
        <f t="shared" si="456"/>
        <v/>
      </c>
      <c r="AS329" s="41" t="str">
        <f t="shared" si="457"/>
        <v/>
      </c>
      <c r="AT329" s="42" t="str">
        <f t="shared" si="458"/>
        <v/>
      </c>
      <c r="AV329" s="39" t="e">
        <f t="shared" si="421"/>
        <v>#N/A</v>
      </c>
      <c r="AW329" s="42" t="e">
        <f t="shared" si="459"/>
        <v>#N/A</v>
      </c>
      <c r="BH329" s="61" t="str">
        <f t="shared" si="460"/>
        <v/>
      </c>
      <c r="BI329" s="39" t="str">
        <f t="shared" si="461"/>
        <v/>
      </c>
      <c r="BJ329" s="41" t="str">
        <f t="shared" si="462"/>
        <v/>
      </c>
      <c r="BK329" s="42" t="str">
        <f t="shared" si="422"/>
        <v/>
      </c>
      <c r="BL329" s="29" t="str">
        <f t="shared" si="463"/>
        <v/>
      </c>
      <c r="BM329" s="41" t="str">
        <f t="shared" si="464"/>
        <v/>
      </c>
      <c r="BN329" s="42" t="str">
        <f t="shared" si="465"/>
        <v/>
      </c>
      <c r="BO329" s="40" t="str">
        <f t="shared" si="466"/>
        <v/>
      </c>
      <c r="BP329" s="43" t="str">
        <f t="shared" si="467"/>
        <v/>
      </c>
      <c r="BQ329" s="42" t="str">
        <f t="shared" si="468"/>
        <v/>
      </c>
      <c r="BR329" s="61" t="str">
        <f t="shared" si="469"/>
        <v/>
      </c>
      <c r="BS329" s="41" t="str">
        <f t="shared" si="423"/>
        <v/>
      </c>
      <c r="BT329" t="str">
        <f t="shared" si="470"/>
        <v/>
      </c>
      <c r="BU329" s="29" t="str">
        <f t="shared" si="424"/>
        <v/>
      </c>
      <c r="BV329" s="41" t="str">
        <f t="shared" si="425"/>
        <v/>
      </c>
      <c r="BW329" s="42" t="str">
        <f t="shared" si="426"/>
        <v/>
      </c>
      <c r="BX329" s="29" t="str">
        <f t="shared" si="427"/>
        <v/>
      </c>
      <c r="BY329" s="41" t="str">
        <f t="shared" si="428"/>
        <v/>
      </c>
      <c r="BZ329" s="42" t="str">
        <f t="shared" si="429"/>
        <v/>
      </c>
      <c r="CA329" s="29" t="str">
        <f t="shared" si="471"/>
        <v/>
      </c>
      <c r="CB329" s="41" t="str">
        <f t="shared" si="472"/>
        <v/>
      </c>
      <c r="CC329" s="42" t="str">
        <f t="shared" si="473"/>
        <v/>
      </c>
      <c r="CE329" s="39" t="e">
        <f t="shared" si="474"/>
        <v>#N/A</v>
      </c>
      <c r="CF329" s="42" t="e">
        <f t="shared" si="475"/>
        <v>#N/A</v>
      </c>
      <c r="CQ329" s="61" t="str">
        <f t="shared" si="476"/>
        <v/>
      </c>
      <c r="CR329" s="39" t="str">
        <f t="shared" si="477"/>
        <v/>
      </c>
      <c r="CS329" s="41" t="str">
        <f t="shared" si="478"/>
        <v/>
      </c>
      <c r="CT329" s="42" t="str">
        <f t="shared" si="430"/>
        <v/>
      </c>
      <c r="CU329" s="29" t="str">
        <f t="shared" si="479"/>
        <v/>
      </c>
      <c r="CV329" s="41" t="str">
        <f t="shared" si="480"/>
        <v/>
      </c>
      <c r="CW329" s="42" t="str">
        <f t="shared" si="481"/>
        <v/>
      </c>
      <c r="CX329" s="40" t="str">
        <f t="shared" si="482"/>
        <v/>
      </c>
      <c r="CY329" s="43" t="str">
        <f t="shared" si="483"/>
        <v/>
      </c>
      <c r="CZ329" s="42" t="str">
        <f t="shared" si="484"/>
        <v/>
      </c>
      <c r="DA329" s="70" t="str">
        <f t="shared" si="485"/>
        <v/>
      </c>
      <c r="DB329" s="41" t="str">
        <f t="shared" si="431"/>
        <v/>
      </c>
      <c r="DC329" s="70" t="str">
        <f t="shared" si="486"/>
        <v/>
      </c>
      <c r="DD329" s="29" t="str">
        <f t="shared" si="432"/>
        <v/>
      </c>
      <c r="DE329" s="41" t="str">
        <f t="shared" si="433"/>
        <v/>
      </c>
      <c r="DF329" s="42" t="str">
        <f t="shared" si="434"/>
        <v/>
      </c>
      <c r="DG329" s="29" t="str">
        <f t="shared" si="435"/>
        <v/>
      </c>
      <c r="DH329" s="41" t="str">
        <f t="shared" si="436"/>
        <v/>
      </c>
      <c r="DI329" s="42" t="str">
        <f t="shared" si="437"/>
        <v/>
      </c>
      <c r="DJ329" s="29" t="str">
        <f t="shared" si="487"/>
        <v/>
      </c>
      <c r="DK329" s="41" t="str">
        <f t="shared" si="488"/>
        <v/>
      </c>
      <c r="DL329" s="42" t="str">
        <f t="shared" si="489"/>
        <v/>
      </c>
      <c r="DN329" s="39" t="e">
        <f t="shared" si="490"/>
        <v>#N/A</v>
      </c>
      <c r="DO329" s="42" t="e">
        <f t="shared" si="491"/>
        <v>#N/A</v>
      </c>
      <c r="DZ329" s="61" t="str">
        <f t="shared" si="492"/>
        <v/>
      </c>
      <c r="EA329" s="39" t="str">
        <f t="shared" si="493"/>
        <v/>
      </c>
      <c r="EB329" s="41" t="str">
        <f t="shared" si="494"/>
        <v/>
      </c>
      <c r="EC329" s="42" t="str">
        <f t="shared" si="438"/>
        <v/>
      </c>
      <c r="ED329" s="29" t="str">
        <f t="shared" si="495"/>
        <v/>
      </c>
      <c r="EE329" s="41" t="str">
        <f t="shared" si="496"/>
        <v/>
      </c>
      <c r="EF329" s="42" t="str">
        <f t="shared" si="497"/>
        <v/>
      </c>
      <c r="EG329" s="40" t="str">
        <f t="shared" si="498"/>
        <v/>
      </c>
      <c r="EH329" s="43" t="str">
        <f t="shared" si="499"/>
        <v/>
      </c>
      <c r="EI329" s="42" t="str">
        <f t="shared" si="500"/>
        <v/>
      </c>
      <c r="EJ329" s="58" t="str">
        <f t="shared" si="501"/>
        <v/>
      </c>
      <c r="EK329" s="41" t="str">
        <f t="shared" si="439"/>
        <v/>
      </c>
      <c r="EL329" s="58" t="str">
        <f t="shared" si="502"/>
        <v/>
      </c>
      <c r="EM329" s="29" t="str">
        <f t="shared" si="440"/>
        <v/>
      </c>
      <c r="EN329" s="41" t="str">
        <f t="shared" si="441"/>
        <v/>
      </c>
      <c r="EO329" s="42" t="str">
        <f t="shared" si="442"/>
        <v/>
      </c>
      <c r="EP329" s="29" t="str">
        <f t="shared" si="443"/>
        <v/>
      </c>
      <c r="EQ329" s="41" t="str">
        <f t="shared" si="444"/>
        <v/>
      </c>
      <c r="ER329" s="42" t="str">
        <f t="shared" si="445"/>
        <v/>
      </c>
      <c r="ES329" s="29" t="str">
        <f t="shared" si="503"/>
        <v/>
      </c>
      <c r="ET329" s="41" t="str">
        <f t="shared" si="504"/>
        <v/>
      </c>
      <c r="EU329" s="42" t="str">
        <f t="shared" si="505"/>
        <v/>
      </c>
      <c r="EW329" s="39" t="e">
        <f t="shared" si="506"/>
        <v>#N/A</v>
      </c>
      <c r="EX329" s="42" t="e">
        <f t="shared" si="507"/>
        <v>#N/A</v>
      </c>
      <c r="FA329" s="70" t="e">
        <f t="shared" si="509"/>
        <v>#N/A</v>
      </c>
      <c r="FB329" s="70" t="e">
        <f t="shared" si="510"/>
        <v>#N/A</v>
      </c>
      <c r="FC329" s="70" t="e">
        <f t="shared" si="508"/>
        <v>#N/A</v>
      </c>
      <c r="FD329" s="72" t="e">
        <f t="shared" si="511"/>
        <v>#N/A</v>
      </c>
      <c r="FE329" s="37" t="e">
        <f t="shared" si="512"/>
        <v>#N/A</v>
      </c>
    </row>
    <row r="330" spans="8:161" x14ac:dyDescent="0.25">
      <c r="H330" s="39"/>
      <c r="I330" s="39"/>
      <c r="J330" s="37"/>
      <c r="K330" s="39"/>
      <c r="L330" s="39"/>
      <c r="M330" s="39"/>
      <c r="Y330" s="61" t="str">
        <f t="shared" si="446"/>
        <v/>
      </c>
      <c r="Z330" s="39" t="str">
        <f t="shared" si="447"/>
        <v/>
      </c>
      <c r="AA330" s="41" t="str">
        <f t="shared" si="448"/>
        <v/>
      </c>
      <c r="AB330" s="42" t="str">
        <f t="shared" si="412"/>
        <v/>
      </c>
      <c r="AC330" s="29" t="str">
        <f t="shared" si="449"/>
        <v/>
      </c>
      <c r="AD330" s="41" t="str">
        <f t="shared" si="450"/>
        <v/>
      </c>
      <c r="AE330" s="42" t="str">
        <f t="shared" si="451"/>
        <v/>
      </c>
      <c r="AF330" s="40" t="str">
        <f t="shared" si="452"/>
        <v/>
      </c>
      <c r="AG330" s="43" t="str">
        <f t="shared" si="453"/>
        <v/>
      </c>
      <c r="AH330" s="42" t="str">
        <f t="shared" si="454"/>
        <v/>
      </c>
      <c r="AI330" s="39" t="str">
        <f t="shared" si="455"/>
        <v/>
      </c>
      <c r="AJ330" s="41" t="str">
        <f t="shared" si="413"/>
        <v/>
      </c>
      <c r="AK330" s="29" t="str">
        <f t="shared" si="414"/>
        <v/>
      </c>
      <c r="AL330" s="29" t="str">
        <f t="shared" si="415"/>
        <v/>
      </c>
      <c r="AM330" s="41" t="str">
        <f t="shared" si="416"/>
        <v/>
      </c>
      <c r="AN330" s="42" t="str">
        <f t="shared" si="417"/>
        <v/>
      </c>
      <c r="AO330" s="29" t="str">
        <f t="shared" si="418"/>
        <v/>
      </c>
      <c r="AP330" s="41" t="str">
        <f t="shared" si="419"/>
        <v/>
      </c>
      <c r="AQ330" s="42" t="str">
        <f t="shared" si="420"/>
        <v/>
      </c>
      <c r="AR330" s="29" t="str">
        <f t="shared" si="456"/>
        <v/>
      </c>
      <c r="AS330" s="41" t="str">
        <f t="shared" si="457"/>
        <v/>
      </c>
      <c r="AT330" s="42" t="str">
        <f t="shared" si="458"/>
        <v/>
      </c>
      <c r="AV330" s="39" t="e">
        <f t="shared" si="421"/>
        <v>#N/A</v>
      </c>
      <c r="AW330" s="42" t="e">
        <f t="shared" si="459"/>
        <v>#N/A</v>
      </c>
      <c r="BH330" s="61" t="str">
        <f t="shared" si="460"/>
        <v/>
      </c>
      <c r="BI330" s="39" t="str">
        <f t="shared" si="461"/>
        <v/>
      </c>
      <c r="BJ330" s="41" t="str">
        <f t="shared" si="462"/>
        <v/>
      </c>
      <c r="BK330" s="42" t="str">
        <f t="shared" si="422"/>
        <v/>
      </c>
      <c r="BL330" s="29" t="str">
        <f t="shared" si="463"/>
        <v/>
      </c>
      <c r="BM330" s="41" t="str">
        <f t="shared" si="464"/>
        <v/>
      </c>
      <c r="BN330" s="42" t="str">
        <f t="shared" si="465"/>
        <v/>
      </c>
      <c r="BO330" s="40" t="str">
        <f t="shared" si="466"/>
        <v/>
      </c>
      <c r="BP330" s="43" t="str">
        <f t="shared" si="467"/>
        <v/>
      </c>
      <c r="BQ330" s="42" t="str">
        <f t="shared" si="468"/>
        <v/>
      </c>
      <c r="BR330" s="61" t="str">
        <f t="shared" si="469"/>
        <v/>
      </c>
      <c r="BS330" s="41" t="str">
        <f t="shared" si="423"/>
        <v/>
      </c>
      <c r="BT330" t="str">
        <f t="shared" si="470"/>
        <v/>
      </c>
      <c r="BU330" s="29" t="str">
        <f t="shared" si="424"/>
        <v/>
      </c>
      <c r="BV330" s="41" t="str">
        <f t="shared" si="425"/>
        <v/>
      </c>
      <c r="BW330" s="42" t="str">
        <f t="shared" si="426"/>
        <v/>
      </c>
      <c r="BX330" s="29" t="str">
        <f t="shared" si="427"/>
        <v/>
      </c>
      <c r="BY330" s="41" t="str">
        <f t="shared" si="428"/>
        <v/>
      </c>
      <c r="BZ330" s="42" t="str">
        <f t="shared" si="429"/>
        <v/>
      </c>
      <c r="CA330" s="29" t="str">
        <f t="shared" si="471"/>
        <v/>
      </c>
      <c r="CB330" s="41" t="str">
        <f t="shared" si="472"/>
        <v/>
      </c>
      <c r="CC330" s="42" t="str">
        <f t="shared" si="473"/>
        <v/>
      </c>
      <c r="CE330" s="39" t="e">
        <f t="shared" si="474"/>
        <v>#N/A</v>
      </c>
      <c r="CF330" s="42" t="e">
        <f t="shared" si="475"/>
        <v>#N/A</v>
      </c>
      <c r="CQ330" s="61" t="str">
        <f t="shared" si="476"/>
        <v/>
      </c>
      <c r="CR330" s="39" t="str">
        <f t="shared" si="477"/>
        <v/>
      </c>
      <c r="CS330" s="41" t="str">
        <f t="shared" si="478"/>
        <v/>
      </c>
      <c r="CT330" s="42" t="str">
        <f t="shared" si="430"/>
        <v/>
      </c>
      <c r="CU330" s="29" t="str">
        <f t="shared" si="479"/>
        <v/>
      </c>
      <c r="CV330" s="41" t="str">
        <f t="shared" si="480"/>
        <v/>
      </c>
      <c r="CW330" s="42" t="str">
        <f t="shared" si="481"/>
        <v/>
      </c>
      <c r="CX330" s="40" t="str">
        <f t="shared" si="482"/>
        <v/>
      </c>
      <c r="CY330" s="43" t="str">
        <f t="shared" si="483"/>
        <v/>
      </c>
      <c r="CZ330" s="42" t="str">
        <f t="shared" si="484"/>
        <v/>
      </c>
      <c r="DA330" s="70" t="str">
        <f t="shared" si="485"/>
        <v/>
      </c>
      <c r="DB330" s="41" t="str">
        <f t="shared" si="431"/>
        <v/>
      </c>
      <c r="DC330" s="70" t="str">
        <f t="shared" si="486"/>
        <v/>
      </c>
      <c r="DD330" s="29" t="str">
        <f t="shared" si="432"/>
        <v/>
      </c>
      <c r="DE330" s="41" t="str">
        <f t="shared" si="433"/>
        <v/>
      </c>
      <c r="DF330" s="42" t="str">
        <f t="shared" si="434"/>
        <v/>
      </c>
      <c r="DG330" s="29" t="str">
        <f t="shared" si="435"/>
        <v/>
      </c>
      <c r="DH330" s="41" t="str">
        <f t="shared" si="436"/>
        <v/>
      </c>
      <c r="DI330" s="42" t="str">
        <f t="shared" si="437"/>
        <v/>
      </c>
      <c r="DJ330" s="29" t="str">
        <f t="shared" si="487"/>
        <v/>
      </c>
      <c r="DK330" s="41" t="str">
        <f t="shared" si="488"/>
        <v/>
      </c>
      <c r="DL330" s="42" t="str">
        <f t="shared" si="489"/>
        <v/>
      </c>
      <c r="DN330" s="39" t="e">
        <f t="shared" si="490"/>
        <v>#N/A</v>
      </c>
      <c r="DO330" s="42" t="e">
        <f t="shared" si="491"/>
        <v>#N/A</v>
      </c>
      <c r="DZ330" s="61" t="str">
        <f t="shared" si="492"/>
        <v/>
      </c>
      <c r="EA330" s="39" t="str">
        <f t="shared" si="493"/>
        <v/>
      </c>
      <c r="EB330" s="41" t="str">
        <f t="shared" si="494"/>
        <v/>
      </c>
      <c r="EC330" s="42" t="str">
        <f t="shared" si="438"/>
        <v/>
      </c>
      <c r="ED330" s="29" t="str">
        <f t="shared" si="495"/>
        <v/>
      </c>
      <c r="EE330" s="41" t="str">
        <f t="shared" si="496"/>
        <v/>
      </c>
      <c r="EF330" s="42" t="str">
        <f t="shared" si="497"/>
        <v/>
      </c>
      <c r="EG330" s="40" t="str">
        <f t="shared" si="498"/>
        <v/>
      </c>
      <c r="EH330" s="43" t="str">
        <f t="shared" si="499"/>
        <v/>
      </c>
      <c r="EI330" s="42" t="str">
        <f t="shared" si="500"/>
        <v/>
      </c>
      <c r="EJ330" s="58" t="str">
        <f t="shared" si="501"/>
        <v/>
      </c>
      <c r="EK330" s="41" t="str">
        <f t="shared" si="439"/>
        <v/>
      </c>
      <c r="EL330" s="58" t="str">
        <f t="shared" si="502"/>
        <v/>
      </c>
      <c r="EM330" s="29" t="str">
        <f t="shared" si="440"/>
        <v/>
      </c>
      <c r="EN330" s="41" t="str">
        <f t="shared" si="441"/>
        <v/>
      </c>
      <c r="EO330" s="42" t="str">
        <f t="shared" si="442"/>
        <v/>
      </c>
      <c r="EP330" s="29" t="str">
        <f t="shared" si="443"/>
        <v/>
      </c>
      <c r="EQ330" s="41" t="str">
        <f t="shared" si="444"/>
        <v/>
      </c>
      <c r="ER330" s="42" t="str">
        <f t="shared" si="445"/>
        <v/>
      </c>
      <c r="ES330" s="29" t="str">
        <f t="shared" si="503"/>
        <v/>
      </c>
      <c r="ET330" s="41" t="str">
        <f t="shared" si="504"/>
        <v/>
      </c>
      <c r="EU330" s="42" t="str">
        <f t="shared" si="505"/>
        <v/>
      </c>
      <c r="EW330" s="39" t="e">
        <f t="shared" si="506"/>
        <v>#N/A</v>
      </c>
      <c r="EX330" s="42" t="e">
        <f t="shared" si="507"/>
        <v>#N/A</v>
      </c>
      <c r="FA330" s="70" t="e">
        <f t="shared" si="509"/>
        <v>#N/A</v>
      </c>
      <c r="FB330" s="70" t="e">
        <f t="shared" si="510"/>
        <v>#N/A</v>
      </c>
      <c r="FC330" s="70" t="e">
        <f t="shared" si="508"/>
        <v>#N/A</v>
      </c>
      <c r="FD330" s="72" t="e">
        <f t="shared" si="511"/>
        <v>#N/A</v>
      </c>
      <c r="FE330" s="37" t="e">
        <f t="shared" si="512"/>
        <v>#N/A</v>
      </c>
    </row>
    <row r="331" spans="8:161" x14ac:dyDescent="0.25">
      <c r="H331" s="39"/>
      <c r="I331" s="39"/>
      <c r="J331" s="37"/>
      <c r="K331" s="39"/>
      <c r="L331" s="39"/>
      <c r="M331" s="39"/>
      <c r="Y331" s="61" t="str">
        <f t="shared" si="446"/>
        <v/>
      </c>
      <c r="Z331" s="39" t="str">
        <f t="shared" si="447"/>
        <v/>
      </c>
      <c r="AA331" s="41" t="str">
        <f t="shared" si="448"/>
        <v/>
      </c>
      <c r="AB331" s="42" t="str">
        <f t="shared" si="412"/>
        <v/>
      </c>
      <c r="AC331" s="29" t="str">
        <f t="shared" si="449"/>
        <v/>
      </c>
      <c r="AD331" s="41" t="str">
        <f t="shared" si="450"/>
        <v/>
      </c>
      <c r="AE331" s="42" t="str">
        <f t="shared" si="451"/>
        <v/>
      </c>
      <c r="AF331" s="40" t="str">
        <f t="shared" si="452"/>
        <v/>
      </c>
      <c r="AG331" s="43" t="str">
        <f t="shared" si="453"/>
        <v/>
      </c>
      <c r="AH331" s="42" t="str">
        <f t="shared" si="454"/>
        <v/>
      </c>
      <c r="AI331" s="39" t="str">
        <f t="shared" si="455"/>
        <v/>
      </c>
      <c r="AJ331" s="41" t="str">
        <f t="shared" si="413"/>
        <v/>
      </c>
      <c r="AK331" s="29" t="str">
        <f t="shared" si="414"/>
        <v/>
      </c>
      <c r="AL331" s="29" t="str">
        <f t="shared" si="415"/>
        <v/>
      </c>
      <c r="AM331" s="41" t="str">
        <f t="shared" si="416"/>
        <v/>
      </c>
      <c r="AN331" s="42" t="str">
        <f t="shared" si="417"/>
        <v/>
      </c>
      <c r="AO331" s="29" t="str">
        <f t="shared" si="418"/>
        <v/>
      </c>
      <c r="AP331" s="41" t="str">
        <f t="shared" si="419"/>
        <v/>
      </c>
      <c r="AQ331" s="42" t="str">
        <f t="shared" si="420"/>
        <v/>
      </c>
      <c r="AR331" s="29" t="str">
        <f t="shared" si="456"/>
        <v/>
      </c>
      <c r="AS331" s="41" t="str">
        <f t="shared" si="457"/>
        <v/>
      </c>
      <c r="AT331" s="42" t="str">
        <f t="shared" si="458"/>
        <v/>
      </c>
      <c r="AV331" s="39" t="e">
        <f t="shared" si="421"/>
        <v>#N/A</v>
      </c>
      <c r="AW331" s="42" t="e">
        <f t="shared" si="459"/>
        <v>#N/A</v>
      </c>
      <c r="BH331" s="61" t="str">
        <f t="shared" si="460"/>
        <v/>
      </c>
      <c r="BI331" s="39" t="str">
        <f t="shared" si="461"/>
        <v/>
      </c>
      <c r="BJ331" s="41" t="str">
        <f t="shared" si="462"/>
        <v/>
      </c>
      <c r="BK331" s="42" t="str">
        <f t="shared" si="422"/>
        <v/>
      </c>
      <c r="BL331" s="29" t="str">
        <f t="shared" si="463"/>
        <v/>
      </c>
      <c r="BM331" s="41" t="str">
        <f t="shared" si="464"/>
        <v/>
      </c>
      <c r="BN331" s="42" t="str">
        <f t="shared" si="465"/>
        <v/>
      </c>
      <c r="BO331" s="40" t="str">
        <f t="shared" si="466"/>
        <v/>
      </c>
      <c r="BP331" s="43" t="str">
        <f t="shared" si="467"/>
        <v/>
      </c>
      <c r="BQ331" s="42" t="str">
        <f t="shared" si="468"/>
        <v/>
      </c>
      <c r="BR331" s="61" t="str">
        <f t="shared" si="469"/>
        <v/>
      </c>
      <c r="BS331" s="41" t="str">
        <f t="shared" si="423"/>
        <v/>
      </c>
      <c r="BT331" t="str">
        <f t="shared" si="470"/>
        <v/>
      </c>
      <c r="BU331" s="29" t="str">
        <f t="shared" si="424"/>
        <v/>
      </c>
      <c r="BV331" s="41" t="str">
        <f t="shared" si="425"/>
        <v/>
      </c>
      <c r="BW331" s="42" t="str">
        <f t="shared" si="426"/>
        <v/>
      </c>
      <c r="BX331" s="29" t="str">
        <f t="shared" si="427"/>
        <v/>
      </c>
      <c r="BY331" s="41" t="str">
        <f t="shared" si="428"/>
        <v/>
      </c>
      <c r="BZ331" s="42" t="str">
        <f t="shared" si="429"/>
        <v/>
      </c>
      <c r="CA331" s="29" t="str">
        <f t="shared" si="471"/>
        <v/>
      </c>
      <c r="CB331" s="41" t="str">
        <f t="shared" si="472"/>
        <v/>
      </c>
      <c r="CC331" s="42" t="str">
        <f t="shared" si="473"/>
        <v/>
      </c>
      <c r="CE331" s="39" t="e">
        <f t="shared" si="474"/>
        <v>#N/A</v>
      </c>
      <c r="CF331" s="42" t="e">
        <f t="shared" si="475"/>
        <v>#N/A</v>
      </c>
      <c r="CQ331" s="61" t="str">
        <f t="shared" si="476"/>
        <v/>
      </c>
      <c r="CR331" s="39" t="str">
        <f t="shared" si="477"/>
        <v/>
      </c>
      <c r="CS331" s="41" t="str">
        <f t="shared" si="478"/>
        <v/>
      </c>
      <c r="CT331" s="42" t="str">
        <f t="shared" si="430"/>
        <v/>
      </c>
      <c r="CU331" s="29" t="str">
        <f t="shared" si="479"/>
        <v/>
      </c>
      <c r="CV331" s="41" t="str">
        <f t="shared" si="480"/>
        <v/>
      </c>
      <c r="CW331" s="42" t="str">
        <f t="shared" si="481"/>
        <v/>
      </c>
      <c r="CX331" s="40" t="str">
        <f t="shared" si="482"/>
        <v/>
      </c>
      <c r="CY331" s="43" t="str">
        <f t="shared" si="483"/>
        <v/>
      </c>
      <c r="CZ331" s="42" t="str">
        <f t="shared" si="484"/>
        <v/>
      </c>
      <c r="DA331" s="70" t="str">
        <f t="shared" si="485"/>
        <v/>
      </c>
      <c r="DB331" s="41" t="str">
        <f t="shared" si="431"/>
        <v/>
      </c>
      <c r="DC331" s="70" t="str">
        <f t="shared" si="486"/>
        <v/>
      </c>
      <c r="DD331" s="29" t="str">
        <f t="shared" si="432"/>
        <v/>
      </c>
      <c r="DE331" s="41" t="str">
        <f t="shared" si="433"/>
        <v/>
      </c>
      <c r="DF331" s="42" t="str">
        <f t="shared" si="434"/>
        <v/>
      </c>
      <c r="DG331" s="29" t="str">
        <f t="shared" si="435"/>
        <v/>
      </c>
      <c r="DH331" s="41" t="str">
        <f t="shared" si="436"/>
        <v/>
      </c>
      <c r="DI331" s="42" t="str">
        <f t="shared" si="437"/>
        <v/>
      </c>
      <c r="DJ331" s="29" t="str">
        <f t="shared" si="487"/>
        <v/>
      </c>
      <c r="DK331" s="41" t="str">
        <f t="shared" si="488"/>
        <v/>
      </c>
      <c r="DL331" s="42" t="str">
        <f t="shared" si="489"/>
        <v/>
      </c>
      <c r="DN331" s="39" t="e">
        <f t="shared" si="490"/>
        <v>#N/A</v>
      </c>
      <c r="DO331" s="42" t="e">
        <f t="shared" si="491"/>
        <v>#N/A</v>
      </c>
      <c r="DZ331" s="61" t="str">
        <f t="shared" si="492"/>
        <v/>
      </c>
      <c r="EA331" s="39" t="str">
        <f t="shared" si="493"/>
        <v/>
      </c>
      <c r="EB331" s="41" t="str">
        <f t="shared" si="494"/>
        <v/>
      </c>
      <c r="EC331" s="42" t="str">
        <f t="shared" si="438"/>
        <v/>
      </c>
      <c r="ED331" s="29" t="str">
        <f t="shared" si="495"/>
        <v/>
      </c>
      <c r="EE331" s="41" t="str">
        <f t="shared" si="496"/>
        <v/>
      </c>
      <c r="EF331" s="42" t="str">
        <f t="shared" si="497"/>
        <v/>
      </c>
      <c r="EG331" s="40" t="str">
        <f t="shared" si="498"/>
        <v/>
      </c>
      <c r="EH331" s="43" t="str">
        <f t="shared" si="499"/>
        <v/>
      </c>
      <c r="EI331" s="42" t="str">
        <f t="shared" si="500"/>
        <v/>
      </c>
      <c r="EJ331" s="58" t="str">
        <f t="shared" si="501"/>
        <v/>
      </c>
      <c r="EK331" s="41" t="str">
        <f t="shared" si="439"/>
        <v/>
      </c>
      <c r="EL331" s="58" t="str">
        <f t="shared" si="502"/>
        <v/>
      </c>
      <c r="EM331" s="29" t="str">
        <f t="shared" si="440"/>
        <v/>
      </c>
      <c r="EN331" s="41" t="str">
        <f t="shared" si="441"/>
        <v/>
      </c>
      <c r="EO331" s="42" t="str">
        <f t="shared" si="442"/>
        <v/>
      </c>
      <c r="EP331" s="29" t="str">
        <f t="shared" si="443"/>
        <v/>
      </c>
      <c r="EQ331" s="41" t="str">
        <f t="shared" si="444"/>
        <v/>
      </c>
      <c r="ER331" s="42" t="str">
        <f t="shared" si="445"/>
        <v/>
      </c>
      <c r="ES331" s="29" t="str">
        <f t="shared" si="503"/>
        <v/>
      </c>
      <c r="ET331" s="41" t="str">
        <f t="shared" si="504"/>
        <v/>
      </c>
      <c r="EU331" s="42" t="str">
        <f t="shared" si="505"/>
        <v/>
      </c>
      <c r="EW331" s="39" t="e">
        <f t="shared" si="506"/>
        <v>#N/A</v>
      </c>
      <c r="EX331" s="42" t="e">
        <f t="shared" si="507"/>
        <v>#N/A</v>
      </c>
      <c r="FA331" s="70" t="e">
        <f t="shared" si="509"/>
        <v>#N/A</v>
      </c>
      <c r="FB331" s="70" t="e">
        <f t="shared" si="510"/>
        <v>#N/A</v>
      </c>
      <c r="FC331" s="70" t="e">
        <f t="shared" si="508"/>
        <v>#N/A</v>
      </c>
      <c r="FD331" s="72" t="e">
        <f t="shared" si="511"/>
        <v>#N/A</v>
      </c>
      <c r="FE331" s="37" t="e">
        <f t="shared" si="512"/>
        <v>#N/A</v>
      </c>
    </row>
    <row r="332" spans="8:161" x14ac:dyDescent="0.25">
      <c r="H332" s="39"/>
      <c r="I332" s="39"/>
      <c r="J332" s="37"/>
      <c r="K332" s="39"/>
      <c r="L332" s="39"/>
      <c r="M332" s="39"/>
      <c r="Y332" s="61" t="str">
        <f t="shared" si="446"/>
        <v/>
      </c>
      <c r="Z332" s="39" t="str">
        <f t="shared" si="447"/>
        <v/>
      </c>
      <c r="AA332" s="41" t="str">
        <f t="shared" si="448"/>
        <v/>
      </c>
      <c r="AB332" s="42" t="str">
        <f t="shared" si="412"/>
        <v/>
      </c>
      <c r="AC332" s="29" t="str">
        <f t="shared" si="449"/>
        <v/>
      </c>
      <c r="AD332" s="41" t="str">
        <f t="shared" si="450"/>
        <v/>
      </c>
      <c r="AE332" s="42" t="str">
        <f t="shared" si="451"/>
        <v/>
      </c>
      <c r="AF332" s="40" t="str">
        <f t="shared" si="452"/>
        <v/>
      </c>
      <c r="AG332" s="43" t="str">
        <f t="shared" si="453"/>
        <v/>
      </c>
      <c r="AH332" s="42" t="str">
        <f t="shared" si="454"/>
        <v/>
      </c>
      <c r="AI332" s="39" t="str">
        <f t="shared" si="455"/>
        <v/>
      </c>
      <c r="AJ332" s="41" t="str">
        <f t="shared" si="413"/>
        <v/>
      </c>
      <c r="AK332" s="29" t="str">
        <f t="shared" si="414"/>
        <v/>
      </c>
      <c r="AL332" s="29" t="str">
        <f t="shared" si="415"/>
        <v/>
      </c>
      <c r="AM332" s="41" t="str">
        <f t="shared" si="416"/>
        <v/>
      </c>
      <c r="AN332" s="42" t="str">
        <f t="shared" si="417"/>
        <v/>
      </c>
      <c r="AO332" s="29" t="str">
        <f t="shared" si="418"/>
        <v/>
      </c>
      <c r="AP332" s="41" t="str">
        <f t="shared" si="419"/>
        <v/>
      </c>
      <c r="AQ332" s="42" t="str">
        <f t="shared" si="420"/>
        <v/>
      </c>
      <c r="AR332" s="29" t="str">
        <f t="shared" si="456"/>
        <v/>
      </c>
      <c r="AS332" s="41" t="str">
        <f t="shared" si="457"/>
        <v/>
      </c>
      <c r="AT332" s="42" t="str">
        <f t="shared" si="458"/>
        <v/>
      </c>
      <c r="AV332" s="39" t="e">
        <f t="shared" si="421"/>
        <v>#N/A</v>
      </c>
      <c r="AW332" s="42" t="e">
        <f t="shared" si="459"/>
        <v>#N/A</v>
      </c>
      <c r="BH332" s="61" t="str">
        <f t="shared" si="460"/>
        <v/>
      </c>
      <c r="BI332" s="39" t="str">
        <f t="shared" si="461"/>
        <v/>
      </c>
      <c r="BJ332" s="41" t="str">
        <f t="shared" si="462"/>
        <v/>
      </c>
      <c r="BK332" s="42" t="str">
        <f t="shared" si="422"/>
        <v/>
      </c>
      <c r="BL332" s="29" t="str">
        <f t="shared" si="463"/>
        <v/>
      </c>
      <c r="BM332" s="41" t="str">
        <f t="shared" si="464"/>
        <v/>
      </c>
      <c r="BN332" s="42" t="str">
        <f t="shared" si="465"/>
        <v/>
      </c>
      <c r="BO332" s="40" t="str">
        <f t="shared" si="466"/>
        <v/>
      </c>
      <c r="BP332" s="43" t="str">
        <f t="shared" si="467"/>
        <v/>
      </c>
      <c r="BQ332" s="42" t="str">
        <f t="shared" si="468"/>
        <v/>
      </c>
      <c r="BR332" s="61" t="str">
        <f t="shared" si="469"/>
        <v/>
      </c>
      <c r="BS332" s="41" t="str">
        <f t="shared" si="423"/>
        <v/>
      </c>
      <c r="BT332" t="str">
        <f t="shared" si="470"/>
        <v/>
      </c>
      <c r="BU332" s="29" t="str">
        <f t="shared" si="424"/>
        <v/>
      </c>
      <c r="BV332" s="41" t="str">
        <f t="shared" si="425"/>
        <v/>
      </c>
      <c r="BW332" s="42" t="str">
        <f t="shared" si="426"/>
        <v/>
      </c>
      <c r="BX332" s="29" t="str">
        <f t="shared" si="427"/>
        <v/>
      </c>
      <c r="BY332" s="41" t="str">
        <f t="shared" si="428"/>
        <v/>
      </c>
      <c r="BZ332" s="42" t="str">
        <f t="shared" si="429"/>
        <v/>
      </c>
      <c r="CA332" s="29" t="str">
        <f t="shared" si="471"/>
        <v/>
      </c>
      <c r="CB332" s="41" t="str">
        <f t="shared" si="472"/>
        <v/>
      </c>
      <c r="CC332" s="42" t="str">
        <f t="shared" si="473"/>
        <v/>
      </c>
      <c r="CE332" s="39" t="e">
        <f t="shared" si="474"/>
        <v>#N/A</v>
      </c>
      <c r="CF332" s="42" t="e">
        <f t="shared" si="475"/>
        <v>#N/A</v>
      </c>
      <c r="CQ332" s="61" t="str">
        <f t="shared" si="476"/>
        <v/>
      </c>
      <c r="CR332" s="39" t="str">
        <f t="shared" si="477"/>
        <v/>
      </c>
      <c r="CS332" s="41" t="str">
        <f t="shared" si="478"/>
        <v/>
      </c>
      <c r="CT332" s="42" t="str">
        <f t="shared" si="430"/>
        <v/>
      </c>
      <c r="CU332" s="29" t="str">
        <f t="shared" si="479"/>
        <v/>
      </c>
      <c r="CV332" s="41" t="str">
        <f t="shared" si="480"/>
        <v/>
      </c>
      <c r="CW332" s="42" t="str">
        <f t="shared" si="481"/>
        <v/>
      </c>
      <c r="CX332" s="40" t="str">
        <f t="shared" si="482"/>
        <v/>
      </c>
      <c r="CY332" s="43" t="str">
        <f t="shared" si="483"/>
        <v/>
      </c>
      <c r="CZ332" s="42" t="str">
        <f t="shared" si="484"/>
        <v/>
      </c>
      <c r="DA332" s="70" t="str">
        <f t="shared" si="485"/>
        <v/>
      </c>
      <c r="DB332" s="41" t="str">
        <f t="shared" si="431"/>
        <v/>
      </c>
      <c r="DC332" s="70" t="str">
        <f t="shared" si="486"/>
        <v/>
      </c>
      <c r="DD332" s="29" t="str">
        <f t="shared" si="432"/>
        <v/>
      </c>
      <c r="DE332" s="41" t="str">
        <f t="shared" si="433"/>
        <v/>
      </c>
      <c r="DF332" s="42" t="str">
        <f t="shared" si="434"/>
        <v/>
      </c>
      <c r="DG332" s="29" t="str">
        <f t="shared" si="435"/>
        <v/>
      </c>
      <c r="DH332" s="41" t="str">
        <f t="shared" si="436"/>
        <v/>
      </c>
      <c r="DI332" s="42" t="str">
        <f t="shared" si="437"/>
        <v/>
      </c>
      <c r="DJ332" s="29" t="str">
        <f t="shared" si="487"/>
        <v/>
      </c>
      <c r="DK332" s="41" t="str">
        <f t="shared" si="488"/>
        <v/>
      </c>
      <c r="DL332" s="42" t="str">
        <f t="shared" si="489"/>
        <v/>
      </c>
      <c r="DN332" s="39" t="e">
        <f t="shared" si="490"/>
        <v>#N/A</v>
      </c>
      <c r="DO332" s="42" t="e">
        <f t="shared" si="491"/>
        <v>#N/A</v>
      </c>
      <c r="DZ332" s="61" t="str">
        <f t="shared" si="492"/>
        <v/>
      </c>
      <c r="EA332" s="39" t="str">
        <f t="shared" si="493"/>
        <v/>
      </c>
      <c r="EB332" s="41" t="str">
        <f t="shared" si="494"/>
        <v/>
      </c>
      <c r="EC332" s="42" t="str">
        <f t="shared" si="438"/>
        <v/>
      </c>
      <c r="ED332" s="29" t="str">
        <f t="shared" si="495"/>
        <v/>
      </c>
      <c r="EE332" s="41" t="str">
        <f t="shared" si="496"/>
        <v/>
      </c>
      <c r="EF332" s="42" t="str">
        <f t="shared" si="497"/>
        <v/>
      </c>
      <c r="EG332" s="40" t="str">
        <f t="shared" si="498"/>
        <v/>
      </c>
      <c r="EH332" s="43" t="str">
        <f t="shared" si="499"/>
        <v/>
      </c>
      <c r="EI332" s="42" t="str">
        <f t="shared" si="500"/>
        <v/>
      </c>
      <c r="EJ332" s="58" t="str">
        <f t="shared" si="501"/>
        <v/>
      </c>
      <c r="EK332" s="41" t="str">
        <f t="shared" si="439"/>
        <v/>
      </c>
      <c r="EL332" s="58" t="str">
        <f t="shared" si="502"/>
        <v/>
      </c>
      <c r="EM332" s="29" t="str">
        <f t="shared" si="440"/>
        <v/>
      </c>
      <c r="EN332" s="41" t="str">
        <f t="shared" si="441"/>
        <v/>
      </c>
      <c r="EO332" s="42" t="str">
        <f t="shared" si="442"/>
        <v/>
      </c>
      <c r="EP332" s="29" t="str">
        <f t="shared" si="443"/>
        <v/>
      </c>
      <c r="EQ332" s="41" t="str">
        <f t="shared" si="444"/>
        <v/>
      </c>
      <c r="ER332" s="42" t="str">
        <f t="shared" si="445"/>
        <v/>
      </c>
      <c r="ES332" s="29" t="str">
        <f t="shared" si="503"/>
        <v/>
      </c>
      <c r="ET332" s="41" t="str">
        <f t="shared" si="504"/>
        <v/>
      </c>
      <c r="EU332" s="42" t="str">
        <f t="shared" si="505"/>
        <v/>
      </c>
      <c r="EW332" s="39" t="e">
        <f t="shared" si="506"/>
        <v>#N/A</v>
      </c>
      <c r="EX332" s="42" t="e">
        <f t="shared" si="507"/>
        <v>#N/A</v>
      </c>
      <c r="FA332" s="70" t="e">
        <f t="shared" si="509"/>
        <v>#N/A</v>
      </c>
      <c r="FB332" s="70" t="e">
        <f t="shared" si="510"/>
        <v>#N/A</v>
      </c>
      <c r="FC332" s="70" t="e">
        <f t="shared" si="508"/>
        <v>#N/A</v>
      </c>
      <c r="FD332" s="72" t="e">
        <f t="shared" si="511"/>
        <v>#N/A</v>
      </c>
      <c r="FE332" s="37" t="e">
        <f t="shared" si="512"/>
        <v>#N/A</v>
      </c>
    </row>
    <row r="333" spans="8:161" x14ac:dyDescent="0.25">
      <c r="H333" s="39"/>
      <c r="I333" s="39"/>
      <c r="J333" s="37"/>
      <c r="K333" s="39"/>
      <c r="L333" s="39"/>
      <c r="M333" s="39"/>
      <c r="Y333" s="61" t="str">
        <f t="shared" si="446"/>
        <v/>
      </c>
      <c r="Z333" s="39" t="str">
        <f t="shared" si="447"/>
        <v/>
      </c>
      <c r="AA333" s="41" t="str">
        <f t="shared" si="448"/>
        <v/>
      </c>
      <c r="AB333" s="42" t="str">
        <f t="shared" si="412"/>
        <v/>
      </c>
      <c r="AC333" s="29" t="str">
        <f t="shared" si="449"/>
        <v/>
      </c>
      <c r="AD333" s="41" t="str">
        <f t="shared" si="450"/>
        <v/>
      </c>
      <c r="AE333" s="42" t="str">
        <f t="shared" si="451"/>
        <v/>
      </c>
      <c r="AF333" s="40" t="str">
        <f t="shared" si="452"/>
        <v/>
      </c>
      <c r="AG333" s="43" t="str">
        <f t="shared" si="453"/>
        <v/>
      </c>
      <c r="AH333" s="42" t="str">
        <f t="shared" si="454"/>
        <v/>
      </c>
      <c r="AI333" s="39" t="str">
        <f t="shared" si="455"/>
        <v/>
      </c>
      <c r="AJ333" s="41" t="str">
        <f t="shared" si="413"/>
        <v/>
      </c>
      <c r="AK333" s="29" t="str">
        <f t="shared" si="414"/>
        <v/>
      </c>
      <c r="AL333" s="29" t="str">
        <f t="shared" si="415"/>
        <v/>
      </c>
      <c r="AM333" s="41" t="str">
        <f t="shared" si="416"/>
        <v/>
      </c>
      <c r="AN333" s="42" t="str">
        <f t="shared" si="417"/>
        <v/>
      </c>
      <c r="AO333" s="29" t="str">
        <f t="shared" si="418"/>
        <v/>
      </c>
      <c r="AP333" s="41" t="str">
        <f t="shared" si="419"/>
        <v/>
      </c>
      <c r="AQ333" s="42" t="str">
        <f t="shared" si="420"/>
        <v/>
      </c>
      <c r="AR333" s="29" t="str">
        <f t="shared" si="456"/>
        <v/>
      </c>
      <c r="AS333" s="41" t="str">
        <f t="shared" si="457"/>
        <v/>
      </c>
      <c r="AT333" s="42" t="str">
        <f t="shared" si="458"/>
        <v/>
      </c>
      <c r="AV333" s="39" t="e">
        <f t="shared" si="421"/>
        <v>#N/A</v>
      </c>
      <c r="AW333" s="42" t="e">
        <f t="shared" si="459"/>
        <v>#N/A</v>
      </c>
      <c r="BH333" s="61" t="str">
        <f t="shared" si="460"/>
        <v/>
      </c>
      <c r="BI333" s="39" t="str">
        <f t="shared" si="461"/>
        <v/>
      </c>
      <c r="BJ333" s="41" t="str">
        <f t="shared" si="462"/>
        <v/>
      </c>
      <c r="BK333" s="42" t="str">
        <f t="shared" si="422"/>
        <v/>
      </c>
      <c r="BL333" s="29" t="str">
        <f t="shared" si="463"/>
        <v/>
      </c>
      <c r="BM333" s="41" t="str">
        <f t="shared" si="464"/>
        <v/>
      </c>
      <c r="BN333" s="42" t="str">
        <f t="shared" si="465"/>
        <v/>
      </c>
      <c r="BO333" s="40" t="str">
        <f t="shared" si="466"/>
        <v/>
      </c>
      <c r="BP333" s="43" t="str">
        <f t="shared" si="467"/>
        <v/>
      </c>
      <c r="BQ333" s="42" t="str">
        <f t="shared" si="468"/>
        <v/>
      </c>
      <c r="BR333" s="61" t="str">
        <f t="shared" si="469"/>
        <v/>
      </c>
      <c r="BS333" s="41" t="str">
        <f t="shared" si="423"/>
        <v/>
      </c>
      <c r="BT333" t="str">
        <f t="shared" si="470"/>
        <v/>
      </c>
      <c r="BU333" s="29" t="str">
        <f t="shared" si="424"/>
        <v/>
      </c>
      <c r="BV333" s="41" t="str">
        <f t="shared" si="425"/>
        <v/>
      </c>
      <c r="BW333" s="42" t="str">
        <f t="shared" si="426"/>
        <v/>
      </c>
      <c r="BX333" s="29" t="str">
        <f t="shared" si="427"/>
        <v/>
      </c>
      <c r="BY333" s="41" t="str">
        <f t="shared" si="428"/>
        <v/>
      </c>
      <c r="BZ333" s="42" t="str">
        <f t="shared" si="429"/>
        <v/>
      </c>
      <c r="CA333" s="29" t="str">
        <f t="shared" si="471"/>
        <v/>
      </c>
      <c r="CB333" s="41" t="str">
        <f t="shared" si="472"/>
        <v/>
      </c>
      <c r="CC333" s="42" t="str">
        <f t="shared" si="473"/>
        <v/>
      </c>
      <c r="CE333" s="39" t="e">
        <f t="shared" si="474"/>
        <v>#N/A</v>
      </c>
      <c r="CF333" s="42" t="e">
        <f t="shared" si="475"/>
        <v>#N/A</v>
      </c>
      <c r="CQ333" s="61" t="str">
        <f t="shared" si="476"/>
        <v/>
      </c>
      <c r="CR333" s="39" t="str">
        <f t="shared" si="477"/>
        <v/>
      </c>
      <c r="CS333" s="41" t="str">
        <f t="shared" si="478"/>
        <v/>
      </c>
      <c r="CT333" s="42" t="str">
        <f t="shared" si="430"/>
        <v/>
      </c>
      <c r="CU333" s="29" t="str">
        <f t="shared" si="479"/>
        <v/>
      </c>
      <c r="CV333" s="41" t="str">
        <f t="shared" si="480"/>
        <v/>
      </c>
      <c r="CW333" s="42" t="str">
        <f t="shared" si="481"/>
        <v/>
      </c>
      <c r="CX333" s="40" t="str">
        <f t="shared" si="482"/>
        <v/>
      </c>
      <c r="CY333" s="43" t="str">
        <f t="shared" si="483"/>
        <v/>
      </c>
      <c r="CZ333" s="42" t="str">
        <f t="shared" si="484"/>
        <v/>
      </c>
      <c r="DA333" s="70" t="str">
        <f t="shared" si="485"/>
        <v/>
      </c>
      <c r="DB333" s="41" t="str">
        <f t="shared" si="431"/>
        <v/>
      </c>
      <c r="DC333" s="70" t="str">
        <f t="shared" si="486"/>
        <v/>
      </c>
      <c r="DD333" s="29" t="str">
        <f t="shared" si="432"/>
        <v/>
      </c>
      <c r="DE333" s="41" t="str">
        <f t="shared" si="433"/>
        <v/>
      </c>
      <c r="DF333" s="42" t="str">
        <f t="shared" si="434"/>
        <v/>
      </c>
      <c r="DG333" s="29" t="str">
        <f t="shared" si="435"/>
        <v/>
      </c>
      <c r="DH333" s="41" t="str">
        <f t="shared" si="436"/>
        <v/>
      </c>
      <c r="DI333" s="42" t="str">
        <f t="shared" si="437"/>
        <v/>
      </c>
      <c r="DJ333" s="29" t="str">
        <f t="shared" si="487"/>
        <v/>
      </c>
      <c r="DK333" s="41" t="str">
        <f t="shared" si="488"/>
        <v/>
      </c>
      <c r="DL333" s="42" t="str">
        <f t="shared" si="489"/>
        <v/>
      </c>
      <c r="DN333" s="39" t="e">
        <f t="shared" si="490"/>
        <v>#N/A</v>
      </c>
      <c r="DO333" s="42" t="e">
        <f t="shared" si="491"/>
        <v>#N/A</v>
      </c>
      <c r="DZ333" s="61" t="str">
        <f t="shared" si="492"/>
        <v/>
      </c>
      <c r="EA333" s="39" t="str">
        <f t="shared" si="493"/>
        <v/>
      </c>
      <c r="EB333" s="41" t="str">
        <f t="shared" si="494"/>
        <v/>
      </c>
      <c r="EC333" s="42" t="str">
        <f t="shared" si="438"/>
        <v/>
      </c>
      <c r="ED333" s="29" t="str">
        <f t="shared" si="495"/>
        <v/>
      </c>
      <c r="EE333" s="41" t="str">
        <f t="shared" si="496"/>
        <v/>
      </c>
      <c r="EF333" s="42" t="str">
        <f t="shared" si="497"/>
        <v/>
      </c>
      <c r="EG333" s="40" t="str">
        <f t="shared" si="498"/>
        <v/>
      </c>
      <c r="EH333" s="43" t="str">
        <f t="shared" si="499"/>
        <v/>
      </c>
      <c r="EI333" s="42" t="str">
        <f t="shared" si="500"/>
        <v/>
      </c>
      <c r="EJ333" s="58" t="str">
        <f t="shared" si="501"/>
        <v/>
      </c>
      <c r="EK333" s="41" t="str">
        <f t="shared" si="439"/>
        <v/>
      </c>
      <c r="EL333" s="58" t="str">
        <f t="shared" si="502"/>
        <v/>
      </c>
      <c r="EM333" s="29" t="str">
        <f t="shared" si="440"/>
        <v/>
      </c>
      <c r="EN333" s="41" t="str">
        <f t="shared" si="441"/>
        <v/>
      </c>
      <c r="EO333" s="42" t="str">
        <f t="shared" si="442"/>
        <v/>
      </c>
      <c r="EP333" s="29" t="str">
        <f t="shared" si="443"/>
        <v/>
      </c>
      <c r="EQ333" s="41" t="str">
        <f t="shared" si="444"/>
        <v/>
      </c>
      <c r="ER333" s="42" t="str">
        <f t="shared" si="445"/>
        <v/>
      </c>
      <c r="ES333" s="29" t="str">
        <f t="shared" si="503"/>
        <v/>
      </c>
      <c r="ET333" s="41" t="str">
        <f t="shared" si="504"/>
        <v/>
      </c>
      <c r="EU333" s="42" t="str">
        <f t="shared" si="505"/>
        <v/>
      </c>
      <c r="EW333" s="39" t="e">
        <f t="shared" si="506"/>
        <v>#N/A</v>
      </c>
      <c r="EX333" s="42" t="e">
        <f t="shared" si="507"/>
        <v>#N/A</v>
      </c>
      <c r="FA333" s="70" t="e">
        <f t="shared" si="509"/>
        <v>#N/A</v>
      </c>
      <c r="FB333" s="70" t="e">
        <f t="shared" si="510"/>
        <v>#N/A</v>
      </c>
      <c r="FC333" s="70" t="e">
        <f t="shared" si="508"/>
        <v>#N/A</v>
      </c>
      <c r="FD333" s="72" t="e">
        <f t="shared" si="511"/>
        <v>#N/A</v>
      </c>
      <c r="FE333" s="37" t="e">
        <f t="shared" si="512"/>
        <v>#N/A</v>
      </c>
    </row>
    <row r="334" spans="8:161" x14ac:dyDescent="0.25">
      <c r="H334" s="39"/>
      <c r="I334" s="39"/>
      <c r="J334" s="37"/>
      <c r="K334" s="39"/>
      <c r="L334" s="39"/>
      <c r="M334" s="39"/>
      <c r="Y334" s="61" t="str">
        <f t="shared" si="446"/>
        <v/>
      </c>
      <c r="Z334" s="39" t="str">
        <f t="shared" si="447"/>
        <v/>
      </c>
      <c r="AA334" s="41" t="str">
        <f t="shared" si="448"/>
        <v/>
      </c>
      <c r="AB334" s="42" t="str">
        <f t="shared" si="412"/>
        <v/>
      </c>
      <c r="AC334" s="29" t="str">
        <f t="shared" si="449"/>
        <v/>
      </c>
      <c r="AD334" s="41" t="str">
        <f t="shared" si="450"/>
        <v/>
      </c>
      <c r="AE334" s="42" t="str">
        <f t="shared" si="451"/>
        <v/>
      </c>
      <c r="AF334" s="40" t="str">
        <f t="shared" si="452"/>
        <v/>
      </c>
      <c r="AG334" s="43" t="str">
        <f t="shared" si="453"/>
        <v/>
      </c>
      <c r="AH334" s="42" t="str">
        <f t="shared" si="454"/>
        <v/>
      </c>
      <c r="AI334" s="39" t="str">
        <f t="shared" si="455"/>
        <v/>
      </c>
      <c r="AJ334" s="41" t="str">
        <f t="shared" si="413"/>
        <v/>
      </c>
      <c r="AK334" s="29" t="str">
        <f t="shared" si="414"/>
        <v/>
      </c>
      <c r="AL334" s="29" t="str">
        <f t="shared" si="415"/>
        <v/>
      </c>
      <c r="AM334" s="41" t="str">
        <f t="shared" si="416"/>
        <v/>
      </c>
      <c r="AN334" s="42" t="str">
        <f t="shared" si="417"/>
        <v/>
      </c>
      <c r="AO334" s="29" t="str">
        <f t="shared" si="418"/>
        <v/>
      </c>
      <c r="AP334" s="41" t="str">
        <f t="shared" si="419"/>
        <v/>
      </c>
      <c r="AQ334" s="42" t="str">
        <f t="shared" si="420"/>
        <v/>
      </c>
      <c r="AR334" s="29" t="str">
        <f t="shared" si="456"/>
        <v/>
      </c>
      <c r="AS334" s="41" t="str">
        <f t="shared" si="457"/>
        <v/>
      </c>
      <c r="AT334" s="42" t="str">
        <f t="shared" si="458"/>
        <v/>
      </c>
      <c r="AV334" s="39" t="e">
        <f t="shared" si="421"/>
        <v>#N/A</v>
      </c>
      <c r="AW334" s="42" t="e">
        <f t="shared" si="459"/>
        <v>#N/A</v>
      </c>
      <c r="BH334" s="61" t="str">
        <f t="shared" si="460"/>
        <v/>
      </c>
      <c r="BI334" s="39" t="str">
        <f t="shared" si="461"/>
        <v/>
      </c>
      <c r="BJ334" s="41" t="str">
        <f t="shared" si="462"/>
        <v/>
      </c>
      <c r="BK334" s="42" t="str">
        <f t="shared" si="422"/>
        <v/>
      </c>
      <c r="BL334" s="29" t="str">
        <f t="shared" si="463"/>
        <v/>
      </c>
      <c r="BM334" s="41" t="str">
        <f t="shared" si="464"/>
        <v/>
      </c>
      <c r="BN334" s="42" t="str">
        <f t="shared" si="465"/>
        <v/>
      </c>
      <c r="BO334" s="40" t="str">
        <f t="shared" si="466"/>
        <v/>
      </c>
      <c r="BP334" s="43" t="str">
        <f t="shared" si="467"/>
        <v/>
      </c>
      <c r="BQ334" s="42" t="str">
        <f t="shared" si="468"/>
        <v/>
      </c>
      <c r="BR334" s="61" t="str">
        <f t="shared" si="469"/>
        <v/>
      </c>
      <c r="BS334" s="41" t="str">
        <f t="shared" si="423"/>
        <v/>
      </c>
      <c r="BT334" t="str">
        <f t="shared" si="470"/>
        <v/>
      </c>
      <c r="BU334" s="29" t="str">
        <f t="shared" si="424"/>
        <v/>
      </c>
      <c r="BV334" s="41" t="str">
        <f t="shared" si="425"/>
        <v/>
      </c>
      <c r="BW334" s="42" t="str">
        <f t="shared" si="426"/>
        <v/>
      </c>
      <c r="BX334" s="29" t="str">
        <f t="shared" si="427"/>
        <v/>
      </c>
      <c r="BY334" s="41" t="str">
        <f t="shared" si="428"/>
        <v/>
      </c>
      <c r="BZ334" s="42" t="str">
        <f t="shared" si="429"/>
        <v/>
      </c>
      <c r="CA334" s="29" t="str">
        <f t="shared" si="471"/>
        <v/>
      </c>
      <c r="CB334" s="41" t="str">
        <f t="shared" si="472"/>
        <v/>
      </c>
      <c r="CC334" s="42" t="str">
        <f t="shared" si="473"/>
        <v/>
      </c>
      <c r="CE334" s="39" t="e">
        <f t="shared" si="474"/>
        <v>#N/A</v>
      </c>
      <c r="CF334" s="42" t="e">
        <f t="shared" si="475"/>
        <v>#N/A</v>
      </c>
      <c r="CQ334" s="61" t="str">
        <f t="shared" si="476"/>
        <v/>
      </c>
      <c r="CR334" s="39" t="str">
        <f t="shared" si="477"/>
        <v/>
      </c>
      <c r="CS334" s="41" t="str">
        <f t="shared" si="478"/>
        <v/>
      </c>
      <c r="CT334" s="42" t="str">
        <f t="shared" si="430"/>
        <v/>
      </c>
      <c r="CU334" s="29" t="str">
        <f t="shared" si="479"/>
        <v/>
      </c>
      <c r="CV334" s="41" t="str">
        <f t="shared" si="480"/>
        <v/>
      </c>
      <c r="CW334" s="42" t="str">
        <f t="shared" si="481"/>
        <v/>
      </c>
      <c r="CX334" s="40" t="str">
        <f t="shared" si="482"/>
        <v/>
      </c>
      <c r="CY334" s="43" t="str">
        <f t="shared" si="483"/>
        <v/>
      </c>
      <c r="CZ334" s="42" t="str">
        <f t="shared" si="484"/>
        <v/>
      </c>
      <c r="DA334" s="70" t="str">
        <f t="shared" si="485"/>
        <v/>
      </c>
      <c r="DB334" s="41" t="str">
        <f t="shared" si="431"/>
        <v/>
      </c>
      <c r="DC334" s="70" t="str">
        <f t="shared" si="486"/>
        <v/>
      </c>
      <c r="DD334" s="29" t="str">
        <f t="shared" si="432"/>
        <v/>
      </c>
      <c r="DE334" s="41" t="str">
        <f t="shared" si="433"/>
        <v/>
      </c>
      <c r="DF334" s="42" t="str">
        <f t="shared" si="434"/>
        <v/>
      </c>
      <c r="DG334" s="29" t="str">
        <f t="shared" si="435"/>
        <v/>
      </c>
      <c r="DH334" s="41" t="str">
        <f t="shared" si="436"/>
        <v/>
      </c>
      <c r="DI334" s="42" t="str">
        <f t="shared" si="437"/>
        <v/>
      </c>
      <c r="DJ334" s="29" t="str">
        <f t="shared" si="487"/>
        <v/>
      </c>
      <c r="DK334" s="41" t="str">
        <f t="shared" si="488"/>
        <v/>
      </c>
      <c r="DL334" s="42" t="str">
        <f t="shared" si="489"/>
        <v/>
      </c>
      <c r="DN334" s="39" t="e">
        <f t="shared" si="490"/>
        <v>#N/A</v>
      </c>
      <c r="DO334" s="42" t="e">
        <f t="shared" si="491"/>
        <v>#N/A</v>
      </c>
      <c r="DZ334" s="61" t="str">
        <f t="shared" si="492"/>
        <v/>
      </c>
      <c r="EA334" s="39" t="str">
        <f t="shared" si="493"/>
        <v/>
      </c>
      <c r="EB334" s="41" t="str">
        <f t="shared" si="494"/>
        <v/>
      </c>
      <c r="EC334" s="42" t="str">
        <f t="shared" si="438"/>
        <v/>
      </c>
      <c r="ED334" s="29" t="str">
        <f t="shared" si="495"/>
        <v/>
      </c>
      <c r="EE334" s="41" t="str">
        <f t="shared" si="496"/>
        <v/>
      </c>
      <c r="EF334" s="42" t="str">
        <f t="shared" si="497"/>
        <v/>
      </c>
      <c r="EG334" s="40" t="str">
        <f t="shared" si="498"/>
        <v/>
      </c>
      <c r="EH334" s="43" t="str">
        <f t="shared" si="499"/>
        <v/>
      </c>
      <c r="EI334" s="42" t="str">
        <f t="shared" si="500"/>
        <v/>
      </c>
      <c r="EJ334" s="58" t="str">
        <f t="shared" si="501"/>
        <v/>
      </c>
      <c r="EK334" s="41" t="str">
        <f t="shared" si="439"/>
        <v/>
      </c>
      <c r="EL334" s="58" t="str">
        <f t="shared" si="502"/>
        <v/>
      </c>
      <c r="EM334" s="29" t="str">
        <f t="shared" si="440"/>
        <v/>
      </c>
      <c r="EN334" s="41" t="str">
        <f t="shared" si="441"/>
        <v/>
      </c>
      <c r="EO334" s="42" t="str">
        <f t="shared" si="442"/>
        <v/>
      </c>
      <c r="EP334" s="29" t="str">
        <f t="shared" si="443"/>
        <v/>
      </c>
      <c r="EQ334" s="41" t="str">
        <f t="shared" si="444"/>
        <v/>
      </c>
      <c r="ER334" s="42" t="str">
        <f t="shared" si="445"/>
        <v/>
      </c>
      <c r="ES334" s="29" t="str">
        <f t="shared" si="503"/>
        <v/>
      </c>
      <c r="ET334" s="41" t="str">
        <f t="shared" si="504"/>
        <v/>
      </c>
      <c r="EU334" s="42" t="str">
        <f t="shared" si="505"/>
        <v/>
      </c>
      <c r="EW334" s="39" t="e">
        <f t="shared" si="506"/>
        <v>#N/A</v>
      </c>
      <c r="EX334" s="42" t="e">
        <f t="shared" si="507"/>
        <v>#N/A</v>
      </c>
      <c r="FA334" s="70" t="e">
        <f t="shared" si="509"/>
        <v>#N/A</v>
      </c>
      <c r="FB334" s="70" t="e">
        <f t="shared" si="510"/>
        <v>#N/A</v>
      </c>
      <c r="FC334" s="70" t="e">
        <f t="shared" si="508"/>
        <v>#N/A</v>
      </c>
      <c r="FD334" s="72" t="e">
        <f t="shared" si="511"/>
        <v>#N/A</v>
      </c>
      <c r="FE334" s="37" t="e">
        <f t="shared" si="512"/>
        <v>#N/A</v>
      </c>
    </row>
    <row r="335" spans="8:161" x14ac:dyDescent="0.25">
      <c r="H335" s="39"/>
      <c r="I335" s="39"/>
      <c r="J335" s="37"/>
      <c r="K335" s="39"/>
      <c r="L335" s="39"/>
      <c r="M335" s="39"/>
      <c r="Y335" s="61" t="str">
        <f t="shared" si="446"/>
        <v/>
      </c>
      <c r="Z335" s="39" t="str">
        <f t="shared" si="447"/>
        <v/>
      </c>
      <c r="AA335" s="41" t="str">
        <f t="shared" si="448"/>
        <v/>
      </c>
      <c r="AB335" s="42" t="str">
        <f t="shared" si="412"/>
        <v/>
      </c>
      <c r="AC335" s="29" t="str">
        <f t="shared" si="449"/>
        <v/>
      </c>
      <c r="AD335" s="41" t="str">
        <f t="shared" si="450"/>
        <v/>
      </c>
      <c r="AE335" s="42" t="str">
        <f t="shared" si="451"/>
        <v/>
      </c>
      <c r="AF335" s="40" t="str">
        <f t="shared" si="452"/>
        <v/>
      </c>
      <c r="AG335" s="43" t="str">
        <f t="shared" si="453"/>
        <v/>
      </c>
      <c r="AH335" s="42" t="str">
        <f t="shared" si="454"/>
        <v/>
      </c>
      <c r="AI335" s="39" t="str">
        <f t="shared" si="455"/>
        <v/>
      </c>
      <c r="AJ335" s="41" t="str">
        <f t="shared" si="413"/>
        <v/>
      </c>
      <c r="AK335" s="29" t="str">
        <f t="shared" si="414"/>
        <v/>
      </c>
      <c r="AL335" s="29" t="str">
        <f t="shared" si="415"/>
        <v/>
      </c>
      <c r="AM335" s="41" t="str">
        <f t="shared" si="416"/>
        <v/>
      </c>
      <c r="AN335" s="42" t="str">
        <f t="shared" si="417"/>
        <v/>
      </c>
      <c r="AO335" s="29" t="str">
        <f t="shared" si="418"/>
        <v/>
      </c>
      <c r="AP335" s="41" t="str">
        <f t="shared" si="419"/>
        <v/>
      </c>
      <c r="AQ335" s="42" t="str">
        <f t="shared" si="420"/>
        <v/>
      </c>
      <c r="AR335" s="29" t="str">
        <f t="shared" si="456"/>
        <v/>
      </c>
      <c r="AS335" s="41" t="str">
        <f t="shared" si="457"/>
        <v/>
      </c>
      <c r="AT335" s="42" t="str">
        <f t="shared" si="458"/>
        <v/>
      </c>
      <c r="AV335" s="39" t="e">
        <f t="shared" si="421"/>
        <v>#N/A</v>
      </c>
      <c r="AW335" s="42" t="e">
        <f t="shared" si="459"/>
        <v>#N/A</v>
      </c>
      <c r="BH335" s="61" t="str">
        <f t="shared" si="460"/>
        <v/>
      </c>
      <c r="BI335" s="39" t="str">
        <f t="shared" si="461"/>
        <v/>
      </c>
      <c r="BJ335" s="41" t="str">
        <f t="shared" si="462"/>
        <v/>
      </c>
      <c r="BK335" s="42" t="str">
        <f t="shared" si="422"/>
        <v/>
      </c>
      <c r="BL335" s="29" t="str">
        <f t="shared" si="463"/>
        <v/>
      </c>
      <c r="BM335" s="41" t="str">
        <f t="shared" si="464"/>
        <v/>
      </c>
      <c r="BN335" s="42" t="str">
        <f t="shared" si="465"/>
        <v/>
      </c>
      <c r="BO335" s="40" t="str">
        <f t="shared" si="466"/>
        <v/>
      </c>
      <c r="BP335" s="43" t="str">
        <f t="shared" si="467"/>
        <v/>
      </c>
      <c r="BQ335" s="42" t="str">
        <f t="shared" si="468"/>
        <v/>
      </c>
      <c r="BR335" s="61" t="str">
        <f t="shared" si="469"/>
        <v/>
      </c>
      <c r="BS335" s="41" t="str">
        <f t="shared" si="423"/>
        <v/>
      </c>
      <c r="BT335" t="str">
        <f t="shared" si="470"/>
        <v/>
      </c>
      <c r="BU335" s="29" t="str">
        <f t="shared" si="424"/>
        <v/>
      </c>
      <c r="BV335" s="41" t="str">
        <f t="shared" si="425"/>
        <v/>
      </c>
      <c r="BW335" s="42" t="str">
        <f t="shared" si="426"/>
        <v/>
      </c>
      <c r="BX335" s="29" t="str">
        <f t="shared" si="427"/>
        <v/>
      </c>
      <c r="BY335" s="41" t="str">
        <f t="shared" si="428"/>
        <v/>
      </c>
      <c r="BZ335" s="42" t="str">
        <f t="shared" si="429"/>
        <v/>
      </c>
      <c r="CA335" s="29" t="str">
        <f t="shared" si="471"/>
        <v/>
      </c>
      <c r="CB335" s="41" t="str">
        <f t="shared" si="472"/>
        <v/>
      </c>
      <c r="CC335" s="42" t="str">
        <f t="shared" si="473"/>
        <v/>
      </c>
      <c r="CE335" s="39" t="e">
        <f t="shared" si="474"/>
        <v>#N/A</v>
      </c>
      <c r="CF335" s="42" t="e">
        <f t="shared" si="475"/>
        <v>#N/A</v>
      </c>
      <c r="CQ335" s="61" t="str">
        <f t="shared" si="476"/>
        <v/>
      </c>
      <c r="CR335" s="39" t="str">
        <f t="shared" si="477"/>
        <v/>
      </c>
      <c r="CS335" s="41" t="str">
        <f t="shared" si="478"/>
        <v/>
      </c>
      <c r="CT335" s="42" t="str">
        <f t="shared" si="430"/>
        <v/>
      </c>
      <c r="CU335" s="29" t="str">
        <f t="shared" si="479"/>
        <v/>
      </c>
      <c r="CV335" s="41" t="str">
        <f t="shared" si="480"/>
        <v/>
      </c>
      <c r="CW335" s="42" t="str">
        <f t="shared" si="481"/>
        <v/>
      </c>
      <c r="CX335" s="40" t="str">
        <f t="shared" si="482"/>
        <v/>
      </c>
      <c r="CY335" s="43" t="str">
        <f t="shared" si="483"/>
        <v/>
      </c>
      <c r="CZ335" s="42" t="str">
        <f t="shared" si="484"/>
        <v/>
      </c>
      <c r="DA335" s="70" t="str">
        <f t="shared" si="485"/>
        <v/>
      </c>
      <c r="DB335" s="41" t="str">
        <f t="shared" si="431"/>
        <v/>
      </c>
      <c r="DC335" s="70" t="str">
        <f t="shared" si="486"/>
        <v/>
      </c>
      <c r="DD335" s="29" t="str">
        <f t="shared" si="432"/>
        <v/>
      </c>
      <c r="DE335" s="41" t="str">
        <f t="shared" si="433"/>
        <v/>
      </c>
      <c r="DF335" s="42" t="str">
        <f t="shared" si="434"/>
        <v/>
      </c>
      <c r="DG335" s="29" t="str">
        <f t="shared" si="435"/>
        <v/>
      </c>
      <c r="DH335" s="41" t="str">
        <f t="shared" si="436"/>
        <v/>
      </c>
      <c r="DI335" s="42" t="str">
        <f t="shared" si="437"/>
        <v/>
      </c>
      <c r="DJ335" s="29" t="str">
        <f t="shared" si="487"/>
        <v/>
      </c>
      <c r="DK335" s="41" t="str">
        <f t="shared" si="488"/>
        <v/>
      </c>
      <c r="DL335" s="42" t="str">
        <f t="shared" si="489"/>
        <v/>
      </c>
      <c r="DN335" s="39" t="e">
        <f t="shared" si="490"/>
        <v>#N/A</v>
      </c>
      <c r="DO335" s="42" t="e">
        <f t="shared" si="491"/>
        <v>#N/A</v>
      </c>
      <c r="DZ335" s="61" t="str">
        <f t="shared" si="492"/>
        <v/>
      </c>
      <c r="EA335" s="39" t="str">
        <f t="shared" si="493"/>
        <v/>
      </c>
      <c r="EB335" s="41" t="str">
        <f t="shared" si="494"/>
        <v/>
      </c>
      <c r="EC335" s="42" t="str">
        <f t="shared" si="438"/>
        <v/>
      </c>
      <c r="ED335" s="29" t="str">
        <f t="shared" si="495"/>
        <v/>
      </c>
      <c r="EE335" s="41" t="str">
        <f t="shared" si="496"/>
        <v/>
      </c>
      <c r="EF335" s="42" t="str">
        <f t="shared" si="497"/>
        <v/>
      </c>
      <c r="EG335" s="40" t="str">
        <f t="shared" si="498"/>
        <v/>
      </c>
      <c r="EH335" s="43" t="str">
        <f t="shared" si="499"/>
        <v/>
      </c>
      <c r="EI335" s="42" t="str">
        <f t="shared" si="500"/>
        <v/>
      </c>
      <c r="EJ335" s="58" t="str">
        <f t="shared" si="501"/>
        <v/>
      </c>
      <c r="EK335" s="41" t="str">
        <f t="shared" si="439"/>
        <v/>
      </c>
      <c r="EL335" s="58" t="str">
        <f t="shared" si="502"/>
        <v/>
      </c>
      <c r="EM335" s="29" t="str">
        <f t="shared" si="440"/>
        <v/>
      </c>
      <c r="EN335" s="41" t="str">
        <f t="shared" si="441"/>
        <v/>
      </c>
      <c r="EO335" s="42" t="str">
        <f t="shared" si="442"/>
        <v/>
      </c>
      <c r="EP335" s="29" t="str">
        <f t="shared" si="443"/>
        <v/>
      </c>
      <c r="EQ335" s="41" t="str">
        <f t="shared" si="444"/>
        <v/>
      </c>
      <c r="ER335" s="42" t="str">
        <f t="shared" si="445"/>
        <v/>
      </c>
      <c r="ES335" s="29" t="str">
        <f t="shared" si="503"/>
        <v/>
      </c>
      <c r="ET335" s="41" t="str">
        <f t="shared" si="504"/>
        <v/>
      </c>
      <c r="EU335" s="42" t="str">
        <f t="shared" si="505"/>
        <v/>
      </c>
      <c r="EW335" s="39" t="e">
        <f t="shared" si="506"/>
        <v>#N/A</v>
      </c>
      <c r="EX335" s="42" t="e">
        <f t="shared" si="507"/>
        <v>#N/A</v>
      </c>
      <c r="FA335" s="70" t="e">
        <f t="shared" si="509"/>
        <v>#N/A</v>
      </c>
      <c r="FB335" s="70" t="e">
        <f t="shared" si="510"/>
        <v>#N/A</v>
      </c>
      <c r="FC335" s="70" t="e">
        <f t="shared" si="508"/>
        <v>#N/A</v>
      </c>
      <c r="FD335" s="72" t="e">
        <f t="shared" si="511"/>
        <v>#N/A</v>
      </c>
      <c r="FE335" s="37" t="e">
        <f t="shared" si="512"/>
        <v>#N/A</v>
      </c>
    </row>
    <row r="336" spans="8:161" x14ac:dyDescent="0.25">
      <c r="H336" s="39"/>
      <c r="I336" s="39"/>
      <c r="J336" s="37"/>
      <c r="K336" s="39"/>
      <c r="L336" s="39"/>
      <c r="M336" s="39"/>
      <c r="Y336" s="61" t="str">
        <f t="shared" si="446"/>
        <v/>
      </c>
      <c r="Z336" s="39" t="str">
        <f t="shared" si="447"/>
        <v/>
      </c>
      <c r="AA336" s="41" t="str">
        <f t="shared" si="448"/>
        <v/>
      </c>
      <c r="AB336" s="42" t="str">
        <f t="shared" si="412"/>
        <v/>
      </c>
      <c r="AC336" s="29" t="str">
        <f t="shared" si="449"/>
        <v/>
      </c>
      <c r="AD336" s="41" t="str">
        <f t="shared" si="450"/>
        <v/>
      </c>
      <c r="AE336" s="42" t="str">
        <f t="shared" si="451"/>
        <v/>
      </c>
      <c r="AF336" s="40" t="str">
        <f t="shared" si="452"/>
        <v/>
      </c>
      <c r="AG336" s="43" t="str">
        <f t="shared" si="453"/>
        <v/>
      </c>
      <c r="AH336" s="42" t="str">
        <f t="shared" si="454"/>
        <v/>
      </c>
      <c r="AI336" s="39" t="str">
        <f t="shared" si="455"/>
        <v/>
      </c>
      <c r="AJ336" s="41" t="str">
        <f t="shared" si="413"/>
        <v/>
      </c>
      <c r="AK336" s="29" t="str">
        <f t="shared" si="414"/>
        <v/>
      </c>
      <c r="AL336" s="29" t="str">
        <f t="shared" si="415"/>
        <v/>
      </c>
      <c r="AM336" s="41" t="str">
        <f t="shared" si="416"/>
        <v/>
      </c>
      <c r="AN336" s="42" t="str">
        <f t="shared" si="417"/>
        <v/>
      </c>
      <c r="AO336" s="29" t="str">
        <f t="shared" si="418"/>
        <v/>
      </c>
      <c r="AP336" s="41" t="str">
        <f t="shared" si="419"/>
        <v/>
      </c>
      <c r="AQ336" s="42" t="str">
        <f t="shared" si="420"/>
        <v/>
      </c>
      <c r="AR336" s="29" t="str">
        <f t="shared" si="456"/>
        <v/>
      </c>
      <c r="AS336" s="41" t="str">
        <f t="shared" si="457"/>
        <v/>
      </c>
      <c r="AT336" s="42" t="str">
        <f t="shared" si="458"/>
        <v/>
      </c>
      <c r="AV336" s="39" t="e">
        <f t="shared" si="421"/>
        <v>#N/A</v>
      </c>
      <c r="AW336" s="42" t="e">
        <f t="shared" si="459"/>
        <v>#N/A</v>
      </c>
      <c r="BH336" s="61" t="str">
        <f t="shared" si="460"/>
        <v/>
      </c>
      <c r="BI336" s="39" t="str">
        <f t="shared" si="461"/>
        <v/>
      </c>
      <c r="BJ336" s="41" t="str">
        <f t="shared" si="462"/>
        <v/>
      </c>
      <c r="BK336" s="42" t="str">
        <f t="shared" si="422"/>
        <v/>
      </c>
      <c r="BL336" s="29" t="str">
        <f t="shared" si="463"/>
        <v/>
      </c>
      <c r="BM336" s="41" t="str">
        <f t="shared" si="464"/>
        <v/>
      </c>
      <c r="BN336" s="42" t="str">
        <f t="shared" si="465"/>
        <v/>
      </c>
      <c r="BO336" s="40" t="str">
        <f t="shared" si="466"/>
        <v/>
      </c>
      <c r="BP336" s="43" t="str">
        <f t="shared" si="467"/>
        <v/>
      </c>
      <c r="BQ336" s="42" t="str">
        <f t="shared" si="468"/>
        <v/>
      </c>
      <c r="BR336" s="61" t="str">
        <f t="shared" si="469"/>
        <v/>
      </c>
      <c r="BS336" s="41" t="str">
        <f t="shared" si="423"/>
        <v/>
      </c>
      <c r="BT336" t="str">
        <f t="shared" si="470"/>
        <v/>
      </c>
      <c r="BU336" s="29" t="str">
        <f t="shared" si="424"/>
        <v/>
      </c>
      <c r="BV336" s="41" t="str">
        <f t="shared" si="425"/>
        <v/>
      </c>
      <c r="BW336" s="42" t="str">
        <f t="shared" si="426"/>
        <v/>
      </c>
      <c r="BX336" s="29" t="str">
        <f t="shared" si="427"/>
        <v/>
      </c>
      <c r="BY336" s="41" t="str">
        <f t="shared" si="428"/>
        <v/>
      </c>
      <c r="BZ336" s="42" t="str">
        <f t="shared" si="429"/>
        <v/>
      </c>
      <c r="CA336" s="29" t="str">
        <f t="shared" si="471"/>
        <v/>
      </c>
      <c r="CB336" s="41" t="str">
        <f t="shared" si="472"/>
        <v/>
      </c>
      <c r="CC336" s="42" t="str">
        <f t="shared" si="473"/>
        <v/>
      </c>
      <c r="CE336" s="39" t="e">
        <f t="shared" si="474"/>
        <v>#N/A</v>
      </c>
      <c r="CF336" s="42" t="e">
        <f t="shared" si="475"/>
        <v>#N/A</v>
      </c>
      <c r="CQ336" s="61" t="str">
        <f t="shared" si="476"/>
        <v/>
      </c>
      <c r="CR336" s="39" t="str">
        <f t="shared" si="477"/>
        <v/>
      </c>
      <c r="CS336" s="41" t="str">
        <f t="shared" si="478"/>
        <v/>
      </c>
      <c r="CT336" s="42" t="str">
        <f t="shared" si="430"/>
        <v/>
      </c>
      <c r="CU336" s="29" t="str">
        <f t="shared" si="479"/>
        <v/>
      </c>
      <c r="CV336" s="41" t="str">
        <f t="shared" si="480"/>
        <v/>
      </c>
      <c r="CW336" s="42" t="str">
        <f t="shared" si="481"/>
        <v/>
      </c>
      <c r="CX336" s="40" t="str">
        <f t="shared" si="482"/>
        <v/>
      </c>
      <c r="CY336" s="43" t="str">
        <f t="shared" si="483"/>
        <v/>
      </c>
      <c r="CZ336" s="42" t="str">
        <f t="shared" si="484"/>
        <v/>
      </c>
      <c r="DA336" s="70" t="str">
        <f t="shared" si="485"/>
        <v/>
      </c>
      <c r="DB336" s="41" t="str">
        <f t="shared" si="431"/>
        <v/>
      </c>
      <c r="DC336" s="70" t="str">
        <f t="shared" si="486"/>
        <v/>
      </c>
      <c r="DD336" s="29" t="str">
        <f t="shared" si="432"/>
        <v/>
      </c>
      <c r="DE336" s="41" t="str">
        <f t="shared" si="433"/>
        <v/>
      </c>
      <c r="DF336" s="42" t="str">
        <f t="shared" si="434"/>
        <v/>
      </c>
      <c r="DG336" s="29" t="str">
        <f t="shared" si="435"/>
        <v/>
      </c>
      <c r="DH336" s="41" t="str">
        <f t="shared" si="436"/>
        <v/>
      </c>
      <c r="DI336" s="42" t="str">
        <f t="shared" si="437"/>
        <v/>
      </c>
      <c r="DJ336" s="29" t="str">
        <f t="shared" si="487"/>
        <v/>
      </c>
      <c r="DK336" s="41" t="str">
        <f t="shared" si="488"/>
        <v/>
      </c>
      <c r="DL336" s="42" t="str">
        <f t="shared" si="489"/>
        <v/>
      </c>
      <c r="DN336" s="39" t="e">
        <f t="shared" si="490"/>
        <v>#N/A</v>
      </c>
      <c r="DO336" s="42" t="e">
        <f t="shared" si="491"/>
        <v>#N/A</v>
      </c>
      <c r="DZ336" s="61" t="str">
        <f t="shared" si="492"/>
        <v/>
      </c>
      <c r="EA336" s="39" t="str">
        <f t="shared" si="493"/>
        <v/>
      </c>
      <c r="EB336" s="41" t="str">
        <f t="shared" si="494"/>
        <v/>
      </c>
      <c r="EC336" s="42" t="str">
        <f t="shared" si="438"/>
        <v/>
      </c>
      <c r="ED336" s="29" t="str">
        <f t="shared" si="495"/>
        <v/>
      </c>
      <c r="EE336" s="41" t="str">
        <f t="shared" si="496"/>
        <v/>
      </c>
      <c r="EF336" s="42" t="str">
        <f t="shared" si="497"/>
        <v/>
      </c>
      <c r="EG336" s="40" t="str">
        <f t="shared" si="498"/>
        <v/>
      </c>
      <c r="EH336" s="43" t="str">
        <f t="shared" si="499"/>
        <v/>
      </c>
      <c r="EI336" s="42" t="str">
        <f t="shared" si="500"/>
        <v/>
      </c>
      <c r="EJ336" s="58" t="str">
        <f t="shared" si="501"/>
        <v/>
      </c>
      <c r="EK336" s="41" t="str">
        <f t="shared" si="439"/>
        <v/>
      </c>
      <c r="EL336" s="58" t="str">
        <f t="shared" si="502"/>
        <v/>
      </c>
      <c r="EM336" s="29" t="str">
        <f t="shared" si="440"/>
        <v/>
      </c>
      <c r="EN336" s="41" t="str">
        <f t="shared" si="441"/>
        <v/>
      </c>
      <c r="EO336" s="42" t="str">
        <f t="shared" si="442"/>
        <v/>
      </c>
      <c r="EP336" s="29" t="str">
        <f t="shared" si="443"/>
        <v/>
      </c>
      <c r="EQ336" s="41" t="str">
        <f t="shared" si="444"/>
        <v/>
      </c>
      <c r="ER336" s="42" t="str">
        <f t="shared" si="445"/>
        <v/>
      </c>
      <c r="ES336" s="29" t="str">
        <f t="shared" si="503"/>
        <v/>
      </c>
      <c r="ET336" s="41" t="str">
        <f t="shared" si="504"/>
        <v/>
      </c>
      <c r="EU336" s="42" t="str">
        <f t="shared" si="505"/>
        <v/>
      </c>
      <c r="EW336" s="39" t="e">
        <f t="shared" si="506"/>
        <v>#N/A</v>
      </c>
      <c r="EX336" s="42" t="e">
        <f t="shared" si="507"/>
        <v>#N/A</v>
      </c>
      <c r="FA336" s="70" t="e">
        <f t="shared" si="509"/>
        <v>#N/A</v>
      </c>
      <c r="FB336" s="70" t="e">
        <f t="shared" si="510"/>
        <v>#N/A</v>
      </c>
      <c r="FC336" s="70" t="e">
        <f t="shared" si="508"/>
        <v>#N/A</v>
      </c>
      <c r="FD336" s="72" t="e">
        <f t="shared" si="511"/>
        <v>#N/A</v>
      </c>
      <c r="FE336" s="37" t="e">
        <f t="shared" si="512"/>
        <v>#N/A</v>
      </c>
    </row>
    <row r="337" spans="8:161" x14ac:dyDescent="0.25">
      <c r="H337" s="39"/>
      <c r="I337" s="39"/>
      <c r="J337" s="37"/>
      <c r="K337" s="39"/>
      <c r="L337" s="39"/>
      <c r="M337" s="39"/>
      <c r="Y337" s="61" t="str">
        <f t="shared" si="446"/>
        <v/>
      </c>
      <c r="Z337" s="39" t="str">
        <f t="shared" si="447"/>
        <v/>
      </c>
      <c r="AA337" s="41" t="str">
        <f t="shared" si="448"/>
        <v/>
      </c>
      <c r="AB337" s="42" t="str">
        <f t="shared" si="412"/>
        <v/>
      </c>
      <c r="AC337" s="29" t="str">
        <f t="shared" si="449"/>
        <v/>
      </c>
      <c r="AD337" s="41" t="str">
        <f t="shared" si="450"/>
        <v/>
      </c>
      <c r="AE337" s="42" t="str">
        <f t="shared" si="451"/>
        <v/>
      </c>
      <c r="AF337" s="40" t="str">
        <f t="shared" si="452"/>
        <v/>
      </c>
      <c r="AG337" s="43" t="str">
        <f t="shared" si="453"/>
        <v/>
      </c>
      <c r="AH337" s="42" t="str">
        <f t="shared" si="454"/>
        <v/>
      </c>
      <c r="AI337" s="39" t="str">
        <f t="shared" si="455"/>
        <v/>
      </c>
      <c r="AJ337" s="41" t="str">
        <f t="shared" si="413"/>
        <v/>
      </c>
      <c r="AK337" s="29" t="str">
        <f t="shared" si="414"/>
        <v/>
      </c>
      <c r="AL337" s="29" t="str">
        <f t="shared" si="415"/>
        <v/>
      </c>
      <c r="AM337" s="41" t="str">
        <f t="shared" si="416"/>
        <v/>
      </c>
      <c r="AN337" s="42" t="str">
        <f t="shared" si="417"/>
        <v/>
      </c>
      <c r="AO337" s="29" t="str">
        <f t="shared" si="418"/>
        <v/>
      </c>
      <c r="AP337" s="41" t="str">
        <f t="shared" si="419"/>
        <v/>
      </c>
      <c r="AQ337" s="42" t="str">
        <f t="shared" si="420"/>
        <v/>
      </c>
      <c r="AR337" s="29" t="str">
        <f t="shared" si="456"/>
        <v/>
      </c>
      <c r="AS337" s="41" t="str">
        <f t="shared" si="457"/>
        <v/>
      </c>
      <c r="AT337" s="42" t="str">
        <f t="shared" si="458"/>
        <v/>
      </c>
      <c r="AV337" s="39" t="e">
        <f t="shared" si="421"/>
        <v>#N/A</v>
      </c>
      <c r="AW337" s="42" t="e">
        <f t="shared" si="459"/>
        <v>#N/A</v>
      </c>
      <c r="BH337" s="61" t="str">
        <f t="shared" si="460"/>
        <v/>
      </c>
      <c r="BI337" s="39" t="str">
        <f t="shared" si="461"/>
        <v/>
      </c>
      <c r="BJ337" s="41" t="str">
        <f t="shared" si="462"/>
        <v/>
      </c>
      <c r="BK337" s="42" t="str">
        <f t="shared" si="422"/>
        <v/>
      </c>
      <c r="BL337" s="29" t="str">
        <f t="shared" si="463"/>
        <v/>
      </c>
      <c r="BM337" s="41" t="str">
        <f t="shared" si="464"/>
        <v/>
      </c>
      <c r="BN337" s="42" t="str">
        <f t="shared" si="465"/>
        <v/>
      </c>
      <c r="BO337" s="40" t="str">
        <f t="shared" si="466"/>
        <v/>
      </c>
      <c r="BP337" s="43" t="str">
        <f t="shared" si="467"/>
        <v/>
      </c>
      <c r="BQ337" s="42" t="str">
        <f t="shared" si="468"/>
        <v/>
      </c>
      <c r="BR337" s="61" t="str">
        <f t="shared" si="469"/>
        <v/>
      </c>
      <c r="BS337" s="41" t="str">
        <f t="shared" si="423"/>
        <v/>
      </c>
      <c r="BT337" t="str">
        <f t="shared" si="470"/>
        <v/>
      </c>
      <c r="BU337" s="29" t="str">
        <f t="shared" si="424"/>
        <v/>
      </c>
      <c r="BV337" s="41" t="str">
        <f t="shared" si="425"/>
        <v/>
      </c>
      <c r="BW337" s="42" t="str">
        <f t="shared" si="426"/>
        <v/>
      </c>
      <c r="BX337" s="29" t="str">
        <f t="shared" si="427"/>
        <v/>
      </c>
      <c r="BY337" s="41" t="str">
        <f t="shared" si="428"/>
        <v/>
      </c>
      <c r="BZ337" s="42" t="str">
        <f t="shared" si="429"/>
        <v/>
      </c>
      <c r="CA337" s="29" t="str">
        <f t="shared" si="471"/>
        <v/>
      </c>
      <c r="CB337" s="41" t="str">
        <f t="shared" si="472"/>
        <v/>
      </c>
      <c r="CC337" s="42" t="str">
        <f t="shared" si="473"/>
        <v/>
      </c>
      <c r="CE337" s="39" t="e">
        <f t="shared" si="474"/>
        <v>#N/A</v>
      </c>
      <c r="CF337" s="42" t="e">
        <f t="shared" si="475"/>
        <v>#N/A</v>
      </c>
      <c r="CQ337" s="61" t="str">
        <f t="shared" si="476"/>
        <v/>
      </c>
      <c r="CR337" s="39" t="str">
        <f t="shared" si="477"/>
        <v/>
      </c>
      <c r="CS337" s="41" t="str">
        <f t="shared" si="478"/>
        <v/>
      </c>
      <c r="CT337" s="42" t="str">
        <f t="shared" si="430"/>
        <v/>
      </c>
      <c r="CU337" s="29" t="str">
        <f t="shared" si="479"/>
        <v/>
      </c>
      <c r="CV337" s="41" t="str">
        <f t="shared" si="480"/>
        <v/>
      </c>
      <c r="CW337" s="42" t="str">
        <f t="shared" si="481"/>
        <v/>
      </c>
      <c r="CX337" s="40" t="str">
        <f t="shared" si="482"/>
        <v/>
      </c>
      <c r="CY337" s="43" t="str">
        <f t="shared" si="483"/>
        <v/>
      </c>
      <c r="CZ337" s="42" t="str">
        <f t="shared" si="484"/>
        <v/>
      </c>
      <c r="DA337" s="70" t="str">
        <f t="shared" si="485"/>
        <v/>
      </c>
      <c r="DB337" s="41" t="str">
        <f t="shared" si="431"/>
        <v/>
      </c>
      <c r="DC337" s="70" t="str">
        <f t="shared" si="486"/>
        <v/>
      </c>
      <c r="DD337" s="29" t="str">
        <f t="shared" si="432"/>
        <v/>
      </c>
      <c r="DE337" s="41" t="str">
        <f t="shared" si="433"/>
        <v/>
      </c>
      <c r="DF337" s="42" t="str">
        <f t="shared" si="434"/>
        <v/>
      </c>
      <c r="DG337" s="29" t="str">
        <f t="shared" si="435"/>
        <v/>
      </c>
      <c r="DH337" s="41" t="str">
        <f t="shared" si="436"/>
        <v/>
      </c>
      <c r="DI337" s="42" t="str">
        <f t="shared" si="437"/>
        <v/>
      </c>
      <c r="DJ337" s="29" t="str">
        <f t="shared" si="487"/>
        <v/>
      </c>
      <c r="DK337" s="41" t="str">
        <f t="shared" si="488"/>
        <v/>
      </c>
      <c r="DL337" s="42" t="str">
        <f t="shared" si="489"/>
        <v/>
      </c>
      <c r="DN337" s="39" t="e">
        <f t="shared" si="490"/>
        <v>#N/A</v>
      </c>
      <c r="DO337" s="42" t="e">
        <f t="shared" si="491"/>
        <v>#N/A</v>
      </c>
      <c r="DZ337" s="61" t="str">
        <f t="shared" si="492"/>
        <v/>
      </c>
      <c r="EA337" s="39" t="str">
        <f t="shared" si="493"/>
        <v/>
      </c>
      <c r="EB337" s="41" t="str">
        <f t="shared" si="494"/>
        <v/>
      </c>
      <c r="EC337" s="42" t="str">
        <f t="shared" si="438"/>
        <v/>
      </c>
      <c r="ED337" s="29" t="str">
        <f t="shared" si="495"/>
        <v/>
      </c>
      <c r="EE337" s="41" t="str">
        <f t="shared" si="496"/>
        <v/>
      </c>
      <c r="EF337" s="42" t="str">
        <f t="shared" si="497"/>
        <v/>
      </c>
      <c r="EG337" s="40" t="str">
        <f t="shared" si="498"/>
        <v/>
      </c>
      <c r="EH337" s="43" t="str">
        <f t="shared" si="499"/>
        <v/>
      </c>
      <c r="EI337" s="42" t="str">
        <f t="shared" si="500"/>
        <v/>
      </c>
      <c r="EJ337" s="58" t="str">
        <f t="shared" si="501"/>
        <v/>
      </c>
      <c r="EK337" s="41" t="str">
        <f t="shared" si="439"/>
        <v/>
      </c>
      <c r="EL337" s="58" t="str">
        <f t="shared" si="502"/>
        <v/>
      </c>
      <c r="EM337" s="29" t="str">
        <f t="shared" si="440"/>
        <v/>
      </c>
      <c r="EN337" s="41" t="str">
        <f t="shared" si="441"/>
        <v/>
      </c>
      <c r="EO337" s="42" t="str">
        <f t="shared" si="442"/>
        <v/>
      </c>
      <c r="EP337" s="29" t="str">
        <f t="shared" si="443"/>
        <v/>
      </c>
      <c r="EQ337" s="41" t="str">
        <f t="shared" si="444"/>
        <v/>
      </c>
      <c r="ER337" s="42" t="str">
        <f t="shared" si="445"/>
        <v/>
      </c>
      <c r="ES337" s="29" t="str">
        <f t="shared" si="503"/>
        <v/>
      </c>
      <c r="ET337" s="41" t="str">
        <f t="shared" si="504"/>
        <v/>
      </c>
      <c r="EU337" s="42" t="str">
        <f t="shared" si="505"/>
        <v/>
      </c>
      <c r="EW337" s="39" t="e">
        <f t="shared" si="506"/>
        <v>#N/A</v>
      </c>
      <c r="EX337" s="42" t="e">
        <f t="shared" si="507"/>
        <v>#N/A</v>
      </c>
      <c r="FA337" s="70" t="e">
        <f t="shared" si="509"/>
        <v>#N/A</v>
      </c>
      <c r="FB337" s="70" t="e">
        <f t="shared" si="510"/>
        <v>#N/A</v>
      </c>
      <c r="FC337" s="70" t="e">
        <f t="shared" si="508"/>
        <v>#N/A</v>
      </c>
      <c r="FD337" s="72" t="e">
        <f t="shared" si="511"/>
        <v>#N/A</v>
      </c>
      <c r="FE337" s="37" t="e">
        <f t="shared" si="512"/>
        <v>#N/A</v>
      </c>
    </row>
    <row r="338" spans="8:161" x14ac:dyDescent="0.25">
      <c r="H338" s="39"/>
      <c r="I338" s="39"/>
      <c r="J338" s="37"/>
      <c r="K338" s="39"/>
      <c r="L338" s="39"/>
      <c r="M338" s="39"/>
      <c r="Y338" s="61" t="str">
        <f t="shared" si="446"/>
        <v/>
      </c>
      <c r="Z338" s="39" t="str">
        <f t="shared" si="447"/>
        <v/>
      </c>
      <c r="AA338" s="41" t="str">
        <f t="shared" si="448"/>
        <v/>
      </c>
      <c r="AB338" s="42" t="str">
        <f t="shared" si="412"/>
        <v/>
      </c>
      <c r="AC338" s="29" t="str">
        <f t="shared" si="449"/>
        <v/>
      </c>
      <c r="AD338" s="41" t="str">
        <f t="shared" si="450"/>
        <v/>
      </c>
      <c r="AE338" s="42" t="str">
        <f t="shared" si="451"/>
        <v/>
      </c>
      <c r="AF338" s="40" t="str">
        <f t="shared" si="452"/>
        <v/>
      </c>
      <c r="AG338" s="43" t="str">
        <f t="shared" si="453"/>
        <v/>
      </c>
      <c r="AH338" s="42" t="str">
        <f t="shared" si="454"/>
        <v/>
      </c>
      <c r="AI338" s="39" t="str">
        <f t="shared" si="455"/>
        <v/>
      </c>
      <c r="AJ338" s="41" t="str">
        <f t="shared" si="413"/>
        <v/>
      </c>
      <c r="AK338" s="29" t="str">
        <f t="shared" si="414"/>
        <v/>
      </c>
      <c r="AL338" s="29" t="str">
        <f t="shared" si="415"/>
        <v/>
      </c>
      <c r="AM338" s="41" t="str">
        <f t="shared" si="416"/>
        <v/>
      </c>
      <c r="AN338" s="42" t="str">
        <f t="shared" si="417"/>
        <v/>
      </c>
      <c r="AO338" s="29" t="str">
        <f t="shared" si="418"/>
        <v/>
      </c>
      <c r="AP338" s="41" t="str">
        <f t="shared" si="419"/>
        <v/>
      </c>
      <c r="AQ338" s="42" t="str">
        <f t="shared" si="420"/>
        <v/>
      </c>
      <c r="AR338" s="29" t="str">
        <f t="shared" si="456"/>
        <v/>
      </c>
      <c r="AS338" s="41" t="str">
        <f t="shared" si="457"/>
        <v/>
      </c>
      <c r="AT338" s="42" t="str">
        <f t="shared" si="458"/>
        <v/>
      </c>
      <c r="AV338" s="39" t="e">
        <f t="shared" si="421"/>
        <v>#N/A</v>
      </c>
      <c r="AW338" s="42" t="e">
        <f t="shared" si="459"/>
        <v>#N/A</v>
      </c>
      <c r="BH338" s="61" t="str">
        <f t="shared" si="460"/>
        <v/>
      </c>
      <c r="BI338" s="39" t="str">
        <f t="shared" si="461"/>
        <v/>
      </c>
      <c r="BJ338" s="41" t="str">
        <f t="shared" si="462"/>
        <v/>
      </c>
      <c r="BK338" s="42" t="str">
        <f t="shared" si="422"/>
        <v/>
      </c>
      <c r="BL338" s="29" t="str">
        <f t="shared" si="463"/>
        <v/>
      </c>
      <c r="BM338" s="41" t="str">
        <f t="shared" si="464"/>
        <v/>
      </c>
      <c r="BN338" s="42" t="str">
        <f t="shared" si="465"/>
        <v/>
      </c>
      <c r="BO338" s="40" t="str">
        <f t="shared" si="466"/>
        <v/>
      </c>
      <c r="BP338" s="43" t="str">
        <f t="shared" si="467"/>
        <v/>
      </c>
      <c r="BQ338" s="42" t="str">
        <f t="shared" si="468"/>
        <v/>
      </c>
      <c r="BR338" s="61" t="str">
        <f t="shared" si="469"/>
        <v/>
      </c>
      <c r="BS338" s="41" t="str">
        <f t="shared" si="423"/>
        <v/>
      </c>
      <c r="BT338" t="str">
        <f t="shared" si="470"/>
        <v/>
      </c>
      <c r="BU338" s="29" t="str">
        <f t="shared" si="424"/>
        <v/>
      </c>
      <c r="BV338" s="41" t="str">
        <f t="shared" si="425"/>
        <v/>
      </c>
      <c r="BW338" s="42" t="str">
        <f t="shared" si="426"/>
        <v/>
      </c>
      <c r="BX338" s="29" t="str">
        <f t="shared" si="427"/>
        <v/>
      </c>
      <c r="BY338" s="41" t="str">
        <f t="shared" si="428"/>
        <v/>
      </c>
      <c r="BZ338" s="42" t="str">
        <f t="shared" si="429"/>
        <v/>
      </c>
      <c r="CA338" s="29" t="str">
        <f t="shared" si="471"/>
        <v/>
      </c>
      <c r="CB338" s="41" t="str">
        <f t="shared" si="472"/>
        <v/>
      </c>
      <c r="CC338" s="42" t="str">
        <f t="shared" si="473"/>
        <v/>
      </c>
      <c r="CE338" s="39" t="e">
        <f t="shared" si="474"/>
        <v>#N/A</v>
      </c>
      <c r="CF338" s="42" t="e">
        <f t="shared" si="475"/>
        <v>#N/A</v>
      </c>
      <c r="CQ338" s="61" t="str">
        <f t="shared" si="476"/>
        <v/>
      </c>
      <c r="CR338" s="39" t="str">
        <f t="shared" si="477"/>
        <v/>
      </c>
      <c r="CS338" s="41" t="str">
        <f t="shared" si="478"/>
        <v/>
      </c>
      <c r="CT338" s="42" t="str">
        <f t="shared" si="430"/>
        <v/>
      </c>
      <c r="CU338" s="29" t="str">
        <f t="shared" si="479"/>
        <v/>
      </c>
      <c r="CV338" s="41" t="str">
        <f t="shared" si="480"/>
        <v/>
      </c>
      <c r="CW338" s="42" t="str">
        <f t="shared" si="481"/>
        <v/>
      </c>
      <c r="CX338" s="40" t="str">
        <f t="shared" si="482"/>
        <v/>
      </c>
      <c r="CY338" s="43" t="str">
        <f t="shared" si="483"/>
        <v/>
      </c>
      <c r="CZ338" s="42" t="str">
        <f t="shared" si="484"/>
        <v/>
      </c>
      <c r="DA338" s="70" t="str">
        <f t="shared" si="485"/>
        <v/>
      </c>
      <c r="DB338" s="41" t="str">
        <f t="shared" si="431"/>
        <v/>
      </c>
      <c r="DC338" s="70" t="str">
        <f t="shared" si="486"/>
        <v/>
      </c>
      <c r="DD338" s="29" t="str">
        <f t="shared" si="432"/>
        <v/>
      </c>
      <c r="DE338" s="41" t="str">
        <f t="shared" si="433"/>
        <v/>
      </c>
      <c r="DF338" s="42" t="str">
        <f t="shared" si="434"/>
        <v/>
      </c>
      <c r="DG338" s="29" t="str">
        <f t="shared" si="435"/>
        <v/>
      </c>
      <c r="DH338" s="41" t="str">
        <f t="shared" si="436"/>
        <v/>
      </c>
      <c r="DI338" s="42" t="str">
        <f t="shared" si="437"/>
        <v/>
      </c>
      <c r="DJ338" s="29" t="str">
        <f t="shared" si="487"/>
        <v/>
      </c>
      <c r="DK338" s="41" t="str">
        <f t="shared" si="488"/>
        <v/>
      </c>
      <c r="DL338" s="42" t="str">
        <f t="shared" si="489"/>
        <v/>
      </c>
      <c r="DN338" s="39" t="e">
        <f t="shared" si="490"/>
        <v>#N/A</v>
      </c>
      <c r="DO338" s="42" t="e">
        <f t="shared" si="491"/>
        <v>#N/A</v>
      </c>
      <c r="DZ338" s="61" t="str">
        <f t="shared" si="492"/>
        <v/>
      </c>
      <c r="EA338" s="39" t="str">
        <f t="shared" si="493"/>
        <v/>
      </c>
      <c r="EB338" s="41" t="str">
        <f t="shared" si="494"/>
        <v/>
      </c>
      <c r="EC338" s="42" t="str">
        <f t="shared" si="438"/>
        <v/>
      </c>
      <c r="ED338" s="29" t="str">
        <f t="shared" si="495"/>
        <v/>
      </c>
      <c r="EE338" s="41" t="str">
        <f t="shared" si="496"/>
        <v/>
      </c>
      <c r="EF338" s="42" t="str">
        <f t="shared" si="497"/>
        <v/>
      </c>
      <c r="EG338" s="40" t="str">
        <f t="shared" si="498"/>
        <v/>
      </c>
      <c r="EH338" s="43" t="str">
        <f t="shared" si="499"/>
        <v/>
      </c>
      <c r="EI338" s="42" t="str">
        <f t="shared" si="500"/>
        <v/>
      </c>
      <c r="EJ338" s="58" t="str">
        <f t="shared" si="501"/>
        <v/>
      </c>
      <c r="EK338" s="41" t="str">
        <f t="shared" si="439"/>
        <v/>
      </c>
      <c r="EL338" s="58" t="str">
        <f t="shared" si="502"/>
        <v/>
      </c>
      <c r="EM338" s="29" t="str">
        <f t="shared" si="440"/>
        <v/>
      </c>
      <c r="EN338" s="41" t="str">
        <f t="shared" si="441"/>
        <v/>
      </c>
      <c r="EO338" s="42" t="str">
        <f t="shared" si="442"/>
        <v/>
      </c>
      <c r="EP338" s="29" t="str">
        <f t="shared" si="443"/>
        <v/>
      </c>
      <c r="EQ338" s="41" t="str">
        <f t="shared" si="444"/>
        <v/>
      </c>
      <c r="ER338" s="42" t="str">
        <f t="shared" si="445"/>
        <v/>
      </c>
      <c r="ES338" s="29" t="str">
        <f t="shared" si="503"/>
        <v/>
      </c>
      <c r="ET338" s="41" t="str">
        <f t="shared" si="504"/>
        <v/>
      </c>
      <c r="EU338" s="42" t="str">
        <f t="shared" si="505"/>
        <v/>
      </c>
      <c r="EW338" s="39" t="e">
        <f t="shared" si="506"/>
        <v>#N/A</v>
      </c>
      <c r="EX338" s="42" t="e">
        <f t="shared" si="507"/>
        <v>#N/A</v>
      </c>
      <c r="FA338" s="70" t="e">
        <f t="shared" si="509"/>
        <v>#N/A</v>
      </c>
      <c r="FB338" s="70" t="e">
        <f t="shared" si="510"/>
        <v>#N/A</v>
      </c>
      <c r="FC338" s="70" t="e">
        <f t="shared" si="508"/>
        <v>#N/A</v>
      </c>
      <c r="FD338" s="72" t="e">
        <f t="shared" si="511"/>
        <v>#N/A</v>
      </c>
      <c r="FE338" s="37" t="e">
        <f t="shared" si="512"/>
        <v>#N/A</v>
      </c>
    </row>
    <row r="339" spans="8:161" x14ac:dyDescent="0.25">
      <c r="H339" s="39"/>
      <c r="I339" s="39"/>
      <c r="J339" s="37"/>
      <c r="K339" s="39"/>
      <c r="L339" s="39"/>
      <c r="M339" s="39"/>
      <c r="Y339" s="61" t="str">
        <f t="shared" si="446"/>
        <v/>
      </c>
      <c r="Z339" s="39" t="str">
        <f t="shared" si="447"/>
        <v/>
      </c>
      <c r="AA339" s="41" t="str">
        <f t="shared" si="448"/>
        <v/>
      </c>
      <c r="AB339" s="42" t="str">
        <f t="shared" si="412"/>
        <v/>
      </c>
      <c r="AC339" s="29" t="str">
        <f t="shared" si="449"/>
        <v/>
      </c>
      <c r="AD339" s="41" t="str">
        <f t="shared" si="450"/>
        <v/>
      </c>
      <c r="AE339" s="42" t="str">
        <f t="shared" si="451"/>
        <v/>
      </c>
      <c r="AF339" s="40" t="str">
        <f t="shared" si="452"/>
        <v/>
      </c>
      <c r="AG339" s="43" t="str">
        <f t="shared" si="453"/>
        <v/>
      </c>
      <c r="AH339" s="42" t="str">
        <f t="shared" si="454"/>
        <v/>
      </c>
      <c r="AI339" s="39" t="str">
        <f t="shared" si="455"/>
        <v/>
      </c>
      <c r="AJ339" s="41" t="str">
        <f t="shared" si="413"/>
        <v/>
      </c>
      <c r="AK339" s="29" t="str">
        <f t="shared" si="414"/>
        <v/>
      </c>
      <c r="AL339" s="29" t="str">
        <f t="shared" si="415"/>
        <v/>
      </c>
      <c r="AM339" s="41" t="str">
        <f t="shared" si="416"/>
        <v/>
      </c>
      <c r="AN339" s="42" t="str">
        <f t="shared" si="417"/>
        <v/>
      </c>
      <c r="AO339" s="29" t="str">
        <f t="shared" si="418"/>
        <v/>
      </c>
      <c r="AP339" s="41" t="str">
        <f t="shared" si="419"/>
        <v/>
      </c>
      <c r="AQ339" s="42" t="str">
        <f t="shared" si="420"/>
        <v/>
      </c>
      <c r="AR339" s="29" t="str">
        <f t="shared" si="456"/>
        <v/>
      </c>
      <c r="AS339" s="41" t="str">
        <f t="shared" si="457"/>
        <v/>
      </c>
      <c r="AT339" s="42" t="str">
        <f t="shared" si="458"/>
        <v/>
      </c>
      <c r="AV339" s="39" t="e">
        <f t="shared" si="421"/>
        <v>#N/A</v>
      </c>
      <c r="AW339" s="42" t="e">
        <f t="shared" si="459"/>
        <v>#N/A</v>
      </c>
      <c r="BH339" s="61" t="str">
        <f t="shared" si="460"/>
        <v/>
      </c>
      <c r="BI339" s="39" t="str">
        <f t="shared" si="461"/>
        <v/>
      </c>
      <c r="BJ339" s="41" t="str">
        <f t="shared" si="462"/>
        <v/>
      </c>
      <c r="BK339" s="42" t="str">
        <f t="shared" si="422"/>
        <v/>
      </c>
      <c r="BL339" s="29" t="str">
        <f t="shared" si="463"/>
        <v/>
      </c>
      <c r="BM339" s="41" t="str">
        <f t="shared" si="464"/>
        <v/>
      </c>
      <c r="BN339" s="42" t="str">
        <f t="shared" si="465"/>
        <v/>
      </c>
      <c r="BO339" s="40" t="str">
        <f t="shared" si="466"/>
        <v/>
      </c>
      <c r="BP339" s="43" t="str">
        <f t="shared" si="467"/>
        <v/>
      </c>
      <c r="BQ339" s="42" t="str">
        <f t="shared" si="468"/>
        <v/>
      </c>
      <c r="BR339" s="61" t="str">
        <f t="shared" si="469"/>
        <v/>
      </c>
      <c r="BS339" s="41" t="str">
        <f t="shared" si="423"/>
        <v/>
      </c>
      <c r="BT339" t="str">
        <f t="shared" si="470"/>
        <v/>
      </c>
      <c r="BU339" s="29" t="str">
        <f t="shared" si="424"/>
        <v/>
      </c>
      <c r="BV339" s="41" t="str">
        <f t="shared" si="425"/>
        <v/>
      </c>
      <c r="BW339" s="42" t="str">
        <f t="shared" si="426"/>
        <v/>
      </c>
      <c r="BX339" s="29" t="str">
        <f t="shared" si="427"/>
        <v/>
      </c>
      <c r="BY339" s="41" t="str">
        <f t="shared" si="428"/>
        <v/>
      </c>
      <c r="BZ339" s="42" t="str">
        <f t="shared" si="429"/>
        <v/>
      </c>
      <c r="CA339" s="29" t="str">
        <f t="shared" si="471"/>
        <v/>
      </c>
      <c r="CB339" s="41" t="str">
        <f t="shared" si="472"/>
        <v/>
      </c>
      <c r="CC339" s="42" t="str">
        <f t="shared" si="473"/>
        <v/>
      </c>
      <c r="CE339" s="39" t="e">
        <f t="shared" si="474"/>
        <v>#N/A</v>
      </c>
      <c r="CF339" s="42" t="e">
        <f t="shared" si="475"/>
        <v>#N/A</v>
      </c>
      <c r="CQ339" s="61" t="str">
        <f t="shared" si="476"/>
        <v/>
      </c>
      <c r="CR339" s="39" t="str">
        <f t="shared" si="477"/>
        <v/>
      </c>
      <c r="CS339" s="41" t="str">
        <f t="shared" si="478"/>
        <v/>
      </c>
      <c r="CT339" s="42" t="str">
        <f t="shared" si="430"/>
        <v/>
      </c>
      <c r="CU339" s="29" t="str">
        <f t="shared" si="479"/>
        <v/>
      </c>
      <c r="CV339" s="41" t="str">
        <f t="shared" si="480"/>
        <v/>
      </c>
      <c r="CW339" s="42" t="str">
        <f t="shared" si="481"/>
        <v/>
      </c>
      <c r="CX339" s="40" t="str">
        <f t="shared" si="482"/>
        <v/>
      </c>
      <c r="CY339" s="43" t="str">
        <f t="shared" si="483"/>
        <v/>
      </c>
      <c r="CZ339" s="42" t="str">
        <f t="shared" si="484"/>
        <v/>
      </c>
      <c r="DA339" s="70" t="str">
        <f t="shared" si="485"/>
        <v/>
      </c>
      <c r="DB339" s="41" t="str">
        <f t="shared" si="431"/>
        <v/>
      </c>
      <c r="DC339" s="70" t="str">
        <f t="shared" si="486"/>
        <v/>
      </c>
      <c r="DD339" s="29" t="str">
        <f t="shared" si="432"/>
        <v/>
      </c>
      <c r="DE339" s="41" t="str">
        <f t="shared" si="433"/>
        <v/>
      </c>
      <c r="DF339" s="42" t="str">
        <f t="shared" si="434"/>
        <v/>
      </c>
      <c r="DG339" s="29" t="str">
        <f t="shared" si="435"/>
        <v/>
      </c>
      <c r="DH339" s="41" t="str">
        <f t="shared" si="436"/>
        <v/>
      </c>
      <c r="DI339" s="42" t="str">
        <f t="shared" si="437"/>
        <v/>
      </c>
      <c r="DJ339" s="29" t="str">
        <f t="shared" si="487"/>
        <v/>
      </c>
      <c r="DK339" s="41" t="str">
        <f t="shared" si="488"/>
        <v/>
      </c>
      <c r="DL339" s="42" t="str">
        <f t="shared" si="489"/>
        <v/>
      </c>
      <c r="DN339" s="39" t="e">
        <f t="shared" si="490"/>
        <v>#N/A</v>
      </c>
      <c r="DO339" s="42" t="e">
        <f t="shared" si="491"/>
        <v>#N/A</v>
      </c>
      <c r="DZ339" s="61" t="str">
        <f t="shared" si="492"/>
        <v/>
      </c>
      <c r="EA339" s="39" t="str">
        <f t="shared" si="493"/>
        <v/>
      </c>
      <c r="EB339" s="41" t="str">
        <f t="shared" si="494"/>
        <v/>
      </c>
      <c r="EC339" s="42" t="str">
        <f t="shared" si="438"/>
        <v/>
      </c>
      <c r="ED339" s="29" t="str">
        <f t="shared" si="495"/>
        <v/>
      </c>
      <c r="EE339" s="41" t="str">
        <f t="shared" si="496"/>
        <v/>
      </c>
      <c r="EF339" s="42" t="str">
        <f t="shared" si="497"/>
        <v/>
      </c>
      <c r="EG339" s="40" t="str">
        <f t="shared" si="498"/>
        <v/>
      </c>
      <c r="EH339" s="43" t="str">
        <f t="shared" si="499"/>
        <v/>
      </c>
      <c r="EI339" s="42" t="str">
        <f t="shared" si="500"/>
        <v/>
      </c>
      <c r="EJ339" s="58" t="str">
        <f t="shared" si="501"/>
        <v/>
      </c>
      <c r="EK339" s="41" t="str">
        <f t="shared" si="439"/>
        <v/>
      </c>
      <c r="EL339" s="58" t="str">
        <f t="shared" si="502"/>
        <v/>
      </c>
      <c r="EM339" s="29" t="str">
        <f t="shared" si="440"/>
        <v/>
      </c>
      <c r="EN339" s="41" t="str">
        <f t="shared" si="441"/>
        <v/>
      </c>
      <c r="EO339" s="42" t="str">
        <f t="shared" si="442"/>
        <v/>
      </c>
      <c r="EP339" s="29" t="str">
        <f t="shared" si="443"/>
        <v/>
      </c>
      <c r="EQ339" s="41" t="str">
        <f t="shared" si="444"/>
        <v/>
      </c>
      <c r="ER339" s="42" t="str">
        <f t="shared" si="445"/>
        <v/>
      </c>
      <c r="ES339" s="29" t="str">
        <f t="shared" si="503"/>
        <v/>
      </c>
      <c r="ET339" s="41" t="str">
        <f t="shared" si="504"/>
        <v/>
      </c>
      <c r="EU339" s="42" t="str">
        <f t="shared" si="505"/>
        <v/>
      </c>
      <c r="EW339" s="39" t="e">
        <f t="shared" si="506"/>
        <v>#N/A</v>
      </c>
      <c r="EX339" s="42" t="e">
        <f t="shared" si="507"/>
        <v>#N/A</v>
      </c>
      <c r="FA339" s="70" t="e">
        <f t="shared" si="509"/>
        <v>#N/A</v>
      </c>
      <c r="FB339" s="70" t="e">
        <f t="shared" si="510"/>
        <v>#N/A</v>
      </c>
      <c r="FC339" s="70" t="e">
        <f t="shared" si="508"/>
        <v>#N/A</v>
      </c>
      <c r="FD339" s="72" t="e">
        <f t="shared" si="511"/>
        <v>#N/A</v>
      </c>
      <c r="FE339" s="37" t="e">
        <f t="shared" si="512"/>
        <v>#N/A</v>
      </c>
    </row>
    <row r="340" spans="8:161" x14ac:dyDescent="0.25">
      <c r="H340" s="39"/>
      <c r="I340" s="39"/>
      <c r="J340" s="37"/>
      <c r="K340" s="39"/>
      <c r="L340" s="39"/>
      <c r="M340" s="39"/>
      <c r="Y340" s="61" t="str">
        <f t="shared" si="446"/>
        <v/>
      </c>
      <c r="Z340" s="39" t="str">
        <f t="shared" si="447"/>
        <v/>
      </c>
      <c r="AA340" s="41" t="str">
        <f t="shared" si="448"/>
        <v/>
      </c>
      <c r="AB340" s="42" t="str">
        <f t="shared" si="412"/>
        <v/>
      </c>
      <c r="AC340" s="29" t="str">
        <f t="shared" si="449"/>
        <v/>
      </c>
      <c r="AD340" s="41" t="str">
        <f t="shared" si="450"/>
        <v/>
      </c>
      <c r="AE340" s="42" t="str">
        <f t="shared" si="451"/>
        <v/>
      </c>
      <c r="AF340" s="40" t="str">
        <f t="shared" si="452"/>
        <v/>
      </c>
      <c r="AG340" s="43" t="str">
        <f t="shared" si="453"/>
        <v/>
      </c>
      <c r="AH340" s="42" t="str">
        <f t="shared" si="454"/>
        <v/>
      </c>
      <c r="AI340" s="39" t="str">
        <f t="shared" si="455"/>
        <v/>
      </c>
      <c r="AJ340" s="41" t="str">
        <f t="shared" si="413"/>
        <v/>
      </c>
      <c r="AK340" s="29" t="str">
        <f t="shared" si="414"/>
        <v/>
      </c>
      <c r="AL340" s="29" t="str">
        <f t="shared" si="415"/>
        <v/>
      </c>
      <c r="AM340" s="41" t="str">
        <f t="shared" si="416"/>
        <v/>
      </c>
      <c r="AN340" s="42" t="str">
        <f t="shared" si="417"/>
        <v/>
      </c>
      <c r="AO340" s="29" t="str">
        <f t="shared" si="418"/>
        <v/>
      </c>
      <c r="AP340" s="41" t="str">
        <f t="shared" si="419"/>
        <v/>
      </c>
      <c r="AQ340" s="42" t="str">
        <f t="shared" si="420"/>
        <v/>
      </c>
      <c r="AR340" s="29" t="str">
        <f t="shared" si="456"/>
        <v/>
      </c>
      <c r="AS340" s="41" t="str">
        <f t="shared" si="457"/>
        <v/>
      </c>
      <c r="AT340" s="42" t="str">
        <f t="shared" si="458"/>
        <v/>
      </c>
      <c r="AV340" s="39" t="e">
        <f t="shared" si="421"/>
        <v>#N/A</v>
      </c>
      <c r="AW340" s="42" t="e">
        <f t="shared" si="459"/>
        <v>#N/A</v>
      </c>
      <c r="BH340" s="61" t="str">
        <f t="shared" si="460"/>
        <v/>
      </c>
      <c r="BI340" s="39" t="str">
        <f t="shared" si="461"/>
        <v/>
      </c>
      <c r="BJ340" s="41" t="str">
        <f t="shared" si="462"/>
        <v/>
      </c>
      <c r="BK340" s="42" t="str">
        <f t="shared" si="422"/>
        <v/>
      </c>
      <c r="BL340" s="29" t="str">
        <f t="shared" si="463"/>
        <v/>
      </c>
      <c r="BM340" s="41" t="str">
        <f t="shared" si="464"/>
        <v/>
      </c>
      <c r="BN340" s="42" t="str">
        <f t="shared" si="465"/>
        <v/>
      </c>
      <c r="BO340" s="40" t="str">
        <f t="shared" si="466"/>
        <v/>
      </c>
      <c r="BP340" s="43" t="str">
        <f t="shared" si="467"/>
        <v/>
      </c>
      <c r="BQ340" s="42" t="str">
        <f t="shared" si="468"/>
        <v/>
      </c>
      <c r="BR340" s="61" t="str">
        <f t="shared" si="469"/>
        <v/>
      </c>
      <c r="BS340" s="41" t="str">
        <f t="shared" si="423"/>
        <v/>
      </c>
      <c r="BT340" t="str">
        <f t="shared" si="470"/>
        <v/>
      </c>
      <c r="BU340" s="29" t="str">
        <f t="shared" si="424"/>
        <v/>
      </c>
      <c r="BV340" s="41" t="str">
        <f t="shared" si="425"/>
        <v/>
      </c>
      <c r="BW340" s="42" t="str">
        <f t="shared" si="426"/>
        <v/>
      </c>
      <c r="BX340" s="29" t="str">
        <f t="shared" si="427"/>
        <v/>
      </c>
      <c r="BY340" s="41" t="str">
        <f t="shared" si="428"/>
        <v/>
      </c>
      <c r="BZ340" s="42" t="str">
        <f t="shared" si="429"/>
        <v/>
      </c>
      <c r="CA340" s="29" t="str">
        <f t="shared" si="471"/>
        <v/>
      </c>
      <c r="CB340" s="41" t="str">
        <f t="shared" si="472"/>
        <v/>
      </c>
      <c r="CC340" s="42" t="str">
        <f t="shared" si="473"/>
        <v/>
      </c>
      <c r="CE340" s="39" t="e">
        <f t="shared" si="474"/>
        <v>#N/A</v>
      </c>
      <c r="CF340" s="42" t="e">
        <f t="shared" si="475"/>
        <v>#N/A</v>
      </c>
      <c r="CQ340" s="61" t="str">
        <f t="shared" si="476"/>
        <v/>
      </c>
      <c r="CR340" s="39" t="str">
        <f t="shared" si="477"/>
        <v/>
      </c>
      <c r="CS340" s="41" t="str">
        <f t="shared" si="478"/>
        <v/>
      </c>
      <c r="CT340" s="42" t="str">
        <f t="shared" si="430"/>
        <v/>
      </c>
      <c r="CU340" s="29" t="str">
        <f t="shared" si="479"/>
        <v/>
      </c>
      <c r="CV340" s="41" t="str">
        <f t="shared" si="480"/>
        <v/>
      </c>
      <c r="CW340" s="42" t="str">
        <f t="shared" si="481"/>
        <v/>
      </c>
      <c r="CX340" s="40" t="str">
        <f t="shared" si="482"/>
        <v/>
      </c>
      <c r="CY340" s="43" t="str">
        <f t="shared" si="483"/>
        <v/>
      </c>
      <c r="CZ340" s="42" t="str">
        <f t="shared" si="484"/>
        <v/>
      </c>
      <c r="DA340" s="70" t="str">
        <f t="shared" si="485"/>
        <v/>
      </c>
      <c r="DB340" s="41" t="str">
        <f t="shared" si="431"/>
        <v/>
      </c>
      <c r="DC340" s="70" t="str">
        <f t="shared" si="486"/>
        <v/>
      </c>
      <c r="DD340" s="29" t="str">
        <f t="shared" si="432"/>
        <v/>
      </c>
      <c r="DE340" s="41" t="str">
        <f t="shared" si="433"/>
        <v/>
      </c>
      <c r="DF340" s="42" t="str">
        <f t="shared" si="434"/>
        <v/>
      </c>
      <c r="DG340" s="29" t="str">
        <f t="shared" si="435"/>
        <v/>
      </c>
      <c r="DH340" s="41" t="str">
        <f t="shared" si="436"/>
        <v/>
      </c>
      <c r="DI340" s="42" t="str">
        <f t="shared" si="437"/>
        <v/>
      </c>
      <c r="DJ340" s="29" t="str">
        <f t="shared" si="487"/>
        <v/>
      </c>
      <c r="DK340" s="41" t="str">
        <f t="shared" si="488"/>
        <v/>
      </c>
      <c r="DL340" s="42" t="str">
        <f t="shared" si="489"/>
        <v/>
      </c>
      <c r="DN340" s="39" t="e">
        <f t="shared" si="490"/>
        <v>#N/A</v>
      </c>
      <c r="DO340" s="42" t="e">
        <f t="shared" si="491"/>
        <v>#N/A</v>
      </c>
      <c r="DZ340" s="61" t="str">
        <f t="shared" si="492"/>
        <v/>
      </c>
      <c r="EA340" s="39" t="str">
        <f t="shared" si="493"/>
        <v/>
      </c>
      <c r="EB340" s="41" t="str">
        <f t="shared" si="494"/>
        <v/>
      </c>
      <c r="EC340" s="42" t="str">
        <f t="shared" si="438"/>
        <v/>
      </c>
      <c r="ED340" s="29" t="str">
        <f t="shared" si="495"/>
        <v/>
      </c>
      <c r="EE340" s="41" t="str">
        <f t="shared" si="496"/>
        <v/>
      </c>
      <c r="EF340" s="42" t="str">
        <f t="shared" si="497"/>
        <v/>
      </c>
      <c r="EG340" s="40" t="str">
        <f t="shared" si="498"/>
        <v/>
      </c>
      <c r="EH340" s="43" t="str">
        <f t="shared" si="499"/>
        <v/>
      </c>
      <c r="EI340" s="42" t="str">
        <f t="shared" si="500"/>
        <v/>
      </c>
      <c r="EJ340" s="58" t="str">
        <f t="shared" si="501"/>
        <v/>
      </c>
      <c r="EK340" s="41" t="str">
        <f t="shared" si="439"/>
        <v/>
      </c>
      <c r="EL340" s="58" t="str">
        <f t="shared" si="502"/>
        <v/>
      </c>
      <c r="EM340" s="29" t="str">
        <f t="shared" si="440"/>
        <v/>
      </c>
      <c r="EN340" s="41" t="str">
        <f t="shared" si="441"/>
        <v/>
      </c>
      <c r="EO340" s="42" t="str">
        <f t="shared" si="442"/>
        <v/>
      </c>
      <c r="EP340" s="29" t="str">
        <f t="shared" si="443"/>
        <v/>
      </c>
      <c r="EQ340" s="41" t="str">
        <f t="shared" si="444"/>
        <v/>
      </c>
      <c r="ER340" s="42" t="str">
        <f t="shared" si="445"/>
        <v/>
      </c>
      <c r="ES340" s="29" t="str">
        <f t="shared" si="503"/>
        <v/>
      </c>
      <c r="ET340" s="41" t="str">
        <f t="shared" si="504"/>
        <v/>
      </c>
      <c r="EU340" s="42" t="str">
        <f t="shared" si="505"/>
        <v/>
      </c>
      <c r="EW340" s="39" t="e">
        <f t="shared" si="506"/>
        <v>#N/A</v>
      </c>
      <c r="EX340" s="42" t="e">
        <f t="shared" si="507"/>
        <v>#N/A</v>
      </c>
      <c r="FA340" s="70" t="e">
        <f t="shared" si="509"/>
        <v>#N/A</v>
      </c>
      <c r="FB340" s="70" t="e">
        <f t="shared" si="510"/>
        <v>#N/A</v>
      </c>
      <c r="FC340" s="70" t="e">
        <f t="shared" si="508"/>
        <v>#N/A</v>
      </c>
      <c r="FD340" s="72" t="e">
        <f t="shared" si="511"/>
        <v>#N/A</v>
      </c>
      <c r="FE340" s="37" t="e">
        <f t="shared" si="512"/>
        <v>#N/A</v>
      </c>
    </row>
    <row r="341" spans="8:161" x14ac:dyDescent="0.25">
      <c r="H341" s="39"/>
      <c r="I341" s="39"/>
      <c r="J341" s="37"/>
      <c r="K341" s="39"/>
      <c r="L341" s="39"/>
      <c r="M341" s="39"/>
      <c r="Y341" s="61" t="str">
        <f t="shared" si="446"/>
        <v/>
      </c>
      <c r="Z341" s="39" t="str">
        <f t="shared" si="447"/>
        <v/>
      </c>
      <c r="AA341" s="41" t="str">
        <f t="shared" si="448"/>
        <v/>
      </c>
      <c r="AB341" s="42" t="str">
        <f t="shared" si="412"/>
        <v/>
      </c>
      <c r="AC341" s="29" t="str">
        <f t="shared" si="449"/>
        <v/>
      </c>
      <c r="AD341" s="41" t="str">
        <f t="shared" si="450"/>
        <v/>
      </c>
      <c r="AE341" s="42" t="str">
        <f t="shared" si="451"/>
        <v/>
      </c>
      <c r="AF341" s="40" t="str">
        <f t="shared" si="452"/>
        <v/>
      </c>
      <c r="AG341" s="43" t="str">
        <f t="shared" si="453"/>
        <v/>
      </c>
      <c r="AH341" s="42" t="str">
        <f t="shared" si="454"/>
        <v/>
      </c>
      <c r="AI341" s="39" t="str">
        <f t="shared" si="455"/>
        <v/>
      </c>
      <c r="AJ341" s="41" t="str">
        <f t="shared" si="413"/>
        <v/>
      </c>
      <c r="AK341" s="29" t="str">
        <f t="shared" si="414"/>
        <v/>
      </c>
      <c r="AL341" s="29" t="str">
        <f t="shared" si="415"/>
        <v/>
      </c>
      <c r="AM341" s="41" t="str">
        <f t="shared" si="416"/>
        <v/>
      </c>
      <c r="AN341" s="42" t="str">
        <f t="shared" si="417"/>
        <v/>
      </c>
      <c r="AO341" s="29" t="str">
        <f t="shared" si="418"/>
        <v/>
      </c>
      <c r="AP341" s="41" t="str">
        <f t="shared" si="419"/>
        <v/>
      </c>
      <c r="AQ341" s="42" t="str">
        <f t="shared" si="420"/>
        <v/>
      </c>
      <c r="AR341" s="29" t="str">
        <f t="shared" si="456"/>
        <v/>
      </c>
      <c r="AS341" s="41" t="str">
        <f t="shared" si="457"/>
        <v/>
      </c>
      <c r="AT341" s="42" t="str">
        <f t="shared" si="458"/>
        <v/>
      </c>
      <c r="AV341" s="39" t="e">
        <f t="shared" si="421"/>
        <v>#N/A</v>
      </c>
      <c r="AW341" s="42" t="e">
        <f t="shared" si="459"/>
        <v>#N/A</v>
      </c>
      <c r="BH341" s="61" t="str">
        <f t="shared" si="460"/>
        <v/>
      </c>
      <c r="BI341" s="39" t="str">
        <f t="shared" si="461"/>
        <v/>
      </c>
      <c r="BJ341" s="41" t="str">
        <f t="shared" si="462"/>
        <v/>
      </c>
      <c r="BK341" s="42" t="str">
        <f t="shared" si="422"/>
        <v/>
      </c>
      <c r="BL341" s="29" t="str">
        <f t="shared" si="463"/>
        <v/>
      </c>
      <c r="BM341" s="41" t="str">
        <f t="shared" si="464"/>
        <v/>
      </c>
      <c r="BN341" s="42" t="str">
        <f t="shared" si="465"/>
        <v/>
      </c>
      <c r="BO341" s="40" t="str">
        <f t="shared" si="466"/>
        <v/>
      </c>
      <c r="BP341" s="43" t="str">
        <f t="shared" si="467"/>
        <v/>
      </c>
      <c r="BQ341" s="42" t="str">
        <f t="shared" si="468"/>
        <v/>
      </c>
      <c r="BR341" s="61" t="str">
        <f t="shared" si="469"/>
        <v/>
      </c>
      <c r="BS341" s="41" t="str">
        <f t="shared" si="423"/>
        <v/>
      </c>
      <c r="BT341" t="str">
        <f t="shared" si="470"/>
        <v/>
      </c>
      <c r="BU341" s="29" t="str">
        <f t="shared" si="424"/>
        <v/>
      </c>
      <c r="BV341" s="41" t="str">
        <f t="shared" si="425"/>
        <v/>
      </c>
      <c r="BW341" s="42" t="str">
        <f t="shared" si="426"/>
        <v/>
      </c>
      <c r="BX341" s="29" t="str">
        <f t="shared" si="427"/>
        <v/>
      </c>
      <c r="BY341" s="41" t="str">
        <f t="shared" si="428"/>
        <v/>
      </c>
      <c r="BZ341" s="42" t="str">
        <f t="shared" si="429"/>
        <v/>
      </c>
      <c r="CA341" s="29" t="str">
        <f t="shared" si="471"/>
        <v/>
      </c>
      <c r="CB341" s="41" t="str">
        <f t="shared" si="472"/>
        <v/>
      </c>
      <c r="CC341" s="42" t="str">
        <f t="shared" si="473"/>
        <v/>
      </c>
      <c r="CE341" s="39" t="e">
        <f t="shared" si="474"/>
        <v>#N/A</v>
      </c>
      <c r="CF341" s="42" t="e">
        <f t="shared" si="475"/>
        <v>#N/A</v>
      </c>
      <c r="CQ341" s="61" t="str">
        <f t="shared" si="476"/>
        <v/>
      </c>
      <c r="CR341" s="39" t="str">
        <f t="shared" si="477"/>
        <v/>
      </c>
      <c r="CS341" s="41" t="str">
        <f t="shared" si="478"/>
        <v/>
      </c>
      <c r="CT341" s="42" t="str">
        <f t="shared" si="430"/>
        <v/>
      </c>
      <c r="CU341" s="29" t="str">
        <f t="shared" si="479"/>
        <v/>
      </c>
      <c r="CV341" s="41" t="str">
        <f t="shared" si="480"/>
        <v/>
      </c>
      <c r="CW341" s="42" t="str">
        <f t="shared" si="481"/>
        <v/>
      </c>
      <c r="CX341" s="40" t="str">
        <f t="shared" si="482"/>
        <v/>
      </c>
      <c r="CY341" s="43" t="str">
        <f t="shared" si="483"/>
        <v/>
      </c>
      <c r="CZ341" s="42" t="str">
        <f t="shared" si="484"/>
        <v/>
      </c>
      <c r="DA341" s="70" t="str">
        <f t="shared" si="485"/>
        <v/>
      </c>
      <c r="DB341" s="41" t="str">
        <f t="shared" si="431"/>
        <v/>
      </c>
      <c r="DC341" s="70" t="str">
        <f t="shared" si="486"/>
        <v/>
      </c>
      <c r="DD341" s="29" t="str">
        <f t="shared" si="432"/>
        <v/>
      </c>
      <c r="DE341" s="41" t="str">
        <f t="shared" si="433"/>
        <v/>
      </c>
      <c r="DF341" s="42" t="str">
        <f t="shared" si="434"/>
        <v/>
      </c>
      <c r="DG341" s="29" t="str">
        <f t="shared" si="435"/>
        <v/>
      </c>
      <c r="DH341" s="41" t="str">
        <f t="shared" si="436"/>
        <v/>
      </c>
      <c r="DI341" s="42" t="str">
        <f t="shared" si="437"/>
        <v/>
      </c>
      <c r="DJ341" s="29" t="str">
        <f t="shared" si="487"/>
        <v/>
      </c>
      <c r="DK341" s="41" t="str">
        <f t="shared" si="488"/>
        <v/>
      </c>
      <c r="DL341" s="42" t="str">
        <f t="shared" si="489"/>
        <v/>
      </c>
      <c r="DN341" s="39" t="e">
        <f t="shared" si="490"/>
        <v>#N/A</v>
      </c>
      <c r="DO341" s="42" t="e">
        <f t="shared" si="491"/>
        <v>#N/A</v>
      </c>
      <c r="DZ341" s="61" t="str">
        <f t="shared" si="492"/>
        <v/>
      </c>
      <c r="EA341" s="39" t="str">
        <f t="shared" si="493"/>
        <v/>
      </c>
      <c r="EB341" s="41" t="str">
        <f t="shared" si="494"/>
        <v/>
      </c>
      <c r="EC341" s="42" t="str">
        <f t="shared" si="438"/>
        <v/>
      </c>
      <c r="ED341" s="29" t="str">
        <f t="shared" si="495"/>
        <v/>
      </c>
      <c r="EE341" s="41" t="str">
        <f t="shared" si="496"/>
        <v/>
      </c>
      <c r="EF341" s="42" t="str">
        <f t="shared" si="497"/>
        <v/>
      </c>
      <c r="EG341" s="40" t="str">
        <f t="shared" si="498"/>
        <v/>
      </c>
      <c r="EH341" s="43" t="str">
        <f t="shared" si="499"/>
        <v/>
      </c>
      <c r="EI341" s="42" t="str">
        <f t="shared" si="500"/>
        <v/>
      </c>
      <c r="EJ341" s="58" t="str">
        <f t="shared" si="501"/>
        <v/>
      </c>
      <c r="EK341" s="41" t="str">
        <f t="shared" si="439"/>
        <v/>
      </c>
      <c r="EL341" s="58" t="str">
        <f t="shared" si="502"/>
        <v/>
      </c>
      <c r="EM341" s="29" t="str">
        <f t="shared" si="440"/>
        <v/>
      </c>
      <c r="EN341" s="41" t="str">
        <f t="shared" si="441"/>
        <v/>
      </c>
      <c r="EO341" s="42" t="str">
        <f t="shared" si="442"/>
        <v/>
      </c>
      <c r="EP341" s="29" t="str">
        <f t="shared" si="443"/>
        <v/>
      </c>
      <c r="EQ341" s="41" t="str">
        <f t="shared" si="444"/>
        <v/>
      </c>
      <c r="ER341" s="42" t="str">
        <f t="shared" si="445"/>
        <v/>
      </c>
      <c r="ES341" s="29" t="str">
        <f t="shared" si="503"/>
        <v/>
      </c>
      <c r="ET341" s="41" t="str">
        <f t="shared" si="504"/>
        <v/>
      </c>
      <c r="EU341" s="42" t="str">
        <f t="shared" si="505"/>
        <v/>
      </c>
      <c r="EW341" s="39" t="e">
        <f t="shared" si="506"/>
        <v>#N/A</v>
      </c>
      <c r="EX341" s="42" t="e">
        <f t="shared" si="507"/>
        <v>#N/A</v>
      </c>
      <c r="FA341" s="70" t="e">
        <f t="shared" si="509"/>
        <v>#N/A</v>
      </c>
      <c r="FB341" s="70" t="e">
        <f t="shared" si="510"/>
        <v>#N/A</v>
      </c>
      <c r="FC341" s="70" t="e">
        <f t="shared" si="508"/>
        <v>#N/A</v>
      </c>
      <c r="FD341" s="72" t="e">
        <f t="shared" si="511"/>
        <v>#N/A</v>
      </c>
      <c r="FE341" s="37" t="e">
        <f t="shared" si="512"/>
        <v>#N/A</v>
      </c>
    </row>
    <row r="342" spans="8:161" x14ac:dyDescent="0.25">
      <c r="H342" s="39"/>
      <c r="I342" s="39"/>
      <c r="J342" s="37"/>
      <c r="K342" s="39"/>
      <c r="L342" s="39"/>
      <c r="M342" s="39"/>
      <c r="Y342" s="61" t="str">
        <f t="shared" si="446"/>
        <v/>
      </c>
      <c r="Z342" s="39" t="str">
        <f t="shared" si="447"/>
        <v/>
      </c>
      <c r="AA342" s="41" t="str">
        <f t="shared" si="448"/>
        <v/>
      </c>
      <c r="AB342" s="42" t="str">
        <f t="shared" si="412"/>
        <v/>
      </c>
      <c r="AC342" s="29" t="str">
        <f t="shared" si="449"/>
        <v/>
      </c>
      <c r="AD342" s="41" t="str">
        <f t="shared" si="450"/>
        <v/>
      </c>
      <c r="AE342" s="42" t="str">
        <f t="shared" si="451"/>
        <v/>
      </c>
      <c r="AF342" s="40" t="str">
        <f t="shared" si="452"/>
        <v/>
      </c>
      <c r="AG342" s="43" t="str">
        <f t="shared" si="453"/>
        <v/>
      </c>
      <c r="AH342" s="42" t="str">
        <f t="shared" si="454"/>
        <v/>
      </c>
      <c r="AI342" s="39" t="str">
        <f t="shared" si="455"/>
        <v/>
      </c>
      <c r="AJ342" s="41" t="str">
        <f t="shared" si="413"/>
        <v/>
      </c>
      <c r="AK342" s="29" t="str">
        <f t="shared" si="414"/>
        <v/>
      </c>
      <c r="AL342" s="29" t="str">
        <f t="shared" si="415"/>
        <v/>
      </c>
      <c r="AM342" s="41" t="str">
        <f t="shared" si="416"/>
        <v/>
      </c>
      <c r="AN342" s="42" t="str">
        <f t="shared" si="417"/>
        <v/>
      </c>
      <c r="AO342" s="29" t="str">
        <f t="shared" si="418"/>
        <v/>
      </c>
      <c r="AP342" s="41" t="str">
        <f t="shared" si="419"/>
        <v/>
      </c>
      <c r="AQ342" s="42" t="str">
        <f t="shared" si="420"/>
        <v/>
      </c>
      <c r="AR342" s="29" t="str">
        <f t="shared" si="456"/>
        <v/>
      </c>
      <c r="AS342" s="41" t="str">
        <f t="shared" si="457"/>
        <v/>
      </c>
      <c r="AT342" s="42" t="str">
        <f t="shared" si="458"/>
        <v/>
      </c>
      <c r="AV342" s="39" t="e">
        <f t="shared" si="421"/>
        <v>#N/A</v>
      </c>
      <c r="AW342" s="42" t="e">
        <f t="shared" si="459"/>
        <v>#N/A</v>
      </c>
      <c r="BH342" s="61" t="str">
        <f t="shared" si="460"/>
        <v/>
      </c>
      <c r="BI342" s="39" t="str">
        <f t="shared" si="461"/>
        <v/>
      </c>
      <c r="BJ342" s="41" t="str">
        <f t="shared" si="462"/>
        <v/>
      </c>
      <c r="BK342" s="42" t="str">
        <f t="shared" si="422"/>
        <v/>
      </c>
      <c r="BL342" s="29" t="str">
        <f t="shared" si="463"/>
        <v/>
      </c>
      <c r="BM342" s="41" t="str">
        <f t="shared" si="464"/>
        <v/>
      </c>
      <c r="BN342" s="42" t="str">
        <f t="shared" si="465"/>
        <v/>
      </c>
      <c r="BO342" s="40" t="str">
        <f t="shared" si="466"/>
        <v/>
      </c>
      <c r="BP342" s="43" t="str">
        <f t="shared" si="467"/>
        <v/>
      </c>
      <c r="BQ342" s="42" t="str">
        <f t="shared" si="468"/>
        <v/>
      </c>
      <c r="BR342" s="61" t="str">
        <f t="shared" si="469"/>
        <v/>
      </c>
      <c r="BS342" s="41" t="str">
        <f t="shared" si="423"/>
        <v/>
      </c>
      <c r="BT342" t="str">
        <f t="shared" si="470"/>
        <v/>
      </c>
      <c r="BU342" s="29" t="str">
        <f t="shared" si="424"/>
        <v/>
      </c>
      <c r="BV342" s="41" t="str">
        <f t="shared" si="425"/>
        <v/>
      </c>
      <c r="BW342" s="42" t="str">
        <f t="shared" si="426"/>
        <v/>
      </c>
      <c r="BX342" s="29" t="str">
        <f t="shared" si="427"/>
        <v/>
      </c>
      <c r="BY342" s="41" t="str">
        <f t="shared" si="428"/>
        <v/>
      </c>
      <c r="BZ342" s="42" t="str">
        <f t="shared" si="429"/>
        <v/>
      </c>
      <c r="CA342" s="29" t="str">
        <f t="shared" si="471"/>
        <v/>
      </c>
      <c r="CB342" s="41" t="str">
        <f t="shared" si="472"/>
        <v/>
      </c>
      <c r="CC342" s="42" t="str">
        <f t="shared" si="473"/>
        <v/>
      </c>
      <c r="CE342" s="39" t="e">
        <f t="shared" si="474"/>
        <v>#N/A</v>
      </c>
      <c r="CF342" s="42" t="e">
        <f t="shared" si="475"/>
        <v>#N/A</v>
      </c>
      <c r="CQ342" s="61" t="str">
        <f t="shared" si="476"/>
        <v/>
      </c>
      <c r="CR342" s="39" t="str">
        <f t="shared" si="477"/>
        <v/>
      </c>
      <c r="CS342" s="41" t="str">
        <f t="shared" si="478"/>
        <v/>
      </c>
      <c r="CT342" s="42" t="str">
        <f t="shared" si="430"/>
        <v/>
      </c>
      <c r="CU342" s="29" t="str">
        <f t="shared" si="479"/>
        <v/>
      </c>
      <c r="CV342" s="41" t="str">
        <f t="shared" si="480"/>
        <v/>
      </c>
      <c r="CW342" s="42" t="str">
        <f t="shared" si="481"/>
        <v/>
      </c>
      <c r="CX342" s="40" t="str">
        <f t="shared" si="482"/>
        <v/>
      </c>
      <c r="CY342" s="43" t="str">
        <f t="shared" si="483"/>
        <v/>
      </c>
      <c r="CZ342" s="42" t="str">
        <f t="shared" si="484"/>
        <v/>
      </c>
      <c r="DA342" s="70" t="str">
        <f t="shared" si="485"/>
        <v/>
      </c>
      <c r="DB342" s="41" t="str">
        <f t="shared" si="431"/>
        <v/>
      </c>
      <c r="DC342" s="70" t="str">
        <f t="shared" si="486"/>
        <v/>
      </c>
      <c r="DD342" s="29" t="str">
        <f t="shared" si="432"/>
        <v/>
      </c>
      <c r="DE342" s="41" t="str">
        <f t="shared" si="433"/>
        <v/>
      </c>
      <c r="DF342" s="42" t="str">
        <f t="shared" si="434"/>
        <v/>
      </c>
      <c r="DG342" s="29" t="str">
        <f t="shared" si="435"/>
        <v/>
      </c>
      <c r="DH342" s="41" t="str">
        <f t="shared" si="436"/>
        <v/>
      </c>
      <c r="DI342" s="42" t="str">
        <f t="shared" si="437"/>
        <v/>
      </c>
      <c r="DJ342" s="29" t="str">
        <f t="shared" si="487"/>
        <v/>
      </c>
      <c r="DK342" s="41" t="str">
        <f t="shared" si="488"/>
        <v/>
      </c>
      <c r="DL342" s="42" t="str">
        <f t="shared" si="489"/>
        <v/>
      </c>
      <c r="DN342" s="39" t="e">
        <f t="shared" si="490"/>
        <v>#N/A</v>
      </c>
      <c r="DO342" s="42" t="e">
        <f t="shared" si="491"/>
        <v>#N/A</v>
      </c>
      <c r="DZ342" s="61" t="str">
        <f t="shared" si="492"/>
        <v/>
      </c>
      <c r="EA342" s="39" t="str">
        <f t="shared" si="493"/>
        <v/>
      </c>
      <c r="EB342" s="41" t="str">
        <f t="shared" si="494"/>
        <v/>
      </c>
      <c r="EC342" s="42" t="str">
        <f t="shared" si="438"/>
        <v/>
      </c>
      <c r="ED342" s="29" t="str">
        <f t="shared" si="495"/>
        <v/>
      </c>
      <c r="EE342" s="41" t="str">
        <f t="shared" si="496"/>
        <v/>
      </c>
      <c r="EF342" s="42" t="str">
        <f t="shared" si="497"/>
        <v/>
      </c>
      <c r="EG342" s="40" t="str">
        <f t="shared" si="498"/>
        <v/>
      </c>
      <c r="EH342" s="43" t="str">
        <f t="shared" si="499"/>
        <v/>
      </c>
      <c r="EI342" s="42" t="str">
        <f t="shared" si="500"/>
        <v/>
      </c>
      <c r="EJ342" s="58" t="str">
        <f t="shared" si="501"/>
        <v/>
      </c>
      <c r="EK342" s="41" t="str">
        <f t="shared" si="439"/>
        <v/>
      </c>
      <c r="EL342" s="58" t="str">
        <f t="shared" si="502"/>
        <v/>
      </c>
      <c r="EM342" s="29" t="str">
        <f t="shared" si="440"/>
        <v/>
      </c>
      <c r="EN342" s="41" t="str">
        <f t="shared" si="441"/>
        <v/>
      </c>
      <c r="EO342" s="42" t="str">
        <f t="shared" si="442"/>
        <v/>
      </c>
      <c r="EP342" s="29" t="str">
        <f t="shared" si="443"/>
        <v/>
      </c>
      <c r="EQ342" s="41" t="str">
        <f t="shared" si="444"/>
        <v/>
      </c>
      <c r="ER342" s="42" t="str">
        <f t="shared" si="445"/>
        <v/>
      </c>
      <c r="ES342" s="29" t="str">
        <f t="shared" si="503"/>
        <v/>
      </c>
      <c r="ET342" s="41" t="str">
        <f t="shared" si="504"/>
        <v/>
      </c>
      <c r="EU342" s="42" t="str">
        <f t="shared" si="505"/>
        <v/>
      </c>
      <c r="EW342" s="39" t="e">
        <f t="shared" si="506"/>
        <v>#N/A</v>
      </c>
      <c r="EX342" s="42" t="e">
        <f t="shared" si="507"/>
        <v>#N/A</v>
      </c>
      <c r="FA342" s="70" t="e">
        <f t="shared" si="509"/>
        <v>#N/A</v>
      </c>
      <c r="FB342" s="70" t="e">
        <f t="shared" si="510"/>
        <v>#N/A</v>
      </c>
      <c r="FC342" s="70" t="e">
        <f t="shared" si="508"/>
        <v>#N/A</v>
      </c>
      <c r="FD342" s="72" t="e">
        <f t="shared" si="511"/>
        <v>#N/A</v>
      </c>
      <c r="FE342" s="37" t="e">
        <f t="shared" si="512"/>
        <v>#N/A</v>
      </c>
    </row>
    <row r="343" spans="8:161" x14ac:dyDescent="0.25">
      <c r="H343" s="39"/>
      <c r="I343" s="39"/>
      <c r="J343" s="37"/>
      <c r="K343" s="39"/>
      <c r="L343" s="39"/>
      <c r="M343" s="39"/>
      <c r="Y343" s="61" t="str">
        <f t="shared" si="446"/>
        <v/>
      </c>
      <c r="Z343" s="39" t="str">
        <f t="shared" si="447"/>
        <v/>
      </c>
      <c r="AA343" s="41" t="str">
        <f t="shared" si="448"/>
        <v/>
      </c>
      <c r="AB343" s="42" t="str">
        <f t="shared" si="412"/>
        <v/>
      </c>
      <c r="AC343" s="29" t="str">
        <f t="shared" si="449"/>
        <v/>
      </c>
      <c r="AD343" s="41" t="str">
        <f t="shared" si="450"/>
        <v/>
      </c>
      <c r="AE343" s="42" t="str">
        <f t="shared" si="451"/>
        <v/>
      </c>
      <c r="AF343" s="40" t="str">
        <f t="shared" si="452"/>
        <v/>
      </c>
      <c r="AG343" s="43" t="str">
        <f t="shared" si="453"/>
        <v/>
      </c>
      <c r="AH343" s="42" t="str">
        <f t="shared" si="454"/>
        <v/>
      </c>
      <c r="AI343" s="39" t="str">
        <f t="shared" si="455"/>
        <v/>
      </c>
      <c r="AJ343" s="41" t="str">
        <f t="shared" si="413"/>
        <v/>
      </c>
      <c r="AK343" s="29" t="str">
        <f t="shared" si="414"/>
        <v/>
      </c>
      <c r="AL343" s="29" t="str">
        <f t="shared" si="415"/>
        <v/>
      </c>
      <c r="AM343" s="41" t="str">
        <f t="shared" si="416"/>
        <v/>
      </c>
      <c r="AN343" s="42" t="str">
        <f t="shared" si="417"/>
        <v/>
      </c>
      <c r="AO343" s="29" t="str">
        <f t="shared" si="418"/>
        <v/>
      </c>
      <c r="AP343" s="41" t="str">
        <f t="shared" si="419"/>
        <v/>
      </c>
      <c r="AQ343" s="42" t="str">
        <f t="shared" si="420"/>
        <v/>
      </c>
      <c r="AR343" s="29" t="str">
        <f t="shared" si="456"/>
        <v/>
      </c>
      <c r="AS343" s="41" t="str">
        <f t="shared" si="457"/>
        <v/>
      </c>
      <c r="AT343" s="42" t="str">
        <f t="shared" si="458"/>
        <v/>
      </c>
      <c r="AV343" s="39" t="e">
        <f t="shared" si="421"/>
        <v>#N/A</v>
      </c>
      <c r="AW343" s="42" t="e">
        <f t="shared" si="459"/>
        <v>#N/A</v>
      </c>
      <c r="BH343" s="61" t="str">
        <f t="shared" si="460"/>
        <v/>
      </c>
      <c r="BI343" s="39" t="str">
        <f t="shared" si="461"/>
        <v/>
      </c>
      <c r="BJ343" s="41" t="str">
        <f t="shared" si="462"/>
        <v/>
      </c>
      <c r="BK343" s="42" t="str">
        <f t="shared" si="422"/>
        <v/>
      </c>
      <c r="BL343" s="29" t="str">
        <f t="shared" si="463"/>
        <v/>
      </c>
      <c r="BM343" s="41" t="str">
        <f t="shared" si="464"/>
        <v/>
      </c>
      <c r="BN343" s="42" t="str">
        <f t="shared" si="465"/>
        <v/>
      </c>
      <c r="BO343" s="40" t="str">
        <f t="shared" si="466"/>
        <v/>
      </c>
      <c r="BP343" s="43" t="str">
        <f t="shared" si="467"/>
        <v/>
      </c>
      <c r="BQ343" s="42" t="str">
        <f t="shared" si="468"/>
        <v/>
      </c>
      <c r="BR343" s="61" t="str">
        <f t="shared" si="469"/>
        <v/>
      </c>
      <c r="BS343" s="41" t="str">
        <f t="shared" si="423"/>
        <v/>
      </c>
      <c r="BT343" t="str">
        <f t="shared" si="470"/>
        <v/>
      </c>
      <c r="BU343" s="29" t="str">
        <f t="shared" si="424"/>
        <v/>
      </c>
      <c r="BV343" s="41" t="str">
        <f t="shared" si="425"/>
        <v/>
      </c>
      <c r="BW343" s="42" t="str">
        <f t="shared" si="426"/>
        <v/>
      </c>
      <c r="BX343" s="29" t="str">
        <f t="shared" si="427"/>
        <v/>
      </c>
      <c r="BY343" s="41" t="str">
        <f t="shared" si="428"/>
        <v/>
      </c>
      <c r="BZ343" s="42" t="str">
        <f t="shared" si="429"/>
        <v/>
      </c>
      <c r="CA343" s="29" t="str">
        <f t="shared" si="471"/>
        <v/>
      </c>
      <c r="CB343" s="41" t="str">
        <f t="shared" si="472"/>
        <v/>
      </c>
      <c r="CC343" s="42" t="str">
        <f t="shared" si="473"/>
        <v/>
      </c>
      <c r="CE343" s="39" t="e">
        <f t="shared" si="474"/>
        <v>#N/A</v>
      </c>
      <c r="CF343" s="42" t="e">
        <f t="shared" si="475"/>
        <v>#N/A</v>
      </c>
      <c r="CQ343" s="61" t="str">
        <f t="shared" si="476"/>
        <v/>
      </c>
      <c r="CR343" s="39" t="str">
        <f t="shared" si="477"/>
        <v/>
      </c>
      <c r="CS343" s="41" t="str">
        <f t="shared" si="478"/>
        <v/>
      </c>
      <c r="CT343" s="42" t="str">
        <f t="shared" si="430"/>
        <v/>
      </c>
      <c r="CU343" s="29" t="str">
        <f t="shared" si="479"/>
        <v/>
      </c>
      <c r="CV343" s="41" t="str">
        <f t="shared" si="480"/>
        <v/>
      </c>
      <c r="CW343" s="42" t="str">
        <f t="shared" si="481"/>
        <v/>
      </c>
      <c r="CX343" s="40" t="str">
        <f t="shared" si="482"/>
        <v/>
      </c>
      <c r="CY343" s="43" t="str">
        <f t="shared" si="483"/>
        <v/>
      </c>
      <c r="CZ343" s="42" t="str">
        <f t="shared" si="484"/>
        <v/>
      </c>
      <c r="DA343" s="70" t="str">
        <f t="shared" si="485"/>
        <v/>
      </c>
      <c r="DB343" s="41" t="str">
        <f t="shared" si="431"/>
        <v/>
      </c>
      <c r="DC343" s="70" t="str">
        <f t="shared" si="486"/>
        <v/>
      </c>
      <c r="DD343" s="29" t="str">
        <f t="shared" si="432"/>
        <v/>
      </c>
      <c r="DE343" s="41" t="str">
        <f t="shared" si="433"/>
        <v/>
      </c>
      <c r="DF343" s="42" t="str">
        <f t="shared" si="434"/>
        <v/>
      </c>
      <c r="DG343" s="29" t="str">
        <f t="shared" si="435"/>
        <v/>
      </c>
      <c r="DH343" s="41" t="str">
        <f t="shared" si="436"/>
        <v/>
      </c>
      <c r="DI343" s="42" t="str">
        <f t="shared" si="437"/>
        <v/>
      </c>
      <c r="DJ343" s="29" t="str">
        <f t="shared" si="487"/>
        <v/>
      </c>
      <c r="DK343" s="41" t="str">
        <f t="shared" si="488"/>
        <v/>
      </c>
      <c r="DL343" s="42" t="str">
        <f t="shared" si="489"/>
        <v/>
      </c>
      <c r="DN343" s="39" t="e">
        <f t="shared" si="490"/>
        <v>#N/A</v>
      </c>
      <c r="DO343" s="42" t="e">
        <f t="shared" si="491"/>
        <v>#N/A</v>
      </c>
      <c r="DZ343" s="61" t="str">
        <f t="shared" si="492"/>
        <v/>
      </c>
      <c r="EA343" s="39" t="str">
        <f t="shared" si="493"/>
        <v/>
      </c>
      <c r="EB343" s="41" t="str">
        <f t="shared" si="494"/>
        <v/>
      </c>
      <c r="EC343" s="42" t="str">
        <f t="shared" si="438"/>
        <v/>
      </c>
      <c r="ED343" s="29" t="str">
        <f t="shared" si="495"/>
        <v/>
      </c>
      <c r="EE343" s="41" t="str">
        <f t="shared" si="496"/>
        <v/>
      </c>
      <c r="EF343" s="42" t="str">
        <f t="shared" si="497"/>
        <v/>
      </c>
      <c r="EG343" s="40" t="str">
        <f t="shared" si="498"/>
        <v/>
      </c>
      <c r="EH343" s="43" t="str">
        <f t="shared" si="499"/>
        <v/>
      </c>
      <c r="EI343" s="42" t="str">
        <f t="shared" si="500"/>
        <v/>
      </c>
      <c r="EJ343" s="58" t="str">
        <f t="shared" si="501"/>
        <v/>
      </c>
      <c r="EK343" s="41" t="str">
        <f t="shared" si="439"/>
        <v/>
      </c>
      <c r="EL343" s="58" t="str">
        <f t="shared" si="502"/>
        <v/>
      </c>
      <c r="EM343" s="29" t="str">
        <f t="shared" si="440"/>
        <v/>
      </c>
      <c r="EN343" s="41" t="str">
        <f t="shared" si="441"/>
        <v/>
      </c>
      <c r="EO343" s="42" t="str">
        <f t="shared" si="442"/>
        <v/>
      </c>
      <c r="EP343" s="29" t="str">
        <f t="shared" si="443"/>
        <v/>
      </c>
      <c r="EQ343" s="41" t="str">
        <f t="shared" si="444"/>
        <v/>
      </c>
      <c r="ER343" s="42" t="str">
        <f t="shared" si="445"/>
        <v/>
      </c>
      <c r="ES343" s="29" t="str">
        <f t="shared" si="503"/>
        <v/>
      </c>
      <c r="ET343" s="41" t="str">
        <f t="shared" si="504"/>
        <v/>
      </c>
      <c r="EU343" s="42" t="str">
        <f t="shared" si="505"/>
        <v/>
      </c>
      <c r="EW343" s="39" t="e">
        <f t="shared" si="506"/>
        <v>#N/A</v>
      </c>
      <c r="EX343" s="42" t="e">
        <f t="shared" si="507"/>
        <v>#N/A</v>
      </c>
      <c r="FA343" s="70" t="e">
        <f t="shared" si="509"/>
        <v>#N/A</v>
      </c>
      <c r="FB343" s="70" t="e">
        <f t="shared" si="510"/>
        <v>#N/A</v>
      </c>
      <c r="FC343" s="70" t="e">
        <f t="shared" si="508"/>
        <v>#N/A</v>
      </c>
      <c r="FD343" s="72" t="e">
        <f t="shared" si="511"/>
        <v>#N/A</v>
      </c>
      <c r="FE343" s="37" t="e">
        <f t="shared" si="512"/>
        <v>#N/A</v>
      </c>
    </row>
    <row r="344" spans="8:161" x14ac:dyDescent="0.25">
      <c r="H344" s="39"/>
      <c r="I344" s="39"/>
      <c r="J344" s="37"/>
      <c r="K344" s="39"/>
      <c r="L344" s="39"/>
      <c r="M344" s="39"/>
      <c r="Y344" s="61" t="str">
        <f t="shared" si="446"/>
        <v/>
      </c>
      <c r="Z344" s="39" t="str">
        <f t="shared" si="447"/>
        <v/>
      </c>
      <c r="AA344" s="41" t="str">
        <f t="shared" si="448"/>
        <v/>
      </c>
      <c r="AB344" s="42" t="str">
        <f t="shared" si="412"/>
        <v/>
      </c>
      <c r="AC344" s="29" t="str">
        <f t="shared" si="449"/>
        <v/>
      </c>
      <c r="AD344" s="41" t="str">
        <f t="shared" si="450"/>
        <v/>
      </c>
      <c r="AE344" s="42" t="str">
        <f t="shared" si="451"/>
        <v/>
      </c>
      <c r="AF344" s="40" t="str">
        <f t="shared" si="452"/>
        <v/>
      </c>
      <c r="AG344" s="43" t="str">
        <f t="shared" si="453"/>
        <v/>
      </c>
      <c r="AH344" s="42" t="str">
        <f t="shared" si="454"/>
        <v/>
      </c>
      <c r="AI344" s="39" t="str">
        <f t="shared" si="455"/>
        <v/>
      </c>
      <c r="AJ344" s="41" t="str">
        <f t="shared" si="413"/>
        <v/>
      </c>
      <c r="AK344" s="29" t="str">
        <f t="shared" si="414"/>
        <v/>
      </c>
      <c r="AL344" s="29" t="str">
        <f t="shared" si="415"/>
        <v/>
      </c>
      <c r="AM344" s="41" t="str">
        <f t="shared" si="416"/>
        <v/>
      </c>
      <c r="AN344" s="42" t="str">
        <f t="shared" si="417"/>
        <v/>
      </c>
      <c r="AO344" s="29" t="str">
        <f t="shared" si="418"/>
        <v/>
      </c>
      <c r="AP344" s="41" t="str">
        <f t="shared" si="419"/>
        <v/>
      </c>
      <c r="AQ344" s="42" t="str">
        <f t="shared" si="420"/>
        <v/>
      </c>
      <c r="AR344" s="29" t="str">
        <f t="shared" si="456"/>
        <v/>
      </c>
      <c r="AS344" s="41" t="str">
        <f t="shared" si="457"/>
        <v/>
      </c>
      <c r="AT344" s="42" t="str">
        <f t="shared" si="458"/>
        <v/>
      </c>
      <c r="AV344" s="39" t="e">
        <f t="shared" si="421"/>
        <v>#N/A</v>
      </c>
      <c r="AW344" s="42" t="e">
        <f t="shared" si="459"/>
        <v>#N/A</v>
      </c>
      <c r="BH344" s="61" t="str">
        <f t="shared" si="460"/>
        <v/>
      </c>
      <c r="BI344" s="39" t="str">
        <f t="shared" si="461"/>
        <v/>
      </c>
      <c r="BJ344" s="41" t="str">
        <f t="shared" si="462"/>
        <v/>
      </c>
      <c r="BK344" s="42" t="str">
        <f t="shared" si="422"/>
        <v/>
      </c>
      <c r="BL344" s="29" t="str">
        <f t="shared" si="463"/>
        <v/>
      </c>
      <c r="BM344" s="41" t="str">
        <f t="shared" si="464"/>
        <v/>
      </c>
      <c r="BN344" s="42" t="str">
        <f t="shared" si="465"/>
        <v/>
      </c>
      <c r="BO344" s="40" t="str">
        <f t="shared" si="466"/>
        <v/>
      </c>
      <c r="BP344" s="43" t="str">
        <f t="shared" si="467"/>
        <v/>
      </c>
      <c r="BQ344" s="42" t="str">
        <f t="shared" si="468"/>
        <v/>
      </c>
      <c r="BR344" s="61" t="str">
        <f t="shared" si="469"/>
        <v/>
      </c>
      <c r="BS344" s="41" t="str">
        <f t="shared" si="423"/>
        <v/>
      </c>
      <c r="BT344" t="str">
        <f t="shared" si="470"/>
        <v/>
      </c>
      <c r="BU344" s="29" t="str">
        <f t="shared" si="424"/>
        <v/>
      </c>
      <c r="BV344" s="41" t="str">
        <f t="shared" si="425"/>
        <v/>
      </c>
      <c r="BW344" s="42" t="str">
        <f t="shared" si="426"/>
        <v/>
      </c>
      <c r="BX344" s="29" t="str">
        <f t="shared" si="427"/>
        <v/>
      </c>
      <c r="BY344" s="41" t="str">
        <f t="shared" si="428"/>
        <v/>
      </c>
      <c r="BZ344" s="42" t="str">
        <f t="shared" si="429"/>
        <v/>
      </c>
      <c r="CA344" s="29" t="str">
        <f t="shared" si="471"/>
        <v/>
      </c>
      <c r="CB344" s="41" t="str">
        <f t="shared" si="472"/>
        <v/>
      </c>
      <c r="CC344" s="42" t="str">
        <f t="shared" si="473"/>
        <v/>
      </c>
      <c r="CE344" s="39" t="e">
        <f t="shared" si="474"/>
        <v>#N/A</v>
      </c>
      <c r="CF344" s="42" t="e">
        <f t="shared" si="475"/>
        <v>#N/A</v>
      </c>
      <c r="CQ344" s="61" t="str">
        <f t="shared" si="476"/>
        <v/>
      </c>
      <c r="CR344" s="39" t="str">
        <f t="shared" si="477"/>
        <v/>
      </c>
      <c r="CS344" s="41" t="str">
        <f t="shared" si="478"/>
        <v/>
      </c>
      <c r="CT344" s="42" t="str">
        <f t="shared" si="430"/>
        <v/>
      </c>
      <c r="CU344" s="29" t="str">
        <f t="shared" si="479"/>
        <v/>
      </c>
      <c r="CV344" s="41" t="str">
        <f t="shared" si="480"/>
        <v/>
      </c>
      <c r="CW344" s="42" t="str">
        <f t="shared" si="481"/>
        <v/>
      </c>
      <c r="CX344" s="40" t="str">
        <f t="shared" si="482"/>
        <v/>
      </c>
      <c r="CY344" s="43" t="str">
        <f t="shared" si="483"/>
        <v/>
      </c>
      <c r="CZ344" s="42" t="str">
        <f t="shared" si="484"/>
        <v/>
      </c>
      <c r="DA344" s="70" t="str">
        <f t="shared" si="485"/>
        <v/>
      </c>
      <c r="DB344" s="41" t="str">
        <f t="shared" si="431"/>
        <v/>
      </c>
      <c r="DC344" s="70" t="str">
        <f t="shared" si="486"/>
        <v/>
      </c>
      <c r="DD344" s="29" t="str">
        <f t="shared" si="432"/>
        <v/>
      </c>
      <c r="DE344" s="41" t="str">
        <f t="shared" si="433"/>
        <v/>
      </c>
      <c r="DF344" s="42" t="str">
        <f t="shared" si="434"/>
        <v/>
      </c>
      <c r="DG344" s="29" t="str">
        <f t="shared" si="435"/>
        <v/>
      </c>
      <c r="DH344" s="41" t="str">
        <f t="shared" si="436"/>
        <v/>
      </c>
      <c r="DI344" s="42" t="str">
        <f t="shared" si="437"/>
        <v/>
      </c>
      <c r="DJ344" s="29" t="str">
        <f t="shared" si="487"/>
        <v/>
      </c>
      <c r="DK344" s="41" t="str">
        <f t="shared" si="488"/>
        <v/>
      </c>
      <c r="DL344" s="42" t="str">
        <f t="shared" si="489"/>
        <v/>
      </c>
      <c r="DN344" s="39" t="e">
        <f t="shared" si="490"/>
        <v>#N/A</v>
      </c>
      <c r="DO344" s="42" t="e">
        <f t="shared" si="491"/>
        <v>#N/A</v>
      </c>
      <c r="DZ344" s="61" t="str">
        <f t="shared" si="492"/>
        <v/>
      </c>
      <c r="EA344" s="39" t="str">
        <f t="shared" si="493"/>
        <v/>
      </c>
      <c r="EB344" s="41" t="str">
        <f t="shared" si="494"/>
        <v/>
      </c>
      <c r="EC344" s="42" t="str">
        <f t="shared" si="438"/>
        <v/>
      </c>
      <c r="ED344" s="29" t="str">
        <f t="shared" si="495"/>
        <v/>
      </c>
      <c r="EE344" s="41" t="str">
        <f t="shared" si="496"/>
        <v/>
      </c>
      <c r="EF344" s="42" t="str">
        <f t="shared" si="497"/>
        <v/>
      </c>
      <c r="EG344" s="40" t="str">
        <f t="shared" si="498"/>
        <v/>
      </c>
      <c r="EH344" s="43" t="str">
        <f t="shared" si="499"/>
        <v/>
      </c>
      <c r="EI344" s="42" t="str">
        <f t="shared" si="500"/>
        <v/>
      </c>
      <c r="EJ344" s="58" t="str">
        <f t="shared" si="501"/>
        <v/>
      </c>
      <c r="EK344" s="41" t="str">
        <f t="shared" si="439"/>
        <v/>
      </c>
      <c r="EL344" s="58" t="str">
        <f t="shared" si="502"/>
        <v/>
      </c>
      <c r="EM344" s="29" t="str">
        <f t="shared" si="440"/>
        <v/>
      </c>
      <c r="EN344" s="41" t="str">
        <f t="shared" si="441"/>
        <v/>
      </c>
      <c r="EO344" s="42" t="str">
        <f t="shared" si="442"/>
        <v/>
      </c>
      <c r="EP344" s="29" t="str">
        <f t="shared" si="443"/>
        <v/>
      </c>
      <c r="EQ344" s="41" t="str">
        <f t="shared" si="444"/>
        <v/>
      </c>
      <c r="ER344" s="42" t="str">
        <f t="shared" si="445"/>
        <v/>
      </c>
      <c r="ES344" s="29" t="str">
        <f t="shared" si="503"/>
        <v/>
      </c>
      <c r="ET344" s="41" t="str">
        <f t="shared" si="504"/>
        <v/>
      </c>
      <c r="EU344" s="42" t="str">
        <f t="shared" si="505"/>
        <v/>
      </c>
      <c r="EW344" s="39" t="e">
        <f t="shared" si="506"/>
        <v>#N/A</v>
      </c>
      <c r="EX344" s="42" t="e">
        <f t="shared" si="507"/>
        <v>#N/A</v>
      </c>
      <c r="FA344" s="70" t="e">
        <f t="shared" si="509"/>
        <v>#N/A</v>
      </c>
      <c r="FB344" s="70" t="e">
        <f t="shared" si="510"/>
        <v>#N/A</v>
      </c>
      <c r="FC344" s="70" t="e">
        <f t="shared" si="508"/>
        <v>#N/A</v>
      </c>
      <c r="FD344" s="72" t="e">
        <f t="shared" si="511"/>
        <v>#N/A</v>
      </c>
      <c r="FE344" s="37" t="e">
        <f t="shared" si="512"/>
        <v>#N/A</v>
      </c>
    </row>
    <row r="345" spans="8:161" x14ac:dyDescent="0.25">
      <c r="H345" s="39"/>
      <c r="I345" s="39"/>
      <c r="J345" s="37"/>
      <c r="K345" s="39"/>
      <c r="L345" s="39"/>
      <c r="M345" s="39"/>
      <c r="Y345" s="61" t="str">
        <f t="shared" si="446"/>
        <v/>
      </c>
      <c r="Z345" s="39" t="str">
        <f t="shared" si="447"/>
        <v/>
      </c>
      <c r="AA345" s="41" t="str">
        <f t="shared" si="448"/>
        <v/>
      </c>
      <c r="AB345" s="42" t="str">
        <f t="shared" si="412"/>
        <v/>
      </c>
      <c r="AC345" s="29" t="str">
        <f t="shared" si="449"/>
        <v/>
      </c>
      <c r="AD345" s="41" t="str">
        <f t="shared" si="450"/>
        <v/>
      </c>
      <c r="AE345" s="42" t="str">
        <f t="shared" si="451"/>
        <v/>
      </c>
      <c r="AF345" s="40" t="str">
        <f t="shared" si="452"/>
        <v/>
      </c>
      <c r="AG345" s="43" t="str">
        <f t="shared" si="453"/>
        <v/>
      </c>
      <c r="AH345" s="42" t="str">
        <f t="shared" si="454"/>
        <v/>
      </c>
      <c r="AI345" s="39" t="str">
        <f t="shared" si="455"/>
        <v/>
      </c>
      <c r="AJ345" s="41" t="str">
        <f t="shared" si="413"/>
        <v/>
      </c>
      <c r="AK345" s="29" t="str">
        <f t="shared" si="414"/>
        <v/>
      </c>
      <c r="AL345" s="29" t="str">
        <f t="shared" si="415"/>
        <v/>
      </c>
      <c r="AM345" s="41" t="str">
        <f t="shared" si="416"/>
        <v/>
      </c>
      <c r="AN345" s="42" t="str">
        <f t="shared" si="417"/>
        <v/>
      </c>
      <c r="AO345" s="29" t="str">
        <f t="shared" si="418"/>
        <v/>
      </c>
      <c r="AP345" s="41" t="str">
        <f t="shared" si="419"/>
        <v/>
      </c>
      <c r="AQ345" s="42" t="str">
        <f t="shared" si="420"/>
        <v/>
      </c>
      <c r="AR345" s="29" t="str">
        <f t="shared" si="456"/>
        <v/>
      </c>
      <c r="AS345" s="41" t="str">
        <f t="shared" si="457"/>
        <v/>
      </c>
      <c r="AT345" s="42" t="str">
        <f t="shared" si="458"/>
        <v/>
      </c>
      <c r="AV345" s="39" t="e">
        <f t="shared" si="421"/>
        <v>#N/A</v>
      </c>
      <c r="AW345" s="42" t="e">
        <f t="shared" si="459"/>
        <v>#N/A</v>
      </c>
      <c r="BH345" s="61" t="str">
        <f t="shared" si="460"/>
        <v/>
      </c>
      <c r="BI345" s="39" t="str">
        <f t="shared" si="461"/>
        <v/>
      </c>
      <c r="BJ345" s="41" t="str">
        <f t="shared" si="462"/>
        <v/>
      </c>
      <c r="BK345" s="42" t="str">
        <f t="shared" si="422"/>
        <v/>
      </c>
      <c r="BL345" s="29" t="str">
        <f t="shared" si="463"/>
        <v/>
      </c>
      <c r="BM345" s="41" t="str">
        <f t="shared" si="464"/>
        <v/>
      </c>
      <c r="BN345" s="42" t="str">
        <f t="shared" si="465"/>
        <v/>
      </c>
      <c r="BO345" s="40" t="str">
        <f t="shared" si="466"/>
        <v/>
      </c>
      <c r="BP345" s="43" t="str">
        <f t="shared" si="467"/>
        <v/>
      </c>
      <c r="BQ345" s="42" t="str">
        <f t="shared" si="468"/>
        <v/>
      </c>
      <c r="BR345" s="61" t="str">
        <f t="shared" si="469"/>
        <v/>
      </c>
      <c r="BS345" s="41" t="str">
        <f t="shared" si="423"/>
        <v/>
      </c>
      <c r="BT345" t="str">
        <f t="shared" si="470"/>
        <v/>
      </c>
      <c r="BU345" s="29" t="str">
        <f t="shared" si="424"/>
        <v/>
      </c>
      <c r="BV345" s="41" t="str">
        <f t="shared" si="425"/>
        <v/>
      </c>
      <c r="BW345" s="42" t="str">
        <f t="shared" si="426"/>
        <v/>
      </c>
      <c r="BX345" s="29" t="str">
        <f t="shared" si="427"/>
        <v/>
      </c>
      <c r="BY345" s="41" t="str">
        <f t="shared" si="428"/>
        <v/>
      </c>
      <c r="BZ345" s="42" t="str">
        <f t="shared" si="429"/>
        <v/>
      </c>
      <c r="CA345" s="29" t="str">
        <f t="shared" si="471"/>
        <v/>
      </c>
      <c r="CB345" s="41" t="str">
        <f t="shared" si="472"/>
        <v/>
      </c>
      <c r="CC345" s="42" t="str">
        <f t="shared" si="473"/>
        <v/>
      </c>
      <c r="CE345" s="39" t="e">
        <f t="shared" si="474"/>
        <v>#N/A</v>
      </c>
      <c r="CF345" s="42" t="e">
        <f t="shared" si="475"/>
        <v>#N/A</v>
      </c>
      <c r="CQ345" s="61" t="str">
        <f t="shared" si="476"/>
        <v/>
      </c>
      <c r="CR345" s="39" t="str">
        <f t="shared" si="477"/>
        <v/>
      </c>
      <c r="CS345" s="41" t="str">
        <f t="shared" si="478"/>
        <v/>
      </c>
      <c r="CT345" s="42" t="str">
        <f t="shared" si="430"/>
        <v/>
      </c>
      <c r="CU345" s="29" t="str">
        <f t="shared" si="479"/>
        <v/>
      </c>
      <c r="CV345" s="41" t="str">
        <f t="shared" si="480"/>
        <v/>
      </c>
      <c r="CW345" s="42" t="str">
        <f t="shared" si="481"/>
        <v/>
      </c>
      <c r="CX345" s="40" t="str">
        <f t="shared" si="482"/>
        <v/>
      </c>
      <c r="CY345" s="43" t="str">
        <f t="shared" si="483"/>
        <v/>
      </c>
      <c r="CZ345" s="42" t="str">
        <f t="shared" si="484"/>
        <v/>
      </c>
      <c r="DA345" s="70" t="str">
        <f t="shared" si="485"/>
        <v/>
      </c>
      <c r="DB345" s="41" t="str">
        <f t="shared" si="431"/>
        <v/>
      </c>
      <c r="DC345" s="70" t="str">
        <f t="shared" si="486"/>
        <v/>
      </c>
      <c r="DD345" s="29" t="str">
        <f t="shared" si="432"/>
        <v/>
      </c>
      <c r="DE345" s="41" t="str">
        <f t="shared" si="433"/>
        <v/>
      </c>
      <c r="DF345" s="42" t="str">
        <f t="shared" si="434"/>
        <v/>
      </c>
      <c r="DG345" s="29" t="str">
        <f t="shared" si="435"/>
        <v/>
      </c>
      <c r="DH345" s="41" t="str">
        <f t="shared" si="436"/>
        <v/>
      </c>
      <c r="DI345" s="42" t="str">
        <f t="shared" si="437"/>
        <v/>
      </c>
      <c r="DJ345" s="29" t="str">
        <f t="shared" si="487"/>
        <v/>
      </c>
      <c r="DK345" s="41" t="str">
        <f t="shared" si="488"/>
        <v/>
      </c>
      <c r="DL345" s="42" t="str">
        <f t="shared" si="489"/>
        <v/>
      </c>
      <c r="DN345" s="39" t="e">
        <f t="shared" si="490"/>
        <v>#N/A</v>
      </c>
      <c r="DO345" s="42" t="e">
        <f t="shared" si="491"/>
        <v>#N/A</v>
      </c>
      <c r="DZ345" s="61" t="str">
        <f t="shared" si="492"/>
        <v/>
      </c>
      <c r="EA345" s="39" t="str">
        <f t="shared" si="493"/>
        <v/>
      </c>
      <c r="EB345" s="41" t="str">
        <f t="shared" si="494"/>
        <v/>
      </c>
      <c r="EC345" s="42" t="str">
        <f t="shared" si="438"/>
        <v/>
      </c>
      <c r="ED345" s="29" t="str">
        <f t="shared" si="495"/>
        <v/>
      </c>
      <c r="EE345" s="41" t="str">
        <f t="shared" si="496"/>
        <v/>
      </c>
      <c r="EF345" s="42" t="str">
        <f t="shared" si="497"/>
        <v/>
      </c>
      <c r="EG345" s="40" t="str">
        <f t="shared" si="498"/>
        <v/>
      </c>
      <c r="EH345" s="43" t="str">
        <f t="shared" si="499"/>
        <v/>
      </c>
      <c r="EI345" s="42" t="str">
        <f t="shared" si="500"/>
        <v/>
      </c>
      <c r="EJ345" s="58" t="str">
        <f t="shared" si="501"/>
        <v/>
      </c>
      <c r="EK345" s="41" t="str">
        <f t="shared" si="439"/>
        <v/>
      </c>
      <c r="EL345" s="58" t="str">
        <f t="shared" si="502"/>
        <v/>
      </c>
      <c r="EM345" s="29" t="str">
        <f t="shared" si="440"/>
        <v/>
      </c>
      <c r="EN345" s="41" t="str">
        <f t="shared" si="441"/>
        <v/>
      </c>
      <c r="EO345" s="42" t="str">
        <f t="shared" si="442"/>
        <v/>
      </c>
      <c r="EP345" s="29" t="str">
        <f t="shared" si="443"/>
        <v/>
      </c>
      <c r="EQ345" s="41" t="str">
        <f t="shared" si="444"/>
        <v/>
      </c>
      <c r="ER345" s="42" t="str">
        <f t="shared" si="445"/>
        <v/>
      </c>
      <c r="ES345" s="29" t="str">
        <f t="shared" si="503"/>
        <v/>
      </c>
      <c r="ET345" s="41" t="str">
        <f t="shared" si="504"/>
        <v/>
      </c>
      <c r="EU345" s="42" t="str">
        <f t="shared" si="505"/>
        <v/>
      </c>
      <c r="EW345" s="39" t="e">
        <f t="shared" si="506"/>
        <v>#N/A</v>
      </c>
      <c r="EX345" s="42" t="e">
        <f t="shared" si="507"/>
        <v>#N/A</v>
      </c>
      <c r="FA345" s="70" t="e">
        <f t="shared" si="509"/>
        <v>#N/A</v>
      </c>
      <c r="FB345" s="70" t="e">
        <f t="shared" si="510"/>
        <v>#N/A</v>
      </c>
      <c r="FC345" s="70" t="e">
        <f t="shared" si="508"/>
        <v>#N/A</v>
      </c>
      <c r="FD345" s="72" t="e">
        <f t="shared" si="511"/>
        <v>#N/A</v>
      </c>
      <c r="FE345" s="37" t="e">
        <f t="shared" si="512"/>
        <v>#N/A</v>
      </c>
    </row>
    <row r="346" spans="8:161" x14ac:dyDescent="0.25">
      <c r="H346" s="39"/>
      <c r="I346" s="39"/>
      <c r="J346" s="37"/>
      <c r="K346" s="39"/>
      <c r="L346" s="39"/>
      <c r="M346" s="39"/>
      <c r="Y346" s="61" t="str">
        <f t="shared" si="446"/>
        <v/>
      </c>
      <c r="Z346" s="39" t="str">
        <f t="shared" si="447"/>
        <v/>
      </c>
      <c r="AA346" s="41" t="str">
        <f t="shared" si="448"/>
        <v/>
      </c>
      <c r="AB346" s="42" t="str">
        <f t="shared" si="412"/>
        <v/>
      </c>
      <c r="AC346" s="29" t="str">
        <f t="shared" si="449"/>
        <v/>
      </c>
      <c r="AD346" s="41" t="str">
        <f t="shared" si="450"/>
        <v/>
      </c>
      <c r="AE346" s="42" t="str">
        <f t="shared" si="451"/>
        <v/>
      </c>
      <c r="AF346" s="40" t="str">
        <f t="shared" si="452"/>
        <v/>
      </c>
      <c r="AG346" s="43" t="str">
        <f t="shared" si="453"/>
        <v/>
      </c>
      <c r="AH346" s="42" t="str">
        <f t="shared" si="454"/>
        <v/>
      </c>
      <c r="AI346" s="39" t="str">
        <f t="shared" si="455"/>
        <v/>
      </c>
      <c r="AJ346" s="41" t="str">
        <f t="shared" si="413"/>
        <v/>
      </c>
      <c r="AK346" s="29" t="str">
        <f t="shared" si="414"/>
        <v/>
      </c>
      <c r="AL346" s="29" t="str">
        <f t="shared" si="415"/>
        <v/>
      </c>
      <c r="AM346" s="41" t="str">
        <f t="shared" si="416"/>
        <v/>
      </c>
      <c r="AN346" s="42" t="str">
        <f t="shared" si="417"/>
        <v/>
      </c>
      <c r="AO346" s="29" t="str">
        <f t="shared" si="418"/>
        <v/>
      </c>
      <c r="AP346" s="41" t="str">
        <f t="shared" si="419"/>
        <v/>
      </c>
      <c r="AQ346" s="42" t="str">
        <f t="shared" si="420"/>
        <v/>
      </c>
      <c r="AR346" s="29" t="str">
        <f t="shared" si="456"/>
        <v/>
      </c>
      <c r="AS346" s="41" t="str">
        <f t="shared" si="457"/>
        <v/>
      </c>
      <c r="AT346" s="42" t="str">
        <f t="shared" si="458"/>
        <v/>
      </c>
      <c r="AV346" s="39" t="e">
        <f t="shared" si="421"/>
        <v>#N/A</v>
      </c>
      <c r="AW346" s="42" t="e">
        <f t="shared" si="459"/>
        <v>#N/A</v>
      </c>
      <c r="BH346" s="61" t="str">
        <f t="shared" si="460"/>
        <v/>
      </c>
      <c r="BI346" s="39" t="str">
        <f t="shared" si="461"/>
        <v/>
      </c>
      <c r="BJ346" s="41" t="str">
        <f t="shared" si="462"/>
        <v/>
      </c>
      <c r="BK346" s="42" t="str">
        <f t="shared" si="422"/>
        <v/>
      </c>
      <c r="BL346" s="29" t="str">
        <f t="shared" si="463"/>
        <v/>
      </c>
      <c r="BM346" s="41" t="str">
        <f t="shared" si="464"/>
        <v/>
      </c>
      <c r="BN346" s="42" t="str">
        <f t="shared" si="465"/>
        <v/>
      </c>
      <c r="BO346" s="40" t="str">
        <f t="shared" si="466"/>
        <v/>
      </c>
      <c r="BP346" s="43" t="str">
        <f t="shared" si="467"/>
        <v/>
      </c>
      <c r="BQ346" s="42" t="str">
        <f t="shared" si="468"/>
        <v/>
      </c>
      <c r="BR346" s="61" t="str">
        <f t="shared" si="469"/>
        <v/>
      </c>
      <c r="BS346" s="41" t="str">
        <f t="shared" si="423"/>
        <v/>
      </c>
      <c r="BT346" t="str">
        <f t="shared" si="470"/>
        <v/>
      </c>
      <c r="BU346" s="29" t="str">
        <f t="shared" si="424"/>
        <v/>
      </c>
      <c r="BV346" s="41" t="str">
        <f t="shared" si="425"/>
        <v/>
      </c>
      <c r="BW346" s="42" t="str">
        <f t="shared" si="426"/>
        <v/>
      </c>
      <c r="BX346" s="29" t="str">
        <f t="shared" si="427"/>
        <v/>
      </c>
      <c r="BY346" s="41" t="str">
        <f t="shared" si="428"/>
        <v/>
      </c>
      <c r="BZ346" s="42" t="str">
        <f t="shared" si="429"/>
        <v/>
      </c>
      <c r="CA346" s="29" t="str">
        <f t="shared" si="471"/>
        <v/>
      </c>
      <c r="CB346" s="41" t="str">
        <f t="shared" si="472"/>
        <v/>
      </c>
      <c r="CC346" s="42" t="str">
        <f t="shared" si="473"/>
        <v/>
      </c>
      <c r="CE346" s="39" t="e">
        <f t="shared" si="474"/>
        <v>#N/A</v>
      </c>
      <c r="CF346" s="42" t="e">
        <f t="shared" si="475"/>
        <v>#N/A</v>
      </c>
      <c r="CQ346" s="61" t="str">
        <f t="shared" si="476"/>
        <v/>
      </c>
      <c r="CR346" s="39" t="str">
        <f t="shared" si="477"/>
        <v/>
      </c>
      <c r="CS346" s="41" t="str">
        <f t="shared" si="478"/>
        <v/>
      </c>
      <c r="CT346" s="42" t="str">
        <f t="shared" si="430"/>
        <v/>
      </c>
      <c r="CU346" s="29" t="str">
        <f t="shared" si="479"/>
        <v/>
      </c>
      <c r="CV346" s="41" t="str">
        <f t="shared" si="480"/>
        <v/>
      </c>
      <c r="CW346" s="42" t="str">
        <f t="shared" si="481"/>
        <v/>
      </c>
      <c r="CX346" s="40" t="str">
        <f t="shared" si="482"/>
        <v/>
      </c>
      <c r="CY346" s="43" t="str">
        <f t="shared" si="483"/>
        <v/>
      </c>
      <c r="CZ346" s="42" t="str">
        <f t="shared" si="484"/>
        <v/>
      </c>
      <c r="DA346" s="70" t="str">
        <f t="shared" si="485"/>
        <v/>
      </c>
      <c r="DB346" s="41" t="str">
        <f t="shared" si="431"/>
        <v/>
      </c>
      <c r="DC346" s="70" t="str">
        <f t="shared" si="486"/>
        <v/>
      </c>
      <c r="DD346" s="29" t="str">
        <f t="shared" si="432"/>
        <v/>
      </c>
      <c r="DE346" s="41" t="str">
        <f t="shared" si="433"/>
        <v/>
      </c>
      <c r="DF346" s="42" t="str">
        <f t="shared" si="434"/>
        <v/>
      </c>
      <c r="DG346" s="29" t="str">
        <f t="shared" si="435"/>
        <v/>
      </c>
      <c r="DH346" s="41" t="str">
        <f t="shared" si="436"/>
        <v/>
      </c>
      <c r="DI346" s="42" t="str">
        <f t="shared" si="437"/>
        <v/>
      </c>
      <c r="DJ346" s="29" t="str">
        <f t="shared" si="487"/>
        <v/>
      </c>
      <c r="DK346" s="41" t="str">
        <f t="shared" si="488"/>
        <v/>
      </c>
      <c r="DL346" s="42" t="str">
        <f t="shared" si="489"/>
        <v/>
      </c>
      <c r="DN346" s="39" t="e">
        <f t="shared" si="490"/>
        <v>#N/A</v>
      </c>
      <c r="DO346" s="42" t="e">
        <f t="shared" si="491"/>
        <v>#N/A</v>
      </c>
      <c r="DZ346" s="61" t="str">
        <f t="shared" si="492"/>
        <v/>
      </c>
      <c r="EA346" s="39" t="str">
        <f t="shared" si="493"/>
        <v/>
      </c>
      <c r="EB346" s="41" t="str">
        <f t="shared" si="494"/>
        <v/>
      </c>
      <c r="EC346" s="42" t="str">
        <f t="shared" si="438"/>
        <v/>
      </c>
      <c r="ED346" s="29" t="str">
        <f t="shared" si="495"/>
        <v/>
      </c>
      <c r="EE346" s="41" t="str">
        <f t="shared" si="496"/>
        <v/>
      </c>
      <c r="EF346" s="42" t="str">
        <f t="shared" si="497"/>
        <v/>
      </c>
      <c r="EG346" s="40" t="str">
        <f t="shared" si="498"/>
        <v/>
      </c>
      <c r="EH346" s="43" t="str">
        <f t="shared" si="499"/>
        <v/>
      </c>
      <c r="EI346" s="42" t="str">
        <f t="shared" si="500"/>
        <v/>
      </c>
      <c r="EJ346" s="58" t="str">
        <f t="shared" si="501"/>
        <v/>
      </c>
      <c r="EK346" s="41" t="str">
        <f t="shared" si="439"/>
        <v/>
      </c>
      <c r="EL346" s="58" t="str">
        <f t="shared" si="502"/>
        <v/>
      </c>
      <c r="EM346" s="29" t="str">
        <f t="shared" si="440"/>
        <v/>
      </c>
      <c r="EN346" s="41" t="str">
        <f t="shared" si="441"/>
        <v/>
      </c>
      <c r="EO346" s="42" t="str">
        <f t="shared" si="442"/>
        <v/>
      </c>
      <c r="EP346" s="29" t="str">
        <f t="shared" si="443"/>
        <v/>
      </c>
      <c r="EQ346" s="41" t="str">
        <f t="shared" si="444"/>
        <v/>
      </c>
      <c r="ER346" s="42" t="str">
        <f t="shared" si="445"/>
        <v/>
      </c>
      <c r="ES346" s="29" t="str">
        <f t="shared" si="503"/>
        <v/>
      </c>
      <c r="ET346" s="41" t="str">
        <f t="shared" si="504"/>
        <v/>
      </c>
      <c r="EU346" s="42" t="str">
        <f t="shared" si="505"/>
        <v/>
      </c>
      <c r="EW346" s="39" t="e">
        <f t="shared" si="506"/>
        <v>#N/A</v>
      </c>
      <c r="EX346" s="42" t="e">
        <f t="shared" si="507"/>
        <v>#N/A</v>
      </c>
      <c r="FA346" s="70" t="e">
        <f t="shared" si="509"/>
        <v>#N/A</v>
      </c>
      <c r="FB346" s="70" t="e">
        <f t="shared" si="510"/>
        <v>#N/A</v>
      </c>
      <c r="FC346" s="70" t="e">
        <f t="shared" si="508"/>
        <v>#N/A</v>
      </c>
      <c r="FD346" s="72" t="e">
        <f t="shared" si="511"/>
        <v>#N/A</v>
      </c>
      <c r="FE346" s="37" t="e">
        <f t="shared" si="512"/>
        <v>#N/A</v>
      </c>
    </row>
    <row r="347" spans="8:161" x14ac:dyDescent="0.25">
      <c r="H347" s="39"/>
      <c r="I347" s="39"/>
      <c r="J347" s="37"/>
      <c r="K347" s="39"/>
      <c r="L347" s="39"/>
      <c r="M347" s="39"/>
      <c r="Y347" s="61" t="str">
        <f t="shared" si="446"/>
        <v/>
      </c>
      <c r="Z347" s="39" t="str">
        <f t="shared" si="447"/>
        <v/>
      </c>
      <c r="AA347" s="41" t="str">
        <f t="shared" si="448"/>
        <v/>
      </c>
      <c r="AB347" s="42" t="str">
        <f t="shared" si="412"/>
        <v/>
      </c>
      <c r="AC347" s="29" t="str">
        <f t="shared" si="449"/>
        <v/>
      </c>
      <c r="AD347" s="41" t="str">
        <f t="shared" si="450"/>
        <v/>
      </c>
      <c r="AE347" s="42" t="str">
        <f t="shared" si="451"/>
        <v/>
      </c>
      <c r="AF347" s="40" t="str">
        <f t="shared" si="452"/>
        <v/>
      </c>
      <c r="AG347" s="43" t="str">
        <f t="shared" si="453"/>
        <v/>
      </c>
      <c r="AH347" s="42" t="str">
        <f t="shared" si="454"/>
        <v/>
      </c>
      <c r="AI347" s="39" t="str">
        <f t="shared" si="455"/>
        <v/>
      </c>
      <c r="AJ347" s="41" t="str">
        <f t="shared" si="413"/>
        <v/>
      </c>
      <c r="AK347" s="29" t="str">
        <f t="shared" si="414"/>
        <v/>
      </c>
      <c r="AL347" s="29" t="str">
        <f t="shared" si="415"/>
        <v/>
      </c>
      <c r="AM347" s="41" t="str">
        <f t="shared" si="416"/>
        <v/>
      </c>
      <c r="AN347" s="42" t="str">
        <f t="shared" si="417"/>
        <v/>
      </c>
      <c r="AO347" s="29" t="str">
        <f t="shared" si="418"/>
        <v/>
      </c>
      <c r="AP347" s="41" t="str">
        <f t="shared" si="419"/>
        <v/>
      </c>
      <c r="AQ347" s="42" t="str">
        <f t="shared" si="420"/>
        <v/>
      </c>
      <c r="AR347" s="29" t="str">
        <f t="shared" si="456"/>
        <v/>
      </c>
      <c r="AS347" s="41" t="str">
        <f t="shared" si="457"/>
        <v/>
      </c>
      <c r="AT347" s="42" t="str">
        <f t="shared" si="458"/>
        <v/>
      </c>
      <c r="AV347" s="39" t="e">
        <f t="shared" si="421"/>
        <v>#N/A</v>
      </c>
      <c r="AW347" s="42" t="e">
        <f t="shared" si="459"/>
        <v>#N/A</v>
      </c>
      <c r="BH347" s="61" t="str">
        <f t="shared" si="460"/>
        <v/>
      </c>
      <c r="BI347" s="39" t="str">
        <f t="shared" si="461"/>
        <v/>
      </c>
      <c r="BJ347" s="41" t="str">
        <f t="shared" si="462"/>
        <v/>
      </c>
      <c r="BK347" s="42" t="str">
        <f t="shared" si="422"/>
        <v/>
      </c>
      <c r="BL347" s="29" t="str">
        <f t="shared" si="463"/>
        <v/>
      </c>
      <c r="BM347" s="41" t="str">
        <f t="shared" si="464"/>
        <v/>
      </c>
      <c r="BN347" s="42" t="str">
        <f t="shared" si="465"/>
        <v/>
      </c>
      <c r="BO347" s="40" t="str">
        <f t="shared" si="466"/>
        <v/>
      </c>
      <c r="BP347" s="43" t="str">
        <f t="shared" si="467"/>
        <v/>
      </c>
      <c r="BQ347" s="42" t="str">
        <f t="shared" si="468"/>
        <v/>
      </c>
      <c r="BR347" s="61" t="str">
        <f t="shared" si="469"/>
        <v/>
      </c>
      <c r="BS347" s="41" t="str">
        <f t="shared" si="423"/>
        <v/>
      </c>
      <c r="BT347" t="str">
        <f t="shared" si="470"/>
        <v/>
      </c>
      <c r="BU347" s="29" t="str">
        <f t="shared" si="424"/>
        <v/>
      </c>
      <c r="BV347" s="41" t="str">
        <f t="shared" si="425"/>
        <v/>
      </c>
      <c r="BW347" s="42" t="str">
        <f t="shared" si="426"/>
        <v/>
      </c>
      <c r="BX347" s="29" t="str">
        <f t="shared" si="427"/>
        <v/>
      </c>
      <c r="BY347" s="41" t="str">
        <f t="shared" si="428"/>
        <v/>
      </c>
      <c r="BZ347" s="42" t="str">
        <f t="shared" si="429"/>
        <v/>
      </c>
      <c r="CA347" s="29" t="str">
        <f t="shared" si="471"/>
        <v/>
      </c>
      <c r="CB347" s="41" t="str">
        <f t="shared" si="472"/>
        <v/>
      </c>
      <c r="CC347" s="42" t="str">
        <f t="shared" si="473"/>
        <v/>
      </c>
      <c r="CE347" s="39" t="e">
        <f t="shared" si="474"/>
        <v>#N/A</v>
      </c>
      <c r="CF347" s="42" t="e">
        <f t="shared" si="475"/>
        <v>#N/A</v>
      </c>
      <c r="CQ347" s="61" t="str">
        <f t="shared" si="476"/>
        <v/>
      </c>
      <c r="CR347" s="39" t="str">
        <f t="shared" si="477"/>
        <v/>
      </c>
      <c r="CS347" s="41" t="str">
        <f t="shared" si="478"/>
        <v/>
      </c>
      <c r="CT347" s="42" t="str">
        <f t="shared" si="430"/>
        <v/>
      </c>
      <c r="CU347" s="29" t="str">
        <f t="shared" si="479"/>
        <v/>
      </c>
      <c r="CV347" s="41" t="str">
        <f t="shared" si="480"/>
        <v/>
      </c>
      <c r="CW347" s="42" t="str">
        <f t="shared" si="481"/>
        <v/>
      </c>
      <c r="CX347" s="40" t="str">
        <f t="shared" si="482"/>
        <v/>
      </c>
      <c r="CY347" s="43" t="str">
        <f t="shared" si="483"/>
        <v/>
      </c>
      <c r="CZ347" s="42" t="str">
        <f t="shared" si="484"/>
        <v/>
      </c>
      <c r="DA347" s="70" t="str">
        <f t="shared" si="485"/>
        <v/>
      </c>
      <c r="DB347" s="41" t="str">
        <f t="shared" si="431"/>
        <v/>
      </c>
      <c r="DC347" s="70" t="str">
        <f t="shared" si="486"/>
        <v/>
      </c>
      <c r="DD347" s="29" t="str">
        <f t="shared" si="432"/>
        <v/>
      </c>
      <c r="DE347" s="41" t="str">
        <f t="shared" si="433"/>
        <v/>
      </c>
      <c r="DF347" s="42" t="str">
        <f t="shared" si="434"/>
        <v/>
      </c>
      <c r="DG347" s="29" t="str">
        <f t="shared" si="435"/>
        <v/>
      </c>
      <c r="DH347" s="41" t="str">
        <f t="shared" si="436"/>
        <v/>
      </c>
      <c r="DI347" s="42" t="str">
        <f t="shared" si="437"/>
        <v/>
      </c>
      <c r="DJ347" s="29" t="str">
        <f t="shared" si="487"/>
        <v/>
      </c>
      <c r="DK347" s="41" t="str">
        <f t="shared" si="488"/>
        <v/>
      </c>
      <c r="DL347" s="42" t="str">
        <f t="shared" si="489"/>
        <v/>
      </c>
      <c r="DN347" s="39" t="e">
        <f t="shared" si="490"/>
        <v>#N/A</v>
      </c>
      <c r="DO347" s="42" t="e">
        <f t="shared" si="491"/>
        <v>#N/A</v>
      </c>
      <c r="DZ347" s="61" t="str">
        <f t="shared" si="492"/>
        <v/>
      </c>
      <c r="EA347" s="39" t="str">
        <f t="shared" si="493"/>
        <v/>
      </c>
      <c r="EB347" s="41" t="str">
        <f t="shared" si="494"/>
        <v/>
      </c>
      <c r="EC347" s="42" t="str">
        <f t="shared" si="438"/>
        <v/>
      </c>
      <c r="ED347" s="29" t="str">
        <f t="shared" si="495"/>
        <v/>
      </c>
      <c r="EE347" s="41" t="str">
        <f t="shared" si="496"/>
        <v/>
      </c>
      <c r="EF347" s="42" t="str">
        <f t="shared" si="497"/>
        <v/>
      </c>
      <c r="EG347" s="40" t="str">
        <f t="shared" si="498"/>
        <v/>
      </c>
      <c r="EH347" s="43" t="str">
        <f t="shared" si="499"/>
        <v/>
      </c>
      <c r="EI347" s="42" t="str">
        <f t="shared" si="500"/>
        <v/>
      </c>
      <c r="EJ347" s="58" t="str">
        <f t="shared" si="501"/>
        <v/>
      </c>
      <c r="EK347" s="41" t="str">
        <f t="shared" si="439"/>
        <v/>
      </c>
      <c r="EL347" s="58" t="str">
        <f t="shared" si="502"/>
        <v/>
      </c>
      <c r="EM347" s="29" t="str">
        <f t="shared" si="440"/>
        <v/>
      </c>
      <c r="EN347" s="41" t="str">
        <f t="shared" si="441"/>
        <v/>
      </c>
      <c r="EO347" s="42" t="str">
        <f t="shared" si="442"/>
        <v/>
      </c>
      <c r="EP347" s="29" t="str">
        <f t="shared" si="443"/>
        <v/>
      </c>
      <c r="EQ347" s="41" t="str">
        <f t="shared" si="444"/>
        <v/>
      </c>
      <c r="ER347" s="42" t="str">
        <f t="shared" si="445"/>
        <v/>
      </c>
      <c r="ES347" s="29" t="str">
        <f t="shared" si="503"/>
        <v/>
      </c>
      <c r="ET347" s="41" t="str">
        <f t="shared" si="504"/>
        <v/>
      </c>
      <c r="EU347" s="42" t="str">
        <f t="shared" si="505"/>
        <v/>
      </c>
      <c r="EW347" s="39" t="e">
        <f t="shared" si="506"/>
        <v>#N/A</v>
      </c>
      <c r="EX347" s="42" t="e">
        <f t="shared" si="507"/>
        <v>#N/A</v>
      </c>
      <c r="FA347" s="70" t="e">
        <f t="shared" si="509"/>
        <v>#N/A</v>
      </c>
      <c r="FB347" s="70" t="e">
        <f t="shared" si="510"/>
        <v>#N/A</v>
      </c>
      <c r="FC347" s="70" t="e">
        <f t="shared" si="508"/>
        <v>#N/A</v>
      </c>
      <c r="FD347" s="72" t="e">
        <f t="shared" si="511"/>
        <v>#N/A</v>
      </c>
      <c r="FE347" s="37" t="e">
        <f t="shared" si="512"/>
        <v>#N/A</v>
      </c>
    </row>
    <row r="348" spans="8:161" x14ac:dyDescent="0.25">
      <c r="H348" s="39"/>
      <c r="I348" s="39"/>
      <c r="J348" s="37"/>
      <c r="K348" s="39"/>
      <c r="L348" s="39"/>
      <c r="M348" s="39"/>
      <c r="Y348" s="61" t="str">
        <f t="shared" si="446"/>
        <v/>
      </c>
      <c r="Z348" s="39" t="str">
        <f t="shared" si="447"/>
        <v/>
      </c>
      <c r="AA348" s="41" t="str">
        <f t="shared" si="448"/>
        <v/>
      </c>
      <c r="AB348" s="42" t="str">
        <f t="shared" si="412"/>
        <v/>
      </c>
      <c r="AC348" s="29" t="str">
        <f t="shared" si="449"/>
        <v/>
      </c>
      <c r="AD348" s="41" t="str">
        <f t="shared" si="450"/>
        <v/>
      </c>
      <c r="AE348" s="42" t="str">
        <f t="shared" si="451"/>
        <v/>
      </c>
      <c r="AF348" s="40" t="str">
        <f t="shared" si="452"/>
        <v/>
      </c>
      <c r="AG348" s="43" t="str">
        <f t="shared" si="453"/>
        <v/>
      </c>
      <c r="AH348" s="42" t="str">
        <f t="shared" si="454"/>
        <v/>
      </c>
      <c r="AI348" s="39" t="str">
        <f t="shared" si="455"/>
        <v/>
      </c>
      <c r="AJ348" s="41" t="str">
        <f t="shared" si="413"/>
        <v/>
      </c>
      <c r="AK348" s="29" t="str">
        <f t="shared" si="414"/>
        <v/>
      </c>
      <c r="AL348" s="29" t="str">
        <f t="shared" si="415"/>
        <v/>
      </c>
      <c r="AM348" s="41" t="str">
        <f t="shared" si="416"/>
        <v/>
      </c>
      <c r="AN348" s="42" t="str">
        <f t="shared" si="417"/>
        <v/>
      </c>
      <c r="AO348" s="29" t="str">
        <f t="shared" si="418"/>
        <v/>
      </c>
      <c r="AP348" s="41" t="str">
        <f t="shared" si="419"/>
        <v/>
      </c>
      <c r="AQ348" s="42" t="str">
        <f t="shared" si="420"/>
        <v/>
      </c>
      <c r="AR348" s="29" t="str">
        <f t="shared" si="456"/>
        <v/>
      </c>
      <c r="AS348" s="41" t="str">
        <f t="shared" si="457"/>
        <v/>
      </c>
      <c r="AT348" s="42" t="str">
        <f t="shared" si="458"/>
        <v/>
      </c>
      <c r="AV348" s="39" t="e">
        <f t="shared" si="421"/>
        <v>#N/A</v>
      </c>
      <c r="AW348" s="42" t="e">
        <f t="shared" si="459"/>
        <v>#N/A</v>
      </c>
      <c r="BH348" s="61" t="str">
        <f t="shared" si="460"/>
        <v/>
      </c>
      <c r="BI348" s="39" t="str">
        <f t="shared" si="461"/>
        <v/>
      </c>
      <c r="BJ348" s="41" t="str">
        <f t="shared" si="462"/>
        <v/>
      </c>
      <c r="BK348" s="42" t="str">
        <f t="shared" si="422"/>
        <v/>
      </c>
      <c r="BL348" s="29" t="str">
        <f t="shared" si="463"/>
        <v/>
      </c>
      <c r="BM348" s="41" t="str">
        <f t="shared" si="464"/>
        <v/>
      </c>
      <c r="BN348" s="42" t="str">
        <f t="shared" si="465"/>
        <v/>
      </c>
      <c r="BO348" s="40" t="str">
        <f t="shared" si="466"/>
        <v/>
      </c>
      <c r="BP348" s="43" t="str">
        <f t="shared" si="467"/>
        <v/>
      </c>
      <c r="BQ348" s="42" t="str">
        <f t="shared" si="468"/>
        <v/>
      </c>
      <c r="BR348" s="61" t="str">
        <f t="shared" si="469"/>
        <v/>
      </c>
      <c r="BS348" s="41" t="str">
        <f t="shared" si="423"/>
        <v/>
      </c>
      <c r="BT348" t="str">
        <f t="shared" si="470"/>
        <v/>
      </c>
      <c r="BU348" s="29" t="str">
        <f t="shared" si="424"/>
        <v/>
      </c>
      <c r="BV348" s="41" t="str">
        <f t="shared" si="425"/>
        <v/>
      </c>
      <c r="BW348" s="42" t="str">
        <f t="shared" si="426"/>
        <v/>
      </c>
      <c r="BX348" s="29" t="str">
        <f t="shared" si="427"/>
        <v/>
      </c>
      <c r="BY348" s="41" t="str">
        <f t="shared" si="428"/>
        <v/>
      </c>
      <c r="BZ348" s="42" t="str">
        <f t="shared" si="429"/>
        <v/>
      </c>
      <c r="CA348" s="29" t="str">
        <f t="shared" si="471"/>
        <v/>
      </c>
      <c r="CB348" s="41" t="str">
        <f t="shared" si="472"/>
        <v/>
      </c>
      <c r="CC348" s="42" t="str">
        <f t="shared" si="473"/>
        <v/>
      </c>
      <c r="CE348" s="39" t="e">
        <f t="shared" si="474"/>
        <v>#N/A</v>
      </c>
      <c r="CF348" s="42" t="e">
        <f t="shared" si="475"/>
        <v>#N/A</v>
      </c>
      <c r="CQ348" s="61" t="str">
        <f t="shared" si="476"/>
        <v/>
      </c>
      <c r="CR348" s="39" t="str">
        <f t="shared" si="477"/>
        <v/>
      </c>
      <c r="CS348" s="41" t="str">
        <f t="shared" si="478"/>
        <v/>
      </c>
      <c r="CT348" s="42" t="str">
        <f t="shared" si="430"/>
        <v/>
      </c>
      <c r="CU348" s="29" t="str">
        <f t="shared" si="479"/>
        <v/>
      </c>
      <c r="CV348" s="41" t="str">
        <f t="shared" si="480"/>
        <v/>
      </c>
      <c r="CW348" s="42" t="str">
        <f t="shared" si="481"/>
        <v/>
      </c>
      <c r="CX348" s="40" t="str">
        <f t="shared" si="482"/>
        <v/>
      </c>
      <c r="CY348" s="43" t="str">
        <f t="shared" si="483"/>
        <v/>
      </c>
      <c r="CZ348" s="42" t="str">
        <f t="shared" si="484"/>
        <v/>
      </c>
      <c r="DA348" s="70" t="str">
        <f t="shared" si="485"/>
        <v/>
      </c>
      <c r="DB348" s="41" t="str">
        <f t="shared" si="431"/>
        <v/>
      </c>
      <c r="DC348" s="70" t="str">
        <f t="shared" si="486"/>
        <v/>
      </c>
      <c r="DD348" s="29" t="str">
        <f t="shared" si="432"/>
        <v/>
      </c>
      <c r="DE348" s="41" t="str">
        <f t="shared" si="433"/>
        <v/>
      </c>
      <c r="DF348" s="42" t="str">
        <f t="shared" si="434"/>
        <v/>
      </c>
      <c r="DG348" s="29" t="str">
        <f t="shared" si="435"/>
        <v/>
      </c>
      <c r="DH348" s="41" t="str">
        <f t="shared" si="436"/>
        <v/>
      </c>
      <c r="DI348" s="42" t="str">
        <f t="shared" si="437"/>
        <v/>
      </c>
      <c r="DJ348" s="29" t="str">
        <f t="shared" si="487"/>
        <v/>
      </c>
      <c r="DK348" s="41" t="str">
        <f t="shared" si="488"/>
        <v/>
      </c>
      <c r="DL348" s="42" t="str">
        <f t="shared" si="489"/>
        <v/>
      </c>
      <c r="DN348" s="39" t="e">
        <f t="shared" si="490"/>
        <v>#N/A</v>
      </c>
      <c r="DO348" s="42" t="e">
        <f t="shared" si="491"/>
        <v>#N/A</v>
      </c>
      <c r="DZ348" s="61" t="str">
        <f t="shared" si="492"/>
        <v/>
      </c>
      <c r="EA348" s="39" t="str">
        <f t="shared" si="493"/>
        <v/>
      </c>
      <c r="EB348" s="41" t="str">
        <f t="shared" si="494"/>
        <v/>
      </c>
      <c r="EC348" s="42" t="str">
        <f t="shared" si="438"/>
        <v/>
      </c>
      <c r="ED348" s="29" t="str">
        <f t="shared" si="495"/>
        <v/>
      </c>
      <c r="EE348" s="41" t="str">
        <f t="shared" si="496"/>
        <v/>
      </c>
      <c r="EF348" s="42" t="str">
        <f t="shared" si="497"/>
        <v/>
      </c>
      <c r="EG348" s="40" t="str">
        <f t="shared" si="498"/>
        <v/>
      </c>
      <c r="EH348" s="43" t="str">
        <f t="shared" si="499"/>
        <v/>
      </c>
      <c r="EI348" s="42" t="str">
        <f t="shared" si="500"/>
        <v/>
      </c>
      <c r="EJ348" s="58" t="str">
        <f t="shared" si="501"/>
        <v/>
      </c>
      <c r="EK348" s="41" t="str">
        <f t="shared" si="439"/>
        <v/>
      </c>
      <c r="EL348" s="58" t="str">
        <f t="shared" si="502"/>
        <v/>
      </c>
      <c r="EM348" s="29" t="str">
        <f t="shared" si="440"/>
        <v/>
      </c>
      <c r="EN348" s="41" t="str">
        <f t="shared" si="441"/>
        <v/>
      </c>
      <c r="EO348" s="42" t="str">
        <f t="shared" si="442"/>
        <v/>
      </c>
      <c r="EP348" s="29" t="str">
        <f t="shared" si="443"/>
        <v/>
      </c>
      <c r="EQ348" s="41" t="str">
        <f t="shared" si="444"/>
        <v/>
      </c>
      <c r="ER348" s="42" t="str">
        <f t="shared" si="445"/>
        <v/>
      </c>
      <c r="ES348" s="29" t="str">
        <f t="shared" si="503"/>
        <v/>
      </c>
      <c r="ET348" s="41" t="str">
        <f t="shared" si="504"/>
        <v/>
      </c>
      <c r="EU348" s="42" t="str">
        <f t="shared" si="505"/>
        <v/>
      </c>
      <c r="EW348" s="39" t="e">
        <f t="shared" si="506"/>
        <v>#N/A</v>
      </c>
      <c r="EX348" s="42" t="e">
        <f t="shared" si="507"/>
        <v>#N/A</v>
      </c>
      <c r="FA348" s="70" t="e">
        <f t="shared" si="509"/>
        <v>#N/A</v>
      </c>
      <c r="FB348" s="70" t="e">
        <f t="shared" si="510"/>
        <v>#N/A</v>
      </c>
      <c r="FC348" s="70" t="e">
        <f t="shared" si="508"/>
        <v>#N/A</v>
      </c>
      <c r="FD348" s="72" t="e">
        <f t="shared" si="511"/>
        <v>#N/A</v>
      </c>
      <c r="FE348" s="37" t="e">
        <f t="shared" si="512"/>
        <v>#N/A</v>
      </c>
    </row>
    <row r="349" spans="8:161" x14ac:dyDescent="0.25">
      <c r="H349" s="39"/>
      <c r="I349" s="39"/>
      <c r="J349" s="37"/>
      <c r="K349" s="39"/>
      <c r="L349" s="39"/>
      <c r="M349" s="39"/>
      <c r="Y349" s="61" t="str">
        <f t="shared" si="446"/>
        <v/>
      </c>
      <c r="Z349" s="39" t="str">
        <f t="shared" si="447"/>
        <v/>
      </c>
      <c r="AA349" s="41" t="str">
        <f t="shared" si="448"/>
        <v/>
      </c>
      <c r="AB349" s="42" t="str">
        <f t="shared" si="412"/>
        <v/>
      </c>
      <c r="AC349" s="29" t="str">
        <f t="shared" si="449"/>
        <v/>
      </c>
      <c r="AD349" s="41" t="str">
        <f t="shared" si="450"/>
        <v/>
      </c>
      <c r="AE349" s="42" t="str">
        <f t="shared" si="451"/>
        <v/>
      </c>
      <c r="AF349" s="40" t="str">
        <f t="shared" si="452"/>
        <v/>
      </c>
      <c r="AG349" s="43" t="str">
        <f t="shared" si="453"/>
        <v/>
      </c>
      <c r="AH349" s="42" t="str">
        <f t="shared" si="454"/>
        <v/>
      </c>
      <c r="AI349" s="39" t="str">
        <f t="shared" si="455"/>
        <v/>
      </c>
      <c r="AJ349" s="41" t="str">
        <f t="shared" si="413"/>
        <v/>
      </c>
      <c r="AK349" s="29" t="str">
        <f t="shared" si="414"/>
        <v/>
      </c>
      <c r="AL349" s="29" t="str">
        <f t="shared" si="415"/>
        <v/>
      </c>
      <c r="AM349" s="41" t="str">
        <f t="shared" si="416"/>
        <v/>
      </c>
      <c r="AN349" s="42" t="str">
        <f t="shared" si="417"/>
        <v/>
      </c>
      <c r="AO349" s="29" t="str">
        <f t="shared" si="418"/>
        <v/>
      </c>
      <c r="AP349" s="41" t="str">
        <f t="shared" si="419"/>
        <v/>
      </c>
      <c r="AQ349" s="42" t="str">
        <f t="shared" si="420"/>
        <v/>
      </c>
      <c r="AR349" s="29" t="str">
        <f t="shared" si="456"/>
        <v/>
      </c>
      <c r="AS349" s="41" t="str">
        <f t="shared" si="457"/>
        <v/>
      </c>
      <c r="AT349" s="42" t="str">
        <f t="shared" si="458"/>
        <v/>
      </c>
      <c r="AV349" s="39" t="e">
        <f t="shared" si="421"/>
        <v>#N/A</v>
      </c>
      <c r="AW349" s="42" t="e">
        <f t="shared" si="459"/>
        <v>#N/A</v>
      </c>
      <c r="BH349" s="61" t="str">
        <f t="shared" si="460"/>
        <v/>
      </c>
      <c r="BI349" s="39" t="str">
        <f t="shared" si="461"/>
        <v/>
      </c>
      <c r="BJ349" s="41" t="str">
        <f t="shared" si="462"/>
        <v/>
      </c>
      <c r="BK349" s="42" t="str">
        <f t="shared" si="422"/>
        <v/>
      </c>
      <c r="BL349" s="29" t="str">
        <f t="shared" si="463"/>
        <v/>
      </c>
      <c r="BM349" s="41" t="str">
        <f t="shared" si="464"/>
        <v/>
      </c>
      <c r="BN349" s="42" t="str">
        <f t="shared" si="465"/>
        <v/>
      </c>
      <c r="BO349" s="40" t="str">
        <f t="shared" si="466"/>
        <v/>
      </c>
      <c r="BP349" s="43" t="str">
        <f t="shared" si="467"/>
        <v/>
      </c>
      <c r="BQ349" s="42" t="str">
        <f t="shared" si="468"/>
        <v/>
      </c>
      <c r="BR349" s="61" t="str">
        <f t="shared" si="469"/>
        <v/>
      </c>
      <c r="BS349" s="41" t="str">
        <f t="shared" si="423"/>
        <v/>
      </c>
      <c r="BT349" t="str">
        <f t="shared" si="470"/>
        <v/>
      </c>
      <c r="BU349" s="29" t="str">
        <f t="shared" si="424"/>
        <v/>
      </c>
      <c r="BV349" s="41" t="str">
        <f t="shared" si="425"/>
        <v/>
      </c>
      <c r="BW349" s="42" t="str">
        <f t="shared" si="426"/>
        <v/>
      </c>
      <c r="BX349" s="29" t="str">
        <f t="shared" si="427"/>
        <v/>
      </c>
      <c r="BY349" s="41" t="str">
        <f t="shared" si="428"/>
        <v/>
      </c>
      <c r="BZ349" s="42" t="str">
        <f t="shared" si="429"/>
        <v/>
      </c>
      <c r="CA349" s="29" t="str">
        <f t="shared" si="471"/>
        <v/>
      </c>
      <c r="CB349" s="41" t="str">
        <f t="shared" si="472"/>
        <v/>
      </c>
      <c r="CC349" s="42" t="str">
        <f t="shared" si="473"/>
        <v/>
      </c>
      <c r="CE349" s="39" t="e">
        <f t="shared" si="474"/>
        <v>#N/A</v>
      </c>
      <c r="CF349" s="42" t="e">
        <f t="shared" si="475"/>
        <v>#N/A</v>
      </c>
      <c r="CQ349" s="61" t="str">
        <f t="shared" si="476"/>
        <v/>
      </c>
      <c r="CR349" s="39" t="str">
        <f t="shared" si="477"/>
        <v/>
      </c>
      <c r="CS349" s="41" t="str">
        <f t="shared" si="478"/>
        <v/>
      </c>
      <c r="CT349" s="42" t="str">
        <f t="shared" si="430"/>
        <v/>
      </c>
      <c r="CU349" s="29" t="str">
        <f t="shared" si="479"/>
        <v/>
      </c>
      <c r="CV349" s="41" t="str">
        <f t="shared" si="480"/>
        <v/>
      </c>
      <c r="CW349" s="42" t="str">
        <f t="shared" si="481"/>
        <v/>
      </c>
      <c r="CX349" s="40" t="str">
        <f t="shared" si="482"/>
        <v/>
      </c>
      <c r="CY349" s="43" t="str">
        <f t="shared" si="483"/>
        <v/>
      </c>
      <c r="CZ349" s="42" t="str">
        <f t="shared" si="484"/>
        <v/>
      </c>
      <c r="DA349" s="70" t="str">
        <f t="shared" si="485"/>
        <v/>
      </c>
      <c r="DB349" s="41" t="str">
        <f t="shared" si="431"/>
        <v/>
      </c>
      <c r="DC349" s="70" t="str">
        <f t="shared" si="486"/>
        <v/>
      </c>
      <c r="DD349" s="29" t="str">
        <f t="shared" si="432"/>
        <v/>
      </c>
      <c r="DE349" s="41" t="str">
        <f t="shared" si="433"/>
        <v/>
      </c>
      <c r="DF349" s="42" t="str">
        <f t="shared" si="434"/>
        <v/>
      </c>
      <c r="DG349" s="29" t="str">
        <f t="shared" si="435"/>
        <v/>
      </c>
      <c r="DH349" s="41" t="str">
        <f t="shared" si="436"/>
        <v/>
      </c>
      <c r="DI349" s="42" t="str">
        <f t="shared" si="437"/>
        <v/>
      </c>
      <c r="DJ349" s="29" t="str">
        <f t="shared" si="487"/>
        <v/>
      </c>
      <c r="DK349" s="41" t="str">
        <f t="shared" si="488"/>
        <v/>
      </c>
      <c r="DL349" s="42" t="str">
        <f t="shared" si="489"/>
        <v/>
      </c>
      <c r="DN349" s="39" t="e">
        <f t="shared" si="490"/>
        <v>#N/A</v>
      </c>
      <c r="DO349" s="42" t="e">
        <f t="shared" si="491"/>
        <v>#N/A</v>
      </c>
      <c r="DZ349" s="61" t="str">
        <f t="shared" si="492"/>
        <v/>
      </c>
      <c r="EA349" s="39" t="str">
        <f t="shared" si="493"/>
        <v/>
      </c>
      <c r="EB349" s="41" t="str">
        <f t="shared" si="494"/>
        <v/>
      </c>
      <c r="EC349" s="42" t="str">
        <f t="shared" si="438"/>
        <v/>
      </c>
      <c r="ED349" s="29" t="str">
        <f t="shared" si="495"/>
        <v/>
      </c>
      <c r="EE349" s="41" t="str">
        <f t="shared" si="496"/>
        <v/>
      </c>
      <c r="EF349" s="42" t="str">
        <f t="shared" si="497"/>
        <v/>
      </c>
      <c r="EG349" s="40" t="str">
        <f t="shared" si="498"/>
        <v/>
      </c>
      <c r="EH349" s="43" t="str">
        <f t="shared" si="499"/>
        <v/>
      </c>
      <c r="EI349" s="42" t="str">
        <f t="shared" si="500"/>
        <v/>
      </c>
      <c r="EJ349" s="58" t="str">
        <f t="shared" si="501"/>
        <v/>
      </c>
      <c r="EK349" s="41" t="str">
        <f t="shared" si="439"/>
        <v/>
      </c>
      <c r="EL349" s="58" t="str">
        <f t="shared" si="502"/>
        <v/>
      </c>
      <c r="EM349" s="29" t="str">
        <f t="shared" si="440"/>
        <v/>
      </c>
      <c r="EN349" s="41" t="str">
        <f t="shared" si="441"/>
        <v/>
      </c>
      <c r="EO349" s="42" t="str">
        <f t="shared" si="442"/>
        <v/>
      </c>
      <c r="EP349" s="29" t="str">
        <f t="shared" si="443"/>
        <v/>
      </c>
      <c r="EQ349" s="41" t="str">
        <f t="shared" si="444"/>
        <v/>
      </c>
      <c r="ER349" s="42" t="str">
        <f t="shared" si="445"/>
        <v/>
      </c>
      <c r="ES349" s="29" t="str">
        <f t="shared" si="503"/>
        <v/>
      </c>
      <c r="ET349" s="41" t="str">
        <f t="shared" si="504"/>
        <v/>
      </c>
      <c r="EU349" s="42" t="str">
        <f t="shared" si="505"/>
        <v/>
      </c>
      <c r="EW349" s="39" t="e">
        <f t="shared" si="506"/>
        <v>#N/A</v>
      </c>
      <c r="EX349" s="42" t="e">
        <f t="shared" si="507"/>
        <v>#N/A</v>
      </c>
      <c r="FA349" s="70" t="e">
        <f t="shared" si="509"/>
        <v>#N/A</v>
      </c>
      <c r="FB349" s="70" t="e">
        <f t="shared" si="510"/>
        <v>#N/A</v>
      </c>
      <c r="FC349" s="70" t="e">
        <f t="shared" si="508"/>
        <v>#N/A</v>
      </c>
      <c r="FD349" s="72" t="e">
        <f t="shared" si="511"/>
        <v>#N/A</v>
      </c>
      <c r="FE349" s="37" t="e">
        <f t="shared" si="512"/>
        <v>#N/A</v>
      </c>
    </row>
    <row r="350" spans="8:161" x14ac:dyDescent="0.25">
      <c r="H350" s="39"/>
      <c r="I350" s="39"/>
      <c r="J350" s="37"/>
      <c r="K350" s="39"/>
      <c r="L350" s="39"/>
      <c r="M350" s="39"/>
      <c r="Y350" s="61" t="str">
        <f t="shared" si="446"/>
        <v/>
      </c>
      <c r="Z350" s="39" t="str">
        <f t="shared" si="447"/>
        <v/>
      </c>
      <c r="AA350" s="41" t="str">
        <f t="shared" si="448"/>
        <v/>
      </c>
      <c r="AB350" s="42" t="str">
        <f t="shared" si="412"/>
        <v/>
      </c>
      <c r="AC350" s="29" t="str">
        <f t="shared" si="449"/>
        <v/>
      </c>
      <c r="AD350" s="41" t="str">
        <f t="shared" si="450"/>
        <v/>
      </c>
      <c r="AE350" s="42" t="str">
        <f t="shared" si="451"/>
        <v/>
      </c>
      <c r="AF350" s="40" t="str">
        <f t="shared" si="452"/>
        <v/>
      </c>
      <c r="AG350" s="43" t="str">
        <f t="shared" si="453"/>
        <v/>
      </c>
      <c r="AH350" s="42" t="str">
        <f t="shared" si="454"/>
        <v/>
      </c>
      <c r="AI350" s="39" t="str">
        <f t="shared" si="455"/>
        <v/>
      </c>
      <c r="AJ350" s="41" t="str">
        <f t="shared" si="413"/>
        <v/>
      </c>
      <c r="AK350" s="29" t="str">
        <f t="shared" si="414"/>
        <v/>
      </c>
      <c r="AL350" s="29" t="str">
        <f t="shared" si="415"/>
        <v/>
      </c>
      <c r="AM350" s="41" t="str">
        <f t="shared" si="416"/>
        <v/>
      </c>
      <c r="AN350" s="42" t="str">
        <f t="shared" si="417"/>
        <v/>
      </c>
      <c r="AO350" s="29" t="str">
        <f t="shared" si="418"/>
        <v/>
      </c>
      <c r="AP350" s="41" t="str">
        <f t="shared" si="419"/>
        <v/>
      </c>
      <c r="AQ350" s="42" t="str">
        <f t="shared" si="420"/>
        <v/>
      </c>
      <c r="AR350" s="29" t="str">
        <f t="shared" si="456"/>
        <v/>
      </c>
      <c r="AS350" s="41" t="str">
        <f t="shared" si="457"/>
        <v/>
      </c>
      <c r="AT350" s="42" t="str">
        <f t="shared" si="458"/>
        <v/>
      </c>
      <c r="AV350" s="39" t="e">
        <f t="shared" si="421"/>
        <v>#N/A</v>
      </c>
      <c r="AW350" s="42" t="e">
        <f t="shared" si="459"/>
        <v>#N/A</v>
      </c>
      <c r="BH350" s="61" t="str">
        <f t="shared" si="460"/>
        <v/>
      </c>
      <c r="BI350" s="39" t="str">
        <f t="shared" si="461"/>
        <v/>
      </c>
      <c r="BJ350" s="41" t="str">
        <f t="shared" si="462"/>
        <v/>
      </c>
      <c r="BK350" s="42" t="str">
        <f t="shared" si="422"/>
        <v/>
      </c>
      <c r="BL350" s="29" t="str">
        <f t="shared" si="463"/>
        <v/>
      </c>
      <c r="BM350" s="41" t="str">
        <f t="shared" si="464"/>
        <v/>
      </c>
      <c r="BN350" s="42" t="str">
        <f t="shared" si="465"/>
        <v/>
      </c>
      <c r="BO350" s="40" t="str">
        <f t="shared" si="466"/>
        <v/>
      </c>
      <c r="BP350" s="43" t="str">
        <f t="shared" si="467"/>
        <v/>
      </c>
      <c r="BQ350" s="42" t="str">
        <f t="shared" si="468"/>
        <v/>
      </c>
      <c r="BR350" s="61" t="str">
        <f t="shared" si="469"/>
        <v/>
      </c>
      <c r="BS350" s="41" t="str">
        <f t="shared" si="423"/>
        <v/>
      </c>
      <c r="BT350" t="str">
        <f t="shared" si="470"/>
        <v/>
      </c>
      <c r="BU350" s="29" t="str">
        <f t="shared" si="424"/>
        <v/>
      </c>
      <c r="BV350" s="41" t="str">
        <f t="shared" si="425"/>
        <v/>
      </c>
      <c r="BW350" s="42" t="str">
        <f t="shared" si="426"/>
        <v/>
      </c>
      <c r="BX350" s="29" t="str">
        <f t="shared" si="427"/>
        <v/>
      </c>
      <c r="BY350" s="41" t="str">
        <f t="shared" si="428"/>
        <v/>
      </c>
      <c r="BZ350" s="42" t="str">
        <f t="shared" si="429"/>
        <v/>
      </c>
      <c r="CA350" s="29" t="str">
        <f t="shared" si="471"/>
        <v/>
      </c>
      <c r="CB350" s="41" t="str">
        <f t="shared" si="472"/>
        <v/>
      </c>
      <c r="CC350" s="42" t="str">
        <f t="shared" si="473"/>
        <v/>
      </c>
      <c r="CE350" s="39" t="e">
        <f t="shared" si="474"/>
        <v>#N/A</v>
      </c>
      <c r="CF350" s="42" t="e">
        <f t="shared" si="475"/>
        <v>#N/A</v>
      </c>
      <c r="CQ350" s="61" t="str">
        <f t="shared" si="476"/>
        <v/>
      </c>
      <c r="CR350" s="39" t="str">
        <f t="shared" si="477"/>
        <v/>
      </c>
      <c r="CS350" s="41" t="str">
        <f t="shared" si="478"/>
        <v/>
      </c>
      <c r="CT350" s="42" t="str">
        <f t="shared" si="430"/>
        <v/>
      </c>
      <c r="CU350" s="29" t="str">
        <f t="shared" si="479"/>
        <v/>
      </c>
      <c r="CV350" s="41" t="str">
        <f t="shared" si="480"/>
        <v/>
      </c>
      <c r="CW350" s="42" t="str">
        <f t="shared" si="481"/>
        <v/>
      </c>
      <c r="CX350" s="40" t="str">
        <f t="shared" si="482"/>
        <v/>
      </c>
      <c r="CY350" s="43" t="str">
        <f t="shared" si="483"/>
        <v/>
      </c>
      <c r="CZ350" s="42" t="str">
        <f t="shared" si="484"/>
        <v/>
      </c>
      <c r="DA350" s="70" t="str">
        <f t="shared" si="485"/>
        <v/>
      </c>
      <c r="DB350" s="41" t="str">
        <f t="shared" si="431"/>
        <v/>
      </c>
      <c r="DC350" s="70" t="str">
        <f t="shared" si="486"/>
        <v/>
      </c>
      <c r="DD350" s="29" t="str">
        <f t="shared" si="432"/>
        <v/>
      </c>
      <c r="DE350" s="41" t="str">
        <f t="shared" si="433"/>
        <v/>
      </c>
      <c r="DF350" s="42" t="str">
        <f t="shared" si="434"/>
        <v/>
      </c>
      <c r="DG350" s="29" t="str">
        <f t="shared" si="435"/>
        <v/>
      </c>
      <c r="DH350" s="41" t="str">
        <f t="shared" si="436"/>
        <v/>
      </c>
      <c r="DI350" s="42" t="str">
        <f t="shared" si="437"/>
        <v/>
      </c>
      <c r="DJ350" s="29" t="str">
        <f t="shared" si="487"/>
        <v/>
      </c>
      <c r="DK350" s="41" t="str">
        <f t="shared" si="488"/>
        <v/>
      </c>
      <c r="DL350" s="42" t="str">
        <f t="shared" si="489"/>
        <v/>
      </c>
      <c r="DN350" s="39" t="e">
        <f t="shared" si="490"/>
        <v>#N/A</v>
      </c>
      <c r="DO350" s="42" t="e">
        <f t="shared" si="491"/>
        <v>#N/A</v>
      </c>
      <c r="DZ350" s="61" t="str">
        <f t="shared" si="492"/>
        <v/>
      </c>
      <c r="EA350" s="39" t="str">
        <f t="shared" si="493"/>
        <v/>
      </c>
      <c r="EB350" s="41" t="str">
        <f t="shared" si="494"/>
        <v/>
      </c>
      <c r="EC350" s="42" t="str">
        <f t="shared" si="438"/>
        <v/>
      </c>
      <c r="ED350" s="29" t="str">
        <f t="shared" si="495"/>
        <v/>
      </c>
      <c r="EE350" s="41" t="str">
        <f t="shared" si="496"/>
        <v/>
      </c>
      <c r="EF350" s="42" t="str">
        <f t="shared" si="497"/>
        <v/>
      </c>
      <c r="EG350" s="40" t="str">
        <f t="shared" si="498"/>
        <v/>
      </c>
      <c r="EH350" s="43" t="str">
        <f t="shared" si="499"/>
        <v/>
      </c>
      <c r="EI350" s="42" t="str">
        <f t="shared" si="500"/>
        <v/>
      </c>
      <c r="EJ350" s="58" t="str">
        <f t="shared" si="501"/>
        <v/>
      </c>
      <c r="EK350" s="41" t="str">
        <f t="shared" si="439"/>
        <v/>
      </c>
      <c r="EL350" s="58" t="str">
        <f t="shared" si="502"/>
        <v/>
      </c>
      <c r="EM350" s="29" t="str">
        <f t="shared" si="440"/>
        <v/>
      </c>
      <c r="EN350" s="41" t="str">
        <f t="shared" si="441"/>
        <v/>
      </c>
      <c r="EO350" s="42" t="str">
        <f t="shared" si="442"/>
        <v/>
      </c>
      <c r="EP350" s="29" t="str">
        <f t="shared" si="443"/>
        <v/>
      </c>
      <c r="EQ350" s="41" t="str">
        <f t="shared" si="444"/>
        <v/>
      </c>
      <c r="ER350" s="42" t="str">
        <f t="shared" si="445"/>
        <v/>
      </c>
      <c r="ES350" s="29" t="str">
        <f t="shared" si="503"/>
        <v/>
      </c>
      <c r="ET350" s="41" t="str">
        <f t="shared" si="504"/>
        <v/>
      </c>
      <c r="EU350" s="42" t="str">
        <f t="shared" si="505"/>
        <v/>
      </c>
      <c r="EW350" s="39" t="e">
        <f t="shared" si="506"/>
        <v>#N/A</v>
      </c>
      <c r="EX350" s="42" t="e">
        <f t="shared" si="507"/>
        <v>#N/A</v>
      </c>
      <c r="FA350" s="70" t="e">
        <f t="shared" si="509"/>
        <v>#N/A</v>
      </c>
      <c r="FB350" s="70" t="e">
        <f t="shared" si="510"/>
        <v>#N/A</v>
      </c>
      <c r="FC350" s="70" t="e">
        <f t="shared" si="508"/>
        <v>#N/A</v>
      </c>
      <c r="FD350" s="72" t="e">
        <f t="shared" si="511"/>
        <v>#N/A</v>
      </c>
      <c r="FE350" s="37" t="e">
        <f t="shared" si="512"/>
        <v>#N/A</v>
      </c>
    </row>
    <row r="351" spans="8:161" x14ac:dyDescent="0.25">
      <c r="H351" s="39"/>
      <c r="I351" s="39"/>
      <c r="J351" s="37"/>
      <c r="K351" s="39"/>
      <c r="L351" s="39"/>
      <c r="M351" s="39"/>
      <c r="Y351" s="61" t="str">
        <f t="shared" si="446"/>
        <v/>
      </c>
      <c r="Z351" s="39" t="str">
        <f t="shared" si="447"/>
        <v/>
      </c>
      <c r="AA351" s="41" t="str">
        <f t="shared" si="448"/>
        <v/>
      </c>
      <c r="AB351" s="42" t="str">
        <f t="shared" si="412"/>
        <v/>
      </c>
      <c r="AC351" s="29" t="str">
        <f t="shared" si="449"/>
        <v/>
      </c>
      <c r="AD351" s="41" t="str">
        <f t="shared" si="450"/>
        <v/>
      </c>
      <c r="AE351" s="42" t="str">
        <f t="shared" si="451"/>
        <v/>
      </c>
      <c r="AF351" s="40" t="str">
        <f t="shared" si="452"/>
        <v/>
      </c>
      <c r="AG351" s="43" t="str">
        <f t="shared" si="453"/>
        <v/>
      </c>
      <c r="AH351" s="42" t="str">
        <f t="shared" si="454"/>
        <v/>
      </c>
      <c r="AI351" s="39" t="str">
        <f t="shared" si="455"/>
        <v/>
      </c>
      <c r="AJ351" s="41" t="str">
        <f t="shared" si="413"/>
        <v/>
      </c>
      <c r="AK351" s="29" t="str">
        <f t="shared" si="414"/>
        <v/>
      </c>
      <c r="AL351" s="29" t="str">
        <f t="shared" si="415"/>
        <v/>
      </c>
      <c r="AM351" s="41" t="str">
        <f t="shared" si="416"/>
        <v/>
      </c>
      <c r="AN351" s="42" t="str">
        <f t="shared" si="417"/>
        <v/>
      </c>
      <c r="AO351" s="29" t="str">
        <f t="shared" si="418"/>
        <v/>
      </c>
      <c r="AP351" s="41" t="str">
        <f t="shared" si="419"/>
        <v/>
      </c>
      <c r="AQ351" s="42" t="str">
        <f t="shared" si="420"/>
        <v/>
      </c>
      <c r="AR351" s="29" t="str">
        <f t="shared" si="456"/>
        <v/>
      </c>
      <c r="AS351" s="41" t="str">
        <f t="shared" si="457"/>
        <v/>
      </c>
      <c r="AT351" s="42" t="str">
        <f t="shared" si="458"/>
        <v/>
      </c>
      <c r="AV351" s="39" t="e">
        <f t="shared" si="421"/>
        <v>#N/A</v>
      </c>
      <c r="AW351" s="42" t="e">
        <f t="shared" si="459"/>
        <v>#N/A</v>
      </c>
      <c r="BH351" s="61" t="str">
        <f t="shared" si="460"/>
        <v/>
      </c>
      <c r="BI351" s="39" t="str">
        <f t="shared" si="461"/>
        <v/>
      </c>
      <c r="BJ351" s="41" t="str">
        <f t="shared" si="462"/>
        <v/>
      </c>
      <c r="BK351" s="42" t="str">
        <f t="shared" si="422"/>
        <v/>
      </c>
      <c r="BL351" s="29" t="str">
        <f t="shared" si="463"/>
        <v/>
      </c>
      <c r="BM351" s="41" t="str">
        <f t="shared" si="464"/>
        <v/>
      </c>
      <c r="BN351" s="42" t="str">
        <f t="shared" si="465"/>
        <v/>
      </c>
      <c r="BO351" s="40" t="str">
        <f t="shared" si="466"/>
        <v/>
      </c>
      <c r="BP351" s="43" t="str">
        <f t="shared" si="467"/>
        <v/>
      </c>
      <c r="BQ351" s="42" t="str">
        <f t="shared" si="468"/>
        <v/>
      </c>
      <c r="BR351" s="61" t="str">
        <f t="shared" si="469"/>
        <v/>
      </c>
      <c r="BS351" s="41" t="str">
        <f t="shared" si="423"/>
        <v/>
      </c>
      <c r="BT351" t="str">
        <f t="shared" si="470"/>
        <v/>
      </c>
      <c r="BU351" s="29" t="str">
        <f t="shared" si="424"/>
        <v/>
      </c>
      <c r="BV351" s="41" t="str">
        <f t="shared" si="425"/>
        <v/>
      </c>
      <c r="BW351" s="42" t="str">
        <f t="shared" si="426"/>
        <v/>
      </c>
      <c r="BX351" s="29" t="str">
        <f t="shared" si="427"/>
        <v/>
      </c>
      <c r="BY351" s="41" t="str">
        <f t="shared" si="428"/>
        <v/>
      </c>
      <c r="BZ351" s="42" t="str">
        <f t="shared" si="429"/>
        <v/>
      </c>
      <c r="CA351" s="29" t="str">
        <f t="shared" si="471"/>
        <v/>
      </c>
      <c r="CB351" s="41" t="str">
        <f t="shared" si="472"/>
        <v/>
      </c>
      <c r="CC351" s="42" t="str">
        <f t="shared" si="473"/>
        <v/>
      </c>
      <c r="CE351" s="39" t="e">
        <f t="shared" si="474"/>
        <v>#N/A</v>
      </c>
      <c r="CF351" s="42" t="e">
        <f t="shared" si="475"/>
        <v>#N/A</v>
      </c>
      <c r="CQ351" s="61" t="str">
        <f t="shared" si="476"/>
        <v/>
      </c>
      <c r="CR351" s="39" t="str">
        <f t="shared" si="477"/>
        <v/>
      </c>
      <c r="CS351" s="41" t="str">
        <f t="shared" si="478"/>
        <v/>
      </c>
      <c r="CT351" s="42" t="str">
        <f t="shared" si="430"/>
        <v/>
      </c>
      <c r="CU351" s="29" t="str">
        <f t="shared" si="479"/>
        <v/>
      </c>
      <c r="CV351" s="41" t="str">
        <f t="shared" si="480"/>
        <v/>
      </c>
      <c r="CW351" s="42" t="str">
        <f t="shared" si="481"/>
        <v/>
      </c>
      <c r="CX351" s="40" t="str">
        <f t="shared" si="482"/>
        <v/>
      </c>
      <c r="CY351" s="43" t="str">
        <f t="shared" si="483"/>
        <v/>
      </c>
      <c r="CZ351" s="42" t="str">
        <f t="shared" si="484"/>
        <v/>
      </c>
      <c r="DA351" s="70" t="str">
        <f t="shared" si="485"/>
        <v/>
      </c>
      <c r="DB351" s="41" t="str">
        <f t="shared" si="431"/>
        <v/>
      </c>
      <c r="DC351" s="70" t="str">
        <f t="shared" si="486"/>
        <v/>
      </c>
      <c r="DD351" s="29" t="str">
        <f t="shared" si="432"/>
        <v/>
      </c>
      <c r="DE351" s="41" t="str">
        <f t="shared" si="433"/>
        <v/>
      </c>
      <c r="DF351" s="42" t="str">
        <f t="shared" si="434"/>
        <v/>
      </c>
      <c r="DG351" s="29" t="str">
        <f t="shared" si="435"/>
        <v/>
      </c>
      <c r="DH351" s="41" t="str">
        <f t="shared" si="436"/>
        <v/>
      </c>
      <c r="DI351" s="42" t="str">
        <f t="shared" si="437"/>
        <v/>
      </c>
      <c r="DJ351" s="29" t="str">
        <f t="shared" si="487"/>
        <v/>
      </c>
      <c r="DK351" s="41" t="str">
        <f t="shared" si="488"/>
        <v/>
      </c>
      <c r="DL351" s="42" t="str">
        <f t="shared" si="489"/>
        <v/>
      </c>
      <c r="DN351" s="39" t="e">
        <f t="shared" si="490"/>
        <v>#N/A</v>
      </c>
      <c r="DO351" s="42" t="e">
        <f t="shared" si="491"/>
        <v>#N/A</v>
      </c>
      <c r="DZ351" s="61" t="str">
        <f t="shared" si="492"/>
        <v/>
      </c>
      <c r="EA351" s="39" t="str">
        <f t="shared" si="493"/>
        <v/>
      </c>
      <c r="EB351" s="41" t="str">
        <f t="shared" si="494"/>
        <v/>
      </c>
      <c r="EC351" s="42" t="str">
        <f t="shared" si="438"/>
        <v/>
      </c>
      <c r="ED351" s="29" t="str">
        <f t="shared" si="495"/>
        <v/>
      </c>
      <c r="EE351" s="41" t="str">
        <f t="shared" si="496"/>
        <v/>
      </c>
      <c r="EF351" s="42" t="str">
        <f t="shared" si="497"/>
        <v/>
      </c>
      <c r="EG351" s="40" t="str">
        <f t="shared" si="498"/>
        <v/>
      </c>
      <c r="EH351" s="43" t="str">
        <f t="shared" si="499"/>
        <v/>
      </c>
      <c r="EI351" s="42" t="str">
        <f t="shared" si="500"/>
        <v/>
      </c>
      <c r="EJ351" s="58" t="str">
        <f t="shared" si="501"/>
        <v/>
      </c>
      <c r="EK351" s="41" t="str">
        <f t="shared" si="439"/>
        <v/>
      </c>
      <c r="EL351" s="58" t="str">
        <f t="shared" si="502"/>
        <v/>
      </c>
      <c r="EM351" s="29" t="str">
        <f t="shared" si="440"/>
        <v/>
      </c>
      <c r="EN351" s="41" t="str">
        <f t="shared" si="441"/>
        <v/>
      </c>
      <c r="EO351" s="42" t="str">
        <f t="shared" si="442"/>
        <v/>
      </c>
      <c r="EP351" s="29" t="str">
        <f t="shared" si="443"/>
        <v/>
      </c>
      <c r="EQ351" s="41" t="str">
        <f t="shared" si="444"/>
        <v/>
      </c>
      <c r="ER351" s="42" t="str">
        <f t="shared" si="445"/>
        <v/>
      </c>
      <c r="ES351" s="29" t="str">
        <f t="shared" si="503"/>
        <v/>
      </c>
      <c r="ET351" s="41" t="str">
        <f t="shared" si="504"/>
        <v/>
      </c>
      <c r="EU351" s="42" t="str">
        <f t="shared" si="505"/>
        <v/>
      </c>
      <c r="EW351" s="39" t="e">
        <f t="shared" si="506"/>
        <v>#N/A</v>
      </c>
      <c r="EX351" s="42" t="e">
        <f t="shared" si="507"/>
        <v>#N/A</v>
      </c>
      <c r="FA351" s="70" t="e">
        <f t="shared" si="509"/>
        <v>#N/A</v>
      </c>
      <c r="FB351" s="70" t="e">
        <f t="shared" si="510"/>
        <v>#N/A</v>
      </c>
      <c r="FC351" s="70" t="e">
        <f t="shared" si="508"/>
        <v>#N/A</v>
      </c>
      <c r="FD351" s="72" t="e">
        <f t="shared" si="511"/>
        <v>#N/A</v>
      </c>
      <c r="FE351" s="37" t="e">
        <f t="shared" si="512"/>
        <v>#N/A</v>
      </c>
    </row>
    <row r="352" spans="8:161" x14ac:dyDescent="0.25">
      <c r="H352" s="39"/>
      <c r="I352" s="39"/>
      <c r="J352" s="37"/>
      <c r="K352" s="39"/>
      <c r="L352" s="39"/>
      <c r="M352" s="39"/>
      <c r="Y352" s="61" t="str">
        <f t="shared" si="446"/>
        <v/>
      </c>
      <c r="Z352" s="39" t="str">
        <f t="shared" si="447"/>
        <v/>
      </c>
      <c r="AA352" s="41" t="str">
        <f t="shared" si="448"/>
        <v/>
      </c>
      <c r="AB352" s="42" t="str">
        <f t="shared" si="412"/>
        <v/>
      </c>
      <c r="AC352" s="29" t="str">
        <f t="shared" si="449"/>
        <v/>
      </c>
      <c r="AD352" s="41" t="str">
        <f t="shared" si="450"/>
        <v/>
      </c>
      <c r="AE352" s="42" t="str">
        <f t="shared" si="451"/>
        <v/>
      </c>
      <c r="AF352" s="40" t="str">
        <f t="shared" si="452"/>
        <v/>
      </c>
      <c r="AG352" s="43" t="str">
        <f t="shared" si="453"/>
        <v/>
      </c>
      <c r="AH352" s="42" t="str">
        <f t="shared" si="454"/>
        <v/>
      </c>
      <c r="AI352" s="39" t="str">
        <f t="shared" si="455"/>
        <v/>
      </c>
      <c r="AJ352" s="41" t="str">
        <f t="shared" si="413"/>
        <v/>
      </c>
      <c r="AK352" s="29" t="str">
        <f t="shared" si="414"/>
        <v/>
      </c>
      <c r="AL352" s="29" t="str">
        <f t="shared" si="415"/>
        <v/>
      </c>
      <c r="AM352" s="41" t="str">
        <f t="shared" si="416"/>
        <v/>
      </c>
      <c r="AN352" s="42" t="str">
        <f t="shared" si="417"/>
        <v/>
      </c>
      <c r="AO352" s="29" t="str">
        <f t="shared" si="418"/>
        <v/>
      </c>
      <c r="AP352" s="41" t="str">
        <f t="shared" si="419"/>
        <v/>
      </c>
      <c r="AQ352" s="42" t="str">
        <f t="shared" si="420"/>
        <v/>
      </c>
      <c r="AR352" s="29" t="str">
        <f t="shared" si="456"/>
        <v/>
      </c>
      <c r="AS352" s="41" t="str">
        <f t="shared" si="457"/>
        <v/>
      </c>
      <c r="AT352" s="42" t="str">
        <f t="shared" si="458"/>
        <v/>
      </c>
      <c r="AV352" s="39" t="e">
        <f t="shared" si="421"/>
        <v>#N/A</v>
      </c>
      <c r="AW352" s="42" t="e">
        <f t="shared" si="459"/>
        <v>#N/A</v>
      </c>
      <c r="BH352" s="61" t="str">
        <f t="shared" si="460"/>
        <v/>
      </c>
      <c r="BI352" s="39" t="str">
        <f t="shared" si="461"/>
        <v/>
      </c>
      <c r="BJ352" s="41" t="str">
        <f t="shared" si="462"/>
        <v/>
      </c>
      <c r="BK352" s="42" t="str">
        <f t="shared" si="422"/>
        <v/>
      </c>
      <c r="BL352" s="29" t="str">
        <f t="shared" si="463"/>
        <v/>
      </c>
      <c r="BM352" s="41" t="str">
        <f t="shared" si="464"/>
        <v/>
      </c>
      <c r="BN352" s="42" t="str">
        <f t="shared" si="465"/>
        <v/>
      </c>
      <c r="BO352" s="40" t="str">
        <f t="shared" si="466"/>
        <v/>
      </c>
      <c r="BP352" s="43" t="str">
        <f t="shared" si="467"/>
        <v/>
      </c>
      <c r="BQ352" s="42" t="str">
        <f t="shared" si="468"/>
        <v/>
      </c>
      <c r="BR352" s="61" t="str">
        <f t="shared" si="469"/>
        <v/>
      </c>
      <c r="BS352" s="41" t="str">
        <f t="shared" si="423"/>
        <v/>
      </c>
      <c r="BT352" t="str">
        <f t="shared" si="470"/>
        <v/>
      </c>
      <c r="BU352" s="29" t="str">
        <f t="shared" si="424"/>
        <v/>
      </c>
      <c r="BV352" s="41" t="str">
        <f t="shared" si="425"/>
        <v/>
      </c>
      <c r="BW352" s="42" t="str">
        <f t="shared" si="426"/>
        <v/>
      </c>
      <c r="BX352" s="29" t="str">
        <f t="shared" si="427"/>
        <v/>
      </c>
      <c r="BY352" s="41" t="str">
        <f t="shared" si="428"/>
        <v/>
      </c>
      <c r="BZ352" s="42" t="str">
        <f t="shared" si="429"/>
        <v/>
      </c>
      <c r="CA352" s="29" t="str">
        <f t="shared" si="471"/>
        <v/>
      </c>
      <c r="CB352" s="41" t="str">
        <f t="shared" si="472"/>
        <v/>
      </c>
      <c r="CC352" s="42" t="str">
        <f t="shared" si="473"/>
        <v/>
      </c>
      <c r="CE352" s="39" t="e">
        <f t="shared" si="474"/>
        <v>#N/A</v>
      </c>
      <c r="CF352" s="42" t="e">
        <f t="shared" si="475"/>
        <v>#N/A</v>
      </c>
      <c r="CQ352" s="61" t="str">
        <f t="shared" si="476"/>
        <v/>
      </c>
      <c r="CR352" s="39" t="str">
        <f t="shared" si="477"/>
        <v/>
      </c>
      <c r="CS352" s="41" t="str">
        <f t="shared" si="478"/>
        <v/>
      </c>
      <c r="CT352" s="42" t="str">
        <f t="shared" si="430"/>
        <v/>
      </c>
      <c r="CU352" s="29" t="str">
        <f t="shared" si="479"/>
        <v/>
      </c>
      <c r="CV352" s="41" t="str">
        <f t="shared" si="480"/>
        <v/>
      </c>
      <c r="CW352" s="42" t="str">
        <f t="shared" si="481"/>
        <v/>
      </c>
      <c r="CX352" s="40" t="str">
        <f t="shared" si="482"/>
        <v/>
      </c>
      <c r="CY352" s="43" t="str">
        <f t="shared" si="483"/>
        <v/>
      </c>
      <c r="CZ352" s="42" t="str">
        <f t="shared" si="484"/>
        <v/>
      </c>
      <c r="DA352" s="70" t="str">
        <f t="shared" si="485"/>
        <v/>
      </c>
      <c r="DB352" s="41" t="str">
        <f t="shared" si="431"/>
        <v/>
      </c>
      <c r="DC352" s="70" t="str">
        <f t="shared" si="486"/>
        <v/>
      </c>
      <c r="DD352" s="29" t="str">
        <f t="shared" si="432"/>
        <v/>
      </c>
      <c r="DE352" s="41" t="str">
        <f t="shared" si="433"/>
        <v/>
      </c>
      <c r="DF352" s="42" t="str">
        <f t="shared" si="434"/>
        <v/>
      </c>
      <c r="DG352" s="29" t="str">
        <f t="shared" si="435"/>
        <v/>
      </c>
      <c r="DH352" s="41" t="str">
        <f t="shared" si="436"/>
        <v/>
      </c>
      <c r="DI352" s="42" t="str">
        <f t="shared" si="437"/>
        <v/>
      </c>
      <c r="DJ352" s="29" t="str">
        <f t="shared" si="487"/>
        <v/>
      </c>
      <c r="DK352" s="41" t="str">
        <f t="shared" si="488"/>
        <v/>
      </c>
      <c r="DL352" s="42" t="str">
        <f t="shared" si="489"/>
        <v/>
      </c>
      <c r="DN352" s="39" t="e">
        <f t="shared" si="490"/>
        <v>#N/A</v>
      </c>
      <c r="DO352" s="42" t="e">
        <f t="shared" si="491"/>
        <v>#N/A</v>
      </c>
      <c r="DZ352" s="61" t="str">
        <f t="shared" si="492"/>
        <v/>
      </c>
      <c r="EA352" s="39" t="str">
        <f t="shared" si="493"/>
        <v/>
      </c>
      <c r="EB352" s="41" t="str">
        <f t="shared" si="494"/>
        <v/>
      </c>
      <c r="EC352" s="42" t="str">
        <f t="shared" si="438"/>
        <v/>
      </c>
      <c r="ED352" s="29" t="str">
        <f t="shared" si="495"/>
        <v/>
      </c>
      <c r="EE352" s="41" t="str">
        <f t="shared" si="496"/>
        <v/>
      </c>
      <c r="EF352" s="42" t="str">
        <f t="shared" si="497"/>
        <v/>
      </c>
      <c r="EG352" s="40" t="str">
        <f t="shared" si="498"/>
        <v/>
      </c>
      <c r="EH352" s="43" t="str">
        <f t="shared" si="499"/>
        <v/>
      </c>
      <c r="EI352" s="42" t="str">
        <f t="shared" si="500"/>
        <v/>
      </c>
      <c r="EJ352" s="58" t="str">
        <f t="shared" si="501"/>
        <v/>
      </c>
      <c r="EK352" s="41" t="str">
        <f t="shared" si="439"/>
        <v/>
      </c>
      <c r="EL352" s="58" t="str">
        <f t="shared" si="502"/>
        <v/>
      </c>
      <c r="EM352" s="29" t="str">
        <f t="shared" si="440"/>
        <v/>
      </c>
      <c r="EN352" s="41" t="str">
        <f t="shared" si="441"/>
        <v/>
      </c>
      <c r="EO352" s="42" t="str">
        <f t="shared" si="442"/>
        <v/>
      </c>
      <c r="EP352" s="29" t="str">
        <f t="shared" si="443"/>
        <v/>
      </c>
      <c r="EQ352" s="41" t="str">
        <f t="shared" si="444"/>
        <v/>
      </c>
      <c r="ER352" s="42" t="str">
        <f t="shared" si="445"/>
        <v/>
      </c>
      <c r="ES352" s="29" t="str">
        <f t="shared" si="503"/>
        <v/>
      </c>
      <c r="ET352" s="41" t="str">
        <f t="shared" si="504"/>
        <v/>
      </c>
      <c r="EU352" s="42" t="str">
        <f t="shared" si="505"/>
        <v/>
      </c>
      <c r="EW352" s="39" t="e">
        <f t="shared" si="506"/>
        <v>#N/A</v>
      </c>
      <c r="EX352" s="42" t="e">
        <f t="shared" si="507"/>
        <v>#N/A</v>
      </c>
      <c r="FA352" s="70" t="e">
        <f t="shared" si="509"/>
        <v>#N/A</v>
      </c>
      <c r="FB352" s="70" t="e">
        <f t="shared" si="510"/>
        <v>#N/A</v>
      </c>
      <c r="FC352" s="70" t="e">
        <f t="shared" si="508"/>
        <v>#N/A</v>
      </c>
      <c r="FD352" s="72" t="e">
        <f t="shared" si="511"/>
        <v>#N/A</v>
      </c>
      <c r="FE352" s="37" t="e">
        <f t="shared" si="512"/>
        <v>#N/A</v>
      </c>
    </row>
    <row r="353" spans="8:161" x14ac:dyDescent="0.25">
      <c r="H353" s="39"/>
      <c r="I353" s="39"/>
      <c r="J353" s="37"/>
      <c r="K353" s="39"/>
      <c r="L353" s="39"/>
      <c r="M353" s="39"/>
      <c r="Y353" s="61" t="str">
        <f t="shared" si="446"/>
        <v/>
      </c>
      <c r="Z353" s="39" t="str">
        <f t="shared" si="447"/>
        <v/>
      </c>
      <c r="AA353" s="41" t="str">
        <f t="shared" si="448"/>
        <v/>
      </c>
      <c r="AB353" s="42" t="str">
        <f t="shared" si="412"/>
        <v/>
      </c>
      <c r="AC353" s="29" t="str">
        <f t="shared" si="449"/>
        <v/>
      </c>
      <c r="AD353" s="41" t="str">
        <f t="shared" si="450"/>
        <v/>
      </c>
      <c r="AE353" s="42" t="str">
        <f t="shared" si="451"/>
        <v/>
      </c>
      <c r="AF353" s="40" t="str">
        <f t="shared" si="452"/>
        <v/>
      </c>
      <c r="AG353" s="43" t="str">
        <f t="shared" si="453"/>
        <v/>
      </c>
      <c r="AH353" s="42" t="str">
        <f t="shared" si="454"/>
        <v/>
      </c>
      <c r="AI353" s="39" t="str">
        <f t="shared" si="455"/>
        <v/>
      </c>
      <c r="AJ353" s="41" t="str">
        <f t="shared" si="413"/>
        <v/>
      </c>
      <c r="AK353" s="29" t="str">
        <f t="shared" si="414"/>
        <v/>
      </c>
      <c r="AL353" s="29" t="str">
        <f t="shared" si="415"/>
        <v/>
      </c>
      <c r="AM353" s="41" t="str">
        <f t="shared" si="416"/>
        <v/>
      </c>
      <c r="AN353" s="42" t="str">
        <f t="shared" si="417"/>
        <v/>
      </c>
      <c r="AO353" s="29" t="str">
        <f t="shared" si="418"/>
        <v/>
      </c>
      <c r="AP353" s="41" t="str">
        <f t="shared" si="419"/>
        <v/>
      </c>
      <c r="AQ353" s="42" t="str">
        <f t="shared" si="420"/>
        <v/>
      </c>
      <c r="AR353" s="29" t="str">
        <f t="shared" si="456"/>
        <v/>
      </c>
      <c r="AS353" s="41" t="str">
        <f t="shared" si="457"/>
        <v/>
      </c>
      <c r="AT353" s="42" t="str">
        <f t="shared" si="458"/>
        <v/>
      </c>
      <c r="AV353" s="39" t="e">
        <f t="shared" si="421"/>
        <v>#N/A</v>
      </c>
      <c r="AW353" s="42" t="e">
        <f t="shared" si="459"/>
        <v>#N/A</v>
      </c>
      <c r="BH353" s="61" t="str">
        <f t="shared" si="460"/>
        <v/>
      </c>
      <c r="BI353" s="39" t="str">
        <f t="shared" si="461"/>
        <v/>
      </c>
      <c r="BJ353" s="41" t="str">
        <f t="shared" si="462"/>
        <v/>
      </c>
      <c r="BK353" s="42" t="str">
        <f t="shared" si="422"/>
        <v/>
      </c>
      <c r="BL353" s="29" t="str">
        <f t="shared" si="463"/>
        <v/>
      </c>
      <c r="BM353" s="41" t="str">
        <f t="shared" si="464"/>
        <v/>
      </c>
      <c r="BN353" s="42" t="str">
        <f t="shared" si="465"/>
        <v/>
      </c>
      <c r="BO353" s="40" t="str">
        <f t="shared" si="466"/>
        <v/>
      </c>
      <c r="BP353" s="43" t="str">
        <f t="shared" si="467"/>
        <v/>
      </c>
      <c r="BQ353" s="42" t="str">
        <f t="shared" si="468"/>
        <v/>
      </c>
      <c r="BR353" s="61" t="str">
        <f t="shared" si="469"/>
        <v/>
      </c>
      <c r="BS353" s="41" t="str">
        <f t="shared" si="423"/>
        <v/>
      </c>
      <c r="BT353" t="str">
        <f t="shared" si="470"/>
        <v/>
      </c>
      <c r="BU353" s="29" t="str">
        <f t="shared" si="424"/>
        <v/>
      </c>
      <c r="BV353" s="41" t="str">
        <f t="shared" si="425"/>
        <v/>
      </c>
      <c r="BW353" s="42" t="str">
        <f t="shared" si="426"/>
        <v/>
      </c>
      <c r="BX353" s="29" t="str">
        <f t="shared" si="427"/>
        <v/>
      </c>
      <c r="BY353" s="41" t="str">
        <f t="shared" si="428"/>
        <v/>
      </c>
      <c r="BZ353" s="42" t="str">
        <f t="shared" si="429"/>
        <v/>
      </c>
      <c r="CA353" s="29" t="str">
        <f t="shared" si="471"/>
        <v/>
      </c>
      <c r="CB353" s="41" t="str">
        <f t="shared" si="472"/>
        <v/>
      </c>
      <c r="CC353" s="42" t="str">
        <f t="shared" si="473"/>
        <v/>
      </c>
      <c r="CE353" s="39" t="e">
        <f t="shared" si="474"/>
        <v>#N/A</v>
      </c>
      <c r="CF353" s="42" t="e">
        <f t="shared" si="475"/>
        <v>#N/A</v>
      </c>
      <c r="CQ353" s="61" t="str">
        <f t="shared" si="476"/>
        <v/>
      </c>
      <c r="CR353" s="39" t="str">
        <f t="shared" si="477"/>
        <v/>
      </c>
      <c r="CS353" s="41" t="str">
        <f t="shared" si="478"/>
        <v/>
      </c>
      <c r="CT353" s="42" t="str">
        <f t="shared" si="430"/>
        <v/>
      </c>
      <c r="CU353" s="29" t="str">
        <f t="shared" si="479"/>
        <v/>
      </c>
      <c r="CV353" s="41" t="str">
        <f t="shared" si="480"/>
        <v/>
      </c>
      <c r="CW353" s="42" t="str">
        <f t="shared" si="481"/>
        <v/>
      </c>
      <c r="CX353" s="40" t="str">
        <f t="shared" si="482"/>
        <v/>
      </c>
      <c r="CY353" s="43" t="str">
        <f t="shared" si="483"/>
        <v/>
      </c>
      <c r="CZ353" s="42" t="str">
        <f t="shared" si="484"/>
        <v/>
      </c>
      <c r="DA353" s="70" t="str">
        <f t="shared" si="485"/>
        <v/>
      </c>
      <c r="DB353" s="41" t="str">
        <f t="shared" si="431"/>
        <v/>
      </c>
      <c r="DC353" s="70" t="str">
        <f t="shared" si="486"/>
        <v/>
      </c>
      <c r="DD353" s="29" t="str">
        <f t="shared" si="432"/>
        <v/>
      </c>
      <c r="DE353" s="41" t="str">
        <f t="shared" si="433"/>
        <v/>
      </c>
      <c r="DF353" s="42" t="str">
        <f t="shared" si="434"/>
        <v/>
      </c>
      <c r="DG353" s="29" t="str">
        <f t="shared" si="435"/>
        <v/>
      </c>
      <c r="DH353" s="41" t="str">
        <f t="shared" si="436"/>
        <v/>
      </c>
      <c r="DI353" s="42" t="str">
        <f t="shared" si="437"/>
        <v/>
      </c>
      <c r="DJ353" s="29" t="str">
        <f t="shared" si="487"/>
        <v/>
      </c>
      <c r="DK353" s="41" t="str">
        <f t="shared" si="488"/>
        <v/>
      </c>
      <c r="DL353" s="42" t="str">
        <f t="shared" si="489"/>
        <v/>
      </c>
      <c r="DN353" s="39" t="e">
        <f t="shared" si="490"/>
        <v>#N/A</v>
      </c>
      <c r="DO353" s="42" t="e">
        <f t="shared" si="491"/>
        <v>#N/A</v>
      </c>
      <c r="DZ353" s="61" t="str">
        <f t="shared" si="492"/>
        <v/>
      </c>
      <c r="EA353" s="39" t="str">
        <f t="shared" si="493"/>
        <v/>
      </c>
      <c r="EB353" s="41" t="str">
        <f t="shared" si="494"/>
        <v/>
      </c>
      <c r="EC353" s="42" t="str">
        <f t="shared" si="438"/>
        <v/>
      </c>
      <c r="ED353" s="29" t="str">
        <f t="shared" si="495"/>
        <v/>
      </c>
      <c r="EE353" s="41" t="str">
        <f t="shared" si="496"/>
        <v/>
      </c>
      <c r="EF353" s="42" t="str">
        <f t="shared" si="497"/>
        <v/>
      </c>
      <c r="EG353" s="40" t="str">
        <f t="shared" si="498"/>
        <v/>
      </c>
      <c r="EH353" s="43" t="str">
        <f t="shared" si="499"/>
        <v/>
      </c>
      <c r="EI353" s="42" t="str">
        <f t="shared" si="500"/>
        <v/>
      </c>
      <c r="EJ353" s="58" t="str">
        <f t="shared" si="501"/>
        <v/>
      </c>
      <c r="EK353" s="41" t="str">
        <f t="shared" si="439"/>
        <v/>
      </c>
      <c r="EL353" s="58" t="str">
        <f t="shared" si="502"/>
        <v/>
      </c>
      <c r="EM353" s="29" t="str">
        <f t="shared" si="440"/>
        <v/>
      </c>
      <c r="EN353" s="41" t="str">
        <f t="shared" si="441"/>
        <v/>
      </c>
      <c r="EO353" s="42" t="str">
        <f t="shared" si="442"/>
        <v/>
      </c>
      <c r="EP353" s="29" t="str">
        <f t="shared" si="443"/>
        <v/>
      </c>
      <c r="EQ353" s="41" t="str">
        <f t="shared" si="444"/>
        <v/>
      </c>
      <c r="ER353" s="42" t="str">
        <f t="shared" si="445"/>
        <v/>
      </c>
      <c r="ES353" s="29" t="str">
        <f t="shared" si="503"/>
        <v/>
      </c>
      <c r="ET353" s="41" t="str">
        <f t="shared" si="504"/>
        <v/>
      </c>
      <c r="EU353" s="42" t="str">
        <f t="shared" si="505"/>
        <v/>
      </c>
      <c r="EW353" s="39" t="e">
        <f t="shared" si="506"/>
        <v>#N/A</v>
      </c>
      <c r="EX353" s="42" t="e">
        <f t="shared" si="507"/>
        <v>#N/A</v>
      </c>
      <c r="FA353" s="70" t="e">
        <f t="shared" si="509"/>
        <v>#N/A</v>
      </c>
      <c r="FB353" s="70" t="e">
        <f t="shared" si="510"/>
        <v>#N/A</v>
      </c>
      <c r="FC353" s="70" t="e">
        <f t="shared" si="508"/>
        <v>#N/A</v>
      </c>
      <c r="FD353" s="72" t="e">
        <f t="shared" si="511"/>
        <v>#N/A</v>
      </c>
      <c r="FE353" s="37" t="e">
        <f t="shared" si="512"/>
        <v>#N/A</v>
      </c>
    </row>
    <row r="354" spans="8:161" x14ac:dyDescent="0.25">
      <c r="H354" s="39"/>
      <c r="I354" s="39"/>
      <c r="J354" s="37"/>
      <c r="K354" s="39"/>
      <c r="L354" s="39"/>
      <c r="M354" s="39"/>
      <c r="Y354" s="61" t="str">
        <f t="shared" si="446"/>
        <v/>
      </c>
      <c r="Z354" s="39" t="str">
        <f t="shared" si="447"/>
        <v/>
      </c>
      <c r="AA354" s="41" t="str">
        <f t="shared" si="448"/>
        <v/>
      </c>
      <c r="AB354" s="42" t="str">
        <f t="shared" ref="AB354:AB417" si="513">IF(Y354="incline",S354,"")</f>
        <v/>
      </c>
      <c r="AC354" s="29" t="str">
        <f t="shared" si="449"/>
        <v/>
      </c>
      <c r="AD354" s="41" t="str">
        <f t="shared" si="450"/>
        <v/>
      </c>
      <c r="AE354" s="42" t="str">
        <f t="shared" si="451"/>
        <v/>
      </c>
      <c r="AF354" s="40" t="str">
        <f t="shared" si="452"/>
        <v/>
      </c>
      <c r="AG354" s="43" t="str">
        <f t="shared" si="453"/>
        <v/>
      </c>
      <c r="AH354" s="42" t="str">
        <f t="shared" si="454"/>
        <v/>
      </c>
      <c r="AI354" s="39" t="str">
        <f t="shared" si="455"/>
        <v/>
      </c>
      <c r="AJ354" s="41" t="str">
        <f t="shared" ref="AJ354:AJ417" si="514">_xlfn.IFNA(IFERROR((AI354-S354)/S354,#N/A),"")</f>
        <v/>
      </c>
      <c r="AK354" s="29" t="str">
        <f t="shared" ref="AK354:AK417" si="515">IF(X354="","",IF(T354&lt;=$AA$30,"incline",IF(T354&lt;$AG$30,"plateau","decline")))</f>
        <v/>
      </c>
      <c r="AL354" s="29" t="str">
        <f t="shared" ref="AL354:AL417" si="516">IF(AK354="incline",T354,"")</f>
        <v/>
      </c>
      <c r="AM354" s="41" t="str">
        <f t="shared" ref="AM354:AM417" si="517">IF(AK354="incline",X354,"")</f>
        <v/>
      </c>
      <c r="AN354" s="42" t="str">
        <f t="shared" ref="AN354:AN417" si="518">IF(AK354="incline",S354,"")</f>
        <v/>
      </c>
      <c r="AO354" s="29" t="str">
        <f t="shared" ref="AO354:AO417" si="519">IF(AK354="plateau",T354,"")</f>
        <v/>
      </c>
      <c r="AP354" s="41" t="str">
        <f t="shared" ref="AP354:AP417" si="520">IF(AK354="plateau",X354,"")</f>
        <v/>
      </c>
      <c r="AQ354" s="42" t="str">
        <f t="shared" ref="AQ354:AQ417" si="521">IF(AK354="plateau",S354,"")</f>
        <v/>
      </c>
      <c r="AR354" s="29" t="str">
        <f t="shared" si="456"/>
        <v/>
      </c>
      <c r="AS354" s="41" t="str">
        <f t="shared" si="457"/>
        <v/>
      </c>
      <c r="AT354" s="42" t="str">
        <f t="shared" si="458"/>
        <v/>
      </c>
      <c r="AV354" s="39" t="e">
        <f t="shared" ref="AV354:AV417" si="522">IF(H354="",#N/A,H354)</f>
        <v>#N/A</v>
      </c>
      <c r="AW354" s="42" t="e">
        <f t="shared" si="459"/>
        <v>#N/A</v>
      </c>
      <c r="BH354" s="61" t="str">
        <f t="shared" si="460"/>
        <v/>
      </c>
      <c r="BI354" s="39" t="str">
        <f t="shared" si="461"/>
        <v/>
      </c>
      <c r="BJ354" s="41" t="str">
        <f t="shared" si="462"/>
        <v/>
      </c>
      <c r="BK354" s="42" t="str">
        <f t="shared" ref="BK354:BK417" si="523">IF(BH354="incline",BB354,"")</f>
        <v/>
      </c>
      <c r="BL354" s="29" t="str">
        <f t="shared" si="463"/>
        <v/>
      </c>
      <c r="BM354" s="41" t="str">
        <f t="shared" si="464"/>
        <v/>
      </c>
      <c r="BN354" s="42" t="str">
        <f t="shared" si="465"/>
        <v/>
      </c>
      <c r="BO354" s="40" t="str">
        <f t="shared" si="466"/>
        <v/>
      </c>
      <c r="BP354" s="43" t="str">
        <f t="shared" si="467"/>
        <v/>
      </c>
      <c r="BQ354" s="42" t="str">
        <f t="shared" si="468"/>
        <v/>
      </c>
      <c r="BR354" s="61" t="str">
        <f t="shared" si="469"/>
        <v/>
      </c>
      <c r="BS354" s="41" t="str">
        <f t="shared" ref="BS354:BS417" si="524">_xlfn.IFNA(IFERROR((BR354-BB354)/BB354,#N/A),"")</f>
        <v/>
      </c>
      <c r="BT354" t="str">
        <f t="shared" si="470"/>
        <v/>
      </c>
      <c r="BU354" s="29" t="str">
        <f t="shared" ref="BU354:BU417" si="525">IF(BT354="incline",BC354,"")</f>
        <v/>
      </c>
      <c r="BV354" s="41" t="str">
        <f t="shared" ref="BV354:BV417" si="526">IF(BT354="incline",BG354,"")</f>
        <v/>
      </c>
      <c r="BW354" s="42" t="str">
        <f t="shared" ref="BW354:BW417" si="527">IF(BT354="incline",BB354,"")</f>
        <v/>
      </c>
      <c r="BX354" s="29" t="str">
        <f t="shared" ref="BX354:BX417" si="528">IF(BT354="plateau",BC354,"")</f>
        <v/>
      </c>
      <c r="BY354" s="41" t="str">
        <f t="shared" ref="BY354:BY417" si="529">IF(BT354="plateau",BG354,"")</f>
        <v/>
      </c>
      <c r="BZ354" s="42" t="str">
        <f t="shared" ref="BZ354:BZ417" si="530">IF(BT354="plateau",BB354,"")</f>
        <v/>
      </c>
      <c r="CA354" s="29" t="str">
        <f t="shared" si="471"/>
        <v/>
      </c>
      <c r="CB354" s="41" t="str">
        <f t="shared" si="472"/>
        <v/>
      </c>
      <c r="CC354" s="42" t="str">
        <f t="shared" si="473"/>
        <v/>
      </c>
      <c r="CE354" s="39" t="e">
        <f t="shared" si="474"/>
        <v>#N/A</v>
      </c>
      <c r="CF354" s="42" t="e">
        <f t="shared" si="475"/>
        <v>#N/A</v>
      </c>
      <c r="CQ354" s="61" t="str">
        <f t="shared" si="476"/>
        <v/>
      </c>
      <c r="CR354" s="39" t="str">
        <f t="shared" si="477"/>
        <v/>
      </c>
      <c r="CS354" s="41" t="str">
        <f t="shared" si="478"/>
        <v/>
      </c>
      <c r="CT354" s="42" t="str">
        <f t="shared" ref="CT354:CT417" si="531">IF(CQ354="incline",CK354,"")</f>
        <v/>
      </c>
      <c r="CU354" s="29" t="str">
        <f t="shared" si="479"/>
        <v/>
      </c>
      <c r="CV354" s="41" t="str">
        <f t="shared" si="480"/>
        <v/>
      </c>
      <c r="CW354" s="42" t="str">
        <f t="shared" si="481"/>
        <v/>
      </c>
      <c r="CX354" s="40" t="str">
        <f t="shared" si="482"/>
        <v/>
      </c>
      <c r="CY354" s="43" t="str">
        <f t="shared" si="483"/>
        <v/>
      </c>
      <c r="CZ354" s="42" t="str">
        <f t="shared" si="484"/>
        <v/>
      </c>
      <c r="DA354" s="70" t="str">
        <f t="shared" si="485"/>
        <v/>
      </c>
      <c r="DB354" s="41" t="str">
        <f t="shared" ref="DB354:DB417" si="532">_xlfn.IFNA(IFERROR((DA354-CK354)/CK354,#N/A),"")</f>
        <v/>
      </c>
      <c r="DC354" s="70" t="str">
        <f t="shared" si="486"/>
        <v/>
      </c>
      <c r="DD354" s="29" t="str">
        <f t="shared" ref="DD354:DD417" si="533">IF(DC354="incline",CL354,"")</f>
        <v/>
      </c>
      <c r="DE354" s="41" t="str">
        <f t="shared" ref="DE354:DE417" si="534">IF(DC354="incline",CP354,"")</f>
        <v/>
      </c>
      <c r="DF354" s="42" t="str">
        <f t="shared" ref="DF354:DF417" si="535">IF(DC354="incline",CK354,"")</f>
        <v/>
      </c>
      <c r="DG354" s="29" t="str">
        <f t="shared" ref="DG354:DG417" si="536">IF(DC354="plateau",CL354,"")</f>
        <v/>
      </c>
      <c r="DH354" s="41" t="str">
        <f t="shared" ref="DH354:DH417" si="537">IF(DC354="plateau",CP354,"")</f>
        <v/>
      </c>
      <c r="DI354" s="42" t="str">
        <f t="shared" ref="DI354:DI417" si="538">IF(DC354="plateau",CK354,"")</f>
        <v/>
      </c>
      <c r="DJ354" s="29" t="str">
        <f t="shared" si="487"/>
        <v/>
      </c>
      <c r="DK354" s="41" t="str">
        <f t="shared" si="488"/>
        <v/>
      </c>
      <c r="DL354" s="42" t="str">
        <f t="shared" si="489"/>
        <v/>
      </c>
      <c r="DN354" s="39" t="e">
        <f t="shared" si="490"/>
        <v>#N/A</v>
      </c>
      <c r="DO354" s="42" t="e">
        <f t="shared" si="491"/>
        <v>#N/A</v>
      </c>
      <c r="DZ354" s="61" t="str">
        <f t="shared" si="492"/>
        <v/>
      </c>
      <c r="EA354" s="39" t="str">
        <f t="shared" si="493"/>
        <v/>
      </c>
      <c r="EB354" s="41" t="str">
        <f t="shared" si="494"/>
        <v/>
      </c>
      <c r="EC354" s="42" t="str">
        <f t="shared" ref="EC354:EC417" si="539">IF(DZ354="incline",DT354,"")</f>
        <v/>
      </c>
      <c r="ED354" s="29" t="str">
        <f t="shared" si="495"/>
        <v/>
      </c>
      <c r="EE354" s="41" t="str">
        <f t="shared" si="496"/>
        <v/>
      </c>
      <c r="EF354" s="42" t="str">
        <f t="shared" si="497"/>
        <v/>
      </c>
      <c r="EG354" s="40" t="str">
        <f t="shared" si="498"/>
        <v/>
      </c>
      <c r="EH354" s="43" t="str">
        <f t="shared" si="499"/>
        <v/>
      </c>
      <c r="EI354" s="42" t="str">
        <f t="shared" si="500"/>
        <v/>
      </c>
      <c r="EJ354" s="58" t="str">
        <f t="shared" si="501"/>
        <v/>
      </c>
      <c r="EK354" s="41" t="str">
        <f t="shared" ref="EK354:EK417" si="540">_xlfn.IFNA(IFERROR((EJ354-DT354)/DT354,#N/A),"")</f>
        <v/>
      </c>
      <c r="EL354" s="58" t="str">
        <f t="shared" si="502"/>
        <v/>
      </c>
      <c r="EM354" s="29" t="str">
        <f t="shared" ref="EM354:EM417" si="541">IF(EL354="incline",DU354,"")</f>
        <v/>
      </c>
      <c r="EN354" s="41" t="str">
        <f t="shared" ref="EN354:EN417" si="542">IF(EL354="incline",DY354,"")</f>
        <v/>
      </c>
      <c r="EO354" s="42" t="str">
        <f t="shared" ref="EO354:EO417" si="543">IF(EL354="incline",DT354,"")</f>
        <v/>
      </c>
      <c r="EP354" s="29" t="str">
        <f t="shared" ref="EP354:EP417" si="544">IF(EL354="plateau",DU354,"")</f>
        <v/>
      </c>
      <c r="EQ354" s="41" t="str">
        <f t="shared" ref="EQ354:EQ417" si="545">IF(EL354="plateau",DY354,"")</f>
        <v/>
      </c>
      <c r="ER354" s="42" t="str">
        <f t="shared" ref="ER354:ER417" si="546">IF(EL354="plateau",DT354,"")</f>
        <v/>
      </c>
      <c r="ES354" s="29" t="str">
        <f t="shared" si="503"/>
        <v/>
      </c>
      <c r="ET354" s="41" t="str">
        <f t="shared" si="504"/>
        <v/>
      </c>
      <c r="EU354" s="42" t="str">
        <f t="shared" si="505"/>
        <v/>
      </c>
      <c r="EW354" s="39" t="e">
        <f t="shared" si="506"/>
        <v>#N/A</v>
      </c>
      <c r="EX354" s="42" t="e">
        <f t="shared" si="507"/>
        <v>#N/A</v>
      </c>
      <c r="FA354" s="70" t="e">
        <f t="shared" si="509"/>
        <v>#N/A</v>
      </c>
      <c r="FB354" s="70" t="e">
        <f t="shared" si="510"/>
        <v>#N/A</v>
      </c>
      <c r="FC354" s="70" t="e">
        <f t="shared" si="508"/>
        <v>#N/A</v>
      </c>
      <c r="FD354" s="72" t="e">
        <f t="shared" si="511"/>
        <v>#N/A</v>
      </c>
      <c r="FE354" s="37" t="e">
        <f t="shared" si="512"/>
        <v>#N/A</v>
      </c>
    </row>
    <row r="355" spans="8:161" x14ac:dyDescent="0.25">
      <c r="H355" s="39"/>
      <c r="I355" s="39"/>
      <c r="J355" s="37"/>
      <c r="K355" s="39"/>
      <c r="L355" s="39"/>
      <c r="M355" s="39"/>
      <c r="Y355" s="61" t="str">
        <f t="shared" ref="Y355:Y418" si="547">IF(X355="","",_xlfn.IFNA(IF(AND(T355&lt;$V$34,X355&lt;=$Y$30),"incline",IF(AND(T355&gt;$V$34,X355&lt;=$Y$32),"decline","plateau")),""))</f>
        <v/>
      </c>
      <c r="Z355" s="39" t="str">
        <f t="shared" ref="Z355:Z418" si="548">IF(Y355="incline",T355,"")</f>
        <v/>
      </c>
      <c r="AA355" s="41" t="str">
        <f t="shared" ref="AA355:AA418" si="549">IF(Y355="incline",X355,"")</f>
        <v/>
      </c>
      <c r="AB355" s="42" t="str">
        <f t="shared" si="513"/>
        <v/>
      </c>
      <c r="AC355" s="29" t="str">
        <f t="shared" ref="AC355:AC418" si="550">IF(Y355="plateau",T355,"")</f>
        <v/>
      </c>
      <c r="AD355" s="41" t="str">
        <f t="shared" ref="AD355:AD418" si="551">IF(Y355="plateau",X355,"")</f>
        <v/>
      </c>
      <c r="AE355" s="42" t="str">
        <f t="shared" ref="AE355:AE418" si="552">IF(Y355="plateau",S355,"")</f>
        <v/>
      </c>
      <c r="AF355" s="40" t="str">
        <f t="shared" ref="AF355:AF418" si="553">_xlfn.IFNA(IF(Y355="decline",T355,#N/A),"")</f>
        <v/>
      </c>
      <c r="AG355" s="43" t="str">
        <f t="shared" ref="AG355:AG418" si="554">IF(Y355="decline",X355,"")</f>
        <v/>
      </c>
      <c r="AH355" s="42" t="str">
        <f t="shared" ref="AH355:AH418" si="555">IF(Y355="decline",S355,"")</f>
        <v/>
      </c>
      <c r="AI355" s="39" t="str">
        <f t="shared" ref="AI355:AI418" si="556">IF(X355="","",IF(T355&lt;=$AA$30,$AA$28*EXP($AA$29*T355),IF(T355&lt;=$AG$30,$AD$28,$AG$28*EXP($AG$29*(T355)))))</f>
        <v/>
      </c>
      <c r="AJ355" s="41" t="str">
        <f t="shared" si="514"/>
        <v/>
      </c>
      <c r="AK355" s="29" t="str">
        <f t="shared" si="515"/>
        <v/>
      </c>
      <c r="AL355" s="29" t="str">
        <f t="shared" si="516"/>
        <v/>
      </c>
      <c r="AM355" s="41" t="str">
        <f t="shared" si="517"/>
        <v/>
      </c>
      <c r="AN355" s="42" t="str">
        <f t="shared" si="518"/>
        <v/>
      </c>
      <c r="AO355" s="29" t="str">
        <f t="shared" si="519"/>
        <v/>
      </c>
      <c r="AP355" s="41" t="str">
        <f t="shared" si="520"/>
        <v/>
      </c>
      <c r="AQ355" s="42" t="str">
        <f t="shared" si="521"/>
        <v/>
      </c>
      <c r="AR355" s="29" t="str">
        <f t="shared" ref="AR355:AR418" si="557">_xlfn.IFNA(IF(AK355="decline",T355,#N/A),"")</f>
        <v/>
      </c>
      <c r="AS355" s="41" t="str">
        <f t="shared" ref="AS355:AS418" si="558">IF(AK355="decline",X355,"")</f>
        <v/>
      </c>
      <c r="AT355" s="42" t="str">
        <f t="shared" ref="AT355:AT418" si="559">IF(AK355="decline",S355,"")</f>
        <v/>
      </c>
      <c r="AV355" s="39" t="e">
        <f t="shared" si="522"/>
        <v>#N/A</v>
      </c>
      <c r="AW355" s="42" t="e">
        <f t="shared" ref="AW355:AW418" si="560">IF(AV355="",#N/A,VLOOKUP(AV355,$T$34:$AI$500,16,FALSE))</f>
        <v>#N/A</v>
      </c>
      <c r="BH355" s="61" t="str">
        <f t="shared" ref="BH355:BH418" si="561">IF(BG355="","",_xlfn.IFNA(IF(AND(BC355&lt;$BE$34,BG355&lt;=$BH$30),"incline",IF(AND(BC355&gt;$BE$34,BG355&lt;=$BH$32),"decline","plateau")),""))</f>
        <v/>
      </c>
      <c r="BI355" s="39" t="str">
        <f t="shared" ref="BI355:BI418" si="562">IF(BH355="incline",BC355,"")</f>
        <v/>
      </c>
      <c r="BJ355" s="41" t="str">
        <f t="shared" ref="BJ355:BJ418" si="563">IF(BH355="incline",BG355,"")</f>
        <v/>
      </c>
      <c r="BK355" s="42" t="str">
        <f t="shared" si="523"/>
        <v/>
      </c>
      <c r="BL355" s="29" t="str">
        <f t="shared" ref="BL355:BL418" si="564">IF(BH355="plateau",BC355,"")</f>
        <v/>
      </c>
      <c r="BM355" s="41" t="str">
        <f t="shared" ref="BM355:BM418" si="565">IF(BH355="plateau",BG355,"")</f>
        <v/>
      </c>
      <c r="BN355" s="42" t="str">
        <f t="shared" ref="BN355:BN418" si="566">IF(BH355="plateau",BB355,"")</f>
        <v/>
      </c>
      <c r="BO355" s="40" t="str">
        <f t="shared" ref="BO355:BO418" si="567">_xlfn.IFNA(IF(BH355="decline",BC355,#N/A),"")</f>
        <v/>
      </c>
      <c r="BP355" s="43" t="str">
        <f t="shared" ref="BP355:BP418" si="568">IF(BH355="decline",BG355,"")</f>
        <v/>
      </c>
      <c r="BQ355" s="42" t="str">
        <f t="shared" ref="BQ355:BQ418" si="569">IF(BH355="decline",BB355,"")</f>
        <v/>
      </c>
      <c r="BR355" s="61" t="str">
        <f t="shared" ref="BR355:BR418" si="570">IF(BG355="","",IF(BC355&lt;=$BJ$30,$BJ$28*EXP($BJ$29*BC355),IF(BC355&lt;=$BM$30,$BM$28,$BP$28*EXP($BP$29*BC355))))</f>
        <v/>
      </c>
      <c r="BS355" s="41" t="str">
        <f t="shared" si="524"/>
        <v/>
      </c>
      <c r="BT355" t="str">
        <f t="shared" ref="BT355:BT418" si="571">IF(BG355="","",IF(BC355&lt;=$BJ$30,"incline",IF(BC355&lt;=$BM$30,"plateau","decline")))</f>
        <v/>
      </c>
      <c r="BU355" s="29" t="str">
        <f t="shared" si="525"/>
        <v/>
      </c>
      <c r="BV355" s="41" t="str">
        <f t="shared" si="526"/>
        <v/>
      </c>
      <c r="BW355" s="42" t="str">
        <f t="shared" si="527"/>
        <v/>
      </c>
      <c r="BX355" s="29" t="str">
        <f t="shared" si="528"/>
        <v/>
      </c>
      <c r="BY355" s="41" t="str">
        <f t="shared" si="529"/>
        <v/>
      </c>
      <c r="BZ355" s="42" t="str">
        <f t="shared" si="530"/>
        <v/>
      </c>
      <c r="CA355" s="29" t="str">
        <f t="shared" ref="CA355:CA418" si="572">_xlfn.IFNA(IF(BT355="decline",BC355,#N/A),"")</f>
        <v/>
      </c>
      <c r="CB355" s="41" t="str">
        <f t="shared" ref="CB355:CB418" si="573">IF(BT355="decline",BG355,"")</f>
        <v/>
      </c>
      <c r="CC355" s="42" t="str">
        <f t="shared" ref="CC355:CC418" si="574">IF(BT355="decline",BB355,"")</f>
        <v/>
      </c>
      <c r="CE355" s="39" t="e">
        <f t="shared" ref="CE355:CE418" si="575">IF(H355="",#N/A,H355)</f>
        <v>#N/A</v>
      </c>
      <c r="CF355" s="42" t="e">
        <f t="shared" ref="CF355:CF418" si="576">IF(CE355="",#N/A,VLOOKUP(CE355,$BC$34:$BR$500,16,FALSE))</f>
        <v>#N/A</v>
      </c>
      <c r="CQ355" s="61" t="str">
        <f t="shared" ref="CQ355:CQ418" si="577">IF(CP355="","",_xlfn.IFNA(IF(AND(CL355&lt;$CN$34,CP355&lt;=$CQ$30),"incline",IF(AND(CL355&gt;$CN$34,CP355&lt;=$CQ$32),"decline","plateau")),""))</f>
        <v/>
      </c>
      <c r="CR355" s="39" t="str">
        <f t="shared" ref="CR355:CR418" si="578">IF(CQ355="incline",CL355,"")</f>
        <v/>
      </c>
      <c r="CS355" s="41" t="str">
        <f t="shared" ref="CS355:CS418" si="579">IF(CQ355="incline",CP355,"")</f>
        <v/>
      </c>
      <c r="CT355" s="42" t="str">
        <f t="shared" si="531"/>
        <v/>
      </c>
      <c r="CU355" s="29" t="str">
        <f t="shared" ref="CU355:CU418" si="580">IF(CQ355="plateau",CL355,"")</f>
        <v/>
      </c>
      <c r="CV355" s="41" t="str">
        <f t="shared" ref="CV355:CV418" si="581">IF(CQ355="plateau",CP355,"")</f>
        <v/>
      </c>
      <c r="CW355" s="42" t="str">
        <f t="shared" ref="CW355:CW418" si="582">IF(CQ355="plateau",CK355,"")</f>
        <v/>
      </c>
      <c r="CX355" s="40" t="str">
        <f t="shared" ref="CX355:CX418" si="583">_xlfn.IFNA(IF(CQ355="decline",CL355,#N/A),"")</f>
        <v/>
      </c>
      <c r="CY355" s="43" t="str">
        <f t="shared" ref="CY355:CY418" si="584">IF(CQ355="decline",CP355,"")</f>
        <v/>
      </c>
      <c r="CZ355" s="42" t="str">
        <f t="shared" ref="CZ355:CZ418" si="585">IF(CQ355="decline",CK355,"")</f>
        <v/>
      </c>
      <c r="DA355" s="70" t="str">
        <f t="shared" ref="DA355:DA418" si="586">IF($CV$30&gt;$CY$30,IF(CP355="","",IF(CL355&lt;=$CS$30,$CS$28*EXP($CS$29*CL355),IF(CL355&lt;=$CV$30,$CV$28,$CY$28*EXP($CY$29*CL355)))),IF(CP355="","",IF(CL355&lt;=$CS$30,$CS$28*EXP($CS$29*CL355),IF(CL355&lt;=$CY$30,$CV$28,$CY$28*EXP($CY$29*CL355)))))</f>
        <v/>
      </c>
      <c r="DB355" s="41" t="str">
        <f t="shared" si="532"/>
        <v/>
      </c>
      <c r="DC355" s="70" t="str">
        <f t="shared" ref="DC355:DC418" si="587">IF($CV$30&gt;$CY$30,IF(CP355="","",IF(CL355&lt;=$CS$30,"incline",IF(CL355&lt;=$CV$30,"plateau","decline"))),IF(CP355="","",IF(CL355&lt;=$CS$30,"incline",IF(CL355&lt;=$CY$30,"plateau","decline"))))</f>
        <v/>
      </c>
      <c r="DD355" s="29" t="str">
        <f t="shared" si="533"/>
        <v/>
      </c>
      <c r="DE355" s="41" t="str">
        <f t="shared" si="534"/>
        <v/>
      </c>
      <c r="DF355" s="42" t="str">
        <f t="shared" si="535"/>
        <v/>
      </c>
      <c r="DG355" s="29" t="str">
        <f t="shared" si="536"/>
        <v/>
      </c>
      <c r="DH355" s="41" t="str">
        <f t="shared" si="537"/>
        <v/>
      </c>
      <c r="DI355" s="42" t="str">
        <f t="shared" si="538"/>
        <v/>
      </c>
      <c r="DJ355" s="29" t="str">
        <f t="shared" ref="DJ355:DJ418" si="588">_xlfn.IFNA(IF(DC355="decline",CL355,#N/A),"")</f>
        <v/>
      </c>
      <c r="DK355" s="41" t="str">
        <f t="shared" ref="DK355:DK418" si="589">IF(DC355="decline",CP355,"")</f>
        <v/>
      </c>
      <c r="DL355" s="42" t="str">
        <f t="shared" ref="DL355:DL418" si="590">IF(DC355="decline",CK355,"")</f>
        <v/>
      </c>
      <c r="DN355" s="39" t="e">
        <f t="shared" ref="DN355:DN418" si="591">IF(H355="",#N/A,H355)</f>
        <v>#N/A</v>
      </c>
      <c r="DO355" s="42" t="e">
        <f t="shared" ref="DO355:DO418" si="592">IF(DN355="",#N/A,VLOOKUP(DN355,$CL$34:$DA$500,16,FALSE))</f>
        <v>#N/A</v>
      </c>
      <c r="DZ355" s="61" t="str">
        <f t="shared" ref="DZ355:DZ418" si="593">IF(DY355="","",_xlfn.IFNA(IF(AND(DU355&lt;$DW$34,DY355&lt;=$DZ$30),"incline",IF(AND(DU355&gt;$DW$34,DY355&lt;=$DZ$32),"decline","plateau")),""))</f>
        <v/>
      </c>
      <c r="EA355" s="39" t="str">
        <f t="shared" ref="EA355:EA418" si="594">IF(DZ355="incline",DU355,"")</f>
        <v/>
      </c>
      <c r="EB355" s="41" t="str">
        <f t="shared" ref="EB355:EB418" si="595">IF(DZ355="incline",DY355,"")</f>
        <v/>
      </c>
      <c r="EC355" s="42" t="str">
        <f t="shared" si="539"/>
        <v/>
      </c>
      <c r="ED355" s="29" t="str">
        <f t="shared" ref="ED355:ED418" si="596">IF(DZ355="plateau",DU355,"")</f>
        <v/>
      </c>
      <c r="EE355" s="41" t="str">
        <f t="shared" ref="EE355:EE418" si="597">IF(DZ355="plateau",DY355,"")</f>
        <v/>
      </c>
      <c r="EF355" s="42" t="str">
        <f t="shared" ref="EF355:EF418" si="598">IF(DZ355="plateau",DT355,"")</f>
        <v/>
      </c>
      <c r="EG355" s="40" t="str">
        <f t="shared" ref="EG355:EG418" si="599">_xlfn.IFNA(IF(DZ355="decline",DU355,#N/A),"")</f>
        <v/>
      </c>
      <c r="EH355" s="43" t="str">
        <f t="shared" ref="EH355:EH418" si="600">IF(DZ355="decline",DY355,"")</f>
        <v/>
      </c>
      <c r="EI355" s="42" t="str">
        <f t="shared" ref="EI355:EI418" si="601">IF(DZ355="decline",DT355,"")</f>
        <v/>
      </c>
      <c r="EJ355" s="58" t="str">
        <f t="shared" ref="EJ355:EJ418" si="602">IF($EE$30&gt;$EH$30,IF(DY355="","",IF(DU355&lt;=$EB$30,$EB$28*EXP($EB$29*DU355),IF(DU355&lt;=$EE$30,$EE$28,$EH$28*EXP($EH$29*DU355)))),IF(DY355="","",IF(DU355&lt;=$EB$30,$EB$28*EXP($EB$29*DU355),IF(DU355&lt;=$EH$30,$EE$28,$EH$28*EXP($EH$29*DU355)))))</f>
        <v/>
      </c>
      <c r="EK355" s="41" t="str">
        <f t="shared" si="540"/>
        <v/>
      </c>
      <c r="EL355" s="58" t="str">
        <f t="shared" ref="EL355:EL418" si="603">IF($EE$30&gt;$EH$30,IF(DY355="","",IF(DU355&lt;=$EB$30,"incline",IF(DU355&lt;=$EE$30,"plateau","decline"))),IF(DY355="","",IF(DU355&lt;=$EB$30,"incline",IF(DU355&lt;$EH$30,"plateau","decline"))))</f>
        <v/>
      </c>
      <c r="EM355" s="29" t="str">
        <f t="shared" si="541"/>
        <v/>
      </c>
      <c r="EN355" s="41" t="str">
        <f t="shared" si="542"/>
        <v/>
      </c>
      <c r="EO355" s="42" t="str">
        <f t="shared" si="543"/>
        <v/>
      </c>
      <c r="EP355" s="29" t="str">
        <f t="shared" si="544"/>
        <v/>
      </c>
      <c r="EQ355" s="41" t="str">
        <f t="shared" si="545"/>
        <v/>
      </c>
      <c r="ER355" s="42" t="str">
        <f t="shared" si="546"/>
        <v/>
      </c>
      <c r="ES355" s="29" t="str">
        <f t="shared" ref="ES355:ES418" si="604">_xlfn.IFNA(IF(EL355="decline",DU355,#N/A),"")</f>
        <v/>
      </c>
      <c r="ET355" s="41" t="str">
        <f t="shared" ref="ET355:ET418" si="605">IF(EL355="decline",DY355,"")</f>
        <v/>
      </c>
      <c r="EU355" s="42" t="str">
        <f t="shared" ref="EU355:EU418" si="606">IF(EL355="decline",DT355,"")</f>
        <v/>
      </c>
      <c r="EW355" s="39" t="e">
        <f t="shared" ref="EW355:EW418" si="607">IF(H355="",#N/A,H355)</f>
        <v>#N/A</v>
      </c>
      <c r="EX355" s="42" t="e">
        <f t="shared" ref="EX355:EX418" si="608">IF(EW355="",#N/A,VLOOKUP(EW355,$DU$34:$EJ$500,16,FALSE))</f>
        <v>#N/A</v>
      </c>
      <c r="FA355" s="70" t="e">
        <f t="shared" si="509"/>
        <v>#N/A</v>
      </c>
      <c r="FB355" s="70" t="e">
        <f t="shared" si="510"/>
        <v>#N/A</v>
      </c>
      <c r="FC355" s="70" t="e">
        <f t="shared" ref="FC355:FC418" si="609">FB355/30</f>
        <v>#N/A</v>
      </c>
      <c r="FD355" s="72" t="e">
        <f t="shared" si="511"/>
        <v>#N/A</v>
      </c>
      <c r="FE355" s="37" t="e">
        <f t="shared" si="512"/>
        <v>#N/A</v>
      </c>
    </row>
    <row r="356" spans="8:161" x14ac:dyDescent="0.25">
      <c r="H356" s="39"/>
      <c r="I356" s="39"/>
      <c r="J356" s="37"/>
      <c r="K356" s="39"/>
      <c r="L356" s="39"/>
      <c r="M356" s="39"/>
      <c r="Y356" s="61" t="str">
        <f t="shared" si="547"/>
        <v/>
      </c>
      <c r="Z356" s="39" t="str">
        <f t="shared" si="548"/>
        <v/>
      </c>
      <c r="AA356" s="41" t="str">
        <f t="shared" si="549"/>
        <v/>
      </c>
      <c r="AB356" s="42" t="str">
        <f t="shared" si="513"/>
        <v/>
      </c>
      <c r="AC356" s="29" t="str">
        <f t="shared" si="550"/>
        <v/>
      </c>
      <c r="AD356" s="41" t="str">
        <f t="shared" si="551"/>
        <v/>
      </c>
      <c r="AE356" s="42" t="str">
        <f t="shared" si="552"/>
        <v/>
      </c>
      <c r="AF356" s="40" t="str">
        <f t="shared" si="553"/>
        <v/>
      </c>
      <c r="AG356" s="43" t="str">
        <f t="shared" si="554"/>
        <v/>
      </c>
      <c r="AH356" s="42" t="str">
        <f t="shared" si="555"/>
        <v/>
      </c>
      <c r="AI356" s="39" t="str">
        <f t="shared" si="556"/>
        <v/>
      </c>
      <c r="AJ356" s="41" t="str">
        <f t="shared" si="514"/>
        <v/>
      </c>
      <c r="AK356" s="29" t="str">
        <f t="shared" si="515"/>
        <v/>
      </c>
      <c r="AL356" s="29" t="str">
        <f t="shared" si="516"/>
        <v/>
      </c>
      <c r="AM356" s="41" t="str">
        <f t="shared" si="517"/>
        <v/>
      </c>
      <c r="AN356" s="42" t="str">
        <f t="shared" si="518"/>
        <v/>
      </c>
      <c r="AO356" s="29" t="str">
        <f t="shared" si="519"/>
        <v/>
      </c>
      <c r="AP356" s="41" t="str">
        <f t="shared" si="520"/>
        <v/>
      </c>
      <c r="AQ356" s="42" t="str">
        <f t="shared" si="521"/>
        <v/>
      </c>
      <c r="AR356" s="29" t="str">
        <f t="shared" si="557"/>
        <v/>
      </c>
      <c r="AS356" s="41" t="str">
        <f t="shared" si="558"/>
        <v/>
      </c>
      <c r="AT356" s="42" t="str">
        <f t="shared" si="559"/>
        <v/>
      </c>
      <c r="AV356" s="39" t="e">
        <f t="shared" si="522"/>
        <v>#N/A</v>
      </c>
      <c r="AW356" s="42" t="e">
        <f t="shared" si="560"/>
        <v>#N/A</v>
      </c>
      <c r="BH356" s="61" t="str">
        <f t="shared" si="561"/>
        <v/>
      </c>
      <c r="BI356" s="39" t="str">
        <f t="shared" si="562"/>
        <v/>
      </c>
      <c r="BJ356" s="41" t="str">
        <f t="shared" si="563"/>
        <v/>
      </c>
      <c r="BK356" s="42" t="str">
        <f t="shared" si="523"/>
        <v/>
      </c>
      <c r="BL356" s="29" t="str">
        <f t="shared" si="564"/>
        <v/>
      </c>
      <c r="BM356" s="41" t="str">
        <f t="shared" si="565"/>
        <v/>
      </c>
      <c r="BN356" s="42" t="str">
        <f t="shared" si="566"/>
        <v/>
      </c>
      <c r="BO356" s="40" t="str">
        <f t="shared" si="567"/>
        <v/>
      </c>
      <c r="BP356" s="43" t="str">
        <f t="shared" si="568"/>
        <v/>
      </c>
      <c r="BQ356" s="42" t="str">
        <f t="shared" si="569"/>
        <v/>
      </c>
      <c r="BR356" s="61" t="str">
        <f t="shared" si="570"/>
        <v/>
      </c>
      <c r="BS356" s="41" t="str">
        <f t="shared" si="524"/>
        <v/>
      </c>
      <c r="BT356" t="str">
        <f t="shared" si="571"/>
        <v/>
      </c>
      <c r="BU356" s="29" t="str">
        <f t="shared" si="525"/>
        <v/>
      </c>
      <c r="BV356" s="41" t="str">
        <f t="shared" si="526"/>
        <v/>
      </c>
      <c r="BW356" s="42" t="str">
        <f t="shared" si="527"/>
        <v/>
      </c>
      <c r="BX356" s="29" t="str">
        <f t="shared" si="528"/>
        <v/>
      </c>
      <c r="BY356" s="41" t="str">
        <f t="shared" si="529"/>
        <v/>
      </c>
      <c r="BZ356" s="42" t="str">
        <f t="shared" si="530"/>
        <v/>
      </c>
      <c r="CA356" s="29" t="str">
        <f t="shared" si="572"/>
        <v/>
      </c>
      <c r="CB356" s="41" t="str">
        <f t="shared" si="573"/>
        <v/>
      </c>
      <c r="CC356" s="42" t="str">
        <f t="shared" si="574"/>
        <v/>
      </c>
      <c r="CE356" s="39" t="e">
        <f t="shared" si="575"/>
        <v>#N/A</v>
      </c>
      <c r="CF356" s="42" t="e">
        <f t="shared" si="576"/>
        <v>#N/A</v>
      </c>
      <c r="CQ356" s="61" t="str">
        <f t="shared" si="577"/>
        <v/>
      </c>
      <c r="CR356" s="39" t="str">
        <f t="shared" si="578"/>
        <v/>
      </c>
      <c r="CS356" s="41" t="str">
        <f t="shared" si="579"/>
        <v/>
      </c>
      <c r="CT356" s="42" t="str">
        <f t="shared" si="531"/>
        <v/>
      </c>
      <c r="CU356" s="29" t="str">
        <f t="shared" si="580"/>
        <v/>
      </c>
      <c r="CV356" s="41" t="str">
        <f t="shared" si="581"/>
        <v/>
      </c>
      <c r="CW356" s="42" t="str">
        <f t="shared" si="582"/>
        <v/>
      </c>
      <c r="CX356" s="40" t="str">
        <f t="shared" si="583"/>
        <v/>
      </c>
      <c r="CY356" s="43" t="str">
        <f t="shared" si="584"/>
        <v/>
      </c>
      <c r="CZ356" s="42" t="str">
        <f t="shared" si="585"/>
        <v/>
      </c>
      <c r="DA356" s="70" t="str">
        <f t="shared" si="586"/>
        <v/>
      </c>
      <c r="DB356" s="41" t="str">
        <f t="shared" si="532"/>
        <v/>
      </c>
      <c r="DC356" s="70" t="str">
        <f t="shared" si="587"/>
        <v/>
      </c>
      <c r="DD356" s="29" t="str">
        <f t="shared" si="533"/>
        <v/>
      </c>
      <c r="DE356" s="41" t="str">
        <f t="shared" si="534"/>
        <v/>
      </c>
      <c r="DF356" s="42" t="str">
        <f t="shared" si="535"/>
        <v/>
      </c>
      <c r="DG356" s="29" t="str">
        <f t="shared" si="536"/>
        <v/>
      </c>
      <c r="DH356" s="41" t="str">
        <f t="shared" si="537"/>
        <v/>
      </c>
      <c r="DI356" s="42" t="str">
        <f t="shared" si="538"/>
        <v/>
      </c>
      <c r="DJ356" s="29" t="str">
        <f t="shared" si="588"/>
        <v/>
      </c>
      <c r="DK356" s="41" t="str">
        <f t="shared" si="589"/>
        <v/>
      </c>
      <c r="DL356" s="42" t="str">
        <f t="shared" si="590"/>
        <v/>
      </c>
      <c r="DN356" s="39" t="e">
        <f t="shared" si="591"/>
        <v>#N/A</v>
      </c>
      <c r="DO356" s="42" t="e">
        <f t="shared" si="592"/>
        <v>#N/A</v>
      </c>
      <c r="DZ356" s="61" t="str">
        <f t="shared" si="593"/>
        <v/>
      </c>
      <c r="EA356" s="39" t="str">
        <f t="shared" si="594"/>
        <v/>
      </c>
      <c r="EB356" s="41" t="str">
        <f t="shared" si="595"/>
        <v/>
      </c>
      <c r="EC356" s="42" t="str">
        <f t="shared" si="539"/>
        <v/>
      </c>
      <c r="ED356" s="29" t="str">
        <f t="shared" si="596"/>
        <v/>
      </c>
      <c r="EE356" s="41" t="str">
        <f t="shared" si="597"/>
        <v/>
      </c>
      <c r="EF356" s="42" t="str">
        <f t="shared" si="598"/>
        <v/>
      </c>
      <c r="EG356" s="40" t="str">
        <f t="shared" si="599"/>
        <v/>
      </c>
      <c r="EH356" s="43" t="str">
        <f t="shared" si="600"/>
        <v/>
      </c>
      <c r="EI356" s="42" t="str">
        <f t="shared" si="601"/>
        <v/>
      </c>
      <c r="EJ356" s="58" t="str">
        <f t="shared" si="602"/>
        <v/>
      </c>
      <c r="EK356" s="41" t="str">
        <f t="shared" si="540"/>
        <v/>
      </c>
      <c r="EL356" s="58" t="str">
        <f t="shared" si="603"/>
        <v/>
      </c>
      <c r="EM356" s="29" t="str">
        <f t="shared" si="541"/>
        <v/>
      </c>
      <c r="EN356" s="41" t="str">
        <f t="shared" si="542"/>
        <v/>
      </c>
      <c r="EO356" s="42" t="str">
        <f t="shared" si="543"/>
        <v/>
      </c>
      <c r="EP356" s="29" t="str">
        <f t="shared" si="544"/>
        <v/>
      </c>
      <c r="EQ356" s="41" t="str">
        <f t="shared" si="545"/>
        <v/>
      </c>
      <c r="ER356" s="42" t="str">
        <f t="shared" si="546"/>
        <v/>
      </c>
      <c r="ES356" s="29" t="str">
        <f t="shared" si="604"/>
        <v/>
      </c>
      <c r="ET356" s="41" t="str">
        <f t="shared" si="605"/>
        <v/>
      </c>
      <c r="EU356" s="42" t="str">
        <f t="shared" si="606"/>
        <v/>
      </c>
      <c r="EW356" s="39" t="e">
        <f t="shared" si="607"/>
        <v>#N/A</v>
      </c>
      <c r="EX356" s="42" t="e">
        <f t="shared" si="608"/>
        <v>#N/A</v>
      </c>
      <c r="FA356" s="70" t="e">
        <f t="shared" si="509"/>
        <v>#N/A</v>
      </c>
      <c r="FB356" s="70" t="e">
        <f t="shared" si="510"/>
        <v>#N/A</v>
      </c>
      <c r="FC356" s="70" t="e">
        <f t="shared" si="609"/>
        <v>#N/A</v>
      </c>
      <c r="FD356" s="72" t="e">
        <f t="shared" si="511"/>
        <v>#N/A</v>
      </c>
      <c r="FE356" s="37" t="e">
        <f t="shared" si="512"/>
        <v>#N/A</v>
      </c>
    </row>
    <row r="357" spans="8:161" x14ac:dyDescent="0.25">
      <c r="H357" s="39"/>
      <c r="I357" s="39"/>
      <c r="J357" s="37"/>
      <c r="K357" s="39"/>
      <c r="L357" s="39"/>
      <c r="M357" s="39"/>
      <c r="Y357" s="61" t="str">
        <f t="shared" si="547"/>
        <v/>
      </c>
      <c r="Z357" s="39" t="str">
        <f t="shared" si="548"/>
        <v/>
      </c>
      <c r="AA357" s="41" t="str">
        <f t="shared" si="549"/>
        <v/>
      </c>
      <c r="AB357" s="42" t="str">
        <f t="shared" si="513"/>
        <v/>
      </c>
      <c r="AC357" s="29" t="str">
        <f t="shared" si="550"/>
        <v/>
      </c>
      <c r="AD357" s="41" t="str">
        <f t="shared" si="551"/>
        <v/>
      </c>
      <c r="AE357" s="42" t="str">
        <f t="shared" si="552"/>
        <v/>
      </c>
      <c r="AF357" s="40" t="str">
        <f t="shared" si="553"/>
        <v/>
      </c>
      <c r="AG357" s="43" t="str">
        <f t="shared" si="554"/>
        <v/>
      </c>
      <c r="AH357" s="42" t="str">
        <f t="shared" si="555"/>
        <v/>
      </c>
      <c r="AI357" s="39" t="str">
        <f t="shared" si="556"/>
        <v/>
      </c>
      <c r="AJ357" s="41" t="str">
        <f t="shared" si="514"/>
        <v/>
      </c>
      <c r="AK357" s="29" t="str">
        <f t="shared" si="515"/>
        <v/>
      </c>
      <c r="AL357" s="29" t="str">
        <f t="shared" si="516"/>
        <v/>
      </c>
      <c r="AM357" s="41" t="str">
        <f t="shared" si="517"/>
        <v/>
      </c>
      <c r="AN357" s="42" t="str">
        <f t="shared" si="518"/>
        <v/>
      </c>
      <c r="AO357" s="29" t="str">
        <f t="shared" si="519"/>
        <v/>
      </c>
      <c r="AP357" s="41" t="str">
        <f t="shared" si="520"/>
        <v/>
      </c>
      <c r="AQ357" s="42" t="str">
        <f t="shared" si="521"/>
        <v/>
      </c>
      <c r="AR357" s="29" t="str">
        <f t="shared" si="557"/>
        <v/>
      </c>
      <c r="AS357" s="41" t="str">
        <f t="shared" si="558"/>
        <v/>
      </c>
      <c r="AT357" s="42" t="str">
        <f t="shared" si="559"/>
        <v/>
      </c>
      <c r="AV357" s="39" t="e">
        <f t="shared" si="522"/>
        <v>#N/A</v>
      </c>
      <c r="AW357" s="42" t="e">
        <f t="shared" si="560"/>
        <v>#N/A</v>
      </c>
      <c r="BH357" s="61" t="str">
        <f t="shared" si="561"/>
        <v/>
      </c>
      <c r="BI357" s="39" t="str">
        <f t="shared" si="562"/>
        <v/>
      </c>
      <c r="BJ357" s="41" t="str">
        <f t="shared" si="563"/>
        <v/>
      </c>
      <c r="BK357" s="42" t="str">
        <f t="shared" si="523"/>
        <v/>
      </c>
      <c r="BL357" s="29" t="str">
        <f t="shared" si="564"/>
        <v/>
      </c>
      <c r="BM357" s="41" t="str">
        <f t="shared" si="565"/>
        <v/>
      </c>
      <c r="BN357" s="42" t="str">
        <f t="shared" si="566"/>
        <v/>
      </c>
      <c r="BO357" s="40" t="str">
        <f t="shared" si="567"/>
        <v/>
      </c>
      <c r="BP357" s="43" t="str">
        <f t="shared" si="568"/>
        <v/>
      </c>
      <c r="BQ357" s="42" t="str">
        <f t="shared" si="569"/>
        <v/>
      </c>
      <c r="BR357" s="61" t="str">
        <f t="shared" si="570"/>
        <v/>
      </c>
      <c r="BS357" s="41" t="str">
        <f t="shared" si="524"/>
        <v/>
      </c>
      <c r="BT357" t="str">
        <f t="shared" si="571"/>
        <v/>
      </c>
      <c r="BU357" s="29" t="str">
        <f t="shared" si="525"/>
        <v/>
      </c>
      <c r="BV357" s="41" t="str">
        <f t="shared" si="526"/>
        <v/>
      </c>
      <c r="BW357" s="42" t="str">
        <f t="shared" si="527"/>
        <v/>
      </c>
      <c r="BX357" s="29" t="str">
        <f t="shared" si="528"/>
        <v/>
      </c>
      <c r="BY357" s="41" t="str">
        <f t="shared" si="529"/>
        <v/>
      </c>
      <c r="BZ357" s="42" t="str">
        <f t="shared" si="530"/>
        <v/>
      </c>
      <c r="CA357" s="29" t="str">
        <f t="shared" si="572"/>
        <v/>
      </c>
      <c r="CB357" s="41" t="str">
        <f t="shared" si="573"/>
        <v/>
      </c>
      <c r="CC357" s="42" t="str">
        <f t="shared" si="574"/>
        <v/>
      </c>
      <c r="CE357" s="39" t="e">
        <f t="shared" si="575"/>
        <v>#N/A</v>
      </c>
      <c r="CF357" s="42" t="e">
        <f t="shared" si="576"/>
        <v>#N/A</v>
      </c>
      <c r="CQ357" s="61" t="str">
        <f t="shared" si="577"/>
        <v/>
      </c>
      <c r="CR357" s="39" t="str">
        <f t="shared" si="578"/>
        <v/>
      </c>
      <c r="CS357" s="41" t="str">
        <f t="shared" si="579"/>
        <v/>
      </c>
      <c r="CT357" s="42" t="str">
        <f t="shared" si="531"/>
        <v/>
      </c>
      <c r="CU357" s="29" t="str">
        <f t="shared" si="580"/>
        <v/>
      </c>
      <c r="CV357" s="41" t="str">
        <f t="shared" si="581"/>
        <v/>
      </c>
      <c r="CW357" s="42" t="str">
        <f t="shared" si="582"/>
        <v/>
      </c>
      <c r="CX357" s="40" t="str">
        <f t="shared" si="583"/>
        <v/>
      </c>
      <c r="CY357" s="43" t="str">
        <f t="shared" si="584"/>
        <v/>
      </c>
      <c r="CZ357" s="42" t="str">
        <f t="shared" si="585"/>
        <v/>
      </c>
      <c r="DA357" s="70" t="str">
        <f t="shared" si="586"/>
        <v/>
      </c>
      <c r="DB357" s="41" t="str">
        <f t="shared" si="532"/>
        <v/>
      </c>
      <c r="DC357" s="70" t="str">
        <f t="shared" si="587"/>
        <v/>
      </c>
      <c r="DD357" s="29" t="str">
        <f t="shared" si="533"/>
        <v/>
      </c>
      <c r="DE357" s="41" t="str">
        <f t="shared" si="534"/>
        <v/>
      </c>
      <c r="DF357" s="42" t="str">
        <f t="shared" si="535"/>
        <v/>
      </c>
      <c r="DG357" s="29" t="str">
        <f t="shared" si="536"/>
        <v/>
      </c>
      <c r="DH357" s="41" t="str">
        <f t="shared" si="537"/>
        <v/>
      </c>
      <c r="DI357" s="42" t="str">
        <f t="shared" si="538"/>
        <v/>
      </c>
      <c r="DJ357" s="29" t="str">
        <f t="shared" si="588"/>
        <v/>
      </c>
      <c r="DK357" s="41" t="str">
        <f t="shared" si="589"/>
        <v/>
      </c>
      <c r="DL357" s="42" t="str">
        <f t="shared" si="590"/>
        <v/>
      </c>
      <c r="DN357" s="39" t="e">
        <f t="shared" si="591"/>
        <v>#N/A</v>
      </c>
      <c r="DO357" s="42" t="e">
        <f t="shared" si="592"/>
        <v>#N/A</v>
      </c>
      <c r="DZ357" s="61" t="str">
        <f t="shared" si="593"/>
        <v/>
      </c>
      <c r="EA357" s="39" t="str">
        <f t="shared" si="594"/>
        <v/>
      </c>
      <c r="EB357" s="41" t="str">
        <f t="shared" si="595"/>
        <v/>
      </c>
      <c r="EC357" s="42" t="str">
        <f t="shared" si="539"/>
        <v/>
      </c>
      <c r="ED357" s="29" t="str">
        <f t="shared" si="596"/>
        <v/>
      </c>
      <c r="EE357" s="41" t="str">
        <f t="shared" si="597"/>
        <v/>
      </c>
      <c r="EF357" s="42" t="str">
        <f t="shared" si="598"/>
        <v/>
      </c>
      <c r="EG357" s="40" t="str">
        <f t="shared" si="599"/>
        <v/>
      </c>
      <c r="EH357" s="43" t="str">
        <f t="shared" si="600"/>
        <v/>
      </c>
      <c r="EI357" s="42" t="str">
        <f t="shared" si="601"/>
        <v/>
      </c>
      <c r="EJ357" s="58" t="str">
        <f t="shared" si="602"/>
        <v/>
      </c>
      <c r="EK357" s="41" t="str">
        <f t="shared" si="540"/>
        <v/>
      </c>
      <c r="EL357" s="58" t="str">
        <f t="shared" si="603"/>
        <v/>
      </c>
      <c r="EM357" s="29" t="str">
        <f t="shared" si="541"/>
        <v/>
      </c>
      <c r="EN357" s="41" t="str">
        <f t="shared" si="542"/>
        <v/>
      </c>
      <c r="EO357" s="42" t="str">
        <f t="shared" si="543"/>
        <v/>
      </c>
      <c r="EP357" s="29" t="str">
        <f t="shared" si="544"/>
        <v/>
      </c>
      <c r="EQ357" s="41" t="str">
        <f t="shared" si="545"/>
        <v/>
      </c>
      <c r="ER357" s="42" t="str">
        <f t="shared" si="546"/>
        <v/>
      </c>
      <c r="ES357" s="29" t="str">
        <f t="shared" si="604"/>
        <v/>
      </c>
      <c r="ET357" s="41" t="str">
        <f t="shared" si="605"/>
        <v/>
      </c>
      <c r="EU357" s="42" t="str">
        <f t="shared" si="606"/>
        <v/>
      </c>
      <c r="EW357" s="39" t="e">
        <f t="shared" si="607"/>
        <v>#N/A</v>
      </c>
      <c r="EX357" s="42" t="e">
        <f t="shared" si="608"/>
        <v>#N/A</v>
      </c>
      <c r="FA357" s="70" t="e">
        <f t="shared" si="509"/>
        <v>#N/A</v>
      </c>
      <c r="FB357" s="70" t="e">
        <f t="shared" si="510"/>
        <v>#N/A</v>
      </c>
      <c r="FC357" s="70" t="e">
        <f t="shared" si="609"/>
        <v>#N/A</v>
      </c>
      <c r="FD357" s="72" t="e">
        <f t="shared" si="511"/>
        <v>#N/A</v>
      </c>
      <c r="FE357" s="37" t="e">
        <f t="shared" si="512"/>
        <v>#N/A</v>
      </c>
    </row>
    <row r="358" spans="8:161" x14ac:dyDescent="0.25">
      <c r="H358" s="39"/>
      <c r="I358" s="39"/>
      <c r="J358" s="37"/>
      <c r="K358" s="39"/>
      <c r="L358" s="39"/>
      <c r="M358" s="39"/>
      <c r="Y358" s="61" t="str">
        <f t="shared" si="547"/>
        <v/>
      </c>
      <c r="Z358" s="39" t="str">
        <f t="shared" si="548"/>
        <v/>
      </c>
      <c r="AA358" s="41" t="str">
        <f t="shared" si="549"/>
        <v/>
      </c>
      <c r="AB358" s="42" t="str">
        <f t="shared" si="513"/>
        <v/>
      </c>
      <c r="AC358" s="29" t="str">
        <f t="shared" si="550"/>
        <v/>
      </c>
      <c r="AD358" s="41" t="str">
        <f t="shared" si="551"/>
        <v/>
      </c>
      <c r="AE358" s="42" t="str">
        <f t="shared" si="552"/>
        <v/>
      </c>
      <c r="AF358" s="40" t="str">
        <f t="shared" si="553"/>
        <v/>
      </c>
      <c r="AG358" s="43" t="str">
        <f t="shared" si="554"/>
        <v/>
      </c>
      <c r="AH358" s="42" t="str">
        <f t="shared" si="555"/>
        <v/>
      </c>
      <c r="AI358" s="39" t="str">
        <f t="shared" si="556"/>
        <v/>
      </c>
      <c r="AJ358" s="41" t="str">
        <f t="shared" si="514"/>
        <v/>
      </c>
      <c r="AK358" s="29" t="str">
        <f t="shared" si="515"/>
        <v/>
      </c>
      <c r="AL358" s="29" t="str">
        <f t="shared" si="516"/>
        <v/>
      </c>
      <c r="AM358" s="41" t="str">
        <f t="shared" si="517"/>
        <v/>
      </c>
      <c r="AN358" s="42" t="str">
        <f t="shared" si="518"/>
        <v/>
      </c>
      <c r="AO358" s="29" t="str">
        <f t="shared" si="519"/>
        <v/>
      </c>
      <c r="AP358" s="41" t="str">
        <f t="shared" si="520"/>
        <v/>
      </c>
      <c r="AQ358" s="42" t="str">
        <f t="shared" si="521"/>
        <v/>
      </c>
      <c r="AR358" s="29" t="str">
        <f t="shared" si="557"/>
        <v/>
      </c>
      <c r="AS358" s="41" t="str">
        <f t="shared" si="558"/>
        <v/>
      </c>
      <c r="AT358" s="42" t="str">
        <f t="shared" si="559"/>
        <v/>
      </c>
      <c r="AV358" s="39" t="e">
        <f t="shared" si="522"/>
        <v>#N/A</v>
      </c>
      <c r="AW358" s="42" t="e">
        <f t="shared" si="560"/>
        <v>#N/A</v>
      </c>
      <c r="BH358" s="61" t="str">
        <f t="shared" si="561"/>
        <v/>
      </c>
      <c r="BI358" s="39" t="str">
        <f t="shared" si="562"/>
        <v/>
      </c>
      <c r="BJ358" s="41" t="str">
        <f t="shared" si="563"/>
        <v/>
      </c>
      <c r="BK358" s="42" t="str">
        <f t="shared" si="523"/>
        <v/>
      </c>
      <c r="BL358" s="29" t="str">
        <f t="shared" si="564"/>
        <v/>
      </c>
      <c r="BM358" s="41" t="str">
        <f t="shared" si="565"/>
        <v/>
      </c>
      <c r="BN358" s="42" t="str">
        <f t="shared" si="566"/>
        <v/>
      </c>
      <c r="BO358" s="40" t="str">
        <f t="shared" si="567"/>
        <v/>
      </c>
      <c r="BP358" s="43" t="str">
        <f t="shared" si="568"/>
        <v/>
      </c>
      <c r="BQ358" s="42" t="str">
        <f t="shared" si="569"/>
        <v/>
      </c>
      <c r="BR358" s="61" t="str">
        <f t="shared" si="570"/>
        <v/>
      </c>
      <c r="BS358" s="41" t="str">
        <f t="shared" si="524"/>
        <v/>
      </c>
      <c r="BT358" t="str">
        <f t="shared" si="571"/>
        <v/>
      </c>
      <c r="BU358" s="29" t="str">
        <f t="shared" si="525"/>
        <v/>
      </c>
      <c r="BV358" s="41" t="str">
        <f t="shared" si="526"/>
        <v/>
      </c>
      <c r="BW358" s="42" t="str">
        <f t="shared" si="527"/>
        <v/>
      </c>
      <c r="BX358" s="29" t="str">
        <f t="shared" si="528"/>
        <v/>
      </c>
      <c r="BY358" s="41" t="str">
        <f t="shared" si="529"/>
        <v/>
      </c>
      <c r="BZ358" s="42" t="str">
        <f t="shared" si="530"/>
        <v/>
      </c>
      <c r="CA358" s="29" t="str">
        <f t="shared" si="572"/>
        <v/>
      </c>
      <c r="CB358" s="41" t="str">
        <f t="shared" si="573"/>
        <v/>
      </c>
      <c r="CC358" s="42" t="str">
        <f t="shared" si="574"/>
        <v/>
      </c>
      <c r="CE358" s="39" t="e">
        <f t="shared" si="575"/>
        <v>#N/A</v>
      </c>
      <c r="CF358" s="42" t="e">
        <f t="shared" si="576"/>
        <v>#N/A</v>
      </c>
      <c r="CQ358" s="61" t="str">
        <f t="shared" si="577"/>
        <v/>
      </c>
      <c r="CR358" s="39" t="str">
        <f t="shared" si="578"/>
        <v/>
      </c>
      <c r="CS358" s="41" t="str">
        <f t="shared" si="579"/>
        <v/>
      </c>
      <c r="CT358" s="42" t="str">
        <f t="shared" si="531"/>
        <v/>
      </c>
      <c r="CU358" s="29" t="str">
        <f t="shared" si="580"/>
        <v/>
      </c>
      <c r="CV358" s="41" t="str">
        <f t="shared" si="581"/>
        <v/>
      </c>
      <c r="CW358" s="42" t="str">
        <f t="shared" si="582"/>
        <v/>
      </c>
      <c r="CX358" s="40" t="str">
        <f t="shared" si="583"/>
        <v/>
      </c>
      <c r="CY358" s="43" t="str">
        <f t="shared" si="584"/>
        <v/>
      </c>
      <c r="CZ358" s="42" t="str">
        <f t="shared" si="585"/>
        <v/>
      </c>
      <c r="DA358" s="70" t="str">
        <f t="shared" si="586"/>
        <v/>
      </c>
      <c r="DB358" s="41" t="str">
        <f t="shared" si="532"/>
        <v/>
      </c>
      <c r="DC358" s="70" t="str">
        <f t="shared" si="587"/>
        <v/>
      </c>
      <c r="DD358" s="29" t="str">
        <f t="shared" si="533"/>
        <v/>
      </c>
      <c r="DE358" s="41" t="str">
        <f t="shared" si="534"/>
        <v/>
      </c>
      <c r="DF358" s="42" t="str">
        <f t="shared" si="535"/>
        <v/>
      </c>
      <c r="DG358" s="29" t="str">
        <f t="shared" si="536"/>
        <v/>
      </c>
      <c r="DH358" s="41" t="str">
        <f t="shared" si="537"/>
        <v/>
      </c>
      <c r="DI358" s="42" t="str">
        <f t="shared" si="538"/>
        <v/>
      </c>
      <c r="DJ358" s="29" t="str">
        <f t="shared" si="588"/>
        <v/>
      </c>
      <c r="DK358" s="41" t="str">
        <f t="shared" si="589"/>
        <v/>
      </c>
      <c r="DL358" s="42" t="str">
        <f t="shared" si="590"/>
        <v/>
      </c>
      <c r="DN358" s="39" t="e">
        <f t="shared" si="591"/>
        <v>#N/A</v>
      </c>
      <c r="DO358" s="42" t="e">
        <f t="shared" si="592"/>
        <v>#N/A</v>
      </c>
      <c r="DZ358" s="61" t="str">
        <f t="shared" si="593"/>
        <v/>
      </c>
      <c r="EA358" s="39" t="str">
        <f t="shared" si="594"/>
        <v/>
      </c>
      <c r="EB358" s="41" t="str">
        <f t="shared" si="595"/>
        <v/>
      </c>
      <c r="EC358" s="42" t="str">
        <f t="shared" si="539"/>
        <v/>
      </c>
      <c r="ED358" s="29" t="str">
        <f t="shared" si="596"/>
        <v/>
      </c>
      <c r="EE358" s="41" t="str">
        <f t="shared" si="597"/>
        <v/>
      </c>
      <c r="EF358" s="42" t="str">
        <f t="shared" si="598"/>
        <v/>
      </c>
      <c r="EG358" s="40" t="str">
        <f t="shared" si="599"/>
        <v/>
      </c>
      <c r="EH358" s="43" t="str">
        <f t="shared" si="600"/>
        <v/>
      </c>
      <c r="EI358" s="42" t="str">
        <f t="shared" si="601"/>
        <v/>
      </c>
      <c r="EJ358" s="58" t="str">
        <f t="shared" si="602"/>
        <v/>
      </c>
      <c r="EK358" s="41" t="str">
        <f t="shared" si="540"/>
        <v/>
      </c>
      <c r="EL358" s="58" t="str">
        <f t="shared" si="603"/>
        <v/>
      </c>
      <c r="EM358" s="29" t="str">
        <f t="shared" si="541"/>
        <v/>
      </c>
      <c r="EN358" s="41" t="str">
        <f t="shared" si="542"/>
        <v/>
      </c>
      <c r="EO358" s="42" t="str">
        <f t="shared" si="543"/>
        <v/>
      </c>
      <c r="EP358" s="29" t="str">
        <f t="shared" si="544"/>
        <v/>
      </c>
      <c r="EQ358" s="41" t="str">
        <f t="shared" si="545"/>
        <v/>
      </c>
      <c r="ER358" s="42" t="str">
        <f t="shared" si="546"/>
        <v/>
      </c>
      <c r="ES358" s="29" t="str">
        <f t="shared" si="604"/>
        <v/>
      </c>
      <c r="ET358" s="41" t="str">
        <f t="shared" si="605"/>
        <v/>
      </c>
      <c r="EU358" s="42" t="str">
        <f t="shared" si="606"/>
        <v/>
      </c>
      <c r="EW358" s="39" t="e">
        <f t="shared" si="607"/>
        <v>#N/A</v>
      </c>
      <c r="EX358" s="42" t="e">
        <f t="shared" si="608"/>
        <v>#N/A</v>
      </c>
      <c r="FA358" s="70" t="e">
        <f t="shared" ref="FA358:FA421" si="610">IF(A358="",#N/A,IF(_xlfn.DAYS(A359,A358)&lt;0,30,_xlfn.DAYS(A359,A358)))</f>
        <v>#N/A</v>
      </c>
      <c r="FB358" s="70" t="e">
        <f t="shared" ref="FB358:FB421" si="611">FA358+FB357</f>
        <v>#N/A</v>
      </c>
      <c r="FC358" s="70" t="e">
        <f t="shared" si="609"/>
        <v>#N/A</v>
      </c>
      <c r="FD358" s="72" t="e">
        <f t="shared" ref="FD358:FD421" si="612">FB358/365</f>
        <v>#N/A</v>
      </c>
      <c r="FE358" s="37" t="e">
        <f t="shared" ref="FE358:FE421" si="613">IF(A358="",#N/A,C358)</f>
        <v>#N/A</v>
      </c>
    </row>
    <row r="359" spans="8:161" x14ac:dyDescent="0.25">
      <c r="H359" s="39"/>
      <c r="I359" s="39"/>
      <c r="J359" s="37"/>
      <c r="K359" s="39"/>
      <c r="L359" s="39"/>
      <c r="M359" s="39"/>
      <c r="Y359" s="61" t="str">
        <f t="shared" si="547"/>
        <v/>
      </c>
      <c r="Z359" s="39" t="str">
        <f t="shared" si="548"/>
        <v/>
      </c>
      <c r="AA359" s="41" t="str">
        <f t="shared" si="549"/>
        <v/>
      </c>
      <c r="AB359" s="42" t="str">
        <f t="shared" si="513"/>
        <v/>
      </c>
      <c r="AC359" s="29" t="str">
        <f t="shared" si="550"/>
        <v/>
      </c>
      <c r="AD359" s="41" t="str">
        <f t="shared" si="551"/>
        <v/>
      </c>
      <c r="AE359" s="42" t="str">
        <f t="shared" si="552"/>
        <v/>
      </c>
      <c r="AF359" s="40" t="str">
        <f t="shared" si="553"/>
        <v/>
      </c>
      <c r="AG359" s="43" t="str">
        <f t="shared" si="554"/>
        <v/>
      </c>
      <c r="AH359" s="42" t="str">
        <f t="shared" si="555"/>
        <v/>
      </c>
      <c r="AI359" s="39" t="str">
        <f t="shared" si="556"/>
        <v/>
      </c>
      <c r="AJ359" s="41" t="str">
        <f t="shared" si="514"/>
        <v/>
      </c>
      <c r="AK359" s="29" t="str">
        <f t="shared" si="515"/>
        <v/>
      </c>
      <c r="AL359" s="29" t="str">
        <f t="shared" si="516"/>
        <v/>
      </c>
      <c r="AM359" s="41" t="str">
        <f t="shared" si="517"/>
        <v/>
      </c>
      <c r="AN359" s="42" t="str">
        <f t="shared" si="518"/>
        <v/>
      </c>
      <c r="AO359" s="29" t="str">
        <f t="shared" si="519"/>
        <v/>
      </c>
      <c r="AP359" s="41" t="str">
        <f t="shared" si="520"/>
        <v/>
      </c>
      <c r="AQ359" s="42" t="str">
        <f t="shared" si="521"/>
        <v/>
      </c>
      <c r="AR359" s="29" t="str">
        <f t="shared" si="557"/>
        <v/>
      </c>
      <c r="AS359" s="41" t="str">
        <f t="shared" si="558"/>
        <v/>
      </c>
      <c r="AT359" s="42" t="str">
        <f t="shared" si="559"/>
        <v/>
      </c>
      <c r="AV359" s="39" t="e">
        <f t="shared" si="522"/>
        <v>#N/A</v>
      </c>
      <c r="AW359" s="42" t="e">
        <f t="shared" si="560"/>
        <v>#N/A</v>
      </c>
      <c r="BH359" s="61" t="str">
        <f t="shared" si="561"/>
        <v/>
      </c>
      <c r="BI359" s="39" t="str">
        <f t="shared" si="562"/>
        <v/>
      </c>
      <c r="BJ359" s="41" t="str">
        <f t="shared" si="563"/>
        <v/>
      </c>
      <c r="BK359" s="42" t="str">
        <f t="shared" si="523"/>
        <v/>
      </c>
      <c r="BL359" s="29" t="str">
        <f t="shared" si="564"/>
        <v/>
      </c>
      <c r="BM359" s="41" t="str">
        <f t="shared" si="565"/>
        <v/>
      </c>
      <c r="BN359" s="42" t="str">
        <f t="shared" si="566"/>
        <v/>
      </c>
      <c r="BO359" s="40" t="str">
        <f t="shared" si="567"/>
        <v/>
      </c>
      <c r="BP359" s="43" t="str">
        <f t="shared" si="568"/>
        <v/>
      </c>
      <c r="BQ359" s="42" t="str">
        <f t="shared" si="569"/>
        <v/>
      </c>
      <c r="BR359" s="61" t="str">
        <f t="shared" si="570"/>
        <v/>
      </c>
      <c r="BS359" s="41" t="str">
        <f t="shared" si="524"/>
        <v/>
      </c>
      <c r="BT359" t="str">
        <f t="shared" si="571"/>
        <v/>
      </c>
      <c r="BU359" s="29" t="str">
        <f t="shared" si="525"/>
        <v/>
      </c>
      <c r="BV359" s="41" t="str">
        <f t="shared" si="526"/>
        <v/>
      </c>
      <c r="BW359" s="42" t="str">
        <f t="shared" si="527"/>
        <v/>
      </c>
      <c r="BX359" s="29" t="str">
        <f t="shared" si="528"/>
        <v/>
      </c>
      <c r="BY359" s="41" t="str">
        <f t="shared" si="529"/>
        <v/>
      </c>
      <c r="BZ359" s="42" t="str">
        <f t="shared" si="530"/>
        <v/>
      </c>
      <c r="CA359" s="29" t="str">
        <f t="shared" si="572"/>
        <v/>
      </c>
      <c r="CB359" s="41" t="str">
        <f t="shared" si="573"/>
        <v/>
      </c>
      <c r="CC359" s="42" t="str">
        <f t="shared" si="574"/>
        <v/>
      </c>
      <c r="CE359" s="39" t="e">
        <f t="shared" si="575"/>
        <v>#N/A</v>
      </c>
      <c r="CF359" s="42" t="e">
        <f t="shared" si="576"/>
        <v>#N/A</v>
      </c>
      <c r="CQ359" s="61" t="str">
        <f t="shared" si="577"/>
        <v/>
      </c>
      <c r="CR359" s="39" t="str">
        <f t="shared" si="578"/>
        <v/>
      </c>
      <c r="CS359" s="41" t="str">
        <f t="shared" si="579"/>
        <v/>
      </c>
      <c r="CT359" s="42" t="str">
        <f t="shared" si="531"/>
        <v/>
      </c>
      <c r="CU359" s="29" t="str">
        <f t="shared" si="580"/>
        <v/>
      </c>
      <c r="CV359" s="41" t="str">
        <f t="shared" si="581"/>
        <v/>
      </c>
      <c r="CW359" s="42" t="str">
        <f t="shared" si="582"/>
        <v/>
      </c>
      <c r="CX359" s="40" t="str">
        <f t="shared" si="583"/>
        <v/>
      </c>
      <c r="CY359" s="43" t="str">
        <f t="shared" si="584"/>
        <v/>
      </c>
      <c r="CZ359" s="42" t="str">
        <f t="shared" si="585"/>
        <v/>
      </c>
      <c r="DA359" s="70" t="str">
        <f t="shared" si="586"/>
        <v/>
      </c>
      <c r="DB359" s="41" t="str">
        <f t="shared" si="532"/>
        <v/>
      </c>
      <c r="DC359" s="70" t="str">
        <f t="shared" si="587"/>
        <v/>
      </c>
      <c r="DD359" s="29" t="str">
        <f t="shared" si="533"/>
        <v/>
      </c>
      <c r="DE359" s="41" t="str">
        <f t="shared" si="534"/>
        <v/>
      </c>
      <c r="DF359" s="42" t="str">
        <f t="shared" si="535"/>
        <v/>
      </c>
      <c r="DG359" s="29" t="str">
        <f t="shared" si="536"/>
        <v/>
      </c>
      <c r="DH359" s="41" t="str">
        <f t="shared" si="537"/>
        <v/>
      </c>
      <c r="DI359" s="42" t="str">
        <f t="shared" si="538"/>
        <v/>
      </c>
      <c r="DJ359" s="29" t="str">
        <f t="shared" si="588"/>
        <v/>
      </c>
      <c r="DK359" s="41" t="str">
        <f t="shared" si="589"/>
        <v/>
      </c>
      <c r="DL359" s="42" t="str">
        <f t="shared" si="590"/>
        <v/>
      </c>
      <c r="DN359" s="39" t="e">
        <f t="shared" si="591"/>
        <v>#N/A</v>
      </c>
      <c r="DO359" s="42" t="e">
        <f t="shared" si="592"/>
        <v>#N/A</v>
      </c>
      <c r="DZ359" s="61" t="str">
        <f t="shared" si="593"/>
        <v/>
      </c>
      <c r="EA359" s="39" t="str">
        <f t="shared" si="594"/>
        <v/>
      </c>
      <c r="EB359" s="41" t="str">
        <f t="shared" si="595"/>
        <v/>
      </c>
      <c r="EC359" s="42" t="str">
        <f t="shared" si="539"/>
        <v/>
      </c>
      <c r="ED359" s="29" t="str">
        <f t="shared" si="596"/>
        <v/>
      </c>
      <c r="EE359" s="41" t="str">
        <f t="shared" si="597"/>
        <v/>
      </c>
      <c r="EF359" s="42" t="str">
        <f t="shared" si="598"/>
        <v/>
      </c>
      <c r="EG359" s="40" t="str">
        <f t="shared" si="599"/>
        <v/>
      </c>
      <c r="EH359" s="43" t="str">
        <f t="shared" si="600"/>
        <v/>
      </c>
      <c r="EI359" s="42" t="str">
        <f t="shared" si="601"/>
        <v/>
      </c>
      <c r="EJ359" s="58" t="str">
        <f t="shared" si="602"/>
        <v/>
      </c>
      <c r="EK359" s="41" t="str">
        <f t="shared" si="540"/>
        <v/>
      </c>
      <c r="EL359" s="58" t="str">
        <f t="shared" si="603"/>
        <v/>
      </c>
      <c r="EM359" s="29" t="str">
        <f t="shared" si="541"/>
        <v/>
      </c>
      <c r="EN359" s="41" t="str">
        <f t="shared" si="542"/>
        <v/>
      </c>
      <c r="EO359" s="42" t="str">
        <f t="shared" si="543"/>
        <v/>
      </c>
      <c r="EP359" s="29" t="str">
        <f t="shared" si="544"/>
        <v/>
      </c>
      <c r="EQ359" s="41" t="str">
        <f t="shared" si="545"/>
        <v/>
      </c>
      <c r="ER359" s="42" t="str">
        <f t="shared" si="546"/>
        <v/>
      </c>
      <c r="ES359" s="29" t="str">
        <f t="shared" si="604"/>
        <v/>
      </c>
      <c r="ET359" s="41" t="str">
        <f t="shared" si="605"/>
        <v/>
      </c>
      <c r="EU359" s="42" t="str">
        <f t="shared" si="606"/>
        <v/>
      </c>
      <c r="EW359" s="39" t="e">
        <f t="shared" si="607"/>
        <v>#N/A</v>
      </c>
      <c r="EX359" s="42" t="e">
        <f t="shared" si="608"/>
        <v>#N/A</v>
      </c>
      <c r="FA359" s="70" t="e">
        <f t="shared" si="610"/>
        <v>#N/A</v>
      </c>
      <c r="FB359" s="70" t="e">
        <f t="shared" si="611"/>
        <v>#N/A</v>
      </c>
      <c r="FC359" s="70" t="e">
        <f t="shared" si="609"/>
        <v>#N/A</v>
      </c>
      <c r="FD359" s="72" t="e">
        <f t="shared" si="612"/>
        <v>#N/A</v>
      </c>
      <c r="FE359" s="37" t="e">
        <f t="shared" si="613"/>
        <v>#N/A</v>
      </c>
    </row>
    <row r="360" spans="8:161" x14ac:dyDescent="0.25">
      <c r="H360" s="39"/>
      <c r="I360" s="39"/>
      <c r="J360" s="37"/>
      <c r="K360" s="39"/>
      <c r="L360" s="39"/>
      <c r="M360" s="39"/>
      <c r="Y360" s="61" t="str">
        <f t="shared" si="547"/>
        <v/>
      </c>
      <c r="Z360" s="39" t="str">
        <f t="shared" si="548"/>
        <v/>
      </c>
      <c r="AA360" s="41" t="str">
        <f t="shared" si="549"/>
        <v/>
      </c>
      <c r="AB360" s="42" t="str">
        <f t="shared" si="513"/>
        <v/>
      </c>
      <c r="AC360" s="29" t="str">
        <f t="shared" si="550"/>
        <v/>
      </c>
      <c r="AD360" s="41" t="str">
        <f t="shared" si="551"/>
        <v/>
      </c>
      <c r="AE360" s="42" t="str">
        <f t="shared" si="552"/>
        <v/>
      </c>
      <c r="AF360" s="40" t="str">
        <f t="shared" si="553"/>
        <v/>
      </c>
      <c r="AG360" s="43" t="str">
        <f t="shared" si="554"/>
        <v/>
      </c>
      <c r="AH360" s="42" t="str">
        <f t="shared" si="555"/>
        <v/>
      </c>
      <c r="AI360" s="39" t="str">
        <f t="shared" si="556"/>
        <v/>
      </c>
      <c r="AJ360" s="41" t="str">
        <f t="shared" si="514"/>
        <v/>
      </c>
      <c r="AK360" s="29" t="str">
        <f t="shared" si="515"/>
        <v/>
      </c>
      <c r="AL360" s="29" t="str">
        <f t="shared" si="516"/>
        <v/>
      </c>
      <c r="AM360" s="41" t="str">
        <f t="shared" si="517"/>
        <v/>
      </c>
      <c r="AN360" s="42" t="str">
        <f t="shared" si="518"/>
        <v/>
      </c>
      <c r="AO360" s="29" t="str">
        <f t="shared" si="519"/>
        <v/>
      </c>
      <c r="AP360" s="41" t="str">
        <f t="shared" si="520"/>
        <v/>
      </c>
      <c r="AQ360" s="42" t="str">
        <f t="shared" si="521"/>
        <v/>
      </c>
      <c r="AR360" s="29" t="str">
        <f t="shared" si="557"/>
        <v/>
      </c>
      <c r="AS360" s="41" t="str">
        <f t="shared" si="558"/>
        <v/>
      </c>
      <c r="AT360" s="42" t="str">
        <f t="shared" si="559"/>
        <v/>
      </c>
      <c r="AV360" s="39" t="e">
        <f t="shared" si="522"/>
        <v>#N/A</v>
      </c>
      <c r="AW360" s="42" t="e">
        <f t="shared" si="560"/>
        <v>#N/A</v>
      </c>
      <c r="BH360" s="61" t="str">
        <f t="shared" si="561"/>
        <v/>
      </c>
      <c r="BI360" s="39" t="str">
        <f t="shared" si="562"/>
        <v/>
      </c>
      <c r="BJ360" s="41" t="str">
        <f t="shared" si="563"/>
        <v/>
      </c>
      <c r="BK360" s="42" t="str">
        <f t="shared" si="523"/>
        <v/>
      </c>
      <c r="BL360" s="29" t="str">
        <f t="shared" si="564"/>
        <v/>
      </c>
      <c r="BM360" s="41" t="str">
        <f t="shared" si="565"/>
        <v/>
      </c>
      <c r="BN360" s="42" t="str">
        <f t="shared" si="566"/>
        <v/>
      </c>
      <c r="BO360" s="40" t="str">
        <f t="shared" si="567"/>
        <v/>
      </c>
      <c r="BP360" s="43" t="str">
        <f t="shared" si="568"/>
        <v/>
      </c>
      <c r="BQ360" s="42" t="str">
        <f t="shared" si="569"/>
        <v/>
      </c>
      <c r="BR360" s="61" t="str">
        <f t="shared" si="570"/>
        <v/>
      </c>
      <c r="BS360" s="41" t="str">
        <f t="shared" si="524"/>
        <v/>
      </c>
      <c r="BT360" t="str">
        <f t="shared" si="571"/>
        <v/>
      </c>
      <c r="BU360" s="29" t="str">
        <f t="shared" si="525"/>
        <v/>
      </c>
      <c r="BV360" s="41" t="str">
        <f t="shared" si="526"/>
        <v/>
      </c>
      <c r="BW360" s="42" t="str">
        <f t="shared" si="527"/>
        <v/>
      </c>
      <c r="BX360" s="29" t="str">
        <f t="shared" si="528"/>
        <v/>
      </c>
      <c r="BY360" s="41" t="str">
        <f t="shared" si="529"/>
        <v/>
      </c>
      <c r="BZ360" s="42" t="str">
        <f t="shared" si="530"/>
        <v/>
      </c>
      <c r="CA360" s="29" t="str">
        <f t="shared" si="572"/>
        <v/>
      </c>
      <c r="CB360" s="41" t="str">
        <f t="shared" si="573"/>
        <v/>
      </c>
      <c r="CC360" s="42" t="str">
        <f t="shared" si="574"/>
        <v/>
      </c>
      <c r="CE360" s="39" t="e">
        <f t="shared" si="575"/>
        <v>#N/A</v>
      </c>
      <c r="CF360" s="42" t="e">
        <f t="shared" si="576"/>
        <v>#N/A</v>
      </c>
      <c r="CQ360" s="61" t="str">
        <f t="shared" si="577"/>
        <v/>
      </c>
      <c r="CR360" s="39" t="str">
        <f t="shared" si="578"/>
        <v/>
      </c>
      <c r="CS360" s="41" t="str">
        <f t="shared" si="579"/>
        <v/>
      </c>
      <c r="CT360" s="42" t="str">
        <f t="shared" si="531"/>
        <v/>
      </c>
      <c r="CU360" s="29" t="str">
        <f t="shared" si="580"/>
        <v/>
      </c>
      <c r="CV360" s="41" t="str">
        <f t="shared" si="581"/>
        <v/>
      </c>
      <c r="CW360" s="42" t="str">
        <f t="shared" si="582"/>
        <v/>
      </c>
      <c r="CX360" s="40" t="str">
        <f t="shared" si="583"/>
        <v/>
      </c>
      <c r="CY360" s="43" t="str">
        <f t="shared" si="584"/>
        <v/>
      </c>
      <c r="CZ360" s="42" t="str">
        <f t="shared" si="585"/>
        <v/>
      </c>
      <c r="DA360" s="70" t="str">
        <f t="shared" si="586"/>
        <v/>
      </c>
      <c r="DB360" s="41" t="str">
        <f t="shared" si="532"/>
        <v/>
      </c>
      <c r="DC360" s="70" t="str">
        <f t="shared" si="587"/>
        <v/>
      </c>
      <c r="DD360" s="29" t="str">
        <f t="shared" si="533"/>
        <v/>
      </c>
      <c r="DE360" s="41" t="str">
        <f t="shared" si="534"/>
        <v/>
      </c>
      <c r="DF360" s="42" t="str">
        <f t="shared" si="535"/>
        <v/>
      </c>
      <c r="DG360" s="29" t="str">
        <f t="shared" si="536"/>
        <v/>
      </c>
      <c r="DH360" s="41" t="str">
        <f t="shared" si="537"/>
        <v/>
      </c>
      <c r="DI360" s="42" t="str">
        <f t="shared" si="538"/>
        <v/>
      </c>
      <c r="DJ360" s="29" t="str">
        <f t="shared" si="588"/>
        <v/>
      </c>
      <c r="DK360" s="41" t="str">
        <f t="shared" si="589"/>
        <v/>
      </c>
      <c r="DL360" s="42" t="str">
        <f t="shared" si="590"/>
        <v/>
      </c>
      <c r="DN360" s="39" t="e">
        <f t="shared" si="591"/>
        <v>#N/A</v>
      </c>
      <c r="DO360" s="42" t="e">
        <f t="shared" si="592"/>
        <v>#N/A</v>
      </c>
      <c r="DZ360" s="61" t="str">
        <f t="shared" si="593"/>
        <v/>
      </c>
      <c r="EA360" s="39" t="str">
        <f t="shared" si="594"/>
        <v/>
      </c>
      <c r="EB360" s="41" t="str">
        <f t="shared" si="595"/>
        <v/>
      </c>
      <c r="EC360" s="42" t="str">
        <f t="shared" si="539"/>
        <v/>
      </c>
      <c r="ED360" s="29" t="str">
        <f t="shared" si="596"/>
        <v/>
      </c>
      <c r="EE360" s="41" t="str">
        <f t="shared" si="597"/>
        <v/>
      </c>
      <c r="EF360" s="42" t="str">
        <f t="shared" si="598"/>
        <v/>
      </c>
      <c r="EG360" s="40" t="str">
        <f t="shared" si="599"/>
        <v/>
      </c>
      <c r="EH360" s="43" t="str">
        <f t="shared" si="600"/>
        <v/>
      </c>
      <c r="EI360" s="42" t="str">
        <f t="shared" si="601"/>
        <v/>
      </c>
      <c r="EJ360" s="58" t="str">
        <f t="shared" si="602"/>
        <v/>
      </c>
      <c r="EK360" s="41" t="str">
        <f t="shared" si="540"/>
        <v/>
      </c>
      <c r="EL360" s="58" t="str">
        <f t="shared" si="603"/>
        <v/>
      </c>
      <c r="EM360" s="29" t="str">
        <f t="shared" si="541"/>
        <v/>
      </c>
      <c r="EN360" s="41" t="str">
        <f t="shared" si="542"/>
        <v/>
      </c>
      <c r="EO360" s="42" t="str">
        <f t="shared" si="543"/>
        <v/>
      </c>
      <c r="EP360" s="29" t="str">
        <f t="shared" si="544"/>
        <v/>
      </c>
      <c r="EQ360" s="41" t="str">
        <f t="shared" si="545"/>
        <v/>
      </c>
      <c r="ER360" s="42" t="str">
        <f t="shared" si="546"/>
        <v/>
      </c>
      <c r="ES360" s="29" t="str">
        <f t="shared" si="604"/>
        <v/>
      </c>
      <c r="ET360" s="41" t="str">
        <f t="shared" si="605"/>
        <v/>
      </c>
      <c r="EU360" s="42" t="str">
        <f t="shared" si="606"/>
        <v/>
      </c>
      <c r="EW360" s="39" t="e">
        <f t="shared" si="607"/>
        <v>#N/A</v>
      </c>
      <c r="EX360" s="42" t="e">
        <f t="shared" si="608"/>
        <v>#N/A</v>
      </c>
      <c r="FA360" s="70" t="e">
        <f t="shared" si="610"/>
        <v>#N/A</v>
      </c>
      <c r="FB360" s="70" t="e">
        <f t="shared" si="611"/>
        <v>#N/A</v>
      </c>
      <c r="FC360" s="70" t="e">
        <f t="shared" si="609"/>
        <v>#N/A</v>
      </c>
      <c r="FD360" s="72" t="e">
        <f t="shared" si="612"/>
        <v>#N/A</v>
      </c>
      <c r="FE360" s="37" t="e">
        <f t="shared" si="613"/>
        <v>#N/A</v>
      </c>
    </row>
    <row r="361" spans="8:161" x14ac:dyDescent="0.25">
      <c r="H361" s="39"/>
      <c r="I361" s="39"/>
      <c r="J361" s="37"/>
      <c r="K361" s="39"/>
      <c r="L361" s="39"/>
      <c r="M361" s="39"/>
      <c r="Y361" s="61" t="str">
        <f t="shared" si="547"/>
        <v/>
      </c>
      <c r="Z361" s="39" t="str">
        <f t="shared" si="548"/>
        <v/>
      </c>
      <c r="AA361" s="41" t="str">
        <f t="shared" si="549"/>
        <v/>
      </c>
      <c r="AB361" s="42" t="str">
        <f t="shared" si="513"/>
        <v/>
      </c>
      <c r="AC361" s="29" t="str">
        <f t="shared" si="550"/>
        <v/>
      </c>
      <c r="AD361" s="41" t="str">
        <f t="shared" si="551"/>
        <v/>
      </c>
      <c r="AE361" s="42" t="str">
        <f t="shared" si="552"/>
        <v/>
      </c>
      <c r="AF361" s="40" t="str">
        <f t="shared" si="553"/>
        <v/>
      </c>
      <c r="AG361" s="43" t="str">
        <f t="shared" si="554"/>
        <v/>
      </c>
      <c r="AH361" s="42" t="str">
        <f t="shared" si="555"/>
        <v/>
      </c>
      <c r="AI361" s="39" t="str">
        <f t="shared" si="556"/>
        <v/>
      </c>
      <c r="AJ361" s="41" t="str">
        <f t="shared" si="514"/>
        <v/>
      </c>
      <c r="AK361" s="29" t="str">
        <f t="shared" si="515"/>
        <v/>
      </c>
      <c r="AL361" s="29" t="str">
        <f t="shared" si="516"/>
        <v/>
      </c>
      <c r="AM361" s="41" t="str">
        <f t="shared" si="517"/>
        <v/>
      </c>
      <c r="AN361" s="42" t="str">
        <f t="shared" si="518"/>
        <v/>
      </c>
      <c r="AO361" s="29" t="str">
        <f t="shared" si="519"/>
        <v/>
      </c>
      <c r="AP361" s="41" t="str">
        <f t="shared" si="520"/>
        <v/>
      </c>
      <c r="AQ361" s="42" t="str">
        <f t="shared" si="521"/>
        <v/>
      </c>
      <c r="AR361" s="29" t="str">
        <f t="shared" si="557"/>
        <v/>
      </c>
      <c r="AS361" s="41" t="str">
        <f t="shared" si="558"/>
        <v/>
      </c>
      <c r="AT361" s="42" t="str">
        <f t="shared" si="559"/>
        <v/>
      </c>
      <c r="AV361" s="39" t="e">
        <f t="shared" si="522"/>
        <v>#N/A</v>
      </c>
      <c r="AW361" s="42" t="e">
        <f t="shared" si="560"/>
        <v>#N/A</v>
      </c>
      <c r="BH361" s="61" t="str">
        <f t="shared" si="561"/>
        <v/>
      </c>
      <c r="BI361" s="39" t="str">
        <f t="shared" si="562"/>
        <v/>
      </c>
      <c r="BJ361" s="41" t="str">
        <f t="shared" si="563"/>
        <v/>
      </c>
      <c r="BK361" s="42" t="str">
        <f t="shared" si="523"/>
        <v/>
      </c>
      <c r="BL361" s="29" t="str">
        <f t="shared" si="564"/>
        <v/>
      </c>
      <c r="BM361" s="41" t="str">
        <f t="shared" si="565"/>
        <v/>
      </c>
      <c r="BN361" s="42" t="str">
        <f t="shared" si="566"/>
        <v/>
      </c>
      <c r="BO361" s="40" t="str">
        <f t="shared" si="567"/>
        <v/>
      </c>
      <c r="BP361" s="43" t="str">
        <f t="shared" si="568"/>
        <v/>
      </c>
      <c r="BQ361" s="42" t="str">
        <f t="shared" si="569"/>
        <v/>
      </c>
      <c r="BR361" s="61" t="str">
        <f t="shared" si="570"/>
        <v/>
      </c>
      <c r="BS361" s="41" t="str">
        <f t="shared" si="524"/>
        <v/>
      </c>
      <c r="BT361" t="str">
        <f t="shared" si="571"/>
        <v/>
      </c>
      <c r="BU361" s="29" t="str">
        <f t="shared" si="525"/>
        <v/>
      </c>
      <c r="BV361" s="41" t="str">
        <f t="shared" si="526"/>
        <v/>
      </c>
      <c r="BW361" s="42" t="str">
        <f t="shared" si="527"/>
        <v/>
      </c>
      <c r="BX361" s="29" t="str">
        <f t="shared" si="528"/>
        <v/>
      </c>
      <c r="BY361" s="41" t="str">
        <f t="shared" si="529"/>
        <v/>
      </c>
      <c r="BZ361" s="42" t="str">
        <f t="shared" si="530"/>
        <v/>
      </c>
      <c r="CA361" s="29" t="str">
        <f t="shared" si="572"/>
        <v/>
      </c>
      <c r="CB361" s="41" t="str">
        <f t="shared" si="573"/>
        <v/>
      </c>
      <c r="CC361" s="42" t="str">
        <f t="shared" si="574"/>
        <v/>
      </c>
      <c r="CE361" s="39" t="e">
        <f t="shared" si="575"/>
        <v>#N/A</v>
      </c>
      <c r="CF361" s="42" t="e">
        <f t="shared" si="576"/>
        <v>#N/A</v>
      </c>
      <c r="CQ361" s="61" t="str">
        <f t="shared" si="577"/>
        <v/>
      </c>
      <c r="CR361" s="39" t="str">
        <f t="shared" si="578"/>
        <v/>
      </c>
      <c r="CS361" s="41" t="str">
        <f t="shared" si="579"/>
        <v/>
      </c>
      <c r="CT361" s="42" t="str">
        <f t="shared" si="531"/>
        <v/>
      </c>
      <c r="CU361" s="29" t="str">
        <f t="shared" si="580"/>
        <v/>
      </c>
      <c r="CV361" s="41" t="str">
        <f t="shared" si="581"/>
        <v/>
      </c>
      <c r="CW361" s="42" t="str">
        <f t="shared" si="582"/>
        <v/>
      </c>
      <c r="CX361" s="40" t="str">
        <f t="shared" si="583"/>
        <v/>
      </c>
      <c r="CY361" s="43" t="str">
        <f t="shared" si="584"/>
        <v/>
      </c>
      <c r="CZ361" s="42" t="str">
        <f t="shared" si="585"/>
        <v/>
      </c>
      <c r="DA361" s="70" t="str">
        <f t="shared" si="586"/>
        <v/>
      </c>
      <c r="DB361" s="41" t="str">
        <f t="shared" si="532"/>
        <v/>
      </c>
      <c r="DC361" s="70" t="str">
        <f t="shared" si="587"/>
        <v/>
      </c>
      <c r="DD361" s="29" t="str">
        <f t="shared" si="533"/>
        <v/>
      </c>
      <c r="DE361" s="41" t="str">
        <f t="shared" si="534"/>
        <v/>
      </c>
      <c r="DF361" s="42" t="str">
        <f t="shared" si="535"/>
        <v/>
      </c>
      <c r="DG361" s="29" t="str">
        <f t="shared" si="536"/>
        <v/>
      </c>
      <c r="DH361" s="41" t="str">
        <f t="shared" si="537"/>
        <v/>
      </c>
      <c r="DI361" s="42" t="str">
        <f t="shared" si="538"/>
        <v/>
      </c>
      <c r="DJ361" s="29" t="str">
        <f t="shared" si="588"/>
        <v/>
      </c>
      <c r="DK361" s="41" t="str">
        <f t="shared" si="589"/>
        <v/>
      </c>
      <c r="DL361" s="42" t="str">
        <f t="shared" si="590"/>
        <v/>
      </c>
      <c r="DN361" s="39" t="e">
        <f t="shared" si="591"/>
        <v>#N/A</v>
      </c>
      <c r="DO361" s="42" t="e">
        <f t="shared" si="592"/>
        <v>#N/A</v>
      </c>
      <c r="DZ361" s="61" t="str">
        <f t="shared" si="593"/>
        <v/>
      </c>
      <c r="EA361" s="39" t="str">
        <f t="shared" si="594"/>
        <v/>
      </c>
      <c r="EB361" s="41" t="str">
        <f t="shared" si="595"/>
        <v/>
      </c>
      <c r="EC361" s="42" t="str">
        <f t="shared" si="539"/>
        <v/>
      </c>
      <c r="ED361" s="29" t="str">
        <f t="shared" si="596"/>
        <v/>
      </c>
      <c r="EE361" s="41" t="str">
        <f t="shared" si="597"/>
        <v/>
      </c>
      <c r="EF361" s="42" t="str">
        <f t="shared" si="598"/>
        <v/>
      </c>
      <c r="EG361" s="40" t="str">
        <f t="shared" si="599"/>
        <v/>
      </c>
      <c r="EH361" s="43" t="str">
        <f t="shared" si="600"/>
        <v/>
      </c>
      <c r="EI361" s="42" t="str">
        <f t="shared" si="601"/>
        <v/>
      </c>
      <c r="EJ361" s="58" t="str">
        <f t="shared" si="602"/>
        <v/>
      </c>
      <c r="EK361" s="41" t="str">
        <f t="shared" si="540"/>
        <v/>
      </c>
      <c r="EL361" s="58" t="str">
        <f t="shared" si="603"/>
        <v/>
      </c>
      <c r="EM361" s="29" t="str">
        <f t="shared" si="541"/>
        <v/>
      </c>
      <c r="EN361" s="41" t="str">
        <f t="shared" si="542"/>
        <v/>
      </c>
      <c r="EO361" s="42" t="str">
        <f t="shared" si="543"/>
        <v/>
      </c>
      <c r="EP361" s="29" t="str">
        <f t="shared" si="544"/>
        <v/>
      </c>
      <c r="EQ361" s="41" t="str">
        <f t="shared" si="545"/>
        <v/>
      </c>
      <c r="ER361" s="42" t="str">
        <f t="shared" si="546"/>
        <v/>
      </c>
      <c r="ES361" s="29" t="str">
        <f t="shared" si="604"/>
        <v/>
      </c>
      <c r="ET361" s="41" t="str">
        <f t="shared" si="605"/>
        <v/>
      </c>
      <c r="EU361" s="42" t="str">
        <f t="shared" si="606"/>
        <v/>
      </c>
      <c r="EW361" s="39" t="e">
        <f t="shared" si="607"/>
        <v>#N/A</v>
      </c>
      <c r="EX361" s="42" t="e">
        <f t="shared" si="608"/>
        <v>#N/A</v>
      </c>
      <c r="FA361" s="70" t="e">
        <f t="shared" si="610"/>
        <v>#N/A</v>
      </c>
      <c r="FB361" s="70" t="e">
        <f t="shared" si="611"/>
        <v>#N/A</v>
      </c>
      <c r="FC361" s="70" t="e">
        <f t="shared" si="609"/>
        <v>#N/A</v>
      </c>
      <c r="FD361" s="72" t="e">
        <f t="shared" si="612"/>
        <v>#N/A</v>
      </c>
      <c r="FE361" s="37" t="e">
        <f t="shared" si="613"/>
        <v>#N/A</v>
      </c>
    </row>
    <row r="362" spans="8:161" x14ac:dyDescent="0.25">
      <c r="H362" s="39"/>
      <c r="I362" s="39"/>
      <c r="J362" s="37"/>
      <c r="K362" s="39"/>
      <c r="L362" s="39"/>
      <c r="M362" s="39"/>
      <c r="Y362" s="61" t="str">
        <f t="shared" si="547"/>
        <v/>
      </c>
      <c r="Z362" s="39" t="str">
        <f t="shared" si="548"/>
        <v/>
      </c>
      <c r="AA362" s="41" t="str">
        <f t="shared" si="549"/>
        <v/>
      </c>
      <c r="AB362" s="42" t="str">
        <f t="shared" si="513"/>
        <v/>
      </c>
      <c r="AC362" s="29" t="str">
        <f t="shared" si="550"/>
        <v/>
      </c>
      <c r="AD362" s="41" t="str">
        <f t="shared" si="551"/>
        <v/>
      </c>
      <c r="AE362" s="42" t="str">
        <f t="shared" si="552"/>
        <v/>
      </c>
      <c r="AF362" s="40" t="str">
        <f t="shared" si="553"/>
        <v/>
      </c>
      <c r="AG362" s="43" t="str">
        <f t="shared" si="554"/>
        <v/>
      </c>
      <c r="AH362" s="42" t="str">
        <f t="shared" si="555"/>
        <v/>
      </c>
      <c r="AI362" s="39" t="str">
        <f t="shared" si="556"/>
        <v/>
      </c>
      <c r="AJ362" s="41" t="str">
        <f t="shared" si="514"/>
        <v/>
      </c>
      <c r="AK362" s="29" t="str">
        <f t="shared" si="515"/>
        <v/>
      </c>
      <c r="AL362" s="29" t="str">
        <f t="shared" si="516"/>
        <v/>
      </c>
      <c r="AM362" s="41" t="str">
        <f t="shared" si="517"/>
        <v/>
      </c>
      <c r="AN362" s="42" t="str">
        <f t="shared" si="518"/>
        <v/>
      </c>
      <c r="AO362" s="29" t="str">
        <f t="shared" si="519"/>
        <v/>
      </c>
      <c r="AP362" s="41" t="str">
        <f t="shared" si="520"/>
        <v/>
      </c>
      <c r="AQ362" s="42" t="str">
        <f t="shared" si="521"/>
        <v/>
      </c>
      <c r="AR362" s="29" t="str">
        <f t="shared" si="557"/>
        <v/>
      </c>
      <c r="AS362" s="41" t="str">
        <f t="shared" si="558"/>
        <v/>
      </c>
      <c r="AT362" s="42" t="str">
        <f t="shared" si="559"/>
        <v/>
      </c>
      <c r="AV362" s="39" t="e">
        <f t="shared" si="522"/>
        <v>#N/A</v>
      </c>
      <c r="AW362" s="42" t="e">
        <f t="shared" si="560"/>
        <v>#N/A</v>
      </c>
      <c r="BH362" s="61" t="str">
        <f t="shared" si="561"/>
        <v/>
      </c>
      <c r="BI362" s="39" t="str">
        <f t="shared" si="562"/>
        <v/>
      </c>
      <c r="BJ362" s="41" t="str">
        <f t="shared" si="563"/>
        <v/>
      </c>
      <c r="BK362" s="42" t="str">
        <f t="shared" si="523"/>
        <v/>
      </c>
      <c r="BL362" s="29" t="str">
        <f t="shared" si="564"/>
        <v/>
      </c>
      <c r="BM362" s="41" t="str">
        <f t="shared" si="565"/>
        <v/>
      </c>
      <c r="BN362" s="42" t="str">
        <f t="shared" si="566"/>
        <v/>
      </c>
      <c r="BO362" s="40" t="str">
        <f t="shared" si="567"/>
        <v/>
      </c>
      <c r="BP362" s="43" t="str">
        <f t="shared" si="568"/>
        <v/>
      </c>
      <c r="BQ362" s="42" t="str">
        <f t="shared" si="569"/>
        <v/>
      </c>
      <c r="BR362" s="61" t="str">
        <f t="shared" si="570"/>
        <v/>
      </c>
      <c r="BS362" s="41" t="str">
        <f t="shared" si="524"/>
        <v/>
      </c>
      <c r="BT362" t="str">
        <f t="shared" si="571"/>
        <v/>
      </c>
      <c r="BU362" s="29" t="str">
        <f t="shared" si="525"/>
        <v/>
      </c>
      <c r="BV362" s="41" t="str">
        <f t="shared" si="526"/>
        <v/>
      </c>
      <c r="BW362" s="42" t="str">
        <f t="shared" si="527"/>
        <v/>
      </c>
      <c r="BX362" s="29" t="str">
        <f t="shared" si="528"/>
        <v/>
      </c>
      <c r="BY362" s="41" t="str">
        <f t="shared" si="529"/>
        <v/>
      </c>
      <c r="BZ362" s="42" t="str">
        <f t="shared" si="530"/>
        <v/>
      </c>
      <c r="CA362" s="29" t="str">
        <f t="shared" si="572"/>
        <v/>
      </c>
      <c r="CB362" s="41" t="str">
        <f t="shared" si="573"/>
        <v/>
      </c>
      <c r="CC362" s="42" t="str">
        <f t="shared" si="574"/>
        <v/>
      </c>
      <c r="CE362" s="39" t="e">
        <f t="shared" si="575"/>
        <v>#N/A</v>
      </c>
      <c r="CF362" s="42" t="e">
        <f t="shared" si="576"/>
        <v>#N/A</v>
      </c>
      <c r="CQ362" s="61" t="str">
        <f t="shared" si="577"/>
        <v/>
      </c>
      <c r="CR362" s="39" t="str">
        <f t="shared" si="578"/>
        <v/>
      </c>
      <c r="CS362" s="41" t="str">
        <f t="shared" si="579"/>
        <v/>
      </c>
      <c r="CT362" s="42" t="str">
        <f t="shared" si="531"/>
        <v/>
      </c>
      <c r="CU362" s="29" t="str">
        <f t="shared" si="580"/>
        <v/>
      </c>
      <c r="CV362" s="41" t="str">
        <f t="shared" si="581"/>
        <v/>
      </c>
      <c r="CW362" s="42" t="str">
        <f t="shared" si="582"/>
        <v/>
      </c>
      <c r="CX362" s="40" t="str">
        <f t="shared" si="583"/>
        <v/>
      </c>
      <c r="CY362" s="43" t="str">
        <f t="shared" si="584"/>
        <v/>
      </c>
      <c r="CZ362" s="42" t="str">
        <f t="shared" si="585"/>
        <v/>
      </c>
      <c r="DA362" s="70" t="str">
        <f t="shared" si="586"/>
        <v/>
      </c>
      <c r="DB362" s="41" t="str">
        <f t="shared" si="532"/>
        <v/>
      </c>
      <c r="DC362" s="70" t="str">
        <f t="shared" si="587"/>
        <v/>
      </c>
      <c r="DD362" s="29" t="str">
        <f t="shared" si="533"/>
        <v/>
      </c>
      <c r="DE362" s="41" t="str">
        <f t="shared" si="534"/>
        <v/>
      </c>
      <c r="DF362" s="42" t="str">
        <f t="shared" si="535"/>
        <v/>
      </c>
      <c r="DG362" s="29" t="str">
        <f t="shared" si="536"/>
        <v/>
      </c>
      <c r="DH362" s="41" t="str">
        <f t="shared" si="537"/>
        <v/>
      </c>
      <c r="DI362" s="42" t="str">
        <f t="shared" si="538"/>
        <v/>
      </c>
      <c r="DJ362" s="29" t="str">
        <f t="shared" si="588"/>
        <v/>
      </c>
      <c r="DK362" s="41" t="str">
        <f t="shared" si="589"/>
        <v/>
      </c>
      <c r="DL362" s="42" t="str">
        <f t="shared" si="590"/>
        <v/>
      </c>
      <c r="DN362" s="39" t="e">
        <f t="shared" si="591"/>
        <v>#N/A</v>
      </c>
      <c r="DO362" s="42" t="e">
        <f t="shared" si="592"/>
        <v>#N/A</v>
      </c>
      <c r="DZ362" s="61" t="str">
        <f t="shared" si="593"/>
        <v/>
      </c>
      <c r="EA362" s="39" t="str">
        <f t="shared" si="594"/>
        <v/>
      </c>
      <c r="EB362" s="41" t="str">
        <f t="shared" si="595"/>
        <v/>
      </c>
      <c r="EC362" s="42" t="str">
        <f t="shared" si="539"/>
        <v/>
      </c>
      <c r="ED362" s="29" t="str">
        <f t="shared" si="596"/>
        <v/>
      </c>
      <c r="EE362" s="41" t="str">
        <f t="shared" si="597"/>
        <v/>
      </c>
      <c r="EF362" s="42" t="str">
        <f t="shared" si="598"/>
        <v/>
      </c>
      <c r="EG362" s="40" t="str">
        <f t="shared" si="599"/>
        <v/>
      </c>
      <c r="EH362" s="43" t="str">
        <f t="shared" si="600"/>
        <v/>
      </c>
      <c r="EI362" s="42" t="str">
        <f t="shared" si="601"/>
        <v/>
      </c>
      <c r="EJ362" s="58" t="str">
        <f t="shared" si="602"/>
        <v/>
      </c>
      <c r="EK362" s="41" t="str">
        <f t="shared" si="540"/>
        <v/>
      </c>
      <c r="EL362" s="58" t="str">
        <f t="shared" si="603"/>
        <v/>
      </c>
      <c r="EM362" s="29" t="str">
        <f t="shared" si="541"/>
        <v/>
      </c>
      <c r="EN362" s="41" t="str">
        <f t="shared" si="542"/>
        <v/>
      </c>
      <c r="EO362" s="42" t="str">
        <f t="shared" si="543"/>
        <v/>
      </c>
      <c r="EP362" s="29" t="str">
        <f t="shared" si="544"/>
        <v/>
      </c>
      <c r="EQ362" s="41" t="str">
        <f t="shared" si="545"/>
        <v/>
      </c>
      <c r="ER362" s="42" t="str">
        <f t="shared" si="546"/>
        <v/>
      </c>
      <c r="ES362" s="29" t="str">
        <f t="shared" si="604"/>
        <v/>
      </c>
      <c r="ET362" s="41" t="str">
        <f t="shared" si="605"/>
        <v/>
      </c>
      <c r="EU362" s="42" t="str">
        <f t="shared" si="606"/>
        <v/>
      </c>
      <c r="EW362" s="39" t="e">
        <f t="shared" si="607"/>
        <v>#N/A</v>
      </c>
      <c r="EX362" s="42" t="e">
        <f t="shared" si="608"/>
        <v>#N/A</v>
      </c>
      <c r="FA362" s="70" t="e">
        <f t="shared" si="610"/>
        <v>#N/A</v>
      </c>
      <c r="FB362" s="70" t="e">
        <f t="shared" si="611"/>
        <v>#N/A</v>
      </c>
      <c r="FC362" s="70" t="e">
        <f t="shared" si="609"/>
        <v>#N/A</v>
      </c>
      <c r="FD362" s="72" t="e">
        <f t="shared" si="612"/>
        <v>#N/A</v>
      </c>
      <c r="FE362" s="37" t="e">
        <f t="shared" si="613"/>
        <v>#N/A</v>
      </c>
    </row>
    <row r="363" spans="8:161" x14ac:dyDescent="0.25">
      <c r="H363" s="39"/>
      <c r="I363" s="39"/>
      <c r="J363" s="37"/>
      <c r="K363" s="39"/>
      <c r="L363" s="39"/>
      <c r="M363" s="39"/>
      <c r="Y363" s="61" t="str">
        <f t="shared" si="547"/>
        <v/>
      </c>
      <c r="Z363" s="39" t="str">
        <f t="shared" si="548"/>
        <v/>
      </c>
      <c r="AA363" s="41" t="str">
        <f t="shared" si="549"/>
        <v/>
      </c>
      <c r="AB363" s="42" t="str">
        <f t="shared" si="513"/>
        <v/>
      </c>
      <c r="AC363" s="29" t="str">
        <f t="shared" si="550"/>
        <v/>
      </c>
      <c r="AD363" s="41" t="str">
        <f t="shared" si="551"/>
        <v/>
      </c>
      <c r="AE363" s="42" t="str">
        <f t="shared" si="552"/>
        <v/>
      </c>
      <c r="AF363" s="40" t="str">
        <f t="shared" si="553"/>
        <v/>
      </c>
      <c r="AG363" s="43" t="str">
        <f t="shared" si="554"/>
        <v/>
      </c>
      <c r="AH363" s="42" t="str">
        <f t="shared" si="555"/>
        <v/>
      </c>
      <c r="AI363" s="39" t="str">
        <f t="shared" si="556"/>
        <v/>
      </c>
      <c r="AJ363" s="41" t="str">
        <f t="shared" si="514"/>
        <v/>
      </c>
      <c r="AK363" s="29" t="str">
        <f t="shared" si="515"/>
        <v/>
      </c>
      <c r="AL363" s="29" t="str">
        <f t="shared" si="516"/>
        <v/>
      </c>
      <c r="AM363" s="41" t="str">
        <f t="shared" si="517"/>
        <v/>
      </c>
      <c r="AN363" s="42" t="str">
        <f t="shared" si="518"/>
        <v/>
      </c>
      <c r="AO363" s="29" t="str">
        <f t="shared" si="519"/>
        <v/>
      </c>
      <c r="AP363" s="41" t="str">
        <f t="shared" si="520"/>
        <v/>
      </c>
      <c r="AQ363" s="42" t="str">
        <f t="shared" si="521"/>
        <v/>
      </c>
      <c r="AR363" s="29" t="str">
        <f t="shared" si="557"/>
        <v/>
      </c>
      <c r="AS363" s="41" t="str">
        <f t="shared" si="558"/>
        <v/>
      </c>
      <c r="AT363" s="42" t="str">
        <f t="shared" si="559"/>
        <v/>
      </c>
      <c r="AV363" s="39" t="e">
        <f t="shared" si="522"/>
        <v>#N/A</v>
      </c>
      <c r="AW363" s="42" t="e">
        <f t="shared" si="560"/>
        <v>#N/A</v>
      </c>
      <c r="BH363" s="61" t="str">
        <f t="shared" si="561"/>
        <v/>
      </c>
      <c r="BI363" s="39" t="str">
        <f t="shared" si="562"/>
        <v/>
      </c>
      <c r="BJ363" s="41" t="str">
        <f t="shared" si="563"/>
        <v/>
      </c>
      <c r="BK363" s="42" t="str">
        <f t="shared" si="523"/>
        <v/>
      </c>
      <c r="BL363" s="29" t="str">
        <f t="shared" si="564"/>
        <v/>
      </c>
      <c r="BM363" s="41" t="str">
        <f t="shared" si="565"/>
        <v/>
      </c>
      <c r="BN363" s="42" t="str">
        <f t="shared" si="566"/>
        <v/>
      </c>
      <c r="BO363" s="40" t="str">
        <f t="shared" si="567"/>
        <v/>
      </c>
      <c r="BP363" s="43" t="str">
        <f t="shared" si="568"/>
        <v/>
      </c>
      <c r="BQ363" s="42" t="str">
        <f t="shared" si="569"/>
        <v/>
      </c>
      <c r="BR363" s="61" t="str">
        <f t="shared" si="570"/>
        <v/>
      </c>
      <c r="BS363" s="41" t="str">
        <f t="shared" si="524"/>
        <v/>
      </c>
      <c r="BT363" t="str">
        <f t="shared" si="571"/>
        <v/>
      </c>
      <c r="BU363" s="29" t="str">
        <f t="shared" si="525"/>
        <v/>
      </c>
      <c r="BV363" s="41" t="str">
        <f t="shared" si="526"/>
        <v/>
      </c>
      <c r="BW363" s="42" t="str">
        <f t="shared" si="527"/>
        <v/>
      </c>
      <c r="BX363" s="29" t="str">
        <f t="shared" si="528"/>
        <v/>
      </c>
      <c r="BY363" s="41" t="str">
        <f t="shared" si="529"/>
        <v/>
      </c>
      <c r="BZ363" s="42" t="str">
        <f t="shared" si="530"/>
        <v/>
      </c>
      <c r="CA363" s="29" t="str">
        <f t="shared" si="572"/>
        <v/>
      </c>
      <c r="CB363" s="41" t="str">
        <f t="shared" si="573"/>
        <v/>
      </c>
      <c r="CC363" s="42" t="str">
        <f t="shared" si="574"/>
        <v/>
      </c>
      <c r="CE363" s="39" t="e">
        <f t="shared" si="575"/>
        <v>#N/A</v>
      </c>
      <c r="CF363" s="42" t="e">
        <f t="shared" si="576"/>
        <v>#N/A</v>
      </c>
      <c r="CQ363" s="61" t="str">
        <f t="shared" si="577"/>
        <v/>
      </c>
      <c r="CR363" s="39" t="str">
        <f t="shared" si="578"/>
        <v/>
      </c>
      <c r="CS363" s="41" t="str">
        <f t="shared" si="579"/>
        <v/>
      </c>
      <c r="CT363" s="42" t="str">
        <f t="shared" si="531"/>
        <v/>
      </c>
      <c r="CU363" s="29" t="str">
        <f t="shared" si="580"/>
        <v/>
      </c>
      <c r="CV363" s="41" t="str">
        <f t="shared" si="581"/>
        <v/>
      </c>
      <c r="CW363" s="42" t="str">
        <f t="shared" si="582"/>
        <v/>
      </c>
      <c r="CX363" s="40" t="str">
        <f t="shared" si="583"/>
        <v/>
      </c>
      <c r="CY363" s="43" t="str">
        <f t="shared" si="584"/>
        <v/>
      </c>
      <c r="CZ363" s="42" t="str">
        <f t="shared" si="585"/>
        <v/>
      </c>
      <c r="DA363" s="70" t="str">
        <f t="shared" si="586"/>
        <v/>
      </c>
      <c r="DB363" s="41" t="str">
        <f t="shared" si="532"/>
        <v/>
      </c>
      <c r="DC363" s="70" t="str">
        <f t="shared" si="587"/>
        <v/>
      </c>
      <c r="DD363" s="29" t="str">
        <f t="shared" si="533"/>
        <v/>
      </c>
      <c r="DE363" s="41" t="str">
        <f t="shared" si="534"/>
        <v/>
      </c>
      <c r="DF363" s="42" t="str">
        <f t="shared" si="535"/>
        <v/>
      </c>
      <c r="DG363" s="29" t="str">
        <f t="shared" si="536"/>
        <v/>
      </c>
      <c r="DH363" s="41" t="str">
        <f t="shared" si="537"/>
        <v/>
      </c>
      <c r="DI363" s="42" t="str">
        <f t="shared" si="538"/>
        <v/>
      </c>
      <c r="DJ363" s="29" t="str">
        <f t="shared" si="588"/>
        <v/>
      </c>
      <c r="DK363" s="41" t="str">
        <f t="shared" si="589"/>
        <v/>
      </c>
      <c r="DL363" s="42" t="str">
        <f t="shared" si="590"/>
        <v/>
      </c>
      <c r="DN363" s="39" t="e">
        <f t="shared" si="591"/>
        <v>#N/A</v>
      </c>
      <c r="DO363" s="42" t="e">
        <f t="shared" si="592"/>
        <v>#N/A</v>
      </c>
      <c r="DZ363" s="61" t="str">
        <f t="shared" si="593"/>
        <v/>
      </c>
      <c r="EA363" s="39" t="str">
        <f t="shared" si="594"/>
        <v/>
      </c>
      <c r="EB363" s="41" t="str">
        <f t="shared" si="595"/>
        <v/>
      </c>
      <c r="EC363" s="42" t="str">
        <f t="shared" si="539"/>
        <v/>
      </c>
      <c r="ED363" s="29" t="str">
        <f t="shared" si="596"/>
        <v/>
      </c>
      <c r="EE363" s="41" t="str">
        <f t="shared" si="597"/>
        <v/>
      </c>
      <c r="EF363" s="42" t="str">
        <f t="shared" si="598"/>
        <v/>
      </c>
      <c r="EG363" s="40" t="str">
        <f t="shared" si="599"/>
        <v/>
      </c>
      <c r="EH363" s="43" t="str">
        <f t="shared" si="600"/>
        <v/>
      </c>
      <c r="EI363" s="42" t="str">
        <f t="shared" si="601"/>
        <v/>
      </c>
      <c r="EJ363" s="58" t="str">
        <f t="shared" si="602"/>
        <v/>
      </c>
      <c r="EK363" s="41" t="str">
        <f t="shared" si="540"/>
        <v/>
      </c>
      <c r="EL363" s="58" t="str">
        <f t="shared" si="603"/>
        <v/>
      </c>
      <c r="EM363" s="29" t="str">
        <f t="shared" si="541"/>
        <v/>
      </c>
      <c r="EN363" s="41" t="str">
        <f t="shared" si="542"/>
        <v/>
      </c>
      <c r="EO363" s="42" t="str">
        <f t="shared" si="543"/>
        <v/>
      </c>
      <c r="EP363" s="29" t="str">
        <f t="shared" si="544"/>
        <v/>
      </c>
      <c r="EQ363" s="41" t="str">
        <f t="shared" si="545"/>
        <v/>
      </c>
      <c r="ER363" s="42" t="str">
        <f t="shared" si="546"/>
        <v/>
      </c>
      <c r="ES363" s="29" t="str">
        <f t="shared" si="604"/>
        <v/>
      </c>
      <c r="ET363" s="41" t="str">
        <f t="shared" si="605"/>
        <v/>
      </c>
      <c r="EU363" s="42" t="str">
        <f t="shared" si="606"/>
        <v/>
      </c>
      <c r="EW363" s="39" t="e">
        <f t="shared" si="607"/>
        <v>#N/A</v>
      </c>
      <c r="EX363" s="42" t="e">
        <f t="shared" si="608"/>
        <v>#N/A</v>
      </c>
      <c r="FA363" s="70" t="e">
        <f t="shared" si="610"/>
        <v>#N/A</v>
      </c>
      <c r="FB363" s="70" t="e">
        <f t="shared" si="611"/>
        <v>#N/A</v>
      </c>
      <c r="FC363" s="70" t="e">
        <f t="shared" si="609"/>
        <v>#N/A</v>
      </c>
      <c r="FD363" s="72" t="e">
        <f t="shared" si="612"/>
        <v>#N/A</v>
      </c>
      <c r="FE363" s="37" t="e">
        <f t="shared" si="613"/>
        <v>#N/A</v>
      </c>
    </row>
    <row r="364" spans="8:161" x14ac:dyDescent="0.25">
      <c r="H364" s="39"/>
      <c r="I364" s="39"/>
      <c r="J364" s="37"/>
      <c r="K364" s="39"/>
      <c r="L364" s="39"/>
      <c r="M364" s="39"/>
      <c r="Y364" s="61" t="str">
        <f t="shared" si="547"/>
        <v/>
      </c>
      <c r="Z364" s="39" t="str">
        <f t="shared" si="548"/>
        <v/>
      </c>
      <c r="AA364" s="41" t="str">
        <f t="shared" si="549"/>
        <v/>
      </c>
      <c r="AB364" s="42" t="str">
        <f t="shared" si="513"/>
        <v/>
      </c>
      <c r="AC364" s="29" t="str">
        <f t="shared" si="550"/>
        <v/>
      </c>
      <c r="AD364" s="41" t="str">
        <f t="shared" si="551"/>
        <v/>
      </c>
      <c r="AE364" s="42" t="str">
        <f t="shared" si="552"/>
        <v/>
      </c>
      <c r="AF364" s="40" t="str">
        <f t="shared" si="553"/>
        <v/>
      </c>
      <c r="AG364" s="43" t="str">
        <f t="shared" si="554"/>
        <v/>
      </c>
      <c r="AH364" s="42" t="str">
        <f t="shared" si="555"/>
        <v/>
      </c>
      <c r="AI364" s="39" t="str">
        <f t="shared" si="556"/>
        <v/>
      </c>
      <c r="AJ364" s="41" t="str">
        <f t="shared" si="514"/>
        <v/>
      </c>
      <c r="AK364" s="29" t="str">
        <f t="shared" si="515"/>
        <v/>
      </c>
      <c r="AL364" s="29" t="str">
        <f t="shared" si="516"/>
        <v/>
      </c>
      <c r="AM364" s="41" t="str">
        <f t="shared" si="517"/>
        <v/>
      </c>
      <c r="AN364" s="42" t="str">
        <f t="shared" si="518"/>
        <v/>
      </c>
      <c r="AO364" s="29" t="str">
        <f t="shared" si="519"/>
        <v/>
      </c>
      <c r="AP364" s="41" t="str">
        <f t="shared" si="520"/>
        <v/>
      </c>
      <c r="AQ364" s="42" t="str">
        <f t="shared" si="521"/>
        <v/>
      </c>
      <c r="AR364" s="29" t="str">
        <f t="shared" si="557"/>
        <v/>
      </c>
      <c r="AS364" s="41" t="str">
        <f t="shared" si="558"/>
        <v/>
      </c>
      <c r="AT364" s="42" t="str">
        <f t="shared" si="559"/>
        <v/>
      </c>
      <c r="AV364" s="39" t="e">
        <f t="shared" si="522"/>
        <v>#N/A</v>
      </c>
      <c r="AW364" s="42" t="e">
        <f t="shared" si="560"/>
        <v>#N/A</v>
      </c>
      <c r="BH364" s="61" t="str">
        <f t="shared" si="561"/>
        <v/>
      </c>
      <c r="BI364" s="39" t="str">
        <f t="shared" si="562"/>
        <v/>
      </c>
      <c r="BJ364" s="41" t="str">
        <f t="shared" si="563"/>
        <v/>
      </c>
      <c r="BK364" s="42" t="str">
        <f t="shared" si="523"/>
        <v/>
      </c>
      <c r="BL364" s="29" t="str">
        <f t="shared" si="564"/>
        <v/>
      </c>
      <c r="BM364" s="41" t="str">
        <f t="shared" si="565"/>
        <v/>
      </c>
      <c r="BN364" s="42" t="str">
        <f t="shared" si="566"/>
        <v/>
      </c>
      <c r="BO364" s="40" t="str">
        <f t="shared" si="567"/>
        <v/>
      </c>
      <c r="BP364" s="43" t="str">
        <f t="shared" si="568"/>
        <v/>
      </c>
      <c r="BQ364" s="42" t="str">
        <f t="shared" si="569"/>
        <v/>
      </c>
      <c r="BR364" s="61" t="str">
        <f t="shared" si="570"/>
        <v/>
      </c>
      <c r="BS364" s="41" t="str">
        <f t="shared" si="524"/>
        <v/>
      </c>
      <c r="BT364" t="str">
        <f t="shared" si="571"/>
        <v/>
      </c>
      <c r="BU364" s="29" t="str">
        <f t="shared" si="525"/>
        <v/>
      </c>
      <c r="BV364" s="41" t="str">
        <f t="shared" si="526"/>
        <v/>
      </c>
      <c r="BW364" s="42" t="str">
        <f t="shared" si="527"/>
        <v/>
      </c>
      <c r="BX364" s="29" t="str">
        <f t="shared" si="528"/>
        <v/>
      </c>
      <c r="BY364" s="41" t="str">
        <f t="shared" si="529"/>
        <v/>
      </c>
      <c r="BZ364" s="42" t="str">
        <f t="shared" si="530"/>
        <v/>
      </c>
      <c r="CA364" s="29" t="str">
        <f t="shared" si="572"/>
        <v/>
      </c>
      <c r="CB364" s="41" t="str">
        <f t="shared" si="573"/>
        <v/>
      </c>
      <c r="CC364" s="42" t="str">
        <f t="shared" si="574"/>
        <v/>
      </c>
      <c r="CE364" s="39" t="e">
        <f t="shared" si="575"/>
        <v>#N/A</v>
      </c>
      <c r="CF364" s="42" t="e">
        <f t="shared" si="576"/>
        <v>#N/A</v>
      </c>
      <c r="CQ364" s="61" t="str">
        <f t="shared" si="577"/>
        <v/>
      </c>
      <c r="CR364" s="39" t="str">
        <f t="shared" si="578"/>
        <v/>
      </c>
      <c r="CS364" s="41" t="str">
        <f t="shared" si="579"/>
        <v/>
      </c>
      <c r="CT364" s="42" t="str">
        <f t="shared" si="531"/>
        <v/>
      </c>
      <c r="CU364" s="29" t="str">
        <f t="shared" si="580"/>
        <v/>
      </c>
      <c r="CV364" s="41" t="str">
        <f t="shared" si="581"/>
        <v/>
      </c>
      <c r="CW364" s="42" t="str">
        <f t="shared" si="582"/>
        <v/>
      </c>
      <c r="CX364" s="40" t="str">
        <f t="shared" si="583"/>
        <v/>
      </c>
      <c r="CY364" s="43" t="str">
        <f t="shared" si="584"/>
        <v/>
      </c>
      <c r="CZ364" s="42" t="str">
        <f t="shared" si="585"/>
        <v/>
      </c>
      <c r="DA364" s="70" t="str">
        <f t="shared" si="586"/>
        <v/>
      </c>
      <c r="DB364" s="41" t="str">
        <f t="shared" si="532"/>
        <v/>
      </c>
      <c r="DC364" s="70" t="str">
        <f t="shared" si="587"/>
        <v/>
      </c>
      <c r="DD364" s="29" t="str">
        <f t="shared" si="533"/>
        <v/>
      </c>
      <c r="DE364" s="41" t="str">
        <f t="shared" si="534"/>
        <v/>
      </c>
      <c r="DF364" s="42" t="str">
        <f t="shared" si="535"/>
        <v/>
      </c>
      <c r="DG364" s="29" t="str">
        <f t="shared" si="536"/>
        <v/>
      </c>
      <c r="DH364" s="41" t="str">
        <f t="shared" si="537"/>
        <v/>
      </c>
      <c r="DI364" s="42" t="str">
        <f t="shared" si="538"/>
        <v/>
      </c>
      <c r="DJ364" s="29" t="str">
        <f t="shared" si="588"/>
        <v/>
      </c>
      <c r="DK364" s="41" t="str">
        <f t="shared" si="589"/>
        <v/>
      </c>
      <c r="DL364" s="42" t="str">
        <f t="shared" si="590"/>
        <v/>
      </c>
      <c r="DN364" s="39" t="e">
        <f t="shared" si="591"/>
        <v>#N/A</v>
      </c>
      <c r="DO364" s="42" t="e">
        <f t="shared" si="592"/>
        <v>#N/A</v>
      </c>
      <c r="DZ364" s="61" t="str">
        <f t="shared" si="593"/>
        <v/>
      </c>
      <c r="EA364" s="39" t="str">
        <f t="shared" si="594"/>
        <v/>
      </c>
      <c r="EB364" s="41" t="str">
        <f t="shared" si="595"/>
        <v/>
      </c>
      <c r="EC364" s="42" t="str">
        <f t="shared" si="539"/>
        <v/>
      </c>
      <c r="ED364" s="29" t="str">
        <f t="shared" si="596"/>
        <v/>
      </c>
      <c r="EE364" s="41" t="str">
        <f t="shared" si="597"/>
        <v/>
      </c>
      <c r="EF364" s="42" t="str">
        <f t="shared" si="598"/>
        <v/>
      </c>
      <c r="EG364" s="40" t="str">
        <f t="shared" si="599"/>
        <v/>
      </c>
      <c r="EH364" s="43" t="str">
        <f t="shared" si="600"/>
        <v/>
      </c>
      <c r="EI364" s="42" t="str">
        <f t="shared" si="601"/>
        <v/>
      </c>
      <c r="EJ364" s="58" t="str">
        <f t="shared" si="602"/>
        <v/>
      </c>
      <c r="EK364" s="41" t="str">
        <f t="shared" si="540"/>
        <v/>
      </c>
      <c r="EL364" s="58" t="str">
        <f t="shared" si="603"/>
        <v/>
      </c>
      <c r="EM364" s="29" t="str">
        <f t="shared" si="541"/>
        <v/>
      </c>
      <c r="EN364" s="41" t="str">
        <f t="shared" si="542"/>
        <v/>
      </c>
      <c r="EO364" s="42" t="str">
        <f t="shared" si="543"/>
        <v/>
      </c>
      <c r="EP364" s="29" t="str">
        <f t="shared" si="544"/>
        <v/>
      </c>
      <c r="EQ364" s="41" t="str">
        <f t="shared" si="545"/>
        <v/>
      </c>
      <c r="ER364" s="42" t="str">
        <f t="shared" si="546"/>
        <v/>
      </c>
      <c r="ES364" s="29" t="str">
        <f t="shared" si="604"/>
        <v/>
      </c>
      <c r="ET364" s="41" t="str">
        <f t="shared" si="605"/>
        <v/>
      </c>
      <c r="EU364" s="42" t="str">
        <f t="shared" si="606"/>
        <v/>
      </c>
      <c r="EW364" s="39" t="e">
        <f t="shared" si="607"/>
        <v>#N/A</v>
      </c>
      <c r="EX364" s="42" t="e">
        <f t="shared" si="608"/>
        <v>#N/A</v>
      </c>
      <c r="FA364" s="70" t="e">
        <f t="shared" si="610"/>
        <v>#N/A</v>
      </c>
      <c r="FB364" s="70" t="e">
        <f t="shared" si="611"/>
        <v>#N/A</v>
      </c>
      <c r="FC364" s="70" t="e">
        <f t="shared" si="609"/>
        <v>#N/A</v>
      </c>
      <c r="FD364" s="72" t="e">
        <f t="shared" si="612"/>
        <v>#N/A</v>
      </c>
      <c r="FE364" s="37" t="e">
        <f t="shared" si="613"/>
        <v>#N/A</v>
      </c>
    </row>
    <row r="365" spans="8:161" x14ac:dyDescent="0.25">
      <c r="H365" s="39"/>
      <c r="I365" s="39"/>
      <c r="J365" s="37"/>
      <c r="K365" s="39"/>
      <c r="L365" s="39"/>
      <c r="M365" s="39"/>
      <c r="Y365" s="61" t="str">
        <f t="shared" si="547"/>
        <v/>
      </c>
      <c r="Z365" s="39" t="str">
        <f t="shared" si="548"/>
        <v/>
      </c>
      <c r="AA365" s="41" t="str">
        <f t="shared" si="549"/>
        <v/>
      </c>
      <c r="AB365" s="42" t="str">
        <f t="shared" si="513"/>
        <v/>
      </c>
      <c r="AC365" s="29" t="str">
        <f t="shared" si="550"/>
        <v/>
      </c>
      <c r="AD365" s="41" t="str">
        <f t="shared" si="551"/>
        <v/>
      </c>
      <c r="AE365" s="42" t="str">
        <f t="shared" si="552"/>
        <v/>
      </c>
      <c r="AF365" s="40" t="str">
        <f t="shared" si="553"/>
        <v/>
      </c>
      <c r="AG365" s="43" t="str">
        <f t="shared" si="554"/>
        <v/>
      </c>
      <c r="AH365" s="42" t="str">
        <f t="shared" si="555"/>
        <v/>
      </c>
      <c r="AI365" s="39" t="str">
        <f t="shared" si="556"/>
        <v/>
      </c>
      <c r="AJ365" s="41" t="str">
        <f t="shared" si="514"/>
        <v/>
      </c>
      <c r="AK365" s="29" t="str">
        <f t="shared" si="515"/>
        <v/>
      </c>
      <c r="AL365" s="29" t="str">
        <f t="shared" si="516"/>
        <v/>
      </c>
      <c r="AM365" s="41" t="str">
        <f t="shared" si="517"/>
        <v/>
      </c>
      <c r="AN365" s="42" t="str">
        <f t="shared" si="518"/>
        <v/>
      </c>
      <c r="AO365" s="29" t="str">
        <f t="shared" si="519"/>
        <v/>
      </c>
      <c r="AP365" s="41" t="str">
        <f t="shared" si="520"/>
        <v/>
      </c>
      <c r="AQ365" s="42" t="str">
        <f t="shared" si="521"/>
        <v/>
      </c>
      <c r="AR365" s="29" t="str">
        <f t="shared" si="557"/>
        <v/>
      </c>
      <c r="AS365" s="41" t="str">
        <f t="shared" si="558"/>
        <v/>
      </c>
      <c r="AT365" s="42" t="str">
        <f t="shared" si="559"/>
        <v/>
      </c>
      <c r="AV365" s="39" t="e">
        <f t="shared" si="522"/>
        <v>#N/A</v>
      </c>
      <c r="AW365" s="42" t="e">
        <f t="shared" si="560"/>
        <v>#N/A</v>
      </c>
      <c r="BH365" s="61" t="str">
        <f t="shared" si="561"/>
        <v/>
      </c>
      <c r="BI365" s="39" t="str">
        <f t="shared" si="562"/>
        <v/>
      </c>
      <c r="BJ365" s="41" t="str">
        <f t="shared" si="563"/>
        <v/>
      </c>
      <c r="BK365" s="42" t="str">
        <f t="shared" si="523"/>
        <v/>
      </c>
      <c r="BL365" s="29" t="str">
        <f t="shared" si="564"/>
        <v/>
      </c>
      <c r="BM365" s="41" t="str">
        <f t="shared" si="565"/>
        <v/>
      </c>
      <c r="BN365" s="42" t="str">
        <f t="shared" si="566"/>
        <v/>
      </c>
      <c r="BO365" s="40" t="str">
        <f t="shared" si="567"/>
        <v/>
      </c>
      <c r="BP365" s="43" t="str">
        <f t="shared" si="568"/>
        <v/>
      </c>
      <c r="BQ365" s="42" t="str">
        <f t="shared" si="569"/>
        <v/>
      </c>
      <c r="BR365" s="61" t="str">
        <f t="shared" si="570"/>
        <v/>
      </c>
      <c r="BS365" s="41" t="str">
        <f t="shared" si="524"/>
        <v/>
      </c>
      <c r="BT365" t="str">
        <f t="shared" si="571"/>
        <v/>
      </c>
      <c r="BU365" s="29" t="str">
        <f t="shared" si="525"/>
        <v/>
      </c>
      <c r="BV365" s="41" t="str">
        <f t="shared" si="526"/>
        <v/>
      </c>
      <c r="BW365" s="42" t="str">
        <f t="shared" si="527"/>
        <v/>
      </c>
      <c r="BX365" s="29" t="str">
        <f t="shared" si="528"/>
        <v/>
      </c>
      <c r="BY365" s="41" t="str">
        <f t="shared" si="529"/>
        <v/>
      </c>
      <c r="BZ365" s="42" t="str">
        <f t="shared" si="530"/>
        <v/>
      </c>
      <c r="CA365" s="29" t="str">
        <f t="shared" si="572"/>
        <v/>
      </c>
      <c r="CB365" s="41" t="str">
        <f t="shared" si="573"/>
        <v/>
      </c>
      <c r="CC365" s="42" t="str">
        <f t="shared" si="574"/>
        <v/>
      </c>
      <c r="CE365" s="39" t="e">
        <f t="shared" si="575"/>
        <v>#N/A</v>
      </c>
      <c r="CF365" s="42" t="e">
        <f t="shared" si="576"/>
        <v>#N/A</v>
      </c>
      <c r="CQ365" s="61" t="str">
        <f t="shared" si="577"/>
        <v/>
      </c>
      <c r="CR365" s="39" t="str">
        <f t="shared" si="578"/>
        <v/>
      </c>
      <c r="CS365" s="41" t="str">
        <f t="shared" si="579"/>
        <v/>
      </c>
      <c r="CT365" s="42" t="str">
        <f t="shared" si="531"/>
        <v/>
      </c>
      <c r="CU365" s="29" t="str">
        <f t="shared" si="580"/>
        <v/>
      </c>
      <c r="CV365" s="41" t="str">
        <f t="shared" si="581"/>
        <v/>
      </c>
      <c r="CW365" s="42" t="str">
        <f t="shared" si="582"/>
        <v/>
      </c>
      <c r="CX365" s="40" t="str">
        <f t="shared" si="583"/>
        <v/>
      </c>
      <c r="CY365" s="43" t="str">
        <f t="shared" si="584"/>
        <v/>
      </c>
      <c r="CZ365" s="42" t="str">
        <f t="shared" si="585"/>
        <v/>
      </c>
      <c r="DA365" s="70" t="str">
        <f t="shared" si="586"/>
        <v/>
      </c>
      <c r="DB365" s="41" t="str">
        <f t="shared" si="532"/>
        <v/>
      </c>
      <c r="DC365" s="70" t="str">
        <f t="shared" si="587"/>
        <v/>
      </c>
      <c r="DD365" s="29" t="str">
        <f t="shared" si="533"/>
        <v/>
      </c>
      <c r="DE365" s="41" t="str">
        <f t="shared" si="534"/>
        <v/>
      </c>
      <c r="DF365" s="42" t="str">
        <f t="shared" si="535"/>
        <v/>
      </c>
      <c r="DG365" s="29" t="str">
        <f t="shared" si="536"/>
        <v/>
      </c>
      <c r="DH365" s="41" t="str">
        <f t="shared" si="537"/>
        <v/>
      </c>
      <c r="DI365" s="42" t="str">
        <f t="shared" si="538"/>
        <v/>
      </c>
      <c r="DJ365" s="29" t="str">
        <f t="shared" si="588"/>
        <v/>
      </c>
      <c r="DK365" s="41" t="str">
        <f t="shared" si="589"/>
        <v/>
      </c>
      <c r="DL365" s="42" t="str">
        <f t="shared" si="590"/>
        <v/>
      </c>
      <c r="DN365" s="39" t="e">
        <f t="shared" si="591"/>
        <v>#N/A</v>
      </c>
      <c r="DO365" s="42" t="e">
        <f t="shared" si="592"/>
        <v>#N/A</v>
      </c>
      <c r="DZ365" s="61" t="str">
        <f t="shared" si="593"/>
        <v/>
      </c>
      <c r="EA365" s="39" t="str">
        <f t="shared" si="594"/>
        <v/>
      </c>
      <c r="EB365" s="41" t="str">
        <f t="shared" si="595"/>
        <v/>
      </c>
      <c r="EC365" s="42" t="str">
        <f t="shared" si="539"/>
        <v/>
      </c>
      <c r="ED365" s="29" t="str">
        <f t="shared" si="596"/>
        <v/>
      </c>
      <c r="EE365" s="41" t="str">
        <f t="shared" si="597"/>
        <v/>
      </c>
      <c r="EF365" s="42" t="str">
        <f t="shared" si="598"/>
        <v/>
      </c>
      <c r="EG365" s="40" t="str">
        <f t="shared" si="599"/>
        <v/>
      </c>
      <c r="EH365" s="43" t="str">
        <f t="shared" si="600"/>
        <v/>
      </c>
      <c r="EI365" s="42" t="str">
        <f t="shared" si="601"/>
        <v/>
      </c>
      <c r="EJ365" s="58" t="str">
        <f t="shared" si="602"/>
        <v/>
      </c>
      <c r="EK365" s="41" t="str">
        <f t="shared" si="540"/>
        <v/>
      </c>
      <c r="EL365" s="58" t="str">
        <f t="shared" si="603"/>
        <v/>
      </c>
      <c r="EM365" s="29" t="str">
        <f t="shared" si="541"/>
        <v/>
      </c>
      <c r="EN365" s="41" t="str">
        <f t="shared" si="542"/>
        <v/>
      </c>
      <c r="EO365" s="42" t="str">
        <f t="shared" si="543"/>
        <v/>
      </c>
      <c r="EP365" s="29" t="str">
        <f t="shared" si="544"/>
        <v/>
      </c>
      <c r="EQ365" s="41" t="str">
        <f t="shared" si="545"/>
        <v/>
      </c>
      <c r="ER365" s="42" t="str">
        <f t="shared" si="546"/>
        <v/>
      </c>
      <c r="ES365" s="29" t="str">
        <f t="shared" si="604"/>
        <v/>
      </c>
      <c r="ET365" s="41" t="str">
        <f t="shared" si="605"/>
        <v/>
      </c>
      <c r="EU365" s="42" t="str">
        <f t="shared" si="606"/>
        <v/>
      </c>
      <c r="EW365" s="39" t="e">
        <f t="shared" si="607"/>
        <v>#N/A</v>
      </c>
      <c r="EX365" s="42" t="e">
        <f t="shared" si="608"/>
        <v>#N/A</v>
      </c>
      <c r="FA365" s="70" t="e">
        <f t="shared" si="610"/>
        <v>#N/A</v>
      </c>
      <c r="FB365" s="70" t="e">
        <f t="shared" si="611"/>
        <v>#N/A</v>
      </c>
      <c r="FC365" s="70" t="e">
        <f t="shared" si="609"/>
        <v>#N/A</v>
      </c>
      <c r="FD365" s="72" t="e">
        <f t="shared" si="612"/>
        <v>#N/A</v>
      </c>
      <c r="FE365" s="37" t="e">
        <f t="shared" si="613"/>
        <v>#N/A</v>
      </c>
    </row>
    <row r="366" spans="8:161" x14ac:dyDescent="0.25">
      <c r="H366" s="39"/>
      <c r="I366" s="39"/>
      <c r="J366" s="37"/>
      <c r="K366" s="39"/>
      <c r="L366" s="39"/>
      <c r="M366" s="39"/>
      <c r="Y366" s="61" t="str">
        <f t="shared" si="547"/>
        <v/>
      </c>
      <c r="Z366" s="39" t="str">
        <f t="shared" si="548"/>
        <v/>
      </c>
      <c r="AA366" s="41" t="str">
        <f t="shared" si="549"/>
        <v/>
      </c>
      <c r="AB366" s="42" t="str">
        <f t="shared" si="513"/>
        <v/>
      </c>
      <c r="AC366" s="29" t="str">
        <f t="shared" si="550"/>
        <v/>
      </c>
      <c r="AD366" s="41" t="str">
        <f t="shared" si="551"/>
        <v/>
      </c>
      <c r="AE366" s="42" t="str">
        <f t="shared" si="552"/>
        <v/>
      </c>
      <c r="AF366" s="40" t="str">
        <f t="shared" si="553"/>
        <v/>
      </c>
      <c r="AG366" s="43" t="str">
        <f t="shared" si="554"/>
        <v/>
      </c>
      <c r="AH366" s="42" t="str">
        <f t="shared" si="555"/>
        <v/>
      </c>
      <c r="AI366" s="39" t="str">
        <f t="shared" si="556"/>
        <v/>
      </c>
      <c r="AJ366" s="41" t="str">
        <f t="shared" si="514"/>
        <v/>
      </c>
      <c r="AK366" s="29" t="str">
        <f t="shared" si="515"/>
        <v/>
      </c>
      <c r="AL366" s="29" t="str">
        <f t="shared" si="516"/>
        <v/>
      </c>
      <c r="AM366" s="41" t="str">
        <f t="shared" si="517"/>
        <v/>
      </c>
      <c r="AN366" s="42" t="str">
        <f t="shared" si="518"/>
        <v/>
      </c>
      <c r="AO366" s="29" t="str">
        <f t="shared" si="519"/>
        <v/>
      </c>
      <c r="AP366" s="41" t="str">
        <f t="shared" si="520"/>
        <v/>
      </c>
      <c r="AQ366" s="42" t="str">
        <f t="shared" si="521"/>
        <v/>
      </c>
      <c r="AR366" s="29" t="str">
        <f t="shared" si="557"/>
        <v/>
      </c>
      <c r="AS366" s="41" t="str">
        <f t="shared" si="558"/>
        <v/>
      </c>
      <c r="AT366" s="42" t="str">
        <f t="shared" si="559"/>
        <v/>
      </c>
      <c r="AV366" s="39" t="e">
        <f t="shared" si="522"/>
        <v>#N/A</v>
      </c>
      <c r="AW366" s="42" t="e">
        <f t="shared" si="560"/>
        <v>#N/A</v>
      </c>
      <c r="BH366" s="61" t="str">
        <f t="shared" si="561"/>
        <v/>
      </c>
      <c r="BI366" s="39" t="str">
        <f t="shared" si="562"/>
        <v/>
      </c>
      <c r="BJ366" s="41" t="str">
        <f t="shared" si="563"/>
        <v/>
      </c>
      <c r="BK366" s="42" t="str">
        <f t="shared" si="523"/>
        <v/>
      </c>
      <c r="BL366" s="29" t="str">
        <f t="shared" si="564"/>
        <v/>
      </c>
      <c r="BM366" s="41" t="str">
        <f t="shared" si="565"/>
        <v/>
      </c>
      <c r="BN366" s="42" t="str">
        <f t="shared" si="566"/>
        <v/>
      </c>
      <c r="BO366" s="40" t="str">
        <f t="shared" si="567"/>
        <v/>
      </c>
      <c r="BP366" s="43" t="str">
        <f t="shared" si="568"/>
        <v/>
      </c>
      <c r="BQ366" s="42" t="str">
        <f t="shared" si="569"/>
        <v/>
      </c>
      <c r="BR366" s="61" t="str">
        <f t="shared" si="570"/>
        <v/>
      </c>
      <c r="BS366" s="41" t="str">
        <f t="shared" si="524"/>
        <v/>
      </c>
      <c r="BT366" t="str">
        <f t="shared" si="571"/>
        <v/>
      </c>
      <c r="BU366" s="29" t="str">
        <f t="shared" si="525"/>
        <v/>
      </c>
      <c r="BV366" s="41" t="str">
        <f t="shared" si="526"/>
        <v/>
      </c>
      <c r="BW366" s="42" t="str">
        <f t="shared" si="527"/>
        <v/>
      </c>
      <c r="BX366" s="29" t="str">
        <f t="shared" si="528"/>
        <v/>
      </c>
      <c r="BY366" s="41" t="str">
        <f t="shared" si="529"/>
        <v/>
      </c>
      <c r="BZ366" s="42" t="str">
        <f t="shared" si="530"/>
        <v/>
      </c>
      <c r="CA366" s="29" t="str">
        <f t="shared" si="572"/>
        <v/>
      </c>
      <c r="CB366" s="41" t="str">
        <f t="shared" si="573"/>
        <v/>
      </c>
      <c r="CC366" s="42" t="str">
        <f t="shared" si="574"/>
        <v/>
      </c>
      <c r="CE366" s="39" t="e">
        <f t="shared" si="575"/>
        <v>#N/A</v>
      </c>
      <c r="CF366" s="42" t="e">
        <f t="shared" si="576"/>
        <v>#N/A</v>
      </c>
      <c r="CQ366" s="61" t="str">
        <f t="shared" si="577"/>
        <v/>
      </c>
      <c r="CR366" s="39" t="str">
        <f t="shared" si="578"/>
        <v/>
      </c>
      <c r="CS366" s="41" t="str">
        <f t="shared" si="579"/>
        <v/>
      </c>
      <c r="CT366" s="42" t="str">
        <f t="shared" si="531"/>
        <v/>
      </c>
      <c r="CU366" s="29" t="str">
        <f t="shared" si="580"/>
        <v/>
      </c>
      <c r="CV366" s="41" t="str">
        <f t="shared" si="581"/>
        <v/>
      </c>
      <c r="CW366" s="42" t="str">
        <f t="shared" si="582"/>
        <v/>
      </c>
      <c r="CX366" s="40" t="str">
        <f t="shared" si="583"/>
        <v/>
      </c>
      <c r="CY366" s="43" t="str">
        <f t="shared" si="584"/>
        <v/>
      </c>
      <c r="CZ366" s="42" t="str">
        <f t="shared" si="585"/>
        <v/>
      </c>
      <c r="DA366" s="70" t="str">
        <f t="shared" si="586"/>
        <v/>
      </c>
      <c r="DB366" s="41" t="str">
        <f t="shared" si="532"/>
        <v/>
      </c>
      <c r="DC366" s="70" t="str">
        <f t="shared" si="587"/>
        <v/>
      </c>
      <c r="DD366" s="29" t="str">
        <f t="shared" si="533"/>
        <v/>
      </c>
      <c r="DE366" s="41" t="str">
        <f t="shared" si="534"/>
        <v/>
      </c>
      <c r="DF366" s="42" t="str">
        <f t="shared" si="535"/>
        <v/>
      </c>
      <c r="DG366" s="29" t="str">
        <f t="shared" si="536"/>
        <v/>
      </c>
      <c r="DH366" s="41" t="str">
        <f t="shared" si="537"/>
        <v/>
      </c>
      <c r="DI366" s="42" t="str">
        <f t="shared" si="538"/>
        <v/>
      </c>
      <c r="DJ366" s="29" t="str">
        <f t="shared" si="588"/>
        <v/>
      </c>
      <c r="DK366" s="41" t="str">
        <f t="shared" si="589"/>
        <v/>
      </c>
      <c r="DL366" s="42" t="str">
        <f t="shared" si="590"/>
        <v/>
      </c>
      <c r="DN366" s="39" t="e">
        <f t="shared" si="591"/>
        <v>#N/A</v>
      </c>
      <c r="DO366" s="42" t="e">
        <f t="shared" si="592"/>
        <v>#N/A</v>
      </c>
      <c r="DZ366" s="61" t="str">
        <f t="shared" si="593"/>
        <v/>
      </c>
      <c r="EA366" s="39" t="str">
        <f t="shared" si="594"/>
        <v/>
      </c>
      <c r="EB366" s="41" t="str">
        <f t="shared" si="595"/>
        <v/>
      </c>
      <c r="EC366" s="42" t="str">
        <f t="shared" si="539"/>
        <v/>
      </c>
      <c r="ED366" s="29" t="str">
        <f t="shared" si="596"/>
        <v/>
      </c>
      <c r="EE366" s="41" t="str">
        <f t="shared" si="597"/>
        <v/>
      </c>
      <c r="EF366" s="42" t="str">
        <f t="shared" si="598"/>
        <v/>
      </c>
      <c r="EG366" s="40" t="str">
        <f t="shared" si="599"/>
        <v/>
      </c>
      <c r="EH366" s="43" t="str">
        <f t="shared" si="600"/>
        <v/>
      </c>
      <c r="EI366" s="42" t="str">
        <f t="shared" si="601"/>
        <v/>
      </c>
      <c r="EJ366" s="58" t="str">
        <f t="shared" si="602"/>
        <v/>
      </c>
      <c r="EK366" s="41" t="str">
        <f t="shared" si="540"/>
        <v/>
      </c>
      <c r="EL366" s="58" t="str">
        <f t="shared" si="603"/>
        <v/>
      </c>
      <c r="EM366" s="29" t="str">
        <f t="shared" si="541"/>
        <v/>
      </c>
      <c r="EN366" s="41" t="str">
        <f t="shared" si="542"/>
        <v/>
      </c>
      <c r="EO366" s="42" t="str">
        <f t="shared" si="543"/>
        <v/>
      </c>
      <c r="EP366" s="29" t="str">
        <f t="shared" si="544"/>
        <v/>
      </c>
      <c r="EQ366" s="41" t="str">
        <f t="shared" si="545"/>
        <v/>
      </c>
      <c r="ER366" s="42" t="str">
        <f t="shared" si="546"/>
        <v/>
      </c>
      <c r="ES366" s="29" t="str">
        <f t="shared" si="604"/>
        <v/>
      </c>
      <c r="ET366" s="41" t="str">
        <f t="shared" si="605"/>
        <v/>
      </c>
      <c r="EU366" s="42" t="str">
        <f t="shared" si="606"/>
        <v/>
      </c>
      <c r="EW366" s="39" t="e">
        <f t="shared" si="607"/>
        <v>#N/A</v>
      </c>
      <c r="EX366" s="42" t="e">
        <f t="shared" si="608"/>
        <v>#N/A</v>
      </c>
      <c r="FA366" s="70" t="e">
        <f t="shared" si="610"/>
        <v>#N/A</v>
      </c>
      <c r="FB366" s="70" t="e">
        <f t="shared" si="611"/>
        <v>#N/A</v>
      </c>
      <c r="FC366" s="70" t="e">
        <f t="shared" si="609"/>
        <v>#N/A</v>
      </c>
      <c r="FD366" s="72" t="e">
        <f t="shared" si="612"/>
        <v>#N/A</v>
      </c>
      <c r="FE366" s="37" t="e">
        <f t="shared" si="613"/>
        <v>#N/A</v>
      </c>
    </row>
    <row r="367" spans="8:161" x14ac:dyDescent="0.25">
      <c r="H367" s="39"/>
      <c r="I367" s="39"/>
      <c r="J367" s="37"/>
      <c r="K367" s="39"/>
      <c r="L367" s="39"/>
      <c r="M367" s="39"/>
      <c r="Y367" s="61" t="str">
        <f t="shared" si="547"/>
        <v/>
      </c>
      <c r="Z367" s="39" t="str">
        <f t="shared" si="548"/>
        <v/>
      </c>
      <c r="AA367" s="41" t="str">
        <f t="shared" si="549"/>
        <v/>
      </c>
      <c r="AB367" s="42" t="str">
        <f t="shared" si="513"/>
        <v/>
      </c>
      <c r="AC367" s="29" t="str">
        <f t="shared" si="550"/>
        <v/>
      </c>
      <c r="AD367" s="41" t="str">
        <f t="shared" si="551"/>
        <v/>
      </c>
      <c r="AE367" s="42" t="str">
        <f t="shared" si="552"/>
        <v/>
      </c>
      <c r="AF367" s="40" t="str">
        <f t="shared" si="553"/>
        <v/>
      </c>
      <c r="AG367" s="43" t="str">
        <f t="shared" si="554"/>
        <v/>
      </c>
      <c r="AH367" s="42" t="str">
        <f t="shared" si="555"/>
        <v/>
      </c>
      <c r="AI367" s="39" t="str">
        <f t="shared" si="556"/>
        <v/>
      </c>
      <c r="AJ367" s="41" t="str">
        <f t="shared" si="514"/>
        <v/>
      </c>
      <c r="AK367" s="29" t="str">
        <f t="shared" si="515"/>
        <v/>
      </c>
      <c r="AL367" s="29" t="str">
        <f t="shared" si="516"/>
        <v/>
      </c>
      <c r="AM367" s="41" t="str">
        <f t="shared" si="517"/>
        <v/>
      </c>
      <c r="AN367" s="42" t="str">
        <f t="shared" si="518"/>
        <v/>
      </c>
      <c r="AO367" s="29" t="str">
        <f t="shared" si="519"/>
        <v/>
      </c>
      <c r="AP367" s="41" t="str">
        <f t="shared" si="520"/>
        <v/>
      </c>
      <c r="AQ367" s="42" t="str">
        <f t="shared" si="521"/>
        <v/>
      </c>
      <c r="AR367" s="29" t="str">
        <f t="shared" si="557"/>
        <v/>
      </c>
      <c r="AS367" s="41" t="str">
        <f t="shared" si="558"/>
        <v/>
      </c>
      <c r="AT367" s="42" t="str">
        <f t="shared" si="559"/>
        <v/>
      </c>
      <c r="AV367" s="39" t="e">
        <f t="shared" si="522"/>
        <v>#N/A</v>
      </c>
      <c r="AW367" s="42" t="e">
        <f t="shared" si="560"/>
        <v>#N/A</v>
      </c>
      <c r="BH367" s="61" t="str">
        <f t="shared" si="561"/>
        <v/>
      </c>
      <c r="BI367" s="39" t="str">
        <f t="shared" si="562"/>
        <v/>
      </c>
      <c r="BJ367" s="41" t="str">
        <f t="shared" si="563"/>
        <v/>
      </c>
      <c r="BK367" s="42" t="str">
        <f t="shared" si="523"/>
        <v/>
      </c>
      <c r="BL367" s="29" t="str">
        <f t="shared" si="564"/>
        <v/>
      </c>
      <c r="BM367" s="41" t="str">
        <f t="shared" si="565"/>
        <v/>
      </c>
      <c r="BN367" s="42" t="str">
        <f t="shared" si="566"/>
        <v/>
      </c>
      <c r="BO367" s="40" t="str">
        <f t="shared" si="567"/>
        <v/>
      </c>
      <c r="BP367" s="43" t="str">
        <f t="shared" si="568"/>
        <v/>
      </c>
      <c r="BQ367" s="42" t="str">
        <f t="shared" si="569"/>
        <v/>
      </c>
      <c r="BR367" s="61" t="str">
        <f t="shared" si="570"/>
        <v/>
      </c>
      <c r="BS367" s="41" t="str">
        <f t="shared" si="524"/>
        <v/>
      </c>
      <c r="BT367" t="str">
        <f t="shared" si="571"/>
        <v/>
      </c>
      <c r="BU367" s="29" t="str">
        <f t="shared" si="525"/>
        <v/>
      </c>
      <c r="BV367" s="41" t="str">
        <f t="shared" si="526"/>
        <v/>
      </c>
      <c r="BW367" s="42" t="str">
        <f t="shared" si="527"/>
        <v/>
      </c>
      <c r="BX367" s="29" t="str">
        <f t="shared" si="528"/>
        <v/>
      </c>
      <c r="BY367" s="41" t="str">
        <f t="shared" si="529"/>
        <v/>
      </c>
      <c r="BZ367" s="42" t="str">
        <f t="shared" si="530"/>
        <v/>
      </c>
      <c r="CA367" s="29" t="str">
        <f t="shared" si="572"/>
        <v/>
      </c>
      <c r="CB367" s="41" t="str">
        <f t="shared" si="573"/>
        <v/>
      </c>
      <c r="CC367" s="42" t="str">
        <f t="shared" si="574"/>
        <v/>
      </c>
      <c r="CE367" s="39" t="e">
        <f t="shared" si="575"/>
        <v>#N/A</v>
      </c>
      <c r="CF367" s="42" t="e">
        <f t="shared" si="576"/>
        <v>#N/A</v>
      </c>
      <c r="CQ367" s="61" t="str">
        <f t="shared" si="577"/>
        <v/>
      </c>
      <c r="CR367" s="39" t="str">
        <f t="shared" si="578"/>
        <v/>
      </c>
      <c r="CS367" s="41" t="str">
        <f t="shared" si="579"/>
        <v/>
      </c>
      <c r="CT367" s="42" t="str">
        <f t="shared" si="531"/>
        <v/>
      </c>
      <c r="CU367" s="29" t="str">
        <f t="shared" si="580"/>
        <v/>
      </c>
      <c r="CV367" s="41" t="str">
        <f t="shared" si="581"/>
        <v/>
      </c>
      <c r="CW367" s="42" t="str">
        <f t="shared" si="582"/>
        <v/>
      </c>
      <c r="CX367" s="40" t="str">
        <f t="shared" si="583"/>
        <v/>
      </c>
      <c r="CY367" s="43" t="str">
        <f t="shared" si="584"/>
        <v/>
      </c>
      <c r="CZ367" s="42" t="str">
        <f t="shared" si="585"/>
        <v/>
      </c>
      <c r="DA367" s="70" t="str">
        <f t="shared" si="586"/>
        <v/>
      </c>
      <c r="DB367" s="41" t="str">
        <f t="shared" si="532"/>
        <v/>
      </c>
      <c r="DC367" s="70" t="str">
        <f t="shared" si="587"/>
        <v/>
      </c>
      <c r="DD367" s="29" t="str">
        <f t="shared" si="533"/>
        <v/>
      </c>
      <c r="DE367" s="41" t="str">
        <f t="shared" si="534"/>
        <v/>
      </c>
      <c r="DF367" s="42" t="str">
        <f t="shared" si="535"/>
        <v/>
      </c>
      <c r="DG367" s="29" t="str">
        <f t="shared" si="536"/>
        <v/>
      </c>
      <c r="DH367" s="41" t="str">
        <f t="shared" si="537"/>
        <v/>
      </c>
      <c r="DI367" s="42" t="str">
        <f t="shared" si="538"/>
        <v/>
      </c>
      <c r="DJ367" s="29" t="str">
        <f t="shared" si="588"/>
        <v/>
      </c>
      <c r="DK367" s="41" t="str">
        <f t="shared" si="589"/>
        <v/>
      </c>
      <c r="DL367" s="42" t="str">
        <f t="shared" si="590"/>
        <v/>
      </c>
      <c r="DN367" s="39" t="e">
        <f t="shared" si="591"/>
        <v>#N/A</v>
      </c>
      <c r="DO367" s="42" t="e">
        <f t="shared" si="592"/>
        <v>#N/A</v>
      </c>
      <c r="DZ367" s="61" t="str">
        <f t="shared" si="593"/>
        <v/>
      </c>
      <c r="EA367" s="39" t="str">
        <f t="shared" si="594"/>
        <v/>
      </c>
      <c r="EB367" s="41" t="str">
        <f t="shared" si="595"/>
        <v/>
      </c>
      <c r="EC367" s="42" t="str">
        <f t="shared" si="539"/>
        <v/>
      </c>
      <c r="ED367" s="29" t="str">
        <f t="shared" si="596"/>
        <v/>
      </c>
      <c r="EE367" s="41" t="str">
        <f t="shared" si="597"/>
        <v/>
      </c>
      <c r="EF367" s="42" t="str">
        <f t="shared" si="598"/>
        <v/>
      </c>
      <c r="EG367" s="40" t="str">
        <f t="shared" si="599"/>
        <v/>
      </c>
      <c r="EH367" s="43" t="str">
        <f t="shared" si="600"/>
        <v/>
      </c>
      <c r="EI367" s="42" t="str">
        <f t="shared" si="601"/>
        <v/>
      </c>
      <c r="EJ367" s="58" t="str">
        <f t="shared" si="602"/>
        <v/>
      </c>
      <c r="EK367" s="41" t="str">
        <f t="shared" si="540"/>
        <v/>
      </c>
      <c r="EL367" s="58" t="str">
        <f t="shared" si="603"/>
        <v/>
      </c>
      <c r="EM367" s="29" t="str">
        <f t="shared" si="541"/>
        <v/>
      </c>
      <c r="EN367" s="41" t="str">
        <f t="shared" si="542"/>
        <v/>
      </c>
      <c r="EO367" s="42" t="str">
        <f t="shared" si="543"/>
        <v/>
      </c>
      <c r="EP367" s="29" t="str">
        <f t="shared" si="544"/>
        <v/>
      </c>
      <c r="EQ367" s="41" t="str">
        <f t="shared" si="545"/>
        <v/>
      </c>
      <c r="ER367" s="42" t="str">
        <f t="shared" si="546"/>
        <v/>
      </c>
      <c r="ES367" s="29" t="str">
        <f t="shared" si="604"/>
        <v/>
      </c>
      <c r="ET367" s="41" t="str">
        <f t="shared" si="605"/>
        <v/>
      </c>
      <c r="EU367" s="42" t="str">
        <f t="shared" si="606"/>
        <v/>
      </c>
      <c r="EW367" s="39" t="e">
        <f t="shared" si="607"/>
        <v>#N/A</v>
      </c>
      <c r="EX367" s="42" t="e">
        <f t="shared" si="608"/>
        <v>#N/A</v>
      </c>
      <c r="FA367" s="70" t="e">
        <f t="shared" si="610"/>
        <v>#N/A</v>
      </c>
      <c r="FB367" s="70" t="e">
        <f t="shared" si="611"/>
        <v>#N/A</v>
      </c>
      <c r="FC367" s="70" t="e">
        <f t="shared" si="609"/>
        <v>#N/A</v>
      </c>
      <c r="FD367" s="72" t="e">
        <f t="shared" si="612"/>
        <v>#N/A</v>
      </c>
      <c r="FE367" s="37" t="e">
        <f t="shared" si="613"/>
        <v>#N/A</v>
      </c>
    </row>
    <row r="368" spans="8:161" x14ac:dyDescent="0.25">
      <c r="H368" s="39"/>
      <c r="I368" s="39"/>
      <c r="J368" s="37"/>
      <c r="K368" s="39"/>
      <c r="L368" s="39"/>
      <c r="M368" s="39"/>
      <c r="Y368" s="61" t="str">
        <f t="shared" si="547"/>
        <v/>
      </c>
      <c r="Z368" s="39" t="str">
        <f t="shared" si="548"/>
        <v/>
      </c>
      <c r="AA368" s="41" t="str">
        <f t="shared" si="549"/>
        <v/>
      </c>
      <c r="AB368" s="42" t="str">
        <f t="shared" si="513"/>
        <v/>
      </c>
      <c r="AC368" s="29" t="str">
        <f t="shared" si="550"/>
        <v/>
      </c>
      <c r="AD368" s="41" t="str">
        <f t="shared" si="551"/>
        <v/>
      </c>
      <c r="AE368" s="42" t="str">
        <f t="shared" si="552"/>
        <v/>
      </c>
      <c r="AF368" s="40" t="str">
        <f t="shared" si="553"/>
        <v/>
      </c>
      <c r="AG368" s="43" t="str">
        <f t="shared" si="554"/>
        <v/>
      </c>
      <c r="AH368" s="42" t="str">
        <f t="shared" si="555"/>
        <v/>
      </c>
      <c r="AI368" s="39" t="str">
        <f t="shared" si="556"/>
        <v/>
      </c>
      <c r="AJ368" s="41" t="str">
        <f t="shared" si="514"/>
        <v/>
      </c>
      <c r="AK368" s="29" t="str">
        <f t="shared" si="515"/>
        <v/>
      </c>
      <c r="AL368" s="29" t="str">
        <f t="shared" si="516"/>
        <v/>
      </c>
      <c r="AM368" s="41" t="str">
        <f t="shared" si="517"/>
        <v/>
      </c>
      <c r="AN368" s="42" t="str">
        <f t="shared" si="518"/>
        <v/>
      </c>
      <c r="AO368" s="29" t="str">
        <f t="shared" si="519"/>
        <v/>
      </c>
      <c r="AP368" s="41" t="str">
        <f t="shared" si="520"/>
        <v/>
      </c>
      <c r="AQ368" s="42" t="str">
        <f t="shared" si="521"/>
        <v/>
      </c>
      <c r="AR368" s="29" t="str">
        <f t="shared" si="557"/>
        <v/>
      </c>
      <c r="AS368" s="41" t="str">
        <f t="shared" si="558"/>
        <v/>
      </c>
      <c r="AT368" s="42" t="str">
        <f t="shared" si="559"/>
        <v/>
      </c>
      <c r="AV368" s="39" t="e">
        <f t="shared" si="522"/>
        <v>#N/A</v>
      </c>
      <c r="AW368" s="42" t="e">
        <f t="shared" si="560"/>
        <v>#N/A</v>
      </c>
      <c r="BH368" s="61" t="str">
        <f t="shared" si="561"/>
        <v/>
      </c>
      <c r="BI368" s="39" t="str">
        <f t="shared" si="562"/>
        <v/>
      </c>
      <c r="BJ368" s="41" t="str">
        <f t="shared" si="563"/>
        <v/>
      </c>
      <c r="BK368" s="42" t="str">
        <f t="shared" si="523"/>
        <v/>
      </c>
      <c r="BL368" s="29" t="str">
        <f t="shared" si="564"/>
        <v/>
      </c>
      <c r="BM368" s="41" t="str">
        <f t="shared" si="565"/>
        <v/>
      </c>
      <c r="BN368" s="42" t="str">
        <f t="shared" si="566"/>
        <v/>
      </c>
      <c r="BO368" s="40" t="str">
        <f t="shared" si="567"/>
        <v/>
      </c>
      <c r="BP368" s="43" t="str">
        <f t="shared" si="568"/>
        <v/>
      </c>
      <c r="BQ368" s="42" t="str">
        <f t="shared" si="569"/>
        <v/>
      </c>
      <c r="BR368" s="61" t="str">
        <f t="shared" si="570"/>
        <v/>
      </c>
      <c r="BS368" s="41" t="str">
        <f t="shared" si="524"/>
        <v/>
      </c>
      <c r="BT368" t="str">
        <f t="shared" si="571"/>
        <v/>
      </c>
      <c r="BU368" s="29" t="str">
        <f t="shared" si="525"/>
        <v/>
      </c>
      <c r="BV368" s="41" t="str">
        <f t="shared" si="526"/>
        <v/>
      </c>
      <c r="BW368" s="42" t="str">
        <f t="shared" si="527"/>
        <v/>
      </c>
      <c r="BX368" s="29" t="str">
        <f t="shared" si="528"/>
        <v/>
      </c>
      <c r="BY368" s="41" t="str">
        <f t="shared" si="529"/>
        <v/>
      </c>
      <c r="BZ368" s="42" t="str">
        <f t="shared" si="530"/>
        <v/>
      </c>
      <c r="CA368" s="29" t="str">
        <f t="shared" si="572"/>
        <v/>
      </c>
      <c r="CB368" s="41" t="str">
        <f t="shared" si="573"/>
        <v/>
      </c>
      <c r="CC368" s="42" t="str">
        <f t="shared" si="574"/>
        <v/>
      </c>
      <c r="CE368" s="39" t="e">
        <f t="shared" si="575"/>
        <v>#N/A</v>
      </c>
      <c r="CF368" s="42" t="e">
        <f t="shared" si="576"/>
        <v>#N/A</v>
      </c>
      <c r="CQ368" s="61" t="str">
        <f t="shared" si="577"/>
        <v/>
      </c>
      <c r="CR368" s="39" t="str">
        <f t="shared" si="578"/>
        <v/>
      </c>
      <c r="CS368" s="41" t="str">
        <f t="shared" si="579"/>
        <v/>
      </c>
      <c r="CT368" s="42" t="str">
        <f t="shared" si="531"/>
        <v/>
      </c>
      <c r="CU368" s="29" t="str">
        <f t="shared" si="580"/>
        <v/>
      </c>
      <c r="CV368" s="41" t="str">
        <f t="shared" si="581"/>
        <v/>
      </c>
      <c r="CW368" s="42" t="str">
        <f t="shared" si="582"/>
        <v/>
      </c>
      <c r="CX368" s="40" t="str">
        <f t="shared" si="583"/>
        <v/>
      </c>
      <c r="CY368" s="43" t="str">
        <f t="shared" si="584"/>
        <v/>
      </c>
      <c r="CZ368" s="42" t="str">
        <f t="shared" si="585"/>
        <v/>
      </c>
      <c r="DA368" s="70" t="str">
        <f t="shared" si="586"/>
        <v/>
      </c>
      <c r="DB368" s="41" t="str">
        <f t="shared" si="532"/>
        <v/>
      </c>
      <c r="DC368" s="70" t="str">
        <f t="shared" si="587"/>
        <v/>
      </c>
      <c r="DD368" s="29" t="str">
        <f t="shared" si="533"/>
        <v/>
      </c>
      <c r="DE368" s="41" t="str">
        <f t="shared" si="534"/>
        <v/>
      </c>
      <c r="DF368" s="42" t="str">
        <f t="shared" si="535"/>
        <v/>
      </c>
      <c r="DG368" s="29" t="str">
        <f t="shared" si="536"/>
        <v/>
      </c>
      <c r="DH368" s="41" t="str">
        <f t="shared" si="537"/>
        <v/>
      </c>
      <c r="DI368" s="42" t="str">
        <f t="shared" si="538"/>
        <v/>
      </c>
      <c r="DJ368" s="29" t="str">
        <f t="shared" si="588"/>
        <v/>
      </c>
      <c r="DK368" s="41" t="str">
        <f t="shared" si="589"/>
        <v/>
      </c>
      <c r="DL368" s="42" t="str">
        <f t="shared" si="590"/>
        <v/>
      </c>
      <c r="DN368" s="39" t="e">
        <f t="shared" si="591"/>
        <v>#N/A</v>
      </c>
      <c r="DO368" s="42" t="e">
        <f t="shared" si="592"/>
        <v>#N/A</v>
      </c>
      <c r="DZ368" s="61" t="str">
        <f t="shared" si="593"/>
        <v/>
      </c>
      <c r="EA368" s="39" t="str">
        <f t="shared" si="594"/>
        <v/>
      </c>
      <c r="EB368" s="41" t="str">
        <f t="shared" si="595"/>
        <v/>
      </c>
      <c r="EC368" s="42" t="str">
        <f t="shared" si="539"/>
        <v/>
      </c>
      <c r="ED368" s="29" t="str">
        <f t="shared" si="596"/>
        <v/>
      </c>
      <c r="EE368" s="41" t="str">
        <f t="shared" si="597"/>
        <v/>
      </c>
      <c r="EF368" s="42" t="str">
        <f t="shared" si="598"/>
        <v/>
      </c>
      <c r="EG368" s="40" t="str">
        <f t="shared" si="599"/>
        <v/>
      </c>
      <c r="EH368" s="43" t="str">
        <f t="shared" si="600"/>
        <v/>
      </c>
      <c r="EI368" s="42" t="str">
        <f t="shared" si="601"/>
        <v/>
      </c>
      <c r="EJ368" s="58" t="str">
        <f t="shared" si="602"/>
        <v/>
      </c>
      <c r="EK368" s="41" t="str">
        <f t="shared" si="540"/>
        <v/>
      </c>
      <c r="EL368" s="58" t="str">
        <f t="shared" si="603"/>
        <v/>
      </c>
      <c r="EM368" s="29" t="str">
        <f t="shared" si="541"/>
        <v/>
      </c>
      <c r="EN368" s="41" t="str">
        <f t="shared" si="542"/>
        <v/>
      </c>
      <c r="EO368" s="42" t="str">
        <f t="shared" si="543"/>
        <v/>
      </c>
      <c r="EP368" s="29" t="str">
        <f t="shared" si="544"/>
        <v/>
      </c>
      <c r="EQ368" s="41" t="str">
        <f t="shared" si="545"/>
        <v/>
      </c>
      <c r="ER368" s="42" t="str">
        <f t="shared" si="546"/>
        <v/>
      </c>
      <c r="ES368" s="29" t="str">
        <f t="shared" si="604"/>
        <v/>
      </c>
      <c r="ET368" s="41" t="str">
        <f t="shared" si="605"/>
        <v/>
      </c>
      <c r="EU368" s="42" t="str">
        <f t="shared" si="606"/>
        <v/>
      </c>
      <c r="EW368" s="39" t="e">
        <f t="shared" si="607"/>
        <v>#N/A</v>
      </c>
      <c r="EX368" s="42" t="e">
        <f t="shared" si="608"/>
        <v>#N/A</v>
      </c>
      <c r="FA368" s="70" t="e">
        <f t="shared" si="610"/>
        <v>#N/A</v>
      </c>
      <c r="FB368" s="70" t="e">
        <f t="shared" si="611"/>
        <v>#N/A</v>
      </c>
      <c r="FC368" s="70" t="e">
        <f t="shared" si="609"/>
        <v>#N/A</v>
      </c>
      <c r="FD368" s="72" t="e">
        <f t="shared" si="612"/>
        <v>#N/A</v>
      </c>
      <c r="FE368" s="37" t="e">
        <f t="shared" si="613"/>
        <v>#N/A</v>
      </c>
    </row>
    <row r="369" spans="8:161" x14ac:dyDescent="0.25">
      <c r="H369" s="39"/>
      <c r="I369" s="39"/>
      <c r="J369" s="37"/>
      <c r="K369" s="39"/>
      <c r="L369" s="39"/>
      <c r="M369" s="39"/>
      <c r="Y369" s="61" t="str">
        <f t="shared" si="547"/>
        <v/>
      </c>
      <c r="Z369" s="39" t="str">
        <f t="shared" si="548"/>
        <v/>
      </c>
      <c r="AA369" s="41" t="str">
        <f t="shared" si="549"/>
        <v/>
      </c>
      <c r="AB369" s="42" t="str">
        <f t="shared" si="513"/>
        <v/>
      </c>
      <c r="AC369" s="29" t="str">
        <f t="shared" si="550"/>
        <v/>
      </c>
      <c r="AD369" s="41" t="str">
        <f t="shared" si="551"/>
        <v/>
      </c>
      <c r="AE369" s="42" t="str">
        <f t="shared" si="552"/>
        <v/>
      </c>
      <c r="AF369" s="40" t="str">
        <f t="shared" si="553"/>
        <v/>
      </c>
      <c r="AG369" s="43" t="str">
        <f t="shared" si="554"/>
        <v/>
      </c>
      <c r="AH369" s="42" t="str">
        <f t="shared" si="555"/>
        <v/>
      </c>
      <c r="AI369" s="39" t="str">
        <f t="shared" si="556"/>
        <v/>
      </c>
      <c r="AJ369" s="41" t="str">
        <f t="shared" si="514"/>
        <v/>
      </c>
      <c r="AK369" s="29" t="str">
        <f t="shared" si="515"/>
        <v/>
      </c>
      <c r="AL369" s="29" t="str">
        <f t="shared" si="516"/>
        <v/>
      </c>
      <c r="AM369" s="41" t="str">
        <f t="shared" si="517"/>
        <v/>
      </c>
      <c r="AN369" s="42" t="str">
        <f t="shared" si="518"/>
        <v/>
      </c>
      <c r="AO369" s="29" t="str">
        <f t="shared" si="519"/>
        <v/>
      </c>
      <c r="AP369" s="41" t="str">
        <f t="shared" si="520"/>
        <v/>
      </c>
      <c r="AQ369" s="42" t="str">
        <f t="shared" si="521"/>
        <v/>
      </c>
      <c r="AR369" s="29" t="str">
        <f t="shared" si="557"/>
        <v/>
      </c>
      <c r="AS369" s="41" t="str">
        <f t="shared" si="558"/>
        <v/>
      </c>
      <c r="AT369" s="42" t="str">
        <f t="shared" si="559"/>
        <v/>
      </c>
      <c r="AV369" s="39" t="e">
        <f t="shared" si="522"/>
        <v>#N/A</v>
      </c>
      <c r="AW369" s="42" t="e">
        <f t="shared" si="560"/>
        <v>#N/A</v>
      </c>
      <c r="BH369" s="61" t="str">
        <f t="shared" si="561"/>
        <v/>
      </c>
      <c r="BI369" s="39" t="str">
        <f t="shared" si="562"/>
        <v/>
      </c>
      <c r="BJ369" s="41" t="str">
        <f t="shared" si="563"/>
        <v/>
      </c>
      <c r="BK369" s="42" t="str">
        <f t="shared" si="523"/>
        <v/>
      </c>
      <c r="BL369" s="29" t="str">
        <f t="shared" si="564"/>
        <v/>
      </c>
      <c r="BM369" s="41" t="str">
        <f t="shared" si="565"/>
        <v/>
      </c>
      <c r="BN369" s="42" t="str">
        <f t="shared" si="566"/>
        <v/>
      </c>
      <c r="BO369" s="40" t="str">
        <f t="shared" si="567"/>
        <v/>
      </c>
      <c r="BP369" s="43" t="str">
        <f t="shared" si="568"/>
        <v/>
      </c>
      <c r="BQ369" s="42" t="str">
        <f t="shared" si="569"/>
        <v/>
      </c>
      <c r="BR369" s="61" t="str">
        <f t="shared" si="570"/>
        <v/>
      </c>
      <c r="BS369" s="41" t="str">
        <f t="shared" si="524"/>
        <v/>
      </c>
      <c r="BT369" t="str">
        <f t="shared" si="571"/>
        <v/>
      </c>
      <c r="BU369" s="29" t="str">
        <f t="shared" si="525"/>
        <v/>
      </c>
      <c r="BV369" s="41" t="str">
        <f t="shared" si="526"/>
        <v/>
      </c>
      <c r="BW369" s="42" t="str">
        <f t="shared" si="527"/>
        <v/>
      </c>
      <c r="BX369" s="29" t="str">
        <f t="shared" si="528"/>
        <v/>
      </c>
      <c r="BY369" s="41" t="str">
        <f t="shared" si="529"/>
        <v/>
      </c>
      <c r="BZ369" s="42" t="str">
        <f t="shared" si="530"/>
        <v/>
      </c>
      <c r="CA369" s="29" t="str">
        <f t="shared" si="572"/>
        <v/>
      </c>
      <c r="CB369" s="41" t="str">
        <f t="shared" si="573"/>
        <v/>
      </c>
      <c r="CC369" s="42" t="str">
        <f t="shared" si="574"/>
        <v/>
      </c>
      <c r="CE369" s="39" t="e">
        <f t="shared" si="575"/>
        <v>#N/A</v>
      </c>
      <c r="CF369" s="42" t="e">
        <f t="shared" si="576"/>
        <v>#N/A</v>
      </c>
      <c r="CQ369" s="61" t="str">
        <f t="shared" si="577"/>
        <v/>
      </c>
      <c r="CR369" s="39" t="str">
        <f t="shared" si="578"/>
        <v/>
      </c>
      <c r="CS369" s="41" t="str">
        <f t="shared" si="579"/>
        <v/>
      </c>
      <c r="CT369" s="42" t="str">
        <f t="shared" si="531"/>
        <v/>
      </c>
      <c r="CU369" s="29" t="str">
        <f t="shared" si="580"/>
        <v/>
      </c>
      <c r="CV369" s="41" t="str">
        <f t="shared" si="581"/>
        <v/>
      </c>
      <c r="CW369" s="42" t="str">
        <f t="shared" si="582"/>
        <v/>
      </c>
      <c r="CX369" s="40" t="str">
        <f t="shared" si="583"/>
        <v/>
      </c>
      <c r="CY369" s="43" t="str">
        <f t="shared" si="584"/>
        <v/>
      </c>
      <c r="CZ369" s="42" t="str">
        <f t="shared" si="585"/>
        <v/>
      </c>
      <c r="DA369" s="70" t="str">
        <f t="shared" si="586"/>
        <v/>
      </c>
      <c r="DB369" s="41" t="str">
        <f t="shared" si="532"/>
        <v/>
      </c>
      <c r="DC369" s="70" t="str">
        <f t="shared" si="587"/>
        <v/>
      </c>
      <c r="DD369" s="29" t="str">
        <f t="shared" si="533"/>
        <v/>
      </c>
      <c r="DE369" s="41" t="str">
        <f t="shared" si="534"/>
        <v/>
      </c>
      <c r="DF369" s="42" t="str">
        <f t="shared" si="535"/>
        <v/>
      </c>
      <c r="DG369" s="29" t="str">
        <f t="shared" si="536"/>
        <v/>
      </c>
      <c r="DH369" s="41" t="str">
        <f t="shared" si="537"/>
        <v/>
      </c>
      <c r="DI369" s="42" t="str">
        <f t="shared" si="538"/>
        <v/>
      </c>
      <c r="DJ369" s="29" t="str">
        <f t="shared" si="588"/>
        <v/>
      </c>
      <c r="DK369" s="41" t="str">
        <f t="shared" si="589"/>
        <v/>
      </c>
      <c r="DL369" s="42" t="str">
        <f t="shared" si="590"/>
        <v/>
      </c>
      <c r="DN369" s="39" t="e">
        <f t="shared" si="591"/>
        <v>#N/A</v>
      </c>
      <c r="DO369" s="42" t="e">
        <f t="shared" si="592"/>
        <v>#N/A</v>
      </c>
      <c r="DZ369" s="61" t="str">
        <f t="shared" si="593"/>
        <v/>
      </c>
      <c r="EA369" s="39" t="str">
        <f t="shared" si="594"/>
        <v/>
      </c>
      <c r="EB369" s="41" t="str">
        <f t="shared" si="595"/>
        <v/>
      </c>
      <c r="EC369" s="42" t="str">
        <f t="shared" si="539"/>
        <v/>
      </c>
      <c r="ED369" s="29" t="str">
        <f t="shared" si="596"/>
        <v/>
      </c>
      <c r="EE369" s="41" t="str">
        <f t="shared" si="597"/>
        <v/>
      </c>
      <c r="EF369" s="42" t="str">
        <f t="shared" si="598"/>
        <v/>
      </c>
      <c r="EG369" s="40" t="str">
        <f t="shared" si="599"/>
        <v/>
      </c>
      <c r="EH369" s="43" t="str">
        <f t="shared" si="600"/>
        <v/>
      </c>
      <c r="EI369" s="42" t="str">
        <f t="shared" si="601"/>
        <v/>
      </c>
      <c r="EJ369" s="58" t="str">
        <f t="shared" si="602"/>
        <v/>
      </c>
      <c r="EK369" s="41" t="str">
        <f t="shared" si="540"/>
        <v/>
      </c>
      <c r="EL369" s="58" t="str">
        <f t="shared" si="603"/>
        <v/>
      </c>
      <c r="EM369" s="29" t="str">
        <f t="shared" si="541"/>
        <v/>
      </c>
      <c r="EN369" s="41" t="str">
        <f t="shared" si="542"/>
        <v/>
      </c>
      <c r="EO369" s="42" t="str">
        <f t="shared" si="543"/>
        <v/>
      </c>
      <c r="EP369" s="29" t="str">
        <f t="shared" si="544"/>
        <v/>
      </c>
      <c r="EQ369" s="41" t="str">
        <f t="shared" si="545"/>
        <v/>
      </c>
      <c r="ER369" s="42" t="str">
        <f t="shared" si="546"/>
        <v/>
      </c>
      <c r="ES369" s="29" t="str">
        <f t="shared" si="604"/>
        <v/>
      </c>
      <c r="ET369" s="41" t="str">
        <f t="shared" si="605"/>
        <v/>
      </c>
      <c r="EU369" s="42" t="str">
        <f t="shared" si="606"/>
        <v/>
      </c>
      <c r="EW369" s="39" t="e">
        <f t="shared" si="607"/>
        <v>#N/A</v>
      </c>
      <c r="EX369" s="42" t="e">
        <f t="shared" si="608"/>
        <v>#N/A</v>
      </c>
      <c r="FA369" s="70" t="e">
        <f t="shared" si="610"/>
        <v>#N/A</v>
      </c>
      <c r="FB369" s="70" t="e">
        <f t="shared" si="611"/>
        <v>#N/A</v>
      </c>
      <c r="FC369" s="70" t="e">
        <f t="shared" si="609"/>
        <v>#N/A</v>
      </c>
      <c r="FD369" s="72" t="e">
        <f t="shared" si="612"/>
        <v>#N/A</v>
      </c>
      <c r="FE369" s="37" t="e">
        <f t="shared" si="613"/>
        <v>#N/A</v>
      </c>
    </row>
    <row r="370" spans="8:161" x14ac:dyDescent="0.25">
      <c r="H370" s="39"/>
      <c r="I370" s="39"/>
      <c r="J370" s="37"/>
      <c r="K370" s="39"/>
      <c r="L370" s="39"/>
      <c r="M370" s="39"/>
      <c r="Y370" s="61" t="str">
        <f t="shared" si="547"/>
        <v/>
      </c>
      <c r="Z370" s="39" t="str">
        <f t="shared" si="548"/>
        <v/>
      </c>
      <c r="AA370" s="41" t="str">
        <f t="shared" si="549"/>
        <v/>
      </c>
      <c r="AB370" s="42" t="str">
        <f t="shared" si="513"/>
        <v/>
      </c>
      <c r="AC370" s="29" t="str">
        <f t="shared" si="550"/>
        <v/>
      </c>
      <c r="AD370" s="41" t="str">
        <f t="shared" si="551"/>
        <v/>
      </c>
      <c r="AE370" s="42" t="str">
        <f t="shared" si="552"/>
        <v/>
      </c>
      <c r="AF370" s="40" t="str">
        <f t="shared" si="553"/>
        <v/>
      </c>
      <c r="AG370" s="43" t="str">
        <f t="shared" si="554"/>
        <v/>
      </c>
      <c r="AH370" s="42" t="str">
        <f t="shared" si="555"/>
        <v/>
      </c>
      <c r="AI370" s="39" t="str">
        <f t="shared" si="556"/>
        <v/>
      </c>
      <c r="AJ370" s="41" t="str">
        <f t="shared" si="514"/>
        <v/>
      </c>
      <c r="AK370" s="29" t="str">
        <f t="shared" si="515"/>
        <v/>
      </c>
      <c r="AL370" s="29" t="str">
        <f t="shared" si="516"/>
        <v/>
      </c>
      <c r="AM370" s="41" t="str">
        <f t="shared" si="517"/>
        <v/>
      </c>
      <c r="AN370" s="42" t="str">
        <f t="shared" si="518"/>
        <v/>
      </c>
      <c r="AO370" s="29" t="str">
        <f t="shared" si="519"/>
        <v/>
      </c>
      <c r="AP370" s="41" t="str">
        <f t="shared" si="520"/>
        <v/>
      </c>
      <c r="AQ370" s="42" t="str">
        <f t="shared" si="521"/>
        <v/>
      </c>
      <c r="AR370" s="29" t="str">
        <f t="shared" si="557"/>
        <v/>
      </c>
      <c r="AS370" s="41" t="str">
        <f t="shared" si="558"/>
        <v/>
      </c>
      <c r="AT370" s="42" t="str">
        <f t="shared" si="559"/>
        <v/>
      </c>
      <c r="AV370" s="39" t="e">
        <f t="shared" si="522"/>
        <v>#N/A</v>
      </c>
      <c r="AW370" s="42" t="e">
        <f t="shared" si="560"/>
        <v>#N/A</v>
      </c>
      <c r="BH370" s="61" t="str">
        <f t="shared" si="561"/>
        <v/>
      </c>
      <c r="BI370" s="39" t="str">
        <f t="shared" si="562"/>
        <v/>
      </c>
      <c r="BJ370" s="41" t="str">
        <f t="shared" si="563"/>
        <v/>
      </c>
      <c r="BK370" s="42" t="str">
        <f t="shared" si="523"/>
        <v/>
      </c>
      <c r="BL370" s="29" t="str">
        <f t="shared" si="564"/>
        <v/>
      </c>
      <c r="BM370" s="41" t="str">
        <f t="shared" si="565"/>
        <v/>
      </c>
      <c r="BN370" s="42" t="str">
        <f t="shared" si="566"/>
        <v/>
      </c>
      <c r="BO370" s="40" t="str">
        <f t="shared" si="567"/>
        <v/>
      </c>
      <c r="BP370" s="43" t="str">
        <f t="shared" si="568"/>
        <v/>
      </c>
      <c r="BQ370" s="42" t="str">
        <f t="shared" si="569"/>
        <v/>
      </c>
      <c r="BR370" s="61" t="str">
        <f t="shared" si="570"/>
        <v/>
      </c>
      <c r="BS370" s="41" t="str">
        <f t="shared" si="524"/>
        <v/>
      </c>
      <c r="BT370" t="str">
        <f t="shared" si="571"/>
        <v/>
      </c>
      <c r="BU370" s="29" t="str">
        <f t="shared" si="525"/>
        <v/>
      </c>
      <c r="BV370" s="41" t="str">
        <f t="shared" si="526"/>
        <v/>
      </c>
      <c r="BW370" s="42" t="str">
        <f t="shared" si="527"/>
        <v/>
      </c>
      <c r="BX370" s="29" t="str">
        <f t="shared" si="528"/>
        <v/>
      </c>
      <c r="BY370" s="41" t="str">
        <f t="shared" si="529"/>
        <v/>
      </c>
      <c r="BZ370" s="42" t="str">
        <f t="shared" si="530"/>
        <v/>
      </c>
      <c r="CA370" s="29" t="str">
        <f t="shared" si="572"/>
        <v/>
      </c>
      <c r="CB370" s="41" t="str">
        <f t="shared" si="573"/>
        <v/>
      </c>
      <c r="CC370" s="42" t="str">
        <f t="shared" si="574"/>
        <v/>
      </c>
      <c r="CE370" s="39" t="e">
        <f t="shared" si="575"/>
        <v>#N/A</v>
      </c>
      <c r="CF370" s="42" t="e">
        <f t="shared" si="576"/>
        <v>#N/A</v>
      </c>
      <c r="CQ370" s="61" t="str">
        <f t="shared" si="577"/>
        <v/>
      </c>
      <c r="CR370" s="39" t="str">
        <f t="shared" si="578"/>
        <v/>
      </c>
      <c r="CS370" s="41" t="str">
        <f t="shared" si="579"/>
        <v/>
      </c>
      <c r="CT370" s="42" t="str">
        <f t="shared" si="531"/>
        <v/>
      </c>
      <c r="CU370" s="29" t="str">
        <f t="shared" si="580"/>
        <v/>
      </c>
      <c r="CV370" s="41" t="str">
        <f t="shared" si="581"/>
        <v/>
      </c>
      <c r="CW370" s="42" t="str">
        <f t="shared" si="582"/>
        <v/>
      </c>
      <c r="CX370" s="40" t="str">
        <f t="shared" si="583"/>
        <v/>
      </c>
      <c r="CY370" s="43" t="str">
        <f t="shared" si="584"/>
        <v/>
      </c>
      <c r="CZ370" s="42" t="str">
        <f t="shared" si="585"/>
        <v/>
      </c>
      <c r="DA370" s="70" t="str">
        <f t="shared" si="586"/>
        <v/>
      </c>
      <c r="DB370" s="41" t="str">
        <f t="shared" si="532"/>
        <v/>
      </c>
      <c r="DC370" s="70" t="str">
        <f t="shared" si="587"/>
        <v/>
      </c>
      <c r="DD370" s="29" t="str">
        <f t="shared" si="533"/>
        <v/>
      </c>
      <c r="DE370" s="41" t="str">
        <f t="shared" si="534"/>
        <v/>
      </c>
      <c r="DF370" s="42" t="str">
        <f t="shared" si="535"/>
        <v/>
      </c>
      <c r="DG370" s="29" t="str">
        <f t="shared" si="536"/>
        <v/>
      </c>
      <c r="DH370" s="41" t="str">
        <f t="shared" si="537"/>
        <v/>
      </c>
      <c r="DI370" s="42" t="str">
        <f t="shared" si="538"/>
        <v/>
      </c>
      <c r="DJ370" s="29" t="str">
        <f t="shared" si="588"/>
        <v/>
      </c>
      <c r="DK370" s="41" t="str">
        <f t="shared" si="589"/>
        <v/>
      </c>
      <c r="DL370" s="42" t="str">
        <f t="shared" si="590"/>
        <v/>
      </c>
      <c r="DN370" s="39" t="e">
        <f t="shared" si="591"/>
        <v>#N/A</v>
      </c>
      <c r="DO370" s="42" t="e">
        <f t="shared" si="592"/>
        <v>#N/A</v>
      </c>
      <c r="DZ370" s="61" t="str">
        <f t="shared" si="593"/>
        <v/>
      </c>
      <c r="EA370" s="39" t="str">
        <f t="shared" si="594"/>
        <v/>
      </c>
      <c r="EB370" s="41" t="str">
        <f t="shared" si="595"/>
        <v/>
      </c>
      <c r="EC370" s="42" t="str">
        <f t="shared" si="539"/>
        <v/>
      </c>
      <c r="ED370" s="29" t="str">
        <f t="shared" si="596"/>
        <v/>
      </c>
      <c r="EE370" s="41" t="str">
        <f t="shared" si="597"/>
        <v/>
      </c>
      <c r="EF370" s="42" t="str">
        <f t="shared" si="598"/>
        <v/>
      </c>
      <c r="EG370" s="40" t="str">
        <f t="shared" si="599"/>
        <v/>
      </c>
      <c r="EH370" s="43" t="str">
        <f t="shared" si="600"/>
        <v/>
      </c>
      <c r="EI370" s="42" t="str">
        <f t="shared" si="601"/>
        <v/>
      </c>
      <c r="EJ370" s="58" t="str">
        <f t="shared" si="602"/>
        <v/>
      </c>
      <c r="EK370" s="41" t="str">
        <f t="shared" si="540"/>
        <v/>
      </c>
      <c r="EL370" s="58" t="str">
        <f t="shared" si="603"/>
        <v/>
      </c>
      <c r="EM370" s="29" t="str">
        <f t="shared" si="541"/>
        <v/>
      </c>
      <c r="EN370" s="41" t="str">
        <f t="shared" si="542"/>
        <v/>
      </c>
      <c r="EO370" s="42" t="str">
        <f t="shared" si="543"/>
        <v/>
      </c>
      <c r="EP370" s="29" t="str">
        <f t="shared" si="544"/>
        <v/>
      </c>
      <c r="EQ370" s="41" t="str">
        <f t="shared" si="545"/>
        <v/>
      </c>
      <c r="ER370" s="42" t="str">
        <f t="shared" si="546"/>
        <v/>
      </c>
      <c r="ES370" s="29" t="str">
        <f t="shared" si="604"/>
        <v/>
      </c>
      <c r="ET370" s="41" t="str">
        <f t="shared" si="605"/>
        <v/>
      </c>
      <c r="EU370" s="42" t="str">
        <f t="shared" si="606"/>
        <v/>
      </c>
      <c r="EW370" s="39" t="e">
        <f t="shared" si="607"/>
        <v>#N/A</v>
      </c>
      <c r="EX370" s="42" t="e">
        <f t="shared" si="608"/>
        <v>#N/A</v>
      </c>
      <c r="FA370" s="70" t="e">
        <f t="shared" si="610"/>
        <v>#N/A</v>
      </c>
      <c r="FB370" s="70" t="e">
        <f t="shared" si="611"/>
        <v>#N/A</v>
      </c>
      <c r="FC370" s="70" t="e">
        <f t="shared" si="609"/>
        <v>#N/A</v>
      </c>
      <c r="FD370" s="72" t="e">
        <f t="shared" si="612"/>
        <v>#N/A</v>
      </c>
      <c r="FE370" s="37" t="e">
        <f t="shared" si="613"/>
        <v>#N/A</v>
      </c>
    </row>
    <row r="371" spans="8:161" x14ac:dyDescent="0.25">
      <c r="H371" s="39"/>
      <c r="I371" s="39"/>
      <c r="J371" s="37"/>
      <c r="K371" s="39"/>
      <c r="L371" s="39"/>
      <c r="M371" s="39"/>
      <c r="Y371" s="61" t="str">
        <f t="shared" si="547"/>
        <v/>
      </c>
      <c r="Z371" s="39" t="str">
        <f t="shared" si="548"/>
        <v/>
      </c>
      <c r="AA371" s="41" t="str">
        <f t="shared" si="549"/>
        <v/>
      </c>
      <c r="AB371" s="42" t="str">
        <f t="shared" si="513"/>
        <v/>
      </c>
      <c r="AC371" s="29" t="str">
        <f t="shared" si="550"/>
        <v/>
      </c>
      <c r="AD371" s="41" t="str">
        <f t="shared" si="551"/>
        <v/>
      </c>
      <c r="AE371" s="42" t="str">
        <f t="shared" si="552"/>
        <v/>
      </c>
      <c r="AF371" s="40" t="str">
        <f t="shared" si="553"/>
        <v/>
      </c>
      <c r="AG371" s="43" t="str">
        <f t="shared" si="554"/>
        <v/>
      </c>
      <c r="AH371" s="42" t="str">
        <f t="shared" si="555"/>
        <v/>
      </c>
      <c r="AI371" s="39" t="str">
        <f t="shared" si="556"/>
        <v/>
      </c>
      <c r="AJ371" s="41" t="str">
        <f t="shared" si="514"/>
        <v/>
      </c>
      <c r="AK371" s="29" t="str">
        <f t="shared" si="515"/>
        <v/>
      </c>
      <c r="AL371" s="29" t="str">
        <f t="shared" si="516"/>
        <v/>
      </c>
      <c r="AM371" s="41" t="str">
        <f t="shared" si="517"/>
        <v/>
      </c>
      <c r="AN371" s="42" t="str">
        <f t="shared" si="518"/>
        <v/>
      </c>
      <c r="AO371" s="29" t="str">
        <f t="shared" si="519"/>
        <v/>
      </c>
      <c r="AP371" s="41" t="str">
        <f t="shared" si="520"/>
        <v/>
      </c>
      <c r="AQ371" s="42" t="str">
        <f t="shared" si="521"/>
        <v/>
      </c>
      <c r="AR371" s="29" t="str">
        <f t="shared" si="557"/>
        <v/>
      </c>
      <c r="AS371" s="41" t="str">
        <f t="shared" si="558"/>
        <v/>
      </c>
      <c r="AT371" s="42" t="str">
        <f t="shared" si="559"/>
        <v/>
      </c>
      <c r="AV371" s="39" t="e">
        <f t="shared" si="522"/>
        <v>#N/A</v>
      </c>
      <c r="AW371" s="42" t="e">
        <f t="shared" si="560"/>
        <v>#N/A</v>
      </c>
      <c r="BH371" s="61" t="str">
        <f t="shared" si="561"/>
        <v/>
      </c>
      <c r="BI371" s="39" t="str">
        <f t="shared" si="562"/>
        <v/>
      </c>
      <c r="BJ371" s="41" t="str">
        <f t="shared" si="563"/>
        <v/>
      </c>
      <c r="BK371" s="42" t="str">
        <f t="shared" si="523"/>
        <v/>
      </c>
      <c r="BL371" s="29" t="str">
        <f t="shared" si="564"/>
        <v/>
      </c>
      <c r="BM371" s="41" t="str">
        <f t="shared" si="565"/>
        <v/>
      </c>
      <c r="BN371" s="42" t="str">
        <f t="shared" si="566"/>
        <v/>
      </c>
      <c r="BO371" s="40" t="str">
        <f t="shared" si="567"/>
        <v/>
      </c>
      <c r="BP371" s="43" t="str">
        <f t="shared" si="568"/>
        <v/>
      </c>
      <c r="BQ371" s="42" t="str">
        <f t="shared" si="569"/>
        <v/>
      </c>
      <c r="BR371" s="61" t="str">
        <f t="shared" si="570"/>
        <v/>
      </c>
      <c r="BS371" s="41" t="str">
        <f t="shared" si="524"/>
        <v/>
      </c>
      <c r="BT371" t="str">
        <f t="shared" si="571"/>
        <v/>
      </c>
      <c r="BU371" s="29" t="str">
        <f t="shared" si="525"/>
        <v/>
      </c>
      <c r="BV371" s="41" t="str">
        <f t="shared" si="526"/>
        <v/>
      </c>
      <c r="BW371" s="42" t="str">
        <f t="shared" si="527"/>
        <v/>
      </c>
      <c r="BX371" s="29" t="str">
        <f t="shared" si="528"/>
        <v/>
      </c>
      <c r="BY371" s="41" t="str">
        <f t="shared" si="529"/>
        <v/>
      </c>
      <c r="BZ371" s="42" t="str">
        <f t="shared" si="530"/>
        <v/>
      </c>
      <c r="CA371" s="29" t="str">
        <f t="shared" si="572"/>
        <v/>
      </c>
      <c r="CB371" s="41" t="str">
        <f t="shared" si="573"/>
        <v/>
      </c>
      <c r="CC371" s="42" t="str">
        <f t="shared" si="574"/>
        <v/>
      </c>
      <c r="CE371" s="39" t="e">
        <f t="shared" si="575"/>
        <v>#N/A</v>
      </c>
      <c r="CF371" s="42" t="e">
        <f t="shared" si="576"/>
        <v>#N/A</v>
      </c>
      <c r="CQ371" s="61" t="str">
        <f t="shared" si="577"/>
        <v/>
      </c>
      <c r="CR371" s="39" t="str">
        <f t="shared" si="578"/>
        <v/>
      </c>
      <c r="CS371" s="41" t="str">
        <f t="shared" si="579"/>
        <v/>
      </c>
      <c r="CT371" s="42" t="str">
        <f t="shared" si="531"/>
        <v/>
      </c>
      <c r="CU371" s="29" t="str">
        <f t="shared" si="580"/>
        <v/>
      </c>
      <c r="CV371" s="41" t="str">
        <f t="shared" si="581"/>
        <v/>
      </c>
      <c r="CW371" s="42" t="str">
        <f t="shared" si="582"/>
        <v/>
      </c>
      <c r="CX371" s="40" t="str">
        <f t="shared" si="583"/>
        <v/>
      </c>
      <c r="CY371" s="43" t="str">
        <f t="shared" si="584"/>
        <v/>
      </c>
      <c r="CZ371" s="42" t="str">
        <f t="shared" si="585"/>
        <v/>
      </c>
      <c r="DA371" s="70" t="str">
        <f t="shared" si="586"/>
        <v/>
      </c>
      <c r="DB371" s="41" t="str">
        <f t="shared" si="532"/>
        <v/>
      </c>
      <c r="DC371" s="70" t="str">
        <f t="shared" si="587"/>
        <v/>
      </c>
      <c r="DD371" s="29" t="str">
        <f t="shared" si="533"/>
        <v/>
      </c>
      <c r="DE371" s="41" t="str">
        <f t="shared" si="534"/>
        <v/>
      </c>
      <c r="DF371" s="42" t="str">
        <f t="shared" si="535"/>
        <v/>
      </c>
      <c r="DG371" s="29" t="str">
        <f t="shared" si="536"/>
        <v/>
      </c>
      <c r="DH371" s="41" t="str">
        <f t="shared" si="537"/>
        <v/>
      </c>
      <c r="DI371" s="42" t="str">
        <f t="shared" si="538"/>
        <v/>
      </c>
      <c r="DJ371" s="29" t="str">
        <f t="shared" si="588"/>
        <v/>
      </c>
      <c r="DK371" s="41" t="str">
        <f t="shared" si="589"/>
        <v/>
      </c>
      <c r="DL371" s="42" t="str">
        <f t="shared" si="590"/>
        <v/>
      </c>
      <c r="DN371" s="39" t="e">
        <f t="shared" si="591"/>
        <v>#N/A</v>
      </c>
      <c r="DO371" s="42" t="e">
        <f t="shared" si="592"/>
        <v>#N/A</v>
      </c>
      <c r="DZ371" s="61" t="str">
        <f t="shared" si="593"/>
        <v/>
      </c>
      <c r="EA371" s="39" t="str">
        <f t="shared" si="594"/>
        <v/>
      </c>
      <c r="EB371" s="41" t="str">
        <f t="shared" si="595"/>
        <v/>
      </c>
      <c r="EC371" s="42" t="str">
        <f t="shared" si="539"/>
        <v/>
      </c>
      <c r="ED371" s="29" t="str">
        <f t="shared" si="596"/>
        <v/>
      </c>
      <c r="EE371" s="41" t="str">
        <f t="shared" si="597"/>
        <v/>
      </c>
      <c r="EF371" s="42" t="str">
        <f t="shared" si="598"/>
        <v/>
      </c>
      <c r="EG371" s="40" t="str">
        <f t="shared" si="599"/>
        <v/>
      </c>
      <c r="EH371" s="43" t="str">
        <f t="shared" si="600"/>
        <v/>
      </c>
      <c r="EI371" s="42" t="str">
        <f t="shared" si="601"/>
        <v/>
      </c>
      <c r="EJ371" s="58" t="str">
        <f t="shared" si="602"/>
        <v/>
      </c>
      <c r="EK371" s="41" t="str">
        <f t="shared" si="540"/>
        <v/>
      </c>
      <c r="EL371" s="58" t="str">
        <f t="shared" si="603"/>
        <v/>
      </c>
      <c r="EM371" s="29" t="str">
        <f t="shared" si="541"/>
        <v/>
      </c>
      <c r="EN371" s="41" t="str">
        <f t="shared" si="542"/>
        <v/>
      </c>
      <c r="EO371" s="42" t="str">
        <f t="shared" si="543"/>
        <v/>
      </c>
      <c r="EP371" s="29" t="str">
        <f t="shared" si="544"/>
        <v/>
      </c>
      <c r="EQ371" s="41" t="str">
        <f t="shared" si="545"/>
        <v/>
      </c>
      <c r="ER371" s="42" t="str">
        <f t="shared" si="546"/>
        <v/>
      </c>
      <c r="ES371" s="29" t="str">
        <f t="shared" si="604"/>
        <v/>
      </c>
      <c r="ET371" s="41" t="str">
        <f t="shared" si="605"/>
        <v/>
      </c>
      <c r="EU371" s="42" t="str">
        <f t="shared" si="606"/>
        <v/>
      </c>
      <c r="EW371" s="39" t="e">
        <f t="shared" si="607"/>
        <v>#N/A</v>
      </c>
      <c r="EX371" s="42" t="e">
        <f t="shared" si="608"/>
        <v>#N/A</v>
      </c>
      <c r="FA371" s="70" t="e">
        <f t="shared" si="610"/>
        <v>#N/A</v>
      </c>
      <c r="FB371" s="70" t="e">
        <f t="shared" si="611"/>
        <v>#N/A</v>
      </c>
      <c r="FC371" s="70" t="e">
        <f t="shared" si="609"/>
        <v>#N/A</v>
      </c>
      <c r="FD371" s="72" t="e">
        <f t="shared" si="612"/>
        <v>#N/A</v>
      </c>
      <c r="FE371" s="37" t="e">
        <f t="shared" si="613"/>
        <v>#N/A</v>
      </c>
    </row>
    <row r="372" spans="8:161" x14ac:dyDescent="0.25">
      <c r="H372" s="39"/>
      <c r="I372" s="39"/>
      <c r="J372" s="37"/>
      <c r="K372" s="39"/>
      <c r="L372" s="39"/>
      <c r="M372" s="39"/>
      <c r="Y372" s="61" t="str">
        <f t="shared" si="547"/>
        <v/>
      </c>
      <c r="Z372" s="39" t="str">
        <f t="shared" si="548"/>
        <v/>
      </c>
      <c r="AA372" s="41" t="str">
        <f t="shared" si="549"/>
        <v/>
      </c>
      <c r="AB372" s="42" t="str">
        <f t="shared" si="513"/>
        <v/>
      </c>
      <c r="AC372" s="29" t="str">
        <f t="shared" si="550"/>
        <v/>
      </c>
      <c r="AD372" s="41" t="str">
        <f t="shared" si="551"/>
        <v/>
      </c>
      <c r="AE372" s="42" t="str">
        <f t="shared" si="552"/>
        <v/>
      </c>
      <c r="AF372" s="40" t="str">
        <f t="shared" si="553"/>
        <v/>
      </c>
      <c r="AG372" s="43" t="str">
        <f t="shared" si="554"/>
        <v/>
      </c>
      <c r="AH372" s="42" t="str">
        <f t="shared" si="555"/>
        <v/>
      </c>
      <c r="AI372" s="39" t="str">
        <f t="shared" si="556"/>
        <v/>
      </c>
      <c r="AJ372" s="41" t="str">
        <f t="shared" si="514"/>
        <v/>
      </c>
      <c r="AK372" s="29" t="str">
        <f t="shared" si="515"/>
        <v/>
      </c>
      <c r="AL372" s="29" t="str">
        <f t="shared" si="516"/>
        <v/>
      </c>
      <c r="AM372" s="41" t="str">
        <f t="shared" si="517"/>
        <v/>
      </c>
      <c r="AN372" s="42" t="str">
        <f t="shared" si="518"/>
        <v/>
      </c>
      <c r="AO372" s="29" t="str">
        <f t="shared" si="519"/>
        <v/>
      </c>
      <c r="AP372" s="41" t="str">
        <f t="shared" si="520"/>
        <v/>
      </c>
      <c r="AQ372" s="42" t="str">
        <f t="shared" si="521"/>
        <v/>
      </c>
      <c r="AR372" s="29" t="str">
        <f t="shared" si="557"/>
        <v/>
      </c>
      <c r="AS372" s="41" t="str">
        <f t="shared" si="558"/>
        <v/>
      </c>
      <c r="AT372" s="42" t="str">
        <f t="shared" si="559"/>
        <v/>
      </c>
      <c r="AV372" s="39" t="e">
        <f t="shared" si="522"/>
        <v>#N/A</v>
      </c>
      <c r="AW372" s="42" t="e">
        <f t="shared" si="560"/>
        <v>#N/A</v>
      </c>
      <c r="BH372" s="61" t="str">
        <f t="shared" si="561"/>
        <v/>
      </c>
      <c r="BI372" s="39" t="str">
        <f t="shared" si="562"/>
        <v/>
      </c>
      <c r="BJ372" s="41" t="str">
        <f t="shared" si="563"/>
        <v/>
      </c>
      <c r="BK372" s="42" t="str">
        <f t="shared" si="523"/>
        <v/>
      </c>
      <c r="BL372" s="29" t="str">
        <f t="shared" si="564"/>
        <v/>
      </c>
      <c r="BM372" s="41" t="str">
        <f t="shared" si="565"/>
        <v/>
      </c>
      <c r="BN372" s="42" t="str">
        <f t="shared" si="566"/>
        <v/>
      </c>
      <c r="BO372" s="40" t="str">
        <f t="shared" si="567"/>
        <v/>
      </c>
      <c r="BP372" s="43" t="str">
        <f t="shared" si="568"/>
        <v/>
      </c>
      <c r="BQ372" s="42" t="str">
        <f t="shared" si="569"/>
        <v/>
      </c>
      <c r="BR372" s="61" t="str">
        <f t="shared" si="570"/>
        <v/>
      </c>
      <c r="BS372" s="41" t="str">
        <f t="shared" si="524"/>
        <v/>
      </c>
      <c r="BT372" t="str">
        <f t="shared" si="571"/>
        <v/>
      </c>
      <c r="BU372" s="29" t="str">
        <f t="shared" si="525"/>
        <v/>
      </c>
      <c r="BV372" s="41" t="str">
        <f t="shared" si="526"/>
        <v/>
      </c>
      <c r="BW372" s="42" t="str">
        <f t="shared" si="527"/>
        <v/>
      </c>
      <c r="BX372" s="29" t="str">
        <f t="shared" si="528"/>
        <v/>
      </c>
      <c r="BY372" s="41" t="str">
        <f t="shared" si="529"/>
        <v/>
      </c>
      <c r="BZ372" s="42" t="str">
        <f t="shared" si="530"/>
        <v/>
      </c>
      <c r="CA372" s="29" t="str">
        <f t="shared" si="572"/>
        <v/>
      </c>
      <c r="CB372" s="41" t="str">
        <f t="shared" si="573"/>
        <v/>
      </c>
      <c r="CC372" s="42" t="str">
        <f t="shared" si="574"/>
        <v/>
      </c>
      <c r="CE372" s="39" t="e">
        <f t="shared" si="575"/>
        <v>#N/A</v>
      </c>
      <c r="CF372" s="42" t="e">
        <f t="shared" si="576"/>
        <v>#N/A</v>
      </c>
      <c r="CQ372" s="61" t="str">
        <f t="shared" si="577"/>
        <v/>
      </c>
      <c r="CR372" s="39" t="str">
        <f t="shared" si="578"/>
        <v/>
      </c>
      <c r="CS372" s="41" t="str">
        <f t="shared" si="579"/>
        <v/>
      </c>
      <c r="CT372" s="42" t="str">
        <f t="shared" si="531"/>
        <v/>
      </c>
      <c r="CU372" s="29" t="str">
        <f t="shared" si="580"/>
        <v/>
      </c>
      <c r="CV372" s="41" t="str">
        <f t="shared" si="581"/>
        <v/>
      </c>
      <c r="CW372" s="42" t="str">
        <f t="shared" si="582"/>
        <v/>
      </c>
      <c r="CX372" s="40" t="str">
        <f t="shared" si="583"/>
        <v/>
      </c>
      <c r="CY372" s="43" t="str">
        <f t="shared" si="584"/>
        <v/>
      </c>
      <c r="CZ372" s="42" t="str">
        <f t="shared" si="585"/>
        <v/>
      </c>
      <c r="DA372" s="70" t="str">
        <f t="shared" si="586"/>
        <v/>
      </c>
      <c r="DB372" s="41" t="str">
        <f t="shared" si="532"/>
        <v/>
      </c>
      <c r="DC372" s="70" t="str">
        <f t="shared" si="587"/>
        <v/>
      </c>
      <c r="DD372" s="29" t="str">
        <f t="shared" si="533"/>
        <v/>
      </c>
      <c r="DE372" s="41" t="str">
        <f t="shared" si="534"/>
        <v/>
      </c>
      <c r="DF372" s="42" t="str">
        <f t="shared" si="535"/>
        <v/>
      </c>
      <c r="DG372" s="29" t="str">
        <f t="shared" si="536"/>
        <v/>
      </c>
      <c r="DH372" s="41" t="str">
        <f t="shared" si="537"/>
        <v/>
      </c>
      <c r="DI372" s="42" t="str">
        <f t="shared" si="538"/>
        <v/>
      </c>
      <c r="DJ372" s="29" t="str">
        <f t="shared" si="588"/>
        <v/>
      </c>
      <c r="DK372" s="41" t="str">
        <f t="shared" si="589"/>
        <v/>
      </c>
      <c r="DL372" s="42" t="str">
        <f t="shared" si="590"/>
        <v/>
      </c>
      <c r="DN372" s="39" t="e">
        <f t="shared" si="591"/>
        <v>#N/A</v>
      </c>
      <c r="DO372" s="42" t="e">
        <f t="shared" si="592"/>
        <v>#N/A</v>
      </c>
      <c r="DZ372" s="61" t="str">
        <f t="shared" si="593"/>
        <v/>
      </c>
      <c r="EA372" s="39" t="str">
        <f t="shared" si="594"/>
        <v/>
      </c>
      <c r="EB372" s="41" t="str">
        <f t="shared" si="595"/>
        <v/>
      </c>
      <c r="EC372" s="42" t="str">
        <f t="shared" si="539"/>
        <v/>
      </c>
      <c r="ED372" s="29" t="str">
        <f t="shared" si="596"/>
        <v/>
      </c>
      <c r="EE372" s="41" t="str">
        <f t="shared" si="597"/>
        <v/>
      </c>
      <c r="EF372" s="42" t="str">
        <f t="shared" si="598"/>
        <v/>
      </c>
      <c r="EG372" s="40" t="str">
        <f t="shared" si="599"/>
        <v/>
      </c>
      <c r="EH372" s="43" t="str">
        <f t="shared" si="600"/>
        <v/>
      </c>
      <c r="EI372" s="42" t="str">
        <f t="shared" si="601"/>
        <v/>
      </c>
      <c r="EJ372" s="58" t="str">
        <f t="shared" si="602"/>
        <v/>
      </c>
      <c r="EK372" s="41" t="str">
        <f t="shared" si="540"/>
        <v/>
      </c>
      <c r="EL372" s="58" t="str">
        <f t="shared" si="603"/>
        <v/>
      </c>
      <c r="EM372" s="29" t="str">
        <f t="shared" si="541"/>
        <v/>
      </c>
      <c r="EN372" s="41" t="str">
        <f t="shared" si="542"/>
        <v/>
      </c>
      <c r="EO372" s="42" t="str">
        <f t="shared" si="543"/>
        <v/>
      </c>
      <c r="EP372" s="29" t="str">
        <f t="shared" si="544"/>
        <v/>
      </c>
      <c r="EQ372" s="41" t="str">
        <f t="shared" si="545"/>
        <v/>
      </c>
      <c r="ER372" s="42" t="str">
        <f t="shared" si="546"/>
        <v/>
      </c>
      <c r="ES372" s="29" t="str">
        <f t="shared" si="604"/>
        <v/>
      </c>
      <c r="ET372" s="41" t="str">
        <f t="shared" si="605"/>
        <v/>
      </c>
      <c r="EU372" s="42" t="str">
        <f t="shared" si="606"/>
        <v/>
      </c>
      <c r="EW372" s="39" t="e">
        <f t="shared" si="607"/>
        <v>#N/A</v>
      </c>
      <c r="EX372" s="42" t="e">
        <f t="shared" si="608"/>
        <v>#N/A</v>
      </c>
      <c r="FA372" s="70" t="e">
        <f t="shared" si="610"/>
        <v>#N/A</v>
      </c>
      <c r="FB372" s="70" t="e">
        <f t="shared" si="611"/>
        <v>#N/A</v>
      </c>
      <c r="FC372" s="70" t="e">
        <f t="shared" si="609"/>
        <v>#N/A</v>
      </c>
      <c r="FD372" s="72" t="e">
        <f t="shared" si="612"/>
        <v>#N/A</v>
      </c>
      <c r="FE372" s="37" t="e">
        <f t="shared" si="613"/>
        <v>#N/A</v>
      </c>
    </row>
    <row r="373" spans="8:161" x14ac:dyDescent="0.25">
      <c r="H373" s="39"/>
      <c r="I373" s="39"/>
      <c r="J373" s="37"/>
      <c r="K373" s="39"/>
      <c r="L373" s="39"/>
      <c r="M373" s="39"/>
      <c r="Y373" s="61" t="str">
        <f t="shared" si="547"/>
        <v/>
      </c>
      <c r="Z373" s="39" t="str">
        <f t="shared" si="548"/>
        <v/>
      </c>
      <c r="AA373" s="41" t="str">
        <f t="shared" si="549"/>
        <v/>
      </c>
      <c r="AB373" s="42" t="str">
        <f t="shared" si="513"/>
        <v/>
      </c>
      <c r="AC373" s="29" t="str">
        <f t="shared" si="550"/>
        <v/>
      </c>
      <c r="AD373" s="41" t="str">
        <f t="shared" si="551"/>
        <v/>
      </c>
      <c r="AE373" s="42" t="str">
        <f t="shared" si="552"/>
        <v/>
      </c>
      <c r="AF373" s="40" t="str">
        <f t="shared" si="553"/>
        <v/>
      </c>
      <c r="AG373" s="43" t="str">
        <f t="shared" si="554"/>
        <v/>
      </c>
      <c r="AH373" s="42" t="str">
        <f t="shared" si="555"/>
        <v/>
      </c>
      <c r="AI373" s="39" t="str">
        <f t="shared" si="556"/>
        <v/>
      </c>
      <c r="AJ373" s="41" t="str">
        <f t="shared" si="514"/>
        <v/>
      </c>
      <c r="AK373" s="29" t="str">
        <f t="shared" si="515"/>
        <v/>
      </c>
      <c r="AL373" s="29" t="str">
        <f t="shared" si="516"/>
        <v/>
      </c>
      <c r="AM373" s="41" t="str">
        <f t="shared" si="517"/>
        <v/>
      </c>
      <c r="AN373" s="42" t="str">
        <f t="shared" si="518"/>
        <v/>
      </c>
      <c r="AO373" s="29" t="str">
        <f t="shared" si="519"/>
        <v/>
      </c>
      <c r="AP373" s="41" t="str">
        <f t="shared" si="520"/>
        <v/>
      </c>
      <c r="AQ373" s="42" t="str">
        <f t="shared" si="521"/>
        <v/>
      </c>
      <c r="AR373" s="29" t="str">
        <f t="shared" si="557"/>
        <v/>
      </c>
      <c r="AS373" s="41" t="str">
        <f t="shared" si="558"/>
        <v/>
      </c>
      <c r="AT373" s="42" t="str">
        <f t="shared" si="559"/>
        <v/>
      </c>
      <c r="AV373" s="39" t="e">
        <f t="shared" si="522"/>
        <v>#N/A</v>
      </c>
      <c r="AW373" s="42" t="e">
        <f t="shared" si="560"/>
        <v>#N/A</v>
      </c>
      <c r="BH373" s="61" t="str">
        <f t="shared" si="561"/>
        <v/>
      </c>
      <c r="BI373" s="39" t="str">
        <f t="shared" si="562"/>
        <v/>
      </c>
      <c r="BJ373" s="41" t="str">
        <f t="shared" si="563"/>
        <v/>
      </c>
      <c r="BK373" s="42" t="str">
        <f t="shared" si="523"/>
        <v/>
      </c>
      <c r="BL373" s="29" t="str">
        <f t="shared" si="564"/>
        <v/>
      </c>
      <c r="BM373" s="41" t="str">
        <f t="shared" si="565"/>
        <v/>
      </c>
      <c r="BN373" s="42" t="str">
        <f t="shared" si="566"/>
        <v/>
      </c>
      <c r="BO373" s="40" t="str">
        <f t="shared" si="567"/>
        <v/>
      </c>
      <c r="BP373" s="43" t="str">
        <f t="shared" si="568"/>
        <v/>
      </c>
      <c r="BQ373" s="42" t="str">
        <f t="shared" si="569"/>
        <v/>
      </c>
      <c r="BR373" s="61" t="str">
        <f t="shared" si="570"/>
        <v/>
      </c>
      <c r="BS373" s="41" t="str">
        <f t="shared" si="524"/>
        <v/>
      </c>
      <c r="BT373" t="str">
        <f t="shared" si="571"/>
        <v/>
      </c>
      <c r="BU373" s="29" t="str">
        <f t="shared" si="525"/>
        <v/>
      </c>
      <c r="BV373" s="41" t="str">
        <f t="shared" si="526"/>
        <v/>
      </c>
      <c r="BW373" s="42" t="str">
        <f t="shared" si="527"/>
        <v/>
      </c>
      <c r="BX373" s="29" t="str">
        <f t="shared" si="528"/>
        <v/>
      </c>
      <c r="BY373" s="41" t="str">
        <f t="shared" si="529"/>
        <v/>
      </c>
      <c r="BZ373" s="42" t="str">
        <f t="shared" si="530"/>
        <v/>
      </c>
      <c r="CA373" s="29" t="str">
        <f t="shared" si="572"/>
        <v/>
      </c>
      <c r="CB373" s="41" t="str">
        <f t="shared" si="573"/>
        <v/>
      </c>
      <c r="CC373" s="42" t="str">
        <f t="shared" si="574"/>
        <v/>
      </c>
      <c r="CE373" s="39" t="e">
        <f t="shared" si="575"/>
        <v>#N/A</v>
      </c>
      <c r="CF373" s="42" t="e">
        <f t="shared" si="576"/>
        <v>#N/A</v>
      </c>
      <c r="CQ373" s="61" t="str">
        <f t="shared" si="577"/>
        <v/>
      </c>
      <c r="CR373" s="39" t="str">
        <f t="shared" si="578"/>
        <v/>
      </c>
      <c r="CS373" s="41" t="str">
        <f t="shared" si="579"/>
        <v/>
      </c>
      <c r="CT373" s="42" t="str">
        <f t="shared" si="531"/>
        <v/>
      </c>
      <c r="CU373" s="29" t="str">
        <f t="shared" si="580"/>
        <v/>
      </c>
      <c r="CV373" s="41" t="str">
        <f t="shared" si="581"/>
        <v/>
      </c>
      <c r="CW373" s="42" t="str">
        <f t="shared" si="582"/>
        <v/>
      </c>
      <c r="CX373" s="40" t="str">
        <f t="shared" si="583"/>
        <v/>
      </c>
      <c r="CY373" s="43" t="str">
        <f t="shared" si="584"/>
        <v/>
      </c>
      <c r="CZ373" s="42" t="str">
        <f t="shared" si="585"/>
        <v/>
      </c>
      <c r="DA373" s="70" t="str">
        <f t="shared" si="586"/>
        <v/>
      </c>
      <c r="DB373" s="41" t="str">
        <f t="shared" si="532"/>
        <v/>
      </c>
      <c r="DC373" s="70" t="str">
        <f t="shared" si="587"/>
        <v/>
      </c>
      <c r="DD373" s="29" t="str">
        <f t="shared" si="533"/>
        <v/>
      </c>
      <c r="DE373" s="41" t="str">
        <f t="shared" si="534"/>
        <v/>
      </c>
      <c r="DF373" s="42" t="str">
        <f t="shared" si="535"/>
        <v/>
      </c>
      <c r="DG373" s="29" t="str">
        <f t="shared" si="536"/>
        <v/>
      </c>
      <c r="DH373" s="41" t="str">
        <f t="shared" si="537"/>
        <v/>
      </c>
      <c r="DI373" s="42" t="str">
        <f t="shared" si="538"/>
        <v/>
      </c>
      <c r="DJ373" s="29" t="str">
        <f t="shared" si="588"/>
        <v/>
      </c>
      <c r="DK373" s="41" t="str">
        <f t="shared" si="589"/>
        <v/>
      </c>
      <c r="DL373" s="42" t="str">
        <f t="shared" si="590"/>
        <v/>
      </c>
      <c r="DN373" s="39" t="e">
        <f t="shared" si="591"/>
        <v>#N/A</v>
      </c>
      <c r="DO373" s="42" t="e">
        <f t="shared" si="592"/>
        <v>#N/A</v>
      </c>
      <c r="DZ373" s="61" t="str">
        <f t="shared" si="593"/>
        <v/>
      </c>
      <c r="EA373" s="39" t="str">
        <f t="shared" si="594"/>
        <v/>
      </c>
      <c r="EB373" s="41" t="str">
        <f t="shared" si="595"/>
        <v/>
      </c>
      <c r="EC373" s="42" t="str">
        <f t="shared" si="539"/>
        <v/>
      </c>
      <c r="ED373" s="29" t="str">
        <f t="shared" si="596"/>
        <v/>
      </c>
      <c r="EE373" s="41" t="str">
        <f t="shared" si="597"/>
        <v/>
      </c>
      <c r="EF373" s="42" t="str">
        <f t="shared" si="598"/>
        <v/>
      </c>
      <c r="EG373" s="40" t="str">
        <f t="shared" si="599"/>
        <v/>
      </c>
      <c r="EH373" s="43" t="str">
        <f t="shared" si="600"/>
        <v/>
      </c>
      <c r="EI373" s="42" t="str">
        <f t="shared" si="601"/>
        <v/>
      </c>
      <c r="EJ373" s="58" t="str">
        <f t="shared" si="602"/>
        <v/>
      </c>
      <c r="EK373" s="41" t="str">
        <f t="shared" si="540"/>
        <v/>
      </c>
      <c r="EL373" s="58" t="str">
        <f t="shared" si="603"/>
        <v/>
      </c>
      <c r="EM373" s="29" t="str">
        <f t="shared" si="541"/>
        <v/>
      </c>
      <c r="EN373" s="41" t="str">
        <f t="shared" si="542"/>
        <v/>
      </c>
      <c r="EO373" s="42" t="str">
        <f t="shared" si="543"/>
        <v/>
      </c>
      <c r="EP373" s="29" t="str">
        <f t="shared" si="544"/>
        <v/>
      </c>
      <c r="EQ373" s="41" t="str">
        <f t="shared" si="545"/>
        <v/>
      </c>
      <c r="ER373" s="42" t="str">
        <f t="shared" si="546"/>
        <v/>
      </c>
      <c r="ES373" s="29" t="str">
        <f t="shared" si="604"/>
        <v/>
      </c>
      <c r="ET373" s="41" t="str">
        <f t="shared" si="605"/>
        <v/>
      </c>
      <c r="EU373" s="42" t="str">
        <f t="shared" si="606"/>
        <v/>
      </c>
      <c r="EW373" s="39" t="e">
        <f t="shared" si="607"/>
        <v>#N/A</v>
      </c>
      <c r="EX373" s="42" t="e">
        <f t="shared" si="608"/>
        <v>#N/A</v>
      </c>
      <c r="FA373" s="70" t="e">
        <f t="shared" si="610"/>
        <v>#N/A</v>
      </c>
      <c r="FB373" s="70" t="e">
        <f t="shared" si="611"/>
        <v>#N/A</v>
      </c>
      <c r="FC373" s="70" t="e">
        <f t="shared" si="609"/>
        <v>#N/A</v>
      </c>
      <c r="FD373" s="72" t="e">
        <f t="shared" si="612"/>
        <v>#N/A</v>
      </c>
      <c r="FE373" s="37" t="e">
        <f t="shared" si="613"/>
        <v>#N/A</v>
      </c>
    </row>
    <row r="374" spans="8:161" x14ac:dyDescent="0.25">
      <c r="H374" s="39"/>
      <c r="I374" s="39"/>
      <c r="J374" s="37"/>
      <c r="K374" s="39"/>
      <c r="L374" s="39"/>
      <c r="M374" s="39"/>
      <c r="Y374" s="61" t="str">
        <f t="shared" si="547"/>
        <v/>
      </c>
      <c r="Z374" s="39" t="str">
        <f t="shared" si="548"/>
        <v/>
      </c>
      <c r="AA374" s="41" t="str">
        <f t="shared" si="549"/>
        <v/>
      </c>
      <c r="AB374" s="42" t="str">
        <f t="shared" si="513"/>
        <v/>
      </c>
      <c r="AC374" s="29" t="str">
        <f t="shared" si="550"/>
        <v/>
      </c>
      <c r="AD374" s="41" t="str">
        <f t="shared" si="551"/>
        <v/>
      </c>
      <c r="AE374" s="42" t="str">
        <f t="shared" si="552"/>
        <v/>
      </c>
      <c r="AF374" s="40" t="str">
        <f t="shared" si="553"/>
        <v/>
      </c>
      <c r="AG374" s="43" t="str">
        <f t="shared" si="554"/>
        <v/>
      </c>
      <c r="AH374" s="42" t="str">
        <f t="shared" si="555"/>
        <v/>
      </c>
      <c r="AI374" s="39" t="str">
        <f t="shared" si="556"/>
        <v/>
      </c>
      <c r="AJ374" s="41" t="str">
        <f t="shared" si="514"/>
        <v/>
      </c>
      <c r="AK374" s="29" t="str">
        <f t="shared" si="515"/>
        <v/>
      </c>
      <c r="AL374" s="29" t="str">
        <f t="shared" si="516"/>
        <v/>
      </c>
      <c r="AM374" s="41" t="str">
        <f t="shared" si="517"/>
        <v/>
      </c>
      <c r="AN374" s="42" t="str">
        <f t="shared" si="518"/>
        <v/>
      </c>
      <c r="AO374" s="29" t="str">
        <f t="shared" si="519"/>
        <v/>
      </c>
      <c r="AP374" s="41" t="str">
        <f t="shared" si="520"/>
        <v/>
      </c>
      <c r="AQ374" s="42" t="str">
        <f t="shared" si="521"/>
        <v/>
      </c>
      <c r="AR374" s="29" t="str">
        <f t="shared" si="557"/>
        <v/>
      </c>
      <c r="AS374" s="41" t="str">
        <f t="shared" si="558"/>
        <v/>
      </c>
      <c r="AT374" s="42" t="str">
        <f t="shared" si="559"/>
        <v/>
      </c>
      <c r="AV374" s="39" t="e">
        <f t="shared" si="522"/>
        <v>#N/A</v>
      </c>
      <c r="AW374" s="42" t="e">
        <f t="shared" si="560"/>
        <v>#N/A</v>
      </c>
      <c r="BH374" s="61" t="str">
        <f t="shared" si="561"/>
        <v/>
      </c>
      <c r="BI374" s="39" t="str">
        <f t="shared" si="562"/>
        <v/>
      </c>
      <c r="BJ374" s="41" t="str">
        <f t="shared" si="563"/>
        <v/>
      </c>
      <c r="BK374" s="42" t="str">
        <f t="shared" si="523"/>
        <v/>
      </c>
      <c r="BL374" s="29" t="str">
        <f t="shared" si="564"/>
        <v/>
      </c>
      <c r="BM374" s="41" t="str">
        <f t="shared" si="565"/>
        <v/>
      </c>
      <c r="BN374" s="42" t="str">
        <f t="shared" si="566"/>
        <v/>
      </c>
      <c r="BO374" s="40" t="str">
        <f t="shared" si="567"/>
        <v/>
      </c>
      <c r="BP374" s="43" t="str">
        <f t="shared" si="568"/>
        <v/>
      </c>
      <c r="BQ374" s="42" t="str">
        <f t="shared" si="569"/>
        <v/>
      </c>
      <c r="BR374" s="61" t="str">
        <f t="shared" si="570"/>
        <v/>
      </c>
      <c r="BS374" s="41" t="str">
        <f t="shared" si="524"/>
        <v/>
      </c>
      <c r="BT374" t="str">
        <f t="shared" si="571"/>
        <v/>
      </c>
      <c r="BU374" s="29" t="str">
        <f t="shared" si="525"/>
        <v/>
      </c>
      <c r="BV374" s="41" t="str">
        <f t="shared" si="526"/>
        <v/>
      </c>
      <c r="BW374" s="42" t="str">
        <f t="shared" si="527"/>
        <v/>
      </c>
      <c r="BX374" s="29" t="str">
        <f t="shared" si="528"/>
        <v/>
      </c>
      <c r="BY374" s="41" t="str">
        <f t="shared" si="529"/>
        <v/>
      </c>
      <c r="BZ374" s="42" t="str">
        <f t="shared" si="530"/>
        <v/>
      </c>
      <c r="CA374" s="29" t="str">
        <f t="shared" si="572"/>
        <v/>
      </c>
      <c r="CB374" s="41" t="str">
        <f t="shared" si="573"/>
        <v/>
      </c>
      <c r="CC374" s="42" t="str">
        <f t="shared" si="574"/>
        <v/>
      </c>
      <c r="CE374" s="39" t="e">
        <f t="shared" si="575"/>
        <v>#N/A</v>
      </c>
      <c r="CF374" s="42" t="e">
        <f t="shared" si="576"/>
        <v>#N/A</v>
      </c>
      <c r="CQ374" s="61" t="str">
        <f t="shared" si="577"/>
        <v/>
      </c>
      <c r="CR374" s="39" t="str">
        <f t="shared" si="578"/>
        <v/>
      </c>
      <c r="CS374" s="41" t="str">
        <f t="shared" si="579"/>
        <v/>
      </c>
      <c r="CT374" s="42" t="str">
        <f t="shared" si="531"/>
        <v/>
      </c>
      <c r="CU374" s="29" t="str">
        <f t="shared" si="580"/>
        <v/>
      </c>
      <c r="CV374" s="41" t="str">
        <f t="shared" si="581"/>
        <v/>
      </c>
      <c r="CW374" s="42" t="str">
        <f t="shared" si="582"/>
        <v/>
      </c>
      <c r="CX374" s="40" t="str">
        <f t="shared" si="583"/>
        <v/>
      </c>
      <c r="CY374" s="43" t="str">
        <f t="shared" si="584"/>
        <v/>
      </c>
      <c r="CZ374" s="42" t="str">
        <f t="shared" si="585"/>
        <v/>
      </c>
      <c r="DA374" s="70" t="str">
        <f t="shared" si="586"/>
        <v/>
      </c>
      <c r="DB374" s="41" t="str">
        <f t="shared" si="532"/>
        <v/>
      </c>
      <c r="DC374" s="70" t="str">
        <f t="shared" si="587"/>
        <v/>
      </c>
      <c r="DD374" s="29" t="str">
        <f t="shared" si="533"/>
        <v/>
      </c>
      <c r="DE374" s="41" t="str">
        <f t="shared" si="534"/>
        <v/>
      </c>
      <c r="DF374" s="42" t="str">
        <f t="shared" si="535"/>
        <v/>
      </c>
      <c r="DG374" s="29" t="str">
        <f t="shared" si="536"/>
        <v/>
      </c>
      <c r="DH374" s="41" t="str">
        <f t="shared" si="537"/>
        <v/>
      </c>
      <c r="DI374" s="42" t="str">
        <f t="shared" si="538"/>
        <v/>
      </c>
      <c r="DJ374" s="29" t="str">
        <f t="shared" si="588"/>
        <v/>
      </c>
      <c r="DK374" s="41" t="str">
        <f t="shared" si="589"/>
        <v/>
      </c>
      <c r="DL374" s="42" t="str">
        <f t="shared" si="590"/>
        <v/>
      </c>
      <c r="DN374" s="39" t="e">
        <f t="shared" si="591"/>
        <v>#N/A</v>
      </c>
      <c r="DO374" s="42" t="e">
        <f t="shared" si="592"/>
        <v>#N/A</v>
      </c>
      <c r="DZ374" s="61" t="str">
        <f t="shared" si="593"/>
        <v/>
      </c>
      <c r="EA374" s="39" t="str">
        <f t="shared" si="594"/>
        <v/>
      </c>
      <c r="EB374" s="41" t="str">
        <f t="shared" si="595"/>
        <v/>
      </c>
      <c r="EC374" s="42" t="str">
        <f t="shared" si="539"/>
        <v/>
      </c>
      <c r="ED374" s="29" t="str">
        <f t="shared" si="596"/>
        <v/>
      </c>
      <c r="EE374" s="41" t="str">
        <f t="shared" si="597"/>
        <v/>
      </c>
      <c r="EF374" s="42" t="str">
        <f t="shared" si="598"/>
        <v/>
      </c>
      <c r="EG374" s="40" t="str">
        <f t="shared" si="599"/>
        <v/>
      </c>
      <c r="EH374" s="43" t="str">
        <f t="shared" si="600"/>
        <v/>
      </c>
      <c r="EI374" s="42" t="str">
        <f t="shared" si="601"/>
        <v/>
      </c>
      <c r="EJ374" s="58" t="str">
        <f t="shared" si="602"/>
        <v/>
      </c>
      <c r="EK374" s="41" t="str">
        <f t="shared" si="540"/>
        <v/>
      </c>
      <c r="EL374" s="58" t="str">
        <f t="shared" si="603"/>
        <v/>
      </c>
      <c r="EM374" s="29" t="str">
        <f t="shared" si="541"/>
        <v/>
      </c>
      <c r="EN374" s="41" t="str">
        <f t="shared" si="542"/>
        <v/>
      </c>
      <c r="EO374" s="42" t="str">
        <f t="shared" si="543"/>
        <v/>
      </c>
      <c r="EP374" s="29" t="str">
        <f t="shared" si="544"/>
        <v/>
      </c>
      <c r="EQ374" s="41" t="str">
        <f t="shared" si="545"/>
        <v/>
      </c>
      <c r="ER374" s="42" t="str">
        <f t="shared" si="546"/>
        <v/>
      </c>
      <c r="ES374" s="29" t="str">
        <f t="shared" si="604"/>
        <v/>
      </c>
      <c r="ET374" s="41" t="str">
        <f t="shared" si="605"/>
        <v/>
      </c>
      <c r="EU374" s="42" t="str">
        <f t="shared" si="606"/>
        <v/>
      </c>
      <c r="EW374" s="39" t="e">
        <f t="shared" si="607"/>
        <v>#N/A</v>
      </c>
      <c r="EX374" s="42" t="e">
        <f t="shared" si="608"/>
        <v>#N/A</v>
      </c>
      <c r="FA374" s="70" t="e">
        <f t="shared" si="610"/>
        <v>#N/A</v>
      </c>
      <c r="FB374" s="70" t="e">
        <f t="shared" si="611"/>
        <v>#N/A</v>
      </c>
      <c r="FC374" s="70" t="e">
        <f t="shared" si="609"/>
        <v>#N/A</v>
      </c>
      <c r="FD374" s="72" t="e">
        <f t="shared" si="612"/>
        <v>#N/A</v>
      </c>
      <c r="FE374" s="37" t="e">
        <f t="shared" si="613"/>
        <v>#N/A</v>
      </c>
    </row>
    <row r="375" spans="8:161" x14ac:dyDescent="0.25">
      <c r="H375" s="39"/>
      <c r="I375" s="39"/>
      <c r="J375" s="37"/>
      <c r="K375" s="39"/>
      <c r="L375" s="39"/>
      <c r="M375" s="39"/>
      <c r="Y375" s="61" t="str">
        <f t="shared" si="547"/>
        <v/>
      </c>
      <c r="Z375" s="39" t="str">
        <f t="shared" si="548"/>
        <v/>
      </c>
      <c r="AA375" s="41" t="str">
        <f t="shared" si="549"/>
        <v/>
      </c>
      <c r="AB375" s="42" t="str">
        <f t="shared" si="513"/>
        <v/>
      </c>
      <c r="AC375" s="29" t="str">
        <f t="shared" si="550"/>
        <v/>
      </c>
      <c r="AD375" s="41" t="str">
        <f t="shared" si="551"/>
        <v/>
      </c>
      <c r="AE375" s="42" t="str">
        <f t="shared" si="552"/>
        <v/>
      </c>
      <c r="AF375" s="40" t="str">
        <f t="shared" si="553"/>
        <v/>
      </c>
      <c r="AG375" s="43" t="str">
        <f t="shared" si="554"/>
        <v/>
      </c>
      <c r="AH375" s="42" t="str">
        <f t="shared" si="555"/>
        <v/>
      </c>
      <c r="AI375" s="39" t="str">
        <f t="shared" si="556"/>
        <v/>
      </c>
      <c r="AJ375" s="41" t="str">
        <f t="shared" si="514"/>
        <v/>
      </c>
      <c r="AK375" s="29" t="str">
        <f t="shared" si="515"/>
        <v/>
      </c>
      <c r="AL375" s="29" t="str">
        <f t="shared" si="516"/>
        <v/>
      </c>
      <c r="AM375" s="41" t="str">
        <f t="shared" si="517"/>
        <v/>
      </c>
      <c r="AN375" s="42" t="str">
        <f t="shared" si="518"/>
        <v/>
      </c>
      <c r="AO375" s="29" t="str">
        <f t="shared" si="519"/>
        <v/>
      </c>
      <c r="AP375" s="41" t="str">
        <f t="shared" si="520"/>
        <v/>
      </c>
      <c r="AQ375" s="42" t="str">
        <f t="shared" si="521"/>
        <v/>
      </c>
      <c r="AR375" s="29" t="str">
        <f t="shared" si="557"/>
        <v/>
      </c>
      <c r="AS375" s="41" t="str">
        <f t="shared" si="558"/>
        <v/>
      </c>
      <c r="AT375" s="42" t="str">
        <f t="shared" si="559"/>
        <v/>
      </c>
      <c r="AV375" s="39" t="e">
        <f t="shared" si="522"/>
        <v>#N/A</v>
      </c>
      <c r="AW375" s="42" t="e">
        <f t="shared" si="560"/>
        <v>#N/A</v>
      </c>
      <c r="BH375" s="61" t="str">
        <f t="shared" si="561"/>
        <v/>
      </c>
      <c r="BI375" s="39" t="str">
        <f t="shared" si="562"/>
        <v/>
      </c>
      <c r="BJ375" s="41" t="str">
        <f t="shared" si="563"/>
        <v/>
      </c>
      <c r="BK375" s="42" t="str">
        <f t="shared" si="523"/>
        <v/>
      </c>
      <c r="BL375" s="29" t="str">
        <f t="shared" si="564"/>
        <v/>
      </c>
      <c r="BM375" s="41" t="str">
        <f t="shared" si="565"/>
        <v/>
      </c>
      <c r="BN375" s="42" t="str">
        <f t="shared" si="566"/>
        <v/>
      </c>
      <c r="BO375" s="40" t="str">
        <f t="shared" si="567"/>
        <v/>
      </c>
      <c r="BP375" s="43" t="str">
        <f t="shared" si="568"/>
        <v/>
      </c>
      <c r="BQ375" s="42" t="str">
        <f t="shared" si="569"/>
        <v/>
      </c>
      <c r="BR375" s="61" t="str">
        <f t="shared" si="570"/>
        <v/>
      </c>
      <c r="BS375" s="41" t="str">
        <f t="shared" si="524"/>
        <v/>
      </c>
      <c r="BT375" t="str">
        <f t="shared" si="571"/>
        <v/>
      </c>
      <c r="BU375" s="29" t="str">
        <f t="shared" si="525"/>
        <v/>
      </c>
      <c r="BV375" s="41" t="str">
        <f t="shared" si="526"/>
        <v/>
      </c>
      <c r="BW375" s="42" t="str">
        <f t="shared" si="527"/>
        <v/>
      </c>
      <c r="BX375" s="29" t="str">
        <f t="shared" si="528"/>
        <v/>
      </c>
      <c r="BY375" s="41" t="str">
        <f t="shared" si="529"/>
        <v/>
      </c>
      <c r="BZ375" s="42" t="str">
        <f t="shared" si="530"/>
        <v/>
      </c>
      <c r="CA375" s="29" t="str">
        <f t="shared" si="572"/>
        <v/>
      </c>
      <c r="CB375" s="41" t="str">
        <f t="shared" si="573"/>
        <v/>
      </c>
      <c r="CC375" s="42" t="str">
        <f t="shared" si="574"/>
        <v/>
      </c>
      <c r="CE375" s="39" t="e">
        <f t="shared" si="575"/>
        <v>#N/A</v>
      </c>
      <c r="CF375" s="42" t="e">
        <f t="shared" si="576"/>
        <v>#N/A</v>
      </c>
      <c r="CQ375" s="61" t="str">
        <f t="shared" si="577"/>
        <v/>
      </c>
      <c r="CR375" s="39" t="str">
        <f t="shared" si="578"/>
        <v/>
      </c>
      <c r="CS375" s="41" t="str">
        <f t="shared" si="579"/>
        <v/>
      </c>
      <c r="CT375" s="42" t="str">
        <f t="shared" si="531"/>
        <v/>
      </c>
      <c r="CU375" s="29" t="str">
        <f t="shared" si="580"/>
        <v/>
      </c>
      <c r="CV375" s="41" t="str">
        <f t="shared" si="581"/>
        <v/>
      </c>
      <c r="CW375" s="42" t="str">
        <f t="shared" si="582"/>
        <v/>
      </c>
      <c r="CX375" s="40" t="str">
        <f t="shared" si="583"/>
        <v/>
      </c>
      <c r="CY375" s="43" t="str">
        <f t="shared" si="584"/>
        <v/>
      </c>
      <c r="CZ375" s="42" t="str">
        <f t="shared" si="585"/>
        <v/>
      </c>
      <c r="DA375" s="70" t="str">
        <f t="shared" si="586"/>
        <v/>
      </c>
      <c r="DB375" s="41" t="str">
        <f t="shared" si="532"/>
        <v/>
      </c>
      <c r="DC375" s="70" t="str">
        <f t="shared" si="587"/>
        <v/>
      </c>
      <c r="DD375" s="29" t="str">
        <f t="shared" si="533"/>
        <v/>
      </c>
      <c r="DE375" s="41" t="str">
        <f t="shared" si="534"/>
        <v/>
      </c>
      <c r="DF375" s="42" t="str">
        <f t="shared" si="535"/>
        <v/>
      </c>
      <c r="DG375" s="29" t="str">
        <f t="shared" si="536"/>
        <v/>
      </c>
      <c r="DH375" s="41" t="str">
        <f t="shared" si="537"/>
        <v/>
      </c>
      <c r="DI375" s="42" t="str">
        <f t="shared" si="538"/>
        <v/>
      </c>
      <c r="DJ375" s="29" t="str">
        <f t="shared" si="588"/>
        <v/>
      </c>
      <c r="DK375" s="41" t="str">
        <f t="shared" si="589"/>
        <v/>
      </c>
      <c r="DL375" s="42" t="str">
        <f t="shared" si="590"/>
        <v/>
      </c>
      <c r="DN375" s="39" t="e">
        <f t="shared" si="591"/>
        <v>#N/A</v>
      </c>
      <c r="DO375" s="42" t="e">
        <f t="shared" si="592"/>
        <v>#N/A</v>
      </c>
      <c r="DZ375" s="61" t="str">
        <f t="shared" si="593"/>
        <v/>
      </c>
      <c r="EA375" s="39" t="str">
        <f t="shared" si="594"/>
        <v/>
      </c>
      <c r="EB375" s="41" t="str">
        <f t="shared" si="595"/>
        <v/>
      </c>
      <c r="EC375" s="42" t="str">
        <f t="shared" si="539"/>
        <v/>
      </c>
      <c r="ED375" s="29" t="str">
        <f t="shared" si="596"/>
        <v/>
      </c>
      <c r="EE375" s="41" t="str">
        <f t="shared" si="597"/>
        <v/>
      </c>
      <c r="EF375" s="42" t="str">
        <f t="shared" si="598"/>
        <v/>
      </c>
      <c r="EG375" s="40" t="str">
        <f t="shared" si="599"/>
        <v/>
      </c>
      <c r="EH375" s="43" t="str">
        <f t="shared" si="600"/>
        <v/>
      </c>
      <c r="EI375" s="42" t="str">
        <f t="shared" si="601"/>
        <v/>
      </c>
      <c r="EJ375" s="58" t="str">
        <f t="shared" si="602"/>
        <v/>
      </c>
      <c r="EK375" s="41" t="str">
        <f t="shared" si="540"/>
        <v/>
      </c>
      <c r="EL375" s="58" t="str">
        <f t="shared" si="603"/>
        <v/>
      </c>
      <c r="EM375" s="29" t="str">
        <f t="shared" si="541"/>
        <v/>
      </c>
      <c r="EN375" s="41" t="str">
        <f t="shared" si="542"/>
        <v/>
      </c>
      <c r="EO375" s="42" t="str">
        <f t="shared" si="543"/>
        <v/>
      </c>
      <c r="EP375" s="29" t="str">
        <f t="shared" si="544"/>
        <v/>
      </c>
      <c r="EQ375" s="41" t="str">
        <f t="shared" si="545"/>
        <v/>
      </c>
      <c r="ER375" s="42" t="str">
        <f t="shared" si="546"/>
        <v/>
      </c>
      <c r="ES375" s="29" t="str">
        <f t="shared" si="604"/>
        <v/>
      </c>
      <c r="ET375" s="41" t="str">
        <f t="shared" si="605"/>
        <v/>
      </c>
      <c r="EU375" s="42" t="str">
        <f t="shared" si="606"/>
        <v/>
      </c>
      <c r="EW375" s="39" t="e">
        <f t="shared" si="607"/>
        <v>#N/A</v>
      </c>
      <c r="EX375" s="42" t="e">
        <f t="shared" si="608"/>
        <v>#N/A</v>
      </c>
      <c r="FA375" s="70" t="e">
        <f t="shared" si="610"/>
        <v>#N/A</v>
      </c>
      <c r="FB375" s="70" t="e">
        <f t="shared" si="611"/>
        <v>#N/A</v>
      </c>
      <c r="FC375" s="70" t="e">
        <f t="shared" si="609"/>
        <v>#N/A</v>
      </c>
      <c r="FD375" s="72" t="e">
        <f t="shared" si="612"/>
        <v>#N/A</v>
      </c>
      <c r="FE375" s="37" t="e">
        <f t="shared" si="613"/>
        <v>#N/A</v>
      </c>
    </row>
    <row r="376" spans="8:161" x14ac:dyDescent="0.25">
      <c r="H376" s="39"/>
      <c r="I376" s="39"/>
      <c r="J376" s="37"/>
      <c r="K376" s="39"/>
      <c r="L376" s="39"/>
      <c r="M376" s="39"/>
      <c r="Y376" s="61" t="str">
        <f t="shared" si="547"/>
        <v/>
      </c>
      <c r="Z376" s="39" t="str">
        <f t="shared" si="548"/>
        <v/>
      </c>
      <c r="AA376" s="41" t="str">
        <f t="shared" si="549"/>
        <v/>
      </c>
      <c r="AB376" s="42" t="str">
        <f t="shared" si="513"/>
        <v/>
      </c>
      <c r="AC376" s="29" t="str">
        <f t="shared" si="550"/>
        <v/>
      </c>
      <c r="AD376" s="41" t="str">
        <f t="shared" si="551"/>
        <v/>
      </c>
      <c r="AE376" s="42" t="str">
        <f t="shared" si="552"/>
        <v/>
      </c>
      <c r="AF376" s="40" t="str">
        <f t="shared" si="553"/>
        <v/>
      </c>
      <c r="AG376" s="43" t="str">
        <f t="shared" si="554"/>
        <v/>
      </c>
      <c r="AH376" s="42" t="str">
        <f t="shared" si="555"/>
        <v/>
      </c>
      <c r="AI376" s="39" t="str">
        <f t="shared" si="556"/>
        <v/>
      </c>
      <c r="AJ376" s="41" t="str">
        <f t="shared" si="514"/>
        <v/>
      </c>
      <c r="AK376" s="29" t="str">
        <f t="shared" si="515"/>
        <v/>
      </c>
      <c r="AL376" s="29" t="str">
        <f t="shared" si="516"/>
        <v/>
      </c>
      <c r="AM376" s="41" t="str">
        <f t="shared" si="517"/>
        <v/>
      </c>
      <c r="AN376" s="42" t="str">
        <f t="shared" si="518"/>
        <v/>
      </c>
      <c r="AO376" s="29" t="str">
        <f t="shared" si="519"/>
        <v/>
      </c>
      <c r="AP376" s="41" t="str">
        <f t="shared" si="520"/>
        <v/>
      </c>
      <c r="AQ376" s="42" t="str">
        <f t="shared" si="521"/>
        <v/>
      </c>
      <c r="AR376" s="29" t="str">
        <f t="shared" si="557"/>
        <v/>
      </c>
      <c r="AS376" s="41" t="str">
        <f t="shared" si="558"/>
        <v/>
      </c>
      <c r="AT376" s="42" t="str">
        <f t="shared" si="559"/>
        <v/>
      </c>
      <c r="AV376" s="39" t="e">
        <f t="shared" si="522"/>
        <v>#N/A</v>
      </c>
      <c r="AW376" s="42" t="e">
        <f t="shared" si="560"/>
        <v>#N/A</v>
      </c>
      <c r="BH376" s="61" t="str">
        <f t="shared" si="561"/>
        <v/>
      </c>
      <c r="BI376" s="39" t="str">
        <f t="shared" si="562"/>
        <v/>
      </c>
      <c r="BJ376" s="41" t="str">
        <f t="shared" si="563"/>
        <v/>
      </c>
      <c r="BK376" s="42" t="str">
        <f t="shared" si="523"/>
        <v/>
      </c>
      <c r="BL376" s="29" t="str">
        <f t="shared" si="564"/>
        <v/>
      </c>
      <c r="BM376" s="41" t="str">
        <f t="shared" si="565"/>
        <v/>
      </c>
      <c r="BN376" s="42" t="str">
        <f t="shared" si="566"/>
        <v/>
      </c>
      <c r="BO376" s="40" t="str">
        <f t="shared" si="567"/>
        <v/>
      </c>
      <c r="BP376" s="43" t="str">
        <f t="shared" si="568"/>
        <v/>
      </c>
      <c r="BQ376" s="42" t="str">
        <f t="shared" si="569"/>
        <v/>
      </c>
      <c r="BR376" s="61" t="str">
        <f t="shared" si="570"/>
        <v/>
      </c>
      <c r="BS376" s="41" t="str">
        <f t="shared" si="524"/>
        <v/>
      </c>
      <c r="BT376" t="str">
        <f t="shared" si="571"/>
        <v/>
      </c>
      <c r="BU376" s="29" t="str">
        <f t="shared" si="525"/>
        <v/>
      </c>
      <c r="BV376" s="41" t="str">
        <f t="shared" si="526"/>
        <v/>
      </c>
      <c r="BW376" s="42" t="str">
        <f t="shared" si="527"/>
        <v/>
      </c>
      <c r="BX376" s="29" t="str">
        <f t="shared" si="528"/>
        <v/>
      </c>
      <c r="BY376" s="41" t="str">
        <f t="shared" si="529"/>
        <v/>
      </c>
      <c r="BZ376" s="42" t="str">
        <f t="shared" si="530"/>
        <v/>
      </c>
      <c r="CA376" s="29" t="str">
        <f t="shared" si="572"/>
        <v/>
      </c>
      <c r="CB376" s="41" t="str">
        <f t="shared" si="573"/>
        <v/>
      </c>
      <c r="CC376" s="42" t="str">
        <f t="shared" si="574"/>
        <v/>
      </c>
      <c r="CE376" s="39" t="e">
        <f t="shared" si="575"/>
        <v>#N/A</v>
      </c>
      <c r="CF376" s="42" t="e">
        <f t="shared" si="576"/>
        <v>#N/A</v>
      </c>
      <c r="CQ376" s="61" t="str">
        <f t="shared" si="577"/>
        <v/>
      </c>
      <c r="CR376" s="39" t="str">
        <f t="shared" si="578"/>
        <v/>
      </c>
      <c r="CS376" s="41" t="str">
        <f t="shared" si="579"/>
        <v/>
      </c>
      <c r="CT376" s="42" t="str">
        <f t="shared" si="531"/>
        <v/>
      </c>
      <c r="CU376" s="29" t="str">
        <f t="shared" si="580"/>
        <v/>
      </c>
      <c r="CV376" s="41" t="str">
        <f t="shared" si="581"/>
        <v/>
      </c>
      <c r="CW376" s="42" t="str">
        <f t="shared" si="582"/>
        <v/>
      </c>
      <c r="CX376" s="40" t="str">
        <f t="shared" si="583"/>
        <v/>
      </c>
      <c r="CY376" s="43" t="str">
        <f t="shared" si="584"/>
        <v/>
      </c>
      <c r="CZ376" s="42" t="str">
        <f t="shared" si="585"/>
        <v/>
      </c>
      <c r="DA376" s="70" t="str">
        <f t="shared" si="586"/>
        <v/>
      </c>
      <c r="DB376" s="41" t="str">
        <f t="shared" si="532"/>
        <v/>
      </c>
      <c r="DC376" s="70" t="str">
        <f t="shared" si="587"/>
        <v/>
      </c>
      <c r="DD376" s="29" t="str">
        <f t="shared" si="533"/>
        <v/>
      </c>
      <c r="DE376" s="41" t="str">
        <f t="shared" si="534"/>
        <v/>
      </c>
      <c r="DF376" s="42" t="str">
        <f t="shared" si="535"/>
        <v/>
      </c>
      <c r="DG376" s="29" t="str">
        <f t="shared" si="536"/>
        <v/>
      </c>
      <c r="DH376" s="41" t="str">
        <f t="shared" si="537"/>
        <v/>
      </c>
      <c r="DI376" s="42" t="str">
        <f t="shared" si="538"/>
        <v/>
      </c>
      <c r="DJ376" s="29" t="str">
        <f t="shared" si="588"/>
        <v/>
      </c>
      <c r="DK376" s="41" t="str">
        <f t="shared" si="589"/>
        <v/>
      </c>
      <c r="DL376" s="42" t="str">
        <f t="shared" si="590"/>
        <v/>
      </c>
      <c r="DN376" s="39" t="e">
        <f t="shared" si="591"/>
        <v>#N/A</v>
      </c>
      <c r="DO376" s="42" t="e">
        <f t="shared" si="592"/>
        <v>#N/A</v>
      </c>
      <c r="DZ376" s="61" t="str">
        <f t="shared" si="593"/>
        <v/>
      </c>
      <c r="EA376" s="39" t="str">
        <f t="shared" si="594"/>
        <v/>
      </c>
      <c r="EB376" s="41" t="str">
        <f t="shared" si="595"/>
        <v/>
      </c>
      <c r="EC376" s="42" t="str">
        <f t="shared" si="539"/>
        <v/>
      </c>
      <c r="ED376" s="29" t="str">
        <f t="shared" si="596"/>
        <v/>
      </c>
      <c r="EE376" s="41" t="str">
        <f t="shared" si="597"/>
        <v/>
      </c>
      <c r="EF376" s="42" t="str">
        <f t="shared" si="598"/>
        <v/>
      </c>
      <c r="EG376" s="40" t="str">
        <f t="shared" si="599"/>
        <v/>
      </c>
      <c r="EH376" s="43" t="str">
        <f t="shared" si="600"/>
        <v/>
      </c>
      <c r="EI376" s="42" t="str">
        <f t="shared" si="601"/>
        <v/>
      </c>
      <c r="EJ376" s="58" t="str">
        <f t="shared" si="602"/>
        <v/>
      </c>
      <c r="EK376" s="41" t="str">
        <f t="shared" si="540"/>
        <v/>
      </c>
      <c r="EL376" s="58" t="str">
        <f t="shared" si="603"/>
        <v/>
      </c>
      <c r="EM376" s="29" t="str">
        <f t="shared" si="541"/>
        <v/>
      </c>
      <c r="EN376" s="41" t="str">
        <f t="shared" si="542"/>
        <v/>
      </c>
      <c r="EO376" s="42" t="str">
        <f t="shared" si="543"/>
        <v/>
      </c>
      <c r="EP376" s="29" t="str">
        <f t="shared" si="544"/>
        <v/>
      </c>
      <c r="EQ376" s="41" t="str">
        <f t="shared" si="545"/>
        <v/>
      </c>
      <c r="ER376" s="42" t="str">
        <f t="shared" si="546"/>
        <v/>
      </c>
      <c r="ES376" s="29" t="str">
        <f t="shared" si="604"/>
        <v/>
      </c>
      <c r="ET376" s="41" t="str">
        <f t="shared" si="605"/>
        <v/>
      </c>
      <c r="EU376" s="42" t="str">
        <f t="shared" si="606"/>
        <v/>
      </c>
      <c r="EW376" s="39" t="e">
        <f t="shared" si="607"/>
        <v>#N/A</v>
      </c>
      <c r="EX376" s="42" t="e">
        <f t="shared" si="608"/>
        <v>#N/A</v>
      </c>
      <c r="FA376" s="70" t="e">
        <f t="shared" si="610"/>
        <v>#N/A</v>
      </c>
      <c r="FB376" s="70" t="e">
        <f t="shared" si="611"/>
        <v>#N/A</v>
      </c>
      <c r="FC376" s="70" t="e">
        <f t="shared" si="609"/>
        <v>#N/A</v>
      </c>
      <c r="FD376" s="72" t="e">
        <f t="shared" si="612"/>
        <v>#N/A</v>
      </c>
      <c r="FE376" s="37" t="e">
        <f t="shared" si="613"/>
        <v>#N/A</v>
      </c>
    </row>
    <row r="377" spans="8:161" x14ac:dyDescent="0.25">
      <c r="H377" s="39"/>
      <c r="I377" s="39"/>
      <c r="J377" s="37"/>
      <c r="K377" s="39"/>
      <c r="L377" s="39"/>
      <c r="M377" s="39"/>
      <c r="Y377" s="61" t="str">
        <f t="shared" si="547"/>
        <v/>
      </c>
      <c r="Z377" s="39" t="str">
        <f t="shared" si="548"/>
        <v/>
      </c>
      <c r="AA377" s="41" t="str">
        <f t="shared" si="549"/>
        <v/>
      </c>
      <c r="AB377" s="42" t="str">
        <f t="shared" si="513"/>
        <v/>
      </c>
      <c r="AC377" s="29" t="str">
        <f t="shared" si="550"/>
        <v/>
      </c>
      <c r="AD377" s="41" t="str">
        <f t="shared" si="551"/>
        <v/>
      </c>
      <c r="AE377" s="42" t="str">
        <f t="shared" si="552"/>
        <v/>
      </c>
      <c r="AF377" s="40" t="str">
        <f t="shared" si="553"/>
        <v/>
      </c>
      <c r="AG377" s="43" t="str">
        <f t="shared" si="554"/>
        <v/>
      </c>
      <c r="AH377" s="42" t="str">
        <f t="shared" si="555"/>
        <v/>
      </c>
      <c r="AI377" s="39" t="str">
        <f t="shared" si="556"/>
        <v/>
      </c>
      <c r="AJ377" s="41" t="str">
        <f t="shared" si="514"/>
        <v/>
      </c>
      <c r="AK377" s="29" t="str">
        <f t="shared" si="515"/>
        <v/>
      </c>
      <c r="AL377" s="29" t="str">
        <f t="shared" si="516"/>
        <v/>
      </c>
      <c r="AM377" s="41" t="str">
        <f t="shared" si="517"/>
        <v/>
      </c>
      <c r="AN377" s="42" t="str">
        <f t="shared" si="518"/>
        <v/>
      </c>
      <c r="AO377" s="29" t="str">
        <f t="shared" si="519"/>
        <v/>
      </c>
      <c r="AP377" s="41" t="str">
        <f t="shared" si="520"/>
        <v/>
      </c>
      <c r="AQ377" s="42" t="str">
        <f t="shared" si="521"/>
        <v/>
      </c>
      <c r="AR377" s="29" t="str">
        <f t="shared" si="557"/>
        <v/>
      </c>
      <c r="AS377" s="41" t="str">
        <f t="shared" si="558"/>
        <v/>
      </c>
      <c r="AT377" s="42" t="str">
        <f t="shared" si="559"/>
        <v/>
      </c>
      <c r="AV377" s="39" t="e">
        <f t="shared" si="522"/>
        <v>#N/A</v>
      </c>
      <c r="AW377" s="42" t="e">
        <f t="shared" si="560"/>
        <v>#N/A</v>
      </c>
      <c r="BH377" s="61" t="str">
        <f t="shared" si="561"/>
        <v/>
      </c>
      <c r="BI377" s="39" t="str">
        <f t="shared" si="562"/>
        <v/>
      </c>
      <c r="BJ377" s="41" t="str">
        <f t="shared" si="563"/>
        <v/>
      </c>
      <c r="BK377" s="42" t="str">
        <f t="shared" si="523"/>
        <v/>
      </c>
      <c r="BL377" s="29" t="str">
        <f t="shared" si="564"/>
        <v/>
      </c>
      <c r="BM377" s="41" t="str">
        <f t="shared" si="565"/>
        <v/>
      </c>
      <c r="BN377" s="42" t="str">
        <f t="shared" si="566"/>
        <v/>
      </c>
      <c r="BO377" s="40" t="str">
        <f t="shared" si="567"/>
        <v/>
      </c>
      <c r="BP377" s="43" t="str">
        <f t="shared" si="568"/>
        <v/>
      </c>
      <c r="BQ377" s="42" t="str">
        <f t="shared" si="569"/>
        <v/>
      </c>
      <c r="BR377" s="61" t="str">
        <f t="shared" si="570"/>
        <v/>
      </c>
      <c r="BS377" s="41" t="str">
        <f t="shared" si="524"/>
        <v/>
      </c>
      <c r="BT377" t="str">
        <f t="shared" si="571"/>
        <v/>
      </c>
      <c r="BU377" s="29" t="str">
        <f t="shared" si="525"/>
        <v/>
      </c>
      <c r="BV377" s="41" t="str">
        <f t="shared" si="526"/>
        <v/>
      </c>
      <c r="BW377" s="42" t="str">
        <f t="shared" si="527"/>
        <v/>
      </c>
      <c r="BX377" s="29" t="str">
        <f t="shared" si="528"/>
        <v/>
      </c>
      <c r="BY377" s="41" t="str">
        <f t="shared" si="529"/>
        <v/>
      </c>
      <c r="BZ377" s="42" t="str">
        <f t="shared" si="530"/>
        <v/>
      </c>
      <c r="CA377" s="29" t="str">
        <f t="shared" si="572"/>
        <v/>
      </c>
      <c r="CB377" s="41" t="str">
        <f t="shared" si="573"/>
        <v/>
      </c>
      <c r="CC377" s="42" t="str">
        <f t="shared" si="574"/>
        <v/>
      </c>
      <c r="CE377" s="39" t="e">
        <f t="shared" si="575"/>
        <v>#N/A</v>
      </c>
      <c r="CF377" s="42" t="e">
        <f t="shared" si="576"/>
        <v>#N/A</v>
      </c>
      <c r="CQ377" s="61" t="str">
        <f t="shared" si="577"/>
        <v/>
      </c>
      <c r="CR377" s="39" t="str">
        <f t="shared" si="578"/>
        <v/>
      </c>
      <c r="CS377" s="41" t="str">
        <f t="shared" si="579"/>
        <v/>
      </c>
      <c r="CT377" s="42" t="str">
        <f t="shared" si="531"/>
        <v/>
      </c>
      <c r="CU377" s="29" t="str">
        <f t="shared" si="580"/>
        <v/>
      </c>
      <c r="CV377" s="41" t="str">
        <f t="shared" si="581"/>
        <v/>
      </c>
      <c r="CW377" s="42" t="str">
        <f t="shared" si="582"/>
        <v/>
      </c>
      <c r="CX377" s="40" t="str">
        <f t="shared" si="583"/>
        <v/>
      </c>
      <c r="CY377" s="43" t="str">
        <f t="shared" si="584"/>
        <v/>
      </c>
      <c r="CZ377" s="42" t="str">
        <f t="shared" si="585"/>
        <v/>
      </c>
      <c r="DA377" s="70" t="str">
        <f t="shared" si="586"/>
        <v/>
      </c>
      <c r="DB377" s="41" t="str">
        <f t="shared" si="532"/>
        <v/>
      </c>
      <c r="DC377" s="70" t="str">
        <f t="shared" si="587"/>
        <v/>
      </c>
      <c r="DD377" s="29" t="str">
        <f t="shared" si="533"/>
        <v/>
      </c>
      <c r="DE377" s="41" t="str">
        <f t="shared" si="534"/>
        <v/>
      </c>
      <c r="DF377" s="42" t="str">
        <f t="shared" si="535"/>
        <v/>
      </c>
      <c r="DG377" s="29" t="str">
        <f t="shared" si="536"/>
        <v/>
      </c>
      <c r="DH377" s="41" t="str">
        <f t="shared" si="537"/>
        <v/>
      </c>
      <c r="DI377" s="42" t="str">
        <f t="shared" si="538"/>
        <v/>
      </c>
      <c r="DJ377" s="29" t="str">
        <f t="shared" si="588"/>
        <v/>
      </c>
      <c r="DK377" s="41" t="str">
        <f t="shared" si="589"/>
        <v/>
      </c>
      <c r="DL377" s="42" t="str">
        <f t="shared" si="590"/>
        <v/>
      </c>
      <c r="DN377" s="39" t="e">
        <f t="shared" si="591"/>
        <v>#N/A</v>
      </c>
      <c r="DO377" s="42" t="e">
        <f t="shared" si="592"/>
        <v>#N/A</v>
      </c>
      <c r="DZ377" s="61" t="str">
        <f t="shared" si="593"/>
        <v/>
      </c>
      <c r="EA377" s="39" t="str">
        <f t="shared" si="594"/>
        <v/>
      </c>
      <c r="EB377" s="41" t="str">
        <f t="shared" si="595"/>
        <v/>
      </c>
      <c r="EC377" s="42" t="str">
        <f t="shared" si="539"/>
        <v/>
      </c>
      <c r="ED377" s="29" t="str">
        <f t="shared" si="596"/>
        <v/>
      </c>
      <c r="EE377" s="41" t="str">
        <f t="shared" si="597"/>
        <v/>
      </c>
      <c r="EF377" s="42" t="str">
        <f t="shared" si="598"/>
        <v/>
      </c>
      <c r="EG377" s="40" t="str">
        <f t="shared" si="599"/>
        <v/>
      </c>
      <c r="EH377" s="43" t="str">
        <f t="shared" si="600"/>
        <v/>
      </c>
      <c r="EI377" s="42" t="str">
        <f t="shared" si="601"/>
        <v/>
      </c>
      <c r="EJ377" s="58" t="str">
        <f t="shared" si="602"/>
        <v/>
      </c>
      <c r="EK377" s="41" t="str">
        <f t="shared" si="540"/>
        <v/>
      </c>
      <c r="EL377" s="58" t="str">
        <f t="shared" si="603"/>
        <v/>
      </c>
      <c r="EM377" s="29" t="str">
        <f t="shared" si="541"/>
        <v/>
      </c>
      <c r="EN377" s="41" t="str">
        <f t="shared" si="542"/>
        <v/>
      </c>
      <c r="EO377" s="42" t="str">
        <f t="shared" si="543"/>
        <v/>
      </c>
      <c r="EP377" s="29" t="str">
        <f t="shared" si="544"/>
        <v/>
      </c>
      <c r="EQ377" s="41" t="str">
        <f t="shared" si="545"/>
        <v/>
      </c>
      <c r="ER377" s="42" t="str">
        <f t="shared" si="546"/>
        <v/>
      </c>
      <c r="ES377" s="29" t="str">
        <f t="shared" si="604"/>
        <v/>
      </c>
      <c r="ET377" s="41" t="str">
        <f t="shared" si="605"/>
        <v/>
      </c>
      <c r="EU377" s="42" t="str">
        <f t="shared" si="606"/>
        <v/>
      </c>
      <c r="EW377" s="39" t="e">
        <f t="shared" si="607"/>
        <v>#N/A</v>
      </c>
      <c r="EX377" s="42" t="e">
        <f t="shared" si="608"/>
        <v>#N/A</v>
      </c>
      <c r="FA377" s="70" t="e">
        <f t="shared" si="610"/>
        <v>#N/A</v>
      </c>
      <c r="FB377" s="70" t="e">
        <f t="shared" si="611"/>
        <v>#N/A</v>
      </c>
      <c r="FC377" s="70" t="e">
        <f t="shared" si="609"/>
        <v>#N/A</v>
      </c>
      <c r="FD377" s="72" t="e">
        <f t="shared" si="612"/>
        <v>#N/A</v>
      </c>
      <c r="FE377" s="37" t="e">
        <f t="shared" si="613"/>
        <v>#N/A</v>
      </c>
    </row>
    <row r="378" spans="8:161" x14ac:dyDescent="0.25">
      <c r="H378" s="39"/>
      <c r="I378" s="39"/>
      <c r="J378" s="37"/>
      <c r="K378" s="39"/>
      <c r="L378" s="39"/>
      <c r="M378" s="39"/>
      <c r="Y378" s="61" t="str">
        <f t="shared" si="547"/>
        <v/>
      </c>
      <c r="Z378" s="39" t="str">
        <f t="shared" si="548"/>
        <v/>
      </c>
      <c r="AA378" s="41" t="str">
        <f t="shared" si="549"/>
        <v/>
      </c>
      <c r="AB378" s="42" t="str">
        <f t="shared" si="513"/>
        <v/>
      </c>
      <c r="AC378" s="29" t="str">
        <f t="shared" si="550"/>
        <v/>
      </c>
      <c r="AD378" s="41" t="str">
        <f t="shared" si="551"/>
        <v/>
      </c>
      <c r="AE378" s="42" t="str">
        <f t="shared" si="552"/>
        <v/>
      </c>
      <c r="AF378" s="40" t="str">
        <f t="shared" si="553"/>
        <v/>
      </c>
      <c r="AG378" s="43" t="str">
        <f t="shared" si="554"/>
        <v/>
      </c>
      <c r="AH378" s="42" t="str">
        <f t="shared" si="555"/>
        <v/>
      </c>
      <c r="AI378" s="39" t="str">
        <f t="shared" si="556"/>
        <v/>
      </c>
      <c r="AJ378" s="41" t="str">
        <f t="shared" si="514"/>
        <v/>
      </c>
      <c r="AK378" s="29" t="str">
        <f t="shared" si="515"/>
        <v/>
      </c>
      <c r="AL378" s="29" t="str">
        <f t="shared" si="516"/>
        <v/>
      </c>
      <c r="AM378" s="41" t="str">
        <f t="shared" si="517"/>
        <v/>
      </c>
      <c r="AN378" s="42" t="str">
        <f t="shared" si="518"/>
        <v/>
      </c>
      <c r="AO378" s="29" t="str">
        <f t="shared" si="519"/>
        <v/>
      </c>
      <c r="AP378" s="41" t="str">
        <f t="shared" si="520"/>
        <v/>
      </c>
      <c r="AQ378" s="42" t="str">
        <f t="shared" si="521"/>
        <v/>
      </c>
      <c r="AR378" s="29" t="str">
        <f t="shared" si="557"/>
        <v/>
      </c>
      <c r="AS378" s="41" t="str">
        <f t="shared" si="558"/>
        <v/>
      </c>
      <c r="AT378" s="42" t="str">
        <f t="shared" si="559"/>
        <v/>
      </c>
      <c r="AV378" s="39" t="e">
        <f t="shared" si="522"/>
        <v>#N/A</v>
      </c>
      <c r="AW378" s="42" t="e">
        <f t="shared" si="560"/>
        <v>#N/A</v>
      </c>
      <c r="BH378" s="61" t="str">
        <f t="shared" si="561"/>
        <v/>
      </c>
      <c r="BI378" s="39" t="str">
        <f t="shared" si="562"/>
        <v/>
      </c>
      <c r="BJ378" s="41" t="str">
        <f t="shared" si="563"/>
        <v/>
      </c>
      <c r="BK378" s="42" t="str">
        <f t="shared" si="523"/>
        <v/>
      </c>
      <c r="BL378" s="29" t="str">
        <f t="shared" si="564"/>
        <v/>
      </c>
      <c r="BM378" s="41" t="str">
        <f t="shared" si="565"/>
        <v/>
      </c>
      <c r="BN378" s="42" t="str">
        <f t="shared" si="566"/>
        <v/>
      </c>
      <c r="BO378" s="40" t="str">
        <f t="shared" si="567"/>
        <v/>
      </c>
      <c r="BP378" s="43" t="str">
        <f t="shared" si="568"/>
        <v/>
      </c>
      <c r="BQ378" s="42" t="str">
        <f t="shared" si="569"/>
        <v/>
      </c>
      <c r="BR378" s="61" t="str">
        <f t="shared" si="570"/>
        <v/>
      </c>
      <c r="BS378" s="41" t="str">
        <f t="shared" si="524"/>
        <v/>
      </c>
      <c r="BT378" t="str">
        <f t="shared" si="571"/>
        <v/>
      </c>
      <c r="BU378" s="29" t="str">
        <f t="shared" si="525"/>
        <v/>
      </c>
      <c r="BV378" s="41" t="str">
        <f t="shared" si="526"/>
        <v/>
      </c>
      <c r="BW378" s="42" t="str">
        <f t="shared" si="527"/>
        <v/>
      </c>
      <c r="BX378" s="29" t="str">
        <f t="shared" si="528"/>
        <v/>
      </c>
      <c r="BY378" s="41" t="str">
        <f t="shared" si="529"/>
        <v/>
      </c>
      <c r="BZ378" s="42" t="str">
        <f t="shared" si="530"/>
        <v/>
      </c>
      <c r="CA378" s="29" t="str">
        <f t="shared" si="572"/>
        <v/>
      </c>
      <c r="CB378" s="41" t="str">
        <f t="shared" si="573"/>
        <v/>
      </c>
      <c r="CC378" s="42" t="str">
        <f t="shared" si="574"/>
        <v/>
      </c>
      <c r="CE378" s="39" t="e">
        <f t="shared" si="575"/>
        <v>#N/A</v>
      </c>
      <c r="CF378" s="42" t="e">
        <f t="shared" si="576"/>
        <v>#N/A</v>
      </c>
      <c r="CQ378" s="61" t="str">
        <f t="shared" si="577"/>
        <v/>
      </c>
      <c r="CR378" s="39" t="str">
        <f t="shared" si="578"/>
        <v/>
      </c>
      <c r="CS378" s="41" t="str">
        <f t="shared" si="579"/>
        <v/>
      </c>
      <c r="CT378" s="42" t="str">
        <f t="shared" si="531"/>
        <v/>
      </c>
      <c r="CU378" s="29" t="str">
        <f t="shared" si="580"/>
        <v/>
      </c>
      <c r="CV378" s="41" t="str">
        <f t="shared" si="581"/>
        <v/>
      </c>
      <c r="CW378" s="42" t="str">
        <f t="shared" si="582"/>
        <v/>
      </c>
      <c r="CX378" s="40" t="str">
        <f t="shared" si="583"/>
        <v/>
      </c>
      <c r="CY378" s="43" t="str">
        <f t="shared" si="584"/>
        <v/>
      </c>
      <c r="CZ378" s="42" t="str">
        <f t="shared" si="585"/>
        <v/>
      </c>
      <c r="DA378" s="70" t="str">
        <f t="shared" si="586"/>
        <v/>
      </c>
      <c r="DB378" s="41" t="str">
        <f t="shared" si="532"/>
        <v/>
      </c>
      <c r="DC378" s="70" t="str">
        <f t="shared" si="587"/>
        <v/>
      </c>
      <c r="DD378" s="29" t="str">
        <f t="shared" si="533"/>
        <v/>
      </c>
      <c r="DE378" s="41" t="str">
        <f t="shared" si="534"/>
        <v/>
      </c>
      <c r="DF378" s="42" t="str">
        <f t="shared" si="535"/>
        <v/>
      </c>
      <c r="DG378" s="29" t="str">
        <f t="shared" si="536"/>
        <v/>
      </c>
      <c r="DH378" s="41" t="str">
        <f t="shared" si="537"/>
        <v/>
      </c>
      <c r="DI378" s="42" t="str">
        <f t="shared" si="538"/>
        <v/>
      </c>
      <c r="DJ378" s="29" t="str">
        <f t="shared" si="588"/>
        <v/>
      </c>
      <c r="DK378" s="41" t="str">
        <f t="shared" si="589"/>
        <v/>
      </c>
      <c r="DL378" s="42" t="str">
        <f t="shared" si="590"/>
        <v/>
      </c>
      <c r="DN378" s="39" t="e">
        <f t="shared" si="591"/>
        <v>#N/A</v>
      </c>
      <c r="DO378" s="42" t="e">
        <f t="shared" si="592"/>
        <v>#N/A</v>
      </c>
      <c r="DZ378" s="61" t="str">
        <f t="shared" si="593"/>
        <v/>
      </c>
      <c r="EA378" s="39" t="str">
        <f t="shared" si="594"/>
        <v/>
      </c>
      <c r="EB378" s="41" t="str">
        <f t="shared" si="595"/>
        <v/>
      </c>
      <c r="EC378" s="42" t="str">
        <f t="shared" si="539"/>
        <v/>
      </c>
      <c r="ED378" s="29" t="str">
        <f t="shared" si="596"/>
        <v/>
      </c>
      <c r="EE378" s="41" t="str">
        <f t="shared" si="597"/>
        <v/>
      </c>
      <c r="EF378" s="42" t="str">
        <f t="shared" si="598"/>
        <v/>
      </c>
      <c r="EG378" s="40" t="str">
        <f t="shared" si="599"/>
        <v/>
      </c>
      <c r="EH378" s="43" t="str">
        <f t="shared" si="600"/>
        <v/>
      </c>
      <c r="EI378" s="42" t="str">
        <f t="shared" si="601"/>
        <v/>
      </c>
      <c r="EJ378" s="58" t="str">
        <f t="shared" si="602"/>
        <v/>
      </c>
      <c r="EK378" s="41" t="str">
        <f t="shared" si="540"/>
        <v/>
      </c>
      <c r="EL378" s="58" t="str">
        <f t="shared" si="603"/>
        <v/>
      </c>
      <c r="EM378" s="29" t="str">
        <f t="shared" si="541"/>
        <v/>
      </c>
      <c r="EN378" s="41" t="str">
        <f t="shared" si="542"/>
        <v/>
      </c>
      <c r="EO378" s="42" t="str">
        <f t="shared" si="543"/>
        <v/>
      </c>
      <c r="EP378" s="29" t="str">
        <f t="shared" si="544"/>
        <v/>
      </c>
      <c r="EQ378" s="41" t="str">
        <f t="shared" si="545"/>
        <v/>
      </c>
      <c r="ER378" s="42" t="str">
        <f t="shared" si="546"/>
        <v/>
      </c>
      <c r="ES378" s="29" t="str">
        <f t="shared" si="604"/>
        <v/>
      </c>
      <c r="ET378" s="41" t="str">
        <f t="shared" si="605"/>
        <v/>
      </c>
      <c r="EU378" s="42" t="str">
        <f t="shared" si="606"/>
        <v/>
      </c>
      <c r="EW378" s="39" t="e">
        <f t="shared" si="607"/>
        <v>#N/A</v>
      </c>
      <c r="EX378" s="42" t="e">
        <f t="shared" si="608"/>
        <v>#N/A</v>
      </c>
      <c r="FA378" s="70" t="e">
        <f t="shared" si="610"/>
        <v>#N/A</v>
      </c>
      <c r="FB378" s="70" t="e">
        <f t="shared" si="611"/>
        <v>#N/A</v>
      </c>
      <c r="FC378" s="70" t="e">
        <f t="shared" si="609"/>
        <v>#N/A</v>
      </c>
      <c r="FD378" s="72" t="e">
        <f t="shared" si="612"/>
        <v>#N/A</v>
      </c>
      <c r="FE378" s="37" t="e">
        <f t="shared" si="613"/>
        <v>#N/A</v>
      </c>
    </row>
    <row r="379" spans="8:161" x14ac:dyDescent="0.25">
      <c r="H379" s="39"/>
      <c r="I379" s="39"/>
      <c r="J379" s="37"/>
      <c r="K379" s="39"/>
      <c r="L379" s="39"/>
      <c r="M379" s="39"/>
      <c r="Y379" s="61" t="str">
        <f t="shared" si="547"/>
        <v/>
      </c>
      <c r="Z379" s="39" t="str">
        <f t="shared" si="548"/>
        <v/>
      </c>
      <c r="AA379" s="41" t="str">
        <f t="shared" si="549"/>
        <v/>
      </c>
      <c r="AB379" s="42" t="str">
        <f t="shared" si="513"/>
        <v/>
      </c>
      <c r="AC379" s="29" t="str">
        <f t="shared" si="550"/>
        <v/>
      </c>
      <c r="AD379" s="41" t="str">
        <f t="shared" si="551"/>
        <v/>
      </c>
      <c r="AE379" s="42" t="str">
        <f t="shared" si="552"/>
        <v/>
      </c>
      <c r="AF379" s="40" t="str">
        <f t="shared" si="553"/>
        <v/>
      </c>
      <c r="AG379" s="43" t="str">
        <f t="shared" si="554"/>
        <v/>
      </c>
      <c r="AH379" s="42" t="str">
        <f t="shared" si="555"/>
        <v/>
      </c>
      <c r="AI379" s="39" t="str">
        <f t="shared" si="556"/>
        <v/>
      </c>
      <c r="AJ379" s="41" t="str">
        <f t="shared" si="514"/>
        <v/>
      </c>
      <c r="AK379" s="29" t="str">
        <f t="shared" si="515"/>
        <v/>
      </c>
      <c r="AL379" s="29" t="str">
        <f t="shared" si="516"/>
        <v/>
      </c>
      <c r="AM379" s="41" t="str">
        <f t="shared" si="517"/>
        <v/>
      </c>
      <c r="AN379" s="42" t="str">
        <f t="shared" si="518"/>
        <v/>
      </c>
      <c r="AO379" s="29" t="str">
        <f t="shared" si="519"/>
        <v/>
      </c>
      <c r="AP379" s="41" t="str">
        <f t="shared" si="520"/>
        <v/>
      </c>
      <c r="AQ379" s="42" t="str">
        <f t="shared" si="521"/>
        <v/>
      </c>
      <c r="AR379" s="29" t="str">
        <f t="shared" si="557"/>
        <v/>
      </c>
      <c r="AS379" s="41" t="str">
        <f t="shared" si="558"/>
        <v/>
      </c>
      <c r="AT379" s="42" t="str">
        <f t="shared" si="559"/>
        <v/>
      </c>
      <c r="AV379" s="39" t="e">
        <f t="shared" si="522"/>
        <v>#N/A</v>
      </c>
      <c r="AW379" s="42" t="e">
        <f t="shared" si="560"/>
        <v>#N/A</v>
      </c>
      <c r="BH379" s="61" t="str">
        <f t="shared" si="561"/>
        <v/>
      </c>
      <c r="BI379" s="39" t="str">
        <f t="shared" si="562"/>
        <v/>
      </c>
      <c r="BJ379" s="41" t="str">
        <f t="shared" si="563"/>
        <v/>
      </c>
      <c r="BK379" s="42" t="str">
        <f t="shared" si="523"/>
        <v/>
      </c>
      <c r="BL379" s="29" t="str">
        <f t="shared" si="564"/>
        <v/>
      </c>
      <c r="BM379" s="41" t="str">
        <f t="shared" si="565"/>
        <v/>
      </c>
      <c r="BN379" s="42" t="str">
        <f t="shared" si="566"/>
        <v/>
      </c>
      <c r="BO379" s="40" t="str">
        <f t="shared" si="567"/>
        <v/>
      </c>
      <c r="BP379" s="43" t="str">
        <f t="shared" si="568"/>
        <v/>
      </c>
      <c r="BQ379" s="42" t="str">
        <f t="shared" si="569"/>
        <v/>
      </c>
      <c r="BR379" s="61" t="str">
        <f t="shared" si="570"/>
        <v/>
      </c>
      <c r="BS379" s="41" t="str">
        <f t="shared" si="524"/>
        <v/>
      </c>
      <c r="BT379" t="str">
        <f t="shared" si="571"/>
        <v/>
      </c>
      <c r="BU379" s="29" t="str">
        <f t="shared" si="525"/>
        <v/>
      </c>
      <c r="BV379" s="41" t="str">
        <f t="shared" si="526"/>
        <v/>
      </c>
      <c r="BW379" s="42" t="str">
        <f t="shared" si="527"/>
        <v/>
      </c>
      <c r="BX379" s="29" t="str">
        <f t="shared" si="528"/>
        <v/>
      </c>
      <c r="BY379" s="41" t="str">
        <f t="shared" si="529"/>
        <v/>
      </c>
      <c r="BZ379" s="42" t="str">
        <f t="shared" si="530"/>
        <v/>
      </c>
      <c r="CA379" s="29" t="str">
        <f t="shared" si="572"/>
        <v/>
      </c>
      <c r="CB379" s="41" t="str">
        <f t="shared" si="573"/>
        <v/>
      </c>
      <c r="CC379" s="42" t="str">
        <f t="shared" si="574"/>
        <v/>
      </c>
      <c r="CE379" s="39" t="e">
        <f t="shared" si="575"/>
        <v>#N/A</v>
      </c>
      <c r="CF379" s="42" t="e">
        <f t="shared" si="576"/>
        <v>#N/A</v>
      </c>
      <c r="CQ379" s="61" t="str">
        <f t="shared" si="577"/>
        <v/>
      </c>
      <c r="CR379" s="39" t="str">
        <f t="shared" si="578"/>
        <v/>
      </c>
      <c r="CS379" s="41" t="str">
        <f t="shared" si="579"/>
        <v/>
      </c>
      <c r="CT379" s="42" t="str">
        <f t="shared" si="531"/>
        <v/>
      </c>
      <c r="CU379" s="29" t="str">
        <f t="shared" si="580"/>
        <v/>
      </c>
      <c r="CV379" s="41" t="str">
        <f t="shared" si="581"/>
        <v/>
      </c>
      <c r="CW379" s="42" t="str">
        <f t="shared" si="582"/>
        <v/>
      </c>
      <c r="CX379" s="40" t="str">
        <f t="shared" si="583"/>
        <v/>
      </c>
      <c r="CY379" s="43" t="str">
        <f t="shared" si="584"/>
        <v/>
      </c>
      <c r="CZ379" s="42" t="str">
        <f t="shared" si="585"/>
        <v/>
      </c>
      <c r="DA379" s="70" t="str">
        <f t="shared" si="586"/>
        <v/>
      </c>
      <c r="DB379" s="41" t="str">
        <f t="shared" si="532"/>
        <v/>
      </c>
      <c r="DC379" s="70" t="str">
        <f t="shared" si="587"/>
        <v/>
      </c>
      <c r="DD379" s="29" t="str">
        <f t="shared" si="533"/>
        <v/>
      </c>
      <c r="DE379" s="41" t="str">
        <f t="shared" si="534"/>
        <v/>
      </c>
      <c r="DF379" s="42" t="str">
        <f t="shared" si="535"/>
        <v/>
      </c>
      <c r="DG379" s="29" t="str">
        <f t="shared" si="536"/>
        <v/>
      </c>
      <c r="DH379" s="41" t="str">
        <f t="shared" si="537"/>
        <v/>
      </c>
      <c r="DI379" s="42" t="str">
        <f t="shared" si="538"/>
        <v/>
      </c>
      <c r="DJ379" s="29" t="str">
        <f t="shared" si="588"/>
        <v/>
      </c>
      <c r="DK379" s="41" t="str">
        <f t="shared" si="589"/>
        <v/>
      </c>
      <c r="DL379" s="42" t="str">
        <f t="shared" si="590"/>
        <v/>
      </c>
      <c r="DN379" s="39" t="e">
        <f t="shared" si="591"/>
        <v>#N/A</v>
      </c>
      <c r="DO379" s="42" t="e">
        <f t="shared" si="592"/>
        <v>#N/A</v>
      </c>
      <c r="DZ379" s="61" t="str">
        <f t="shared" si="593"/>
        <v/>
      </c>
      <c r="EA379" s="39" t="str">
        <f t="shared" si="594"/>
        <v/>
      </c>
      <c r="EB379" s="41" t="str">
        <f t="shared" si="595"/>
        <v/>
      </c>
      <c r="EC379" s="42" t="str">
        <f t="shared" si="539"/>
        <v/>
      </c>
      <c r="ED379" s="29" t="str">
        <f t="shared" si="596"/>
        <v/>
      </c>
      <c r="EE379" s="41" t="str">
        <f t="shared" si="597"/>
        <v/>
      </c>
      <c r="EF379" s="42" t="str">
        <f t="shared" si="598"/>
        <v/>
      </c>
      <c r="EG379" s="40" t="str">
        <f t="shared" si="599"/>
        <v/>
      </c>
      <c r="EH379" s="43" t="str">
        <f t="shared" si="600"/>
        <v/>
      </c>
      <c r="EI379" s="42" t="str">
        <f t="shared" si="601"/>
        <v/>
      </c>
      <c r="EJ379" s="58" t="str">
        <f t="shared" si="602"/>
        <v/>
      </c>
      <c r="EK379" s="41" t="str">
        <f t="shared" si="540"/>
        <v/>
      </c>
      <c r="EL379" s="58" t="str">
        <f t="shared" si="603"/>
        <v/>
      </c>
      <c r="EM379" s="29" t="str">
        <f t="shared" si="541"/>
        <v/>
      </c>
      <c r="EN379" s="41" t="str">
        <f t="shared" si="542"/>
        <v/>
      </c>
      <c r="EO379" s="42" t="str">
        <f t="shared" si="543"/>
        <v/>
      </c>
      <c r="EP379" s="29" t="str">
        <f t="shared" si="544"/>
        <v/>
      </c>
      <c r="EQ379" s="41" t="str">
        <f t="shared" si="545"/>
        <v/>
      </c>
      <c r="ER379" s="42" t="str">
        <f t="shared" si="546"/>
        <v/>
      </c>
      <c r="ES379" s="29" t="str">
        <f t="shared" si="604"/>
        <v/>
      </c>
      <c r="ET379" s="41" t="str">
        <f t="shared" si="605"/>
        <v/>
      </c>
      <c r="EU379" s="42" t="str">
        <f t="shared" si="606"/>
        <v/>
      </c>
      <c r="EW379" s="39" t="e">
        <f t="shared" si="607"/>
        <v>#N/A</v>
      </c>
      <c r="EX379" s="42" t="e">
        <f t="shared" si="608"/>
        <v>#N/A</v>
      </c>
      <c r="FA379" s="70" t="e">
        <f t="shared" si="610"/>
        <v>#N/A</v>
      </c>
      <c r="FB379" s="70" t="e">
        <f t="shared" si="611"/>
        <v>#N/A</v>
      </c>
      <c r="FC379" s="70" t="e">
        <f t="shared" si="609"/>
        <v>#N/A</v>
      </c>
      <c r="FD379" s="72" t="e">
        <f t="shared" si="612"/>
        <v>#N/A</v>
      </c>
      <c r="FE379" s="37" t="e">
        <f t="shared" si="613"/>
        <v>#N/A</v>
      </c>
    </row>
    <row r="380" spans="8:161" x14ac:dyDescent="0.25">
      <c r="H380" s="39"/>
      <c r="I380" s="39"/>
      <c r="J380" s="37"/>
      <c r="K380" s="39"/>
      <c r="L380" s="39"/>
      <c r="M380" s="39"/>
      <c r="Y380" s="61" t="str">
        <f t="shared" si="547"/>
        <v/>
      </c>
      <c r="Z380" s="39" t="str">
        <f t="shared" si="548"/>
        <v/>
      </c>
      <c r="AA380" s="41" t="str">
        <f t="shared" si="549"/>
        <v/>
      </c>
      <c r="AB380" s="42" t="str">
        <f t="shared" si="513"/>
        <v/>
      </c>
      <c r="AC380" s="29" t="str">
        <f t="shared" si="550"/>
        <v/>
      </c>
      <c r="AD380" s="41" t="str">
        <f t="shared" si="551"/>
        <v/>
      </c>
      <c r="AE380" s="42" t="str">
        <f t="shared" si="552"/>
        <v/>
      </c>
      <c r="AF380" s="40" t="str">
        <f t="shared" si="553"/>
        <v/>
      </c>
      <c r="AG380" s="43" t="str">
        <f t="shared" si="554"/>
        <v/>
      </c>
      <c r="AH380" s="42" t="str">
        <f t="shared" si="555"/>
        <v/>
      </c>
      <c r="AI380" s="39" t="str">
        <f t="shared" si="556"/>
        <v/>
      </c>
      <c r="AJ380" s="41" t="str">
        <f t="shared" si="514"/>
        <v/>
      </c>
      <c r="AK380" s="29" t="str">
        <f t="shared" si="515"/>
        <v/>
      </c>
      <c r="AL380" s="29" t="str">
        <f t="shared" si="516"/>
        <v/>
      </c>
      <c r="AM380" s="41" t="str">
        <f t="shared" si="517"/>
        <v/>
      </c>
      <c r="AN380" s="42" t="str">
        <f t="shared" si="518"/>
        <v/>
      </c>
      <c r="AO380" s="29" t="str">
        <f t="shared" si="519"/>
        <v/>
      </c>
      <c r="AP380" s="41" t="str">
        <f t="shared" si="520"/>
        <v/>
      </c>
      <c r="AQ380" s="42" t="str">
        <f t="shared" si="521"/>
        <v/>
      </c>
      <c r="AR380" s="29" t="str">
        <f t="shared" si="557"/>
        <v/>
      </c>
      <c r="AS380" s="41" t="str">
        <f t="shared" si="558"/>
        <v/>
      </c>
      <c r="AT380" s="42" t="str">
        <f t="shared" si="559"/>
        <v/>
      </c>
      <c r="AV380" s="39" t="e">
        <f t="shared" si="522"/>
        <v>#N/A</v>
      </c>
      <c r="AW380" s="42" t="e">
        <f t="shared" si="560"/>
        <v>#N/A</v>
      </c>
      <c r="BH380" s="61" t="str">
        <f t="shared" si="561"/>
        <v/>
      </c>
      <c r="BI380" s="39" t="str">
        <f t="shared" si="562"/>
        <v/>
      </c>
      <c r="BJ380" s="41" t="str">
        <f t="shared" si="563"/>
        <v/>
      </c>
      <c r="BK380" s="42" t="str">
        <f t="shared" si="523"/>
        <v/>
      </c>
      <c r="BL380" s="29" t="str">
        <f t="shared" si="564"/>
        <v/>
      </c>
      <c r="BM380" s="41" t="str">
        <f t="shared" si="565"/>
        <v/>
      </c>
      <c r="BN380" s="42" t="str">
        <f t="shared" si="566"/>
        <v/>
      </c>
      <c r="BO380" s="40" t="str">
        <f t="shared" si="567"/>
        <v/>
      </c>
      <c r="BP380" s="43" t="str">
        <f t="shared" si="568"/>
        <v/>
      </c>
      <c r="BQ380" s="42" t="str">
        <f t="shared" si="569"/>
        <v/>
      </c>
      <c r="BR380" s="61" t="str">
        <f t="shared" si="570"/>
        <v/>
      </c>
      <c r="BS380" s="41" t="str">
        <f t="shared" si="524"/>
        <v/>
      </c>
      <c r="BT380" t="str">
        <f t="shared" si="571"/>
        <v/>
      </c>
      <c r="BU380" s="29" t="str">
        <f t="shared" si="525"/>
        <v/>
      </c>
      <c r="BV380" s="41" t="str">
        <f t="shared" si="526"/>
        <v/>
      </c>
      <c r="BW380" s="42" t="str">
        <f t="shared" si="527"/>
        <v/>
      </c>
      <c r="BX380" s="29" t="str">
        <f t="shared" si="528"/>
        <v/>
      </c>
      <c r="BY380" s="41" t="str">
        <f t="shared" si="529"/>
        <v/>
      </c>
      <c r="BZ380" s="42" t="str">
        <f t="shared" si="530"/>
        <v/>
      </c>
      <c r="CA380" s="29" t="str">
        <f t="shared" si="572"/>
        <v/>
      </c>
      <c r="CB380" s="41" t="str">
        <f t="shared" si="573"/>
        <v/>
      </c>
      <c r="CC380" s="42" t="str">
        <f t="shared" si="574"/>
        <v/>
      </c>
      <c r="CE380" s="39" t="e">
        <f t="shared" si="575"/>
        <v>#N/A</v>
      </c>
      <c r="CF380" s="42" t="e">
        <f t="shared" si="576"/>
        <v>#N/A</v>
      </c>
      <c r="CQ380" s="61" t="str">
        <f t="shared" si="577"/>
        <v/>
      </c>
      <c r="CR380" s="39" t="str">
        <f t="shared" si="578"/>
        <v/>
      </c>
      <c r="CS380" s="41" t="str">
        <f t="shared" si="579"/>
        <v/>
      </c>
      <c r="CT380" s="42" t="str">
        <f t="shared" si="531"/>
        <v/>
      </c>
      <c r="CU380" s="29" t="str">
        <f t="shared" si="580"/>
        <v/>
      </c>
      <c r="CV380" s="41" t="str">
        <f t="shared" si="581"/>
        <v/>
      </c>
      <c r="CW380" s="42" t="str">
        <f t="shared" si="582"/>
        <v/>
      </c>
      <c r="CX380" s="40" t="str">
        <f t="shared" si="583"/>
        <v/>
      </c>
      <c r="CY380" s="43" t="str">
        <f t="shared" si="584"/>
        <v/>
      </c>
      <c r="CZ380" s="42" t="str">
        <f t="shared" si="585"/>
        <v/>
      </c>
      <c r="DA380" s="70" t="str">
        <f t="shared" si="586"/>
        <v/>
      </c>
      <c r="DB380" s="41" t="str">
        <f t="shared" si="532"/>
        <v/>
      </c>
      <c r="DC380" s="70" t="str">
        <f t="shared" si="587"/>
        <v/>
      </c>
      <c r="DD380" s="29" t="str">
        <f t="shared" si="533"/>
        <v/>
      </c>
      <c r="DE380" s="41" t="str">
        <f t="shared" si="534"/>
        <v/>
      </c>
      <c r="DF380" s="42" t="str">
        <f t="shared" si="535"/>
        <v/>
      </c>
      <c r="DG380" s="29" t="str">
        <f t="shared" si="536"/>
        <v/>
      </c>
      <c r="DH380" s="41" t="str">
        <f t="shared" si="537"/>
        <v/>
      </c>
      <c r="DI380" s="42" t="str">
        <f t="shared" si="538"/>
        <v/>
      </c>
      <c r="DJ380" s="29" t="str">
        <f t="shared" si="588"/>
        <v/>
      </c>
      <c r="DK380" s="41" t="str">
        <f t="shared" si="589"/>
        <v/>
      </c>
      <c r="DL380" s="42" t="str">
        <f t="shared" si="590"/>
        <v/>
      </c>
      <c r="DN380" s="39" t="e">
        <f t="shared" si="591"/>
        <v>#N/A</v>
      </c>
      <c r="DO380" s="42" t="e">
        <f t="shared" si="592"/>
        <v>#N/A</v>
      </c>
      <c r="DZ380" s="61" t="str">
        <f t="shared" si="593"/>
        <v/>
      </c>
      <c r="EA380" s="39" t="str">
        <f t="shared" si="594"/>
        <v/>
      </c>
      <c r="EB380" s="41" t="str">
        <f t="shared" si="595"/>
        <v/>
      </c>
      <c r="EC380" s="42" t="str">
        <f t="shared" si="539"/>
        <v/>
      </c>
      <c r="ED380" s="29" t="str">
        <f t="shared" si="596"/>
        <v/>
      </c>
      <c r="EE380" s="41" t="str">
        <f t="shared" si="597"/>
        <v/>
      </c>
      <c r="EF380" s="42" t="str">
        <f t="shared" si="598"/>
        <v/>
      </c>
      <c r="EG380" s="40" t="str">
        <f t="shared" si="599"/>
        <v/>
      </c>
      <c r="EH380" s="43" t="str">
        <f t="shared" si="600"/>
        <v/>
      </c>
      <c r="EI380" s="42" t="str">
        <f t="shared" si="601"/>
        <v/>
      </c>
      <c r="EJ380" s="58" t="str">
        <f t="shared" si="602"/>
        <v/>
      </c>
      <c r="EK380" s="41" t="str">
        <f t="shared" si="540"/>
        <v/>
      </c>
      <c r="EL380" s="58" t="str">
        <f t="shared" si="603"/>
        <v/>
      </c>
      <c r="EM380" s="29" t="str">
        <f t="shared" si="541"/>
        <v/>
      </c>
      <c r="EN380" s="41" t="str">
        <f t="shared" si="542"/>
        <v/>
      </c>
      <c r="EO380" s="42" t="str">
        <f t="shared" si="543"/>
        <v/>
      </c>
      <c r="EP380" s="29" t="str">
        <f t="shared" si="544"/>
        <v/>
      </c>
      <c r="EQ380" s="41" t="str">
        <f t="shared" si="545"/>
        <v/>
      </c>
      <c r="ER380" s="42" t="str">
        <f t="shared" si="546"/>
        <v/>
      </c>
      <c r="ES380" s="29" t="str">
        <f t="shared" si="604"/>
        <v/>
      </c>
      <c r="ET380" s="41" t="str">
        <f t="shared" si="605"/>
        <v/>
      </c>
      <c r="EU380" s="42" t="str">
        <f t="shared" si="606"/>
        <v/>
      </c>
      <c r="EW380" s="39" t="e">
        <f t="shared" si="607"/>
        <v>#N/A</v>
      </c>
      <c r="EX380" s="42" t="e">
        <f t="shared" si="608"/>
        <v>#N/A</v>
      </c>
      <c r="FA380" s="70" t="e">
        <f t="shared" si="610"/>
        <v>#N/A</v>
      </c>
      <c r="FB380" s="70" t="e">
        <f t="shared" si="611"/>
        <v>#N/A</v>
      </c>
      <c r="FC380" s="70" t="e">
        <f t="shared" si="609"/>
        <v>#N/A</v>
      </c>
      <c r="FD380" s="72" t="e">
        <f t="shared" si="612"/>
        <v>#N/A</v>
      </c>
      <c r="FE380" s="37" t="e">
        <f t="shared" si="613"/>
        <v>#N/A</v>
      </c>
    </row>
    <row r="381" spans="8:161" x14ac:dyDescent="0.25">
      <c r="H381" s="39"/>
      <c r="I381" s="39"/>
      <c r="J381" s="37"/>
      <c r="K381" s="39"/>
      <c r="L381" s="39"/>
      <c r="M381" s="39"/>
      <c r="Y381" s="61" t="str">
        <f t="shared" si="547"/>
        <v/>
      </c>
      <c r="Z381" s="39" t="str">
        <f t="shared" si="548"/>
        <v/>
      </c>
      <c r="AA381" s="41" t="str">
        <f t="shared" si="549"/>
        <v/>
      </c>
      <c r="AB381" s="42" t="str">
        <f t="shared" si="513"/>
        <v/>
      </c>
      <c r="AC381" s="29" t="str">
        <f t="shared" si="550"/>
        <v/>
      </c>
      <c r="AD381" s="41" t="str">
        <f t="shared" si="551"/>
        <v/>
      </c>
      <c r="AE381" s="42" t="str">
        <f t="shared" si="552"/>
        <v/>
      </c>
      <c r="AF381" s="40" t="str">
        <f t="shared" si="553"/>
        <v/>
      </c>
      <c r="AG381" s="43" t="str">
        <f t="shared" si="554"/>
        <v/>
      </c>
      <c r="AH381" s="42" t="str">
        <f t="shared" si="555"/>
        <v/>
      </c>
      <c r="AI381" s="39" t="str">
        <f t="shared" si="556"/>
        <v/>
      </c>
      <c r="AJ381" s="41" t="str">
        <f t="shared" si="514"/>
        <v/>
      </c>
      <c r="AK381" s="29" t="str">
        <f t="shared" si="515"/>
        <v/>
      </c>
      <c r="AL381" s="29" t="str">
        <f t="shared" si="516"/>
        <v/>
      </c>
      <c r="AM381" s="41" t="str">
        <f t="shared" si="517"/>
        <v/>
      </c>
      <c r="AN381" s="42" t="str">
        <f t="shared" si="518"/>
        <v/>
      </c>
      <c r="AO381" s="29" t="str">
        <f t="shared" si="519"/>
        <v/>
      </c>
      <c r="AP381" s="41" t="str">
        <f t="shared" si="520"/>
        <v/>
      </c>
      <c r="AQ381" s="42" t="str">
        <f t="shared" si="521"/>
        <v/>
      </c>
      <c r="AR381" s="29" t="str">
        <f t="shared" si="557"/>
        <v/>
      </c>
      <c r="AS381" s="41" t="str">
        <f t="shared" si="558"/>
        <v/>
      </c>
      <c r="AT381" s="42" t="str">
        <f t="shared" si="559"/>
        <v/>
      </c>
      <c r="AV381" s="39" t="e">
        <f t="shared" si="522"/>
        <v>#N/A</v>
      </c>
      <c r="AW381" s="42" t="e">
        <f t="shared" si="560"/>
        <v>#N/A</v>
      </c>
      <c r="BH381" s="61" t="str">
        <f t="shared" si="561"/>
        <v/>
      </c>
      <c r="BI381" s="39" t="str">
        <f t="shared" si="562"/>
        <v/>
      </c>
      <c r="BJ381" s="41" t="str">
        <f t="shared" si="563"/>
        <v/>
      </c>
      <c r="BK381" s="42" t="str">
        <f t="shared" si="523"/>
        <v/>
      </c>
      <c r="BL381" s="29" t="str">
        <f t="shared" si="564"/>
        <v/>
      </c>
      <c r="BM381" s="41" t="str">
        <f t="shared" si="565"/>
        <v/>
      </c>
      <c r="BN381" s="42" t="str">
        <f t="shared" si="566"/>
        <v/>
      </c>
      <c r="BO381" s="40" t="str">
        <f t="shared" si="567"/>
        <v/>
      </c>
      <c r="BP381" s="43" t="str">
        <f t="shared" si="568"/>
        <v/>
      </c>
      <c r="BQ381" s="42" t="str">
        <f t="shared" si="569"/>
        <v/>
      </c>
      <c r="BR381" s="61" t="str">
        <f t="shared" si="570"/>
        <v/>
      </c>
      <c r="BS381" s="41" t="str">
        <f t="shared" si="524"/>
        <v/>
      </c>
      <c r="BT381" t="str">
        <f t="shared" si="571"/>
        <v/>
      </c>
      <c r="BU381" s="29" t="str">
        <f t="shared" si="525"/>
        <v/>
      </c>
      <c r="BV381" s="41" t="str">
        <f t="shared" si="526"/>
        <v/>
      </c>
      <c r="BW381" s="42" t="str">
        <f t="shared" si="527"/>
        <v/>
      </c>
      <c r="BX381" s="29" t="str">
        <f t="shared" si="528"/>
        <v/>
      </c>
      <c r="BY381" s="41" t="str">
        <f t="shared" si="529"/>
        <v/>
      </c>
      <c r="BZ381" s="42" t="str">
        <f t="shared" si="530"/>
        <v/>
      </c>
      <c r="CA381" s="29" t="str">
        <f t="shared" si="572"/>
        <v/>
      </c>
      <c r="CB381" s="41" t="str">
        <f t="shared" si="573"/>
        <v/>
      </c>
      <c r="CC381" s="42" t="str">
        <f t="shared" si="574"/>
        <v/>
      </c>
      <c r="CE381" s="39" t="e">
        <f t="shared" si="575"/>
        <v>#N/A</v>
      </c>
      <c r="CF381" s="42" t="e">
        <f t="shared" si="576"/>
        <v>#N/A</v>
      </c>
      <c r="CQ381" s="61" t="str">
        <f t="shared" si="577"/>
        <v/>
      </c>
      <c r="CR381" s="39" t="str">
        <f t="shared" si="578"/>
        <v/>
      </c>
      <c r="CS381" s="41" t="str">
        <f t="shared" si="579"/>
        <v/>
      </c>
      <c r="CT381" s="42" t="str">
        <f t="shared" si="531"/>
        <v/>
      </c>
      <c r="CU381" s="29" t="str">
        <f t="shared" si="580"/>
        <v/>
      </c>
      <c r="CV381" s="41" t="str">
        <f t="shared" si="581"/>
        <v/>
      </c>
      <c r="CW381" s="42" t="str">
        <f t="shared" si="582"/>
        <v/>
      </c>
      <c r="CX381" s="40" t="str">
        <f t="shared" si="583"/>
        <v/>
      </c>
      <c r="CY381" s="43" t="str">
        <f t="shared" si="584"/>
        <v/>
      </c>
      <c r="CZ381" s="42" t="str">
        <f t="shared" si="585"/>
        <v/>
      </c>
      <c r="DA381" s="70" t="str">
        <f t="shared" si="586"/>
        <v/>
      </c>
      <c r="DB381" s="41" t="str">
        <f t="shared" si="532"/>
        <v/>
      </c>
      <c r="DC381" s="70" t="str">
        <f t="shared" si="587"/>
        <v/>
      </c>
      <c r="DD381" s="29" t="str">
        <f t="shared" si="533"/>
        <v/>
      </c>
      <c r="DE381" s="41" t="str">
        <f t="shared" si="534"/>
        <v/>
      </c>
      <c r="DF381" s="42" t="str">
        <f t="shared" si="535"/>
        <v/>
      </c>
      <c r="DG381" s="29" t="str">
        <f t="shared" si="536"/>
        <v/>
      </c>
      <c r="DH381" s="41" t="str">
        <f t="shared" si="537"/>
        <v/>
      </c>
      <c r="DI381" s="42" t="str">
        <f t="shared" si="538"/>
        <v/>
      </c>
      <c r="DJ381" s="29" t="str">
        <f t="shared" si="588"/>
        <v/>
      </c>
      <c r="DK381" s="41" t="str">
        <f t="shared" si="589"/>
        <v/>
      </c>
      <c r="DL381" s="42" t="str">
        <f t="shared" si="590"/>
        <v/>
      </c>
      <c r="DN381" s="39" t="e">
        <f t="shared" si="591"/>
        <v>#N/A</v>
      </c>
      <c r="DO381" s="42" t="e">
        <f t="shared" si="592"/>
        <v>#N/A</v>
      </c>
      <c r="DZ381" s="61" t="str">
        <f t="shared" si="593"/>
        <v/>
      </c>
      <c r="EA381" s="39" t="str">
        <f t="shared" si="594"/>
        <v/>
      </c>
      <c r="EB381" s="41" t="str">
        <f t="shared" si="595"/>
        <v/>
      </c>
      <c r="EC381" s="42" t="str">
        <f t="shared" si="539"/>
        <v/>
      </c>
      <c r="ED381" s="29" t="str">
        <f t="shared" si="596"/>
        <v/>
      </c>
      <c r="EE381" s="41" t="str">
        <f t="shared" si="597"/>
        <v/>
      </c>
      <c r="EF381" s="42" t="str">
        <f t="shared" si="598"/>
        <v/>
      </c>
      <c r="EG381" s="40" t="str">
        <f t="shared" si="599"/>
        <v/>
      </c>
      <c r="EH381" s="43" t="str">
        <f t="shared" si="600"/>
        <v/>
      </c>
      <c r="EI381" s="42" t="str">
        <f t="shared" si="601"/>
        <v/>
      </c>
      <c r="EJ381" s="58" t="str">
        <f t="shared" si="602"/>
        <v/>
      </c>
      <c r="EK381" s="41" t="str">
        <f t="shared" si="540"/>
        <v/>
      </c>
      <c r="EL381" s="58" t="str">
        <f t="shared" si="603"/>
        <v/>
      </c>
      <c r="EM381" s="29" t="str">
        <f t="shared" si="541"/>
        <v/>
      </c>
      <c r="EN381" s="41" t="str">
        <f t="shared" si="542"/>
        <v/>
      </c>
      <c r="EO381" s="42" t="str">
        <f t="shared" si="543"/>
        <v/>
      </c>
      <c r="EP381" s="29" t="str">
        <f t="shared" si="544"/>
        <v/>
      </c>
      <c r="EQ381" s="41" t="str">
        <f t="shared" si="545"/>
        <v/>
      </c>
      <c r="ER381" s="42" t="str">
        <f t="shared" si="546"/>
        <v/>
      </c>
      <c r="ES381" s="29" t="str">
        <f t="shared" si="604"/>
        <v/>
      </c>
      <c r="ET381" s="41" t="str">
        <f t="shared" si="605"/>
        <v/>
      </c>
      <c r="EU381" s="42" t="str">
        <f t="shared" si="606"/>
        <v/>
      </c>
      <c r="EW381" s="39" t="e">
        <f t="shared" si="607"/>
        <v>#N/A</v>
      </c>
      <c r="EX381" s="42" t="e">
        <f t="shared" si="608"/>
        <v>#N/A</v>
      </c>
      <c r="FA381" s="70" t="e">
        <f t="shared" si="610"/>
        <v>#N/A</v>
      </c>
      <c r="FB381" s="70" t="e">
        <f t="shared" si="611"/>
        <v>#N/A</v>
      </c>
      <c r="FC381" s="70" t="e">
        <f t="shared" si="609"/>
        <v>#N/A</v>
      </c>
      <c r="FD381" s="72" t="e">
        <f t="shared" si="612"/>
        <v>#N/A</v>
      </c>
      <c r="FE381" s="37" t="e">
        <f t="shared" si="613"/>
        <v>#N/A</v>
      </c>
    </row>
    <row r="382" spans="8:161" x14ac:dyDescent="0.25">
      <c r="H382" s="39"/>
      <c r="I382" s="39"/>
      <c r="J382" s="37"/>
      <c r="K382" s="39"/>
      <c r="L382" s="39"/>
      <c r="M382" s="39"/>
      <c r="Y382" s="61" t="str">
        <f t="shared" si="547"/>
        <v/>
      </c>
      <c r="Z382" s="39" t="str">
        <f t="shared" si="548"/>
        <v/>
      </c>
      <c r="AA382" s="41" t="str">
        <f t="shared" si="549"/>
        <v/>
      </c>
      <c r="AB382" s="42" t="str">
        <f t="shared" si="513"/>
        <v/>
      </c>
      <c r="AC382" s="29" t="str">
        <f t="shared" si="550"/>
        <v/>
      </c>
      <c r="AD382" s="41" t="str">
        <f t="shared" si="551"/>
        <v/>
      </c>
      <c r="AE382" s="42" t="str">
        <f t="shared" si="552"/>
        <v/>
      </c>
      <c r="AF382" s="40" t="str">
        <f t="shared" si="553"/>
        <v/>
      </c>
      <c r="AG382" s="43" t="str">
        <f t="shared" si="554"/>
        <v/>
      </c>
      <c r="AH382" s="42" t="str">
        <f t="shared" si="555"/>
        <v/>
      </c>
      <c r="AI382" s="39" t="str">
        <f t="shared" si="556"/>
        <v/>
      </c>
      <c r="AJ382" s="41" t="str">
        <f t="shared" si="514"/>
        <v/>
      </c>
      <c r="AK382" s="29" t="str">
        <f t="shared" si="515"/>
        <v/>
      </c>
      <c r="AL382" s="29" t="str">
        <f t="shared" si="516"/>
        <v/>
      </c>
      <c r="AM382" s="41" t="str">
        <f t="shared" si="517"/>
        <v/>
      </c>
      <c r="AN382" s="42" t="str">
        <f t="shared" si="518"/>
        <v/>
      </c>
      <c r="AO382" s="29" t="str">
        <f t="shared" si="519"/>
        <v/>
      </c>
      <c r="AP382" s="41" t="str">
        <f t="shared" si="520"/>
        <v/>
      </c>
      <c r="AQ382" s="42" t="str">
        <f t="shared" si="521"/>
        <v/>
      </c>
      <c r="AR382" s="29" t="str">
        <f t="shared" si="557"/>
        <v/>
      </c>
      <c r="AS382" s="41" t="str">
        <f t="shared" si="558"/>
        <v/>
      </c>
      <c r="AT382" s="42" t="str">
        <f t="shared" si="559"/>
        <v/>
      </c>
      <c r="AV382" s="39" t="e">
        <f t="shared" si="522"/>
        <v>#N/A</v>
      </c>
      <c r="AW382" s="42" t="e">
        <f t="shared" si="560"/>
        <v>#N/A</v>
      </c>
      <c r="BH382" s="61" t="str">
        <f t="shared" si="561"/>
        <v/>
      </c>
      <c r="BI382" s="39" t="str">
        <f t="shared" si="562"/>
        <v/>
      </c>
      <c r="BJ382" s="41" t="str">
        <f t="shared" si="563"/>
        <v/>
      </c>
      <c r="BK382" s="42" t="str">
        <f t="shared" si="523"/>
        <v/>
      </c>
      <c r="BL382" s="29" t="str">
        <f t="shared" si="564"/>
        <v/>
      </c>
      <c r="BM382" s="41" t="str">
        <f t="shared" si="565"/>
        <v/>
      </c>
      <c r="BN382" s="42" t="str">
        <f t="shared" si="566"/>
        <v/>
      </c>
      <c r="BO382" s="40" t="str">
        <f t="shared" si="567"/>
        <v/>
      </c>
      <c r="BP382" s="43" t="str">
        <f t="shared" si="568"/>
        <v/>
      </c>
      <c r="BQ382" s="42" t="str">
        <f t="shared" si="569"/>
        <v/>
      </c>
      <c r="BR382" s="61" t="str">
        <f t="shared" si="570"/>
        <v/>
      </c>
      <c r="BS382" s="41" t="str">
        <f t="shared" si="524"/>
        <v/>
      </c>
      <c r="BT382" t="str">
        <f t="shared" si="571"/>
        <v/>
      </c>
      <c r="BU382" s="29" t="str">
        <f t="shared" si="525"/>
        <v/>
      </c>
      <c r="BV382" s="41" t="str">
        <f t="shared" si="526"/>
        <v/>
      </c>
      <c r="BW382" s="42" t="str">
        <f t="shared" si="527"/>
        <v/>
      </c>
      <c r="BX382" s="29" t="str">
        <f t="shared" si="528"/>
        <v/>
      </c>
      <c r="BY382" s="41" t="str">
        <f t="shared" si="529"/>
        <v/>
      </c>
      <c r="BZ382" s="42" t="str">
        <f t="shared" si="530"/>
        <v/>
      </c>
      <c r="CA382" s="29" t="str">
        <f t="shared" si="572"/>
        <v/>
      </c>
      <c r="CB382" s="41" t="str">
        <f t="shared" si="573"/>
        <v/>
      </c>
      <c r="CC382" s="42" t="str">
        <f t="shared" si="574"/>
        <v/>
      </c>
      <c r="CE382" s="39" t="e">
        <f t="shared" si="575"/>
        <v>#N/A</v>
      </c>
      <c r="CF382" s="42" t="e">
        <f t="shared" si="576"/>
        <v>#N/A</v>
      </c>
      <c r="CQ382" s="61" t="str">
        <f t="shared" si="577"/>
        <v/>
      </c>
      <c r="CR382" s="39" t="str">
        <f t="shared" si="578"/>
        <v/>
      </c>
      <c r="CS382" s="41" t="str">
        <f t="shared" si="579"/>
        <v/>
      </c>
      <c r="CT382" s="42" t="str">
        <f t="shared" si="531"/>
        <v/>
      </c>
      <c r="CU382" s="29" t="str">
        <f t="shared" si="580"/>
        <v/>
      </c>
      <c r="CV382" s="41" t="str">
        <f t="shared" si="581"/>
        <v/>
      </c>
      <c r="CW382" s="42" t="str">
        <f t="shared" si="582"/>
        <v/>
      </c>
      <c r="CX382" s="40" t="str">
        <f t="shared" si="583"/>
        <v/>
      </c>
      <c r="CY382" s="43" t="str">
        <f t="shared" si="584"/>
        <v/>
      </c>
      <c r="CZ382" s="42" t="str">
        <f t="shared" si="585"/>
        <v/>
      </c>
      <c r="DA382" s="70" t="str">
        <f t="shared" si="586"/>
        <v/>
      </c>
      <c r="DB382" s="41" t="str">
        <f t="shared" si="532"/>
        <v/>
      </c>
      <c r="DC382" s="70" t="str">
        <f t="shared" si="587"/>
        <v/>
      </c>
      <c r="DD382" s="29" t="str">
        <f t="shared" si="533"/>
        <v/>
      </c>
      <c r="DE382" s="41" t="str">
        <f t="shared" si="534"/>
        <v/>
      </c>
      <c r="DF382" s="42" t="str">
        <f t="shared" si="535"/>
        <v/>
      </c>
      <c r="DG382" s="29" t="str">
        <f t="shared" si="536"/>
        <v/>
      </c>
      <c r="DH382" s="41" t="str">
        <f t="shared" si="537"/>
        <v/>
      </c>
      <c r="DI382" s="42" t="str">
        <f t="shared" si="538"/>
        <v/>
      </c>
      <c r="DJ382" s="29" t="str">
        <f t="shared" si="588"/>
        <v/>
      </c>
      <c r="DK382" s="41" t="str">
        <f t="shared" si="589"/>
        <v/>
      </c>
      <c r="DL382" s="42" t="str">
        <f t="shared" si="590"/>
        <v/>
      </c>
      <c r="DN382" s="39" t="e">
        <f t="shared" si="591"/>
        <v>#N/A</v>
      </c>
      <c r="DO382" s="42" t="e">
        <f t="shared" si="592"/>
        <v>#N/A</v>
      </c>
      <c r="DZ382" s="61" t="str">
        <f t="shared" si="593"/>
        <v/>
      </c>
      <c r="EA382" s="39" t="str">
        <f t="shared" si="594"/>
        <v/>
      </c>
      <c r="EB382" s="41" t="str">
        <f t="shared" si="595"/>
        <v/>
      </c>
      <c r="EC382" s="42" t="str">
        <f t="shared" si="539"/>
        <v/>
      </c>
      <c r="ED382" s="29" t="str">
        <f t="shared" si="596"/>
        <v/>
      </c>
      <c r="EE382" s="41" t="str">
        <f t="shared" si="597"/>
        <v/>
      </c>
      <c r="EF382" s="42" t="str">
        <f t="shared" si="598"/>
        <v/>
      </c>
      <c r="EG382" s="40" t="str">
        <f t="shared" si="599"/>
        <v/>
      </c>
      <c r="EH382" s="43" t="str">
        <f t="shared" si="600"/>
        <v/>
      </c>
      <c r="EI382" s="42" t="str">
        <f t="shared" si="601"/>
        <v/>
      </c>
      <c r="EJ382" s="58" t="str">
        <f t="shared" si="602"/>
        <v/>
      </c>
      <c r="EK382" s="41" t="str">
        <f t="shared" si="540"/>
        <v/>
      </c>
      <c r="EL382" s="58" t="str">
        <f t="shared" si="603"/>
        <v/>
      </c>
      <c r="EM382" s="29" t="str">
        <f t="shared" si="541"/>
        <v/>
      </c>
      <c r="EN382" s="41" t="str">
        <f t="shared" si="542"/>
        <v/>
      </c>
      <c r="EO382" s="42" t="str">
        <f t="shared" si="543"/>
        <v/>
      </c>
      <c r="EP382" s="29" t="str">
        <f t="shared" si="544"/>
        <v/>
      </c>
      <c r="EQ382" s="41" t="str">
        <f t="shared" si="545"/>
        <v/>
      </c>
      <c r="ER382" s="42" t="str">
        <f t="shared" si="546"/>
        <v/>
      </c>
      <c r="ES382" s="29" t="str">
        <f t="shared" si="604"/>
        <v/>
      </c>
      <c r="ET382" s="41" t="str">
        <f t="shared" si="605"/>
        <v/>
      </c>
      <c r="EU382" s="42" t="str">
        <f t="shared" si="606"/>
        <v/>
      </c>
      <c r="EW382" s="39" t="e">
        <f t="shared" si="607"/>
        <v>#N/A</v>
      </c>
      <c r="EX382" s="42" t="e">
        <f t="shared" si="608"/>
        <v>#N/A</v>
      </c>
      <c r="FA382" s="70" t="e">
        <f t="shared" si="610"/>
        <v>#N/A</v>
      </c>
      <c r="FB382" s="70" t="e">
        <f t="shared" si="611"/>
        <v>#N/A</v>
      </c>
      <c r="FC382" s="70" t="e">
        <f t="shared" si="609"/>
        <v>#N/A</v>
      </c>
      <c r="FD382" s="72" t="e">
        <f t="shared" si="612"/>
        <v>#N/A</v>
      </c>
      <c r="FE382" s="37" t="e">
        <f t="shared" si="613"/>
        <v>#N/A</v>
      </c>
    </row>
    <row r="383" spans="8:161" x14ac:dyDescent="0.25">
      <c r="H383" s="39"/>
      <c r="I383" s="39"/>
      <c r="J383" s="37"/>
      <c r="K383" s="39"/>
      <c r="L383" s="39"/>
      <c r="M383" s="39"/>
      <c r="Y383" s="61" t="str">
        <f t="shared" si="547"/>
        <v/>
      </c>
      <c r="Z383" s="39" t="str">
        <f t="shared" si="548"/>
        <v/>
      </c>
      <c r="AA383" s="41" t="str">
        <f t="shared" si="549"/>
        <v/>
      </c>
      <c r="AB383" s="42" t="str">
        <f t="shared" si="513"/>
        <v/>
      </c>
      <c r="AC383" s="29" t="str">
        <f t="shared" si="550"/>
        <v/>
      </c>
      <c r="AD383" s="41" t="str">
        <f t="shared" si="551"/>
        <v/>
      </c>
      <c r="AE383" s="42" t="str">
        <f t="shared" si="552"/>
        <v/>
      </c>
      <c r="AF383" s="40" t="str">
        <f t="shared" si="553"/>
        <v/>
      </c>
      <c r="AG383" s="43" t="str">
        <f t="shared" si="554"/>
        <v/>
      </c>
      <c r="AH383" s="42" t="str">
        <f t="shared" si="555"/>
        <v/>
      </c>
      <c r="AI383" s="39" t="str">
        <f t="shared" si="556"/>
        <v/>
      </c>
      <c r="AJ383" s="41" t="str">
        <f t="shared" si="514"/>
        <v/>
      </c>
      <c r="AK383" s="29" t="str">
        <f t="shared" si="515"/>
        <v/>
      </c>
      <c r="AL383" s="29" t="str">
        <f t="shared" si="516"/>
        <v/>
      </c>
      <c r="AM383" s="41" t="str">
        <f t="shared" si="517"/>
        <v/>
      </c>
      <c r="AN383" s="42" t="str">
        <f t="shared" si="518"/>
        <v/>
      </c>
      <c r="AO383" s="29" t="str">
        <f t="shared" si="519"/>
        <v/>
      </c>
      <c r="AP383" s="41" t="str">
        <f t="shared" si="520"/>
        <v/>
      </c>
      <c r="AQ383" s="42" t="str">
        <f t="shared" si="521"/>
        <v/>
      </c>
      <c r="AR383" s="29" t="str">
        <f t="shared" si="557"/>
        <v/>
      </c>
      <c r="AS383" s="41" t="str">
        <f t="shared" si="558"/>
        <v/>
      </c>
      <c r="AT383" s="42" t="str">
        <f t="shared" si="559"/>
        <v/>
      </c>
      <c r="AV383" s="39" t="e">
        <f t="shared" si="522"/>
        <v>#N/A</v>
      </c>
      <c r="AW383" s="42" t="e">
        <f t="shared" si="560"/>
        <v>#N/A</v>
      </c>
      <c r="BH383" s="61" t="str">
        <f t="shared" si="561"/>
        <v/>
      </c>
      <c r="BI383" s="39" t="str">
        <f t="shared" si="562"/>
        <v/>
      </c>
      <c r="BJ383" s="41" t="str">
        <f t="shared" si="563"/>
        <v/>
      </c>
      <c r="BK383" s="42" t="str">
        <f t="shared" si="523"/>
        <v/>
      </c>
      <c r="BL383" s="29" t="str">
        <f t="shared" si="564"/>
        <v/>
      </c>
      <c r="BM383" s="41" t="str">
        <f t="shared" si="565"/>
        <v/>
      </c>
      <c r="BN383" s="42" t="str">
        <f t="shared" si="566"/>
        <v/>
      </c>
      <c r="BO383" s="40" t="str">
        <f t="shared" si="567"/>
        <v/>
      </c>
      <c r="BP383" s="43" t="str">
        <f t="shared" si="568"/>
        <v/>
      </c>
      <c r="BQ383" s="42" t="str">
        <f t="shared" si="569"/>
        <v/>
      </c>
      <c r="BR383" s="61" t="str">
        <f t="shared" si="570"/>
        <v/>
      </c>
      <c r="BS383" s="41" t="str">
        <f t="shared" si="524"/>
        <v/>
      </c>
      <c r="BT383" t="str">
        <f t="shared" si="571"/>
        <v/>
      </c>
      <c r="BU383" s="29" t="str">
        <f t="shared" si="525"/>
        <v/>
      </c>
      <c r="BV383" s="41" t="str">
        <f t="shared" si="526"/>
        <v/>
      </c>
      <c r="BW383" s="42" t="str">
        <f t="shared" si="527"/>
        <v/>
      </c>
      <c r="BX383" s="29" t="str">
        <f t="shared" si="528"/>
        <v/>
      </c>
      <c r="BY383" s="41" t="str">
        <f t="shared" si="529"/>
        <v/>
      </c>
      <c r="BZ383" s="42" t="str">
        <f t="shared" si="530"/>
        <v/>
      </c>
      <c r="CA383" s="29" t="str">
        <f t="shared" si="572"/>
        <v/>
      </c>
      <c r="CB383" s="41" t="str">
        <f t="shared" si="573"/>
        <v/>
      </c>
      <c r="CC383" s="42" t="str">
        <f t="shared" si="574"/>
        <v/>
      </c>
      <c r="CE383" s="39" t="e">
        <f t="shared" si="575"/>
        <v>#N/A</v>
      </c>
      <c r="CF383" s="42" t="e">
        <f t="shared" si="576"/>
        <v>#N/A</v>
      </c>
      <c r="CQ383" s="61" t="str">
        <f t="shared" si="577"/>
        <v/>
      </c>
      <c r="CR383" s="39" t="str">
        <f t="shared" si="578"/>
        <v/>
      </c>
      <c r="CS383" s="41" t="str">
        <f t="shared" si="579"/>
        <v/>
      </c>
      <c r="CT383" s="42" t="str">
        <f t="shared" si="531"/>
        <v/>
      </c>
      <c r="CU383" s="29" t="str">
        <f t="shared" si="580"/>
        <v/>
      </c>
      <c r="CV383" s="41" t="str">
        <f t="shared" si="581"/>
        <v/>
      </c>
      <c r="CW383" s="42" t="str">
        <f t="shared" si="582"/>
        <v/>
      </c>
      <c r="CX383" s="40" t="str">
        <f t="shared" si="583"/>
        <v/>
      </c>
      <c r="CY383" s="43" t="str">
        <f t="shared" si="584"/>
        <v/>
      </c>
      <c r="CZ383" s="42" t="str">
        <f t="shared" si="585"/>
        <v/>
      </c>
      <c r="DA383" s="70" t="str">
        <f t="shared" si="586"/>
        <v/>
      </c>
      <c r="DB383" s="41" t="str">
        <f t="shared" si="532"/>
        <v/>
      </c>
      <c r="DC383" s="70" t="str">
        <f t="shared" si="587"/>
        <v/>
      </c>
      <c r="DD383" s="29" t="str">
        <f t="shared" si="533"/>
        <v/>
      </c>
      <c r="DE383" s="41" t="str">
        <f t="shared" si="534"/>
        <v/>
      </c>
      <c r="DF383" s="42" t="str">
        <f t="shared" si="535"/>
        <v/>
      </c>
      <c r="DG383" s="29" t="str">
        <f t="shared" si="536"/>
        <v/>
      </c>
      <c r="DH383" s="41" t="str">
        <f t="shared" si="537"/>
        <v/>
      </c>
      <c r="DI383" s="42" t="str">
        <f t="shared" si="538"/>
        <v/>
      </c>
      <c r="DJ383" s="29" t="str">
        <f t="shared" si="588"/>
        <v/>
      </c>
      <c r="DK383" s="41" t="str">
        <f t="shared" si="589"/>
        <v/>
      </c>
      <c r="DL383" s="42" t="str">
        <f t="shared" si="590"/>
        <v/>
      </c>
      <c r="DN383" s="39" t="e">
        <f t="shared" si="591"/>
        <v>#N/A</v>
      </c>
      <c r="DO383" s="42" t="e">
        <f t="shared" si="592"/>
        <v>#N/A</v>
      </c>
      <c r="DZ383" s="61" t="str">
        <f t="shared" si="593"/>
        <v/>
      </c>
      <c r="EA383" s="39" t="str">
        <f t="shared" si="594"/>
        <v/>
      </c>
      <c r="EB383" s="41" t="str">
        <f t="shared" si="595"/>
        <v/>
      </c>
      <c r="EC383" s="42" t="str">
        <f t="shared" si="539"/>
        <v/>
      </c>
      <c r="ED383" s="29" t="str">
        <f t="shared" si="596"/>
        <v/>
      </c>
      <c r="EE383" s="41" t="str">
        <f t="shared" si="597"/>
        <v/>
      </c>
      <c r="EF383" s="42" t="str">
        <f t="shared" si="598"/>
        <v/>
      </c>
      <c r="EG383" s="40" t="str">
        <f t="shared" si="599"/>
        <v/>
      </c>
      <c r="EH383" s="43" t="str">
        <f t="shared" si="600"/>
        <v/>
      </c>
      <c r="EI383" s="42" t="str">
        <f t="shared" si="601"/>
        <v/>
      </c>
      <c r="EJ383" s="58" t="str">
        <f t="shared" si="602"/>
        <v/>
      </c>
      <c r="EK383" s="41" t="str">
        <f t="shared" si="540"/>
        <v/>
      </c>
      <c r="EL383" s="58" t="str">
        <f t="shared" si="603"/>
        <v/>
      </c>
      <c r="EM383" s="29" t="str">
        <f t="shared" si="541"/>
        <v/>
      </c>
      <c r="EN383" s="41" t="str">
        <f t="shared" si="542"/>
        <v/>
      </c>
      <c r="EO383" s="42" t="str">
        <f t="shared" si="543"/>
        <v/>
      </c>
      <c r="EP383" s="29" t="str">
        <f t="shared" si="544"/>
        <v/>
      </c>
      <c r="EQ383" s="41" t="str">
        <f t="shared" si="545"/>
        <v/>
      </c>
      <c r="ER383" s="42" t="str">
        <f t="shared" si="546"/>
        <v/>
      </c>
      <c r="ES383" s="29" t="str">
        <f t="shared" si="604"/>
        <v/>
      </c>
      <c r="ET383" s="41" t="str">
        <f t="shared" si="605"/>
        <v/>
      </c>
      <c r="EU383" s="42" t="str">
        <f t="shared" si="606"/>
        <v/>
      </c>
      <c r="EW383" s="39" t="e">
        <f t="shared" si="607"/>
        <v>#N/A</v>
      </c>
      <c r="EX383" s="42" t="e">
        <f t="shared" si="608"/>
        <v>#N/A</v>
      </c>
      <c r="FA383" s="70" t="e">
        <f t="shared" si="610"/>
        <v>#N/A</v>
      </c>
      <c r="FB383" s="70" t="e">
        <f t="shared" si="611"/>
        <v>#N/A</v>
      </c>
      <c r="FC383" s="70" t="e">
        <f t="shared" si="609"/>
        <v>#N/A</v>
      </c>
      <c r="FD383" s="72" t="e">
        <f t="shared" si="612"/>
        <v>#N/A</v>
      </c>
      <c r="FE383" s="37" t="e">
        <f t="shared" si="613"/>
        <v>#N/A</v>
      </c>
    </row>
    <row r="384" spans="8:161" x14ac:dyDescent="0.25">
      <c r="H384" s="39"/>
      <c r="I384" s="39"/>
      <c r="J384" s="37"/>
      <c r="K384" s="39"/>
      <c r="L384" s="39"/>
      <c r="M384" s="39"/>
      <c r="Y384" s="61" t="str">
        <f t="shared" si="547"/>
        <v/>
      </c>
      <c r="Z384" s="39" t="str">
        <f t="shared" si="548"/>
        <v/>
      </c>
      <c r="AA384" s="41" t="str">
        <f t="shared" si="549"/>
        <v/>
      </c>
      <c r="AB384" s="42" t="str">
        <f t="shared" si="513"/>
        <v/>
      </c>
      <c r="AC384" s="29" t="str">
        <f t="shared" si="550"/>
        <v/>
      </c>
      <c r="AD384" s="41" t="str">
        <f t="shared" si="551"/>
        <v/>
      </c>
      <c r="AE384" s="42" t="str">
        <f t="shared" si="552"/>
        <v/>
      </c>
      <c r="AF384" s="40" t="str">
        <f t="shared" si="553"/>
        <v/>
      </c>
      <c r="AG384" s="43" t="str">
        <f t="shared" si="554"/>
        <v/>
      </c>
      <c r="AH384" s="42" t="str">
        <f t="shared" si="555"/>
        <v/>
      </c>
      <c r="AI384" s="39" t="str">
        <f t="shared" si="556"/>
        <v/>
      </c>
      <c r="AJ384" s="41" t="str">
        <f t="shared" si="514"/>
        <v/>
      </c>
      <c r="AK384" s="29" t="str">
        <f t="shared" si="515"/>
        <v/>
      </c>
      <c r="AL384" s="29" t="str">
        <f t="shared" si="516"/>
        <v/>
      </c>
      <c r="AM384" s="41" t="str">
        <f t="shared" si="517"/>
        <v/>
      </c>
      <c r="AN384" s="42" t="str">
        <f t="shared" si="518"/>
        <v/>
      </c>
      <c r="AO384" s="29" t="str">
        <f t="shared" si="519"/>
        <v/>
      </c>
      <c r="AP384" s="41" t="str">
        <f t="shared" si="520"/>
        <v/>
      </c>
      <c r="AQ384" s="42" t="str">
        <f t="shared" si="521"/>
        <v/>
      </c>
      <c r="AR384" s="29" t="str">
        <f t="shared" si="557"/>
        <v/>
      </c>
      <c r="AS384" s="41" t="str">
        <f t="shared" si="558"/>
        <v/>
      </c>
      <c r="AT384" s="42" t="str">
        <f t="shared" si="559"/>
        <v/>
      </c>
      <c r="AV384" s="39" t="e">
        <f t="shared" si="522"/>
        <v>#N/A</v>
      </c>
      <c r="AW384" s="42" t="e">
        <f t="shared" si="560"/>
        <v>#N/A</v>
      </c>
      <c r="BH384" s="61" t="str">
        <f t="shared" si="561"/>
        <v/>
      </c>
      <c r="BI384" s="39" t="str">
        <f t="shared" si="562"/>
        <v/>
      </c>
      <c r="BJ384" s="41" t="str">
        <f t="shared" si="563"/>
        <v/>
      </c>
      <c r="BK384" s="42" t="str">
        <f t="shared" si="523"/>
        <v/>
      </c>
      <c r="BL384" s="29" t="str">
        <f t="shared" si="564"/>
        <v/>
      </c>
      <c r="BM384" s="41" t="str">
        <f t="shared" si="565"/>
        <v/>
      </c>
      <c r="BN384" s="42" t="str">
        <f t="shared" si="566"/>
        <v/>
      </c>
      <c r="BO384" s="40" t="str">
        <f t="shared" si="567"/>
        <v/>
      </c>
      <c r="BP384" s="43" t="str">
        <f t="shared" si="568"/>
        <v/>
      </c>
      <c r="BQ384" s="42" t="str">
        <f t="shared" si="569"/>
        <v/>
      </c>
      <c r="BR384" s="61" t="str">
        <f t="shared" si="570"/>
        <v/>
      </c>
      <c r="BS384" s="41" t="str">
        <f t="shared" si="524"/>
        <v/>
      </c>
      <c r="BT384" t="str">
        <f t="shared" si="571"/>
        <v/>
      </c>
      <c r="BU384" s="29" t="str">
        <f t="shared" si="525"/>
        <v/>
      </c>
      <c r="BV384" s="41" t="str">
        <f t="shared" si="526"/>
        <v/>
      </c>
      <c r="BW384" s="42" t="str">
        <f t="shared" si="527"/>
        <v/>
      </c>
      <c r="BX384" s="29" t="str">
        <f t="shared" si="528"/>
        <v/>
      </c>
      <c r="BY384" s="41" t="str">
        <f t="shared" si="529"/>
        <v/>
      </c>
      <c r="BZ384" s="42" t="str">
        <f t="shared" si="530"/>
        <v/>
      </c>
      <c r="CA384" s="29" t="str">
        <f t="shared" si="572"/>
        <v/>
      </c>
      <c r="CB384" s="41" t="str">
        <f t="shared" si="573"/>
        <v/>
      </c>
      <c r="CC384" s="42" t="str">
        <f t="shared" si="574"/>
        <v/>
      </c>
      <c r="CE384" s="39" t="e">
        <f t="shared" si="575"/>
        <v>#N/A</v>
      </c>
      <c r="CF384" s="42" t="e">
        <f t="shared" si="576"/>
        <v>#N/A</v>
      </c>
      <c r="CQ384" s="61" t="str">
        <f t="shared" si="577"/>
        <v/>
      </c>
      <c r="CR384" s="39" t="str">
        <f t="shared" si="578"/>
        <v/>
      </c>
      <c r="CS384" s="41" t="str">
        <f t="shared" si="579"/>
        <v/>
      </c>
      <c r="CT384" s="42" t="str">
        <f t="shared" si="531"/>
        <v/>
      </c>
      <c r="CU384" s="29" t="str">
        <f t="shared" si="580"/>
        <v/>
      </c>
      <c r="CV384" s="41" t="str">
        <f t="shared" si="581"/>
        <v/>
      </c>
      <c r="CW384" s="42" t="str">
        <f t="shared" si="582"/>
        <v/>
      </c>
      <c r="CX384" s="40" t="str">
        <f t="shared" si="583"/>
        <v/>
      </c>
      <c r="CY384" s="43" t="str">
        <f t="shared" si="584"/>
        <v/>
      </c>
      <c r="CZ384" s="42" t="str">
        <f t="shared" si="585"/>
        <v/>
      </c>
      <c r="DA384" s="70" t="str">
        <f t="shared" si="586"/>
        <v/>
      </c>
      <c r="DB384" s="41" t="str">
        <f t="shared" si="532"/>
        <v/>
      </c>
      <c r="DC384" s="70" t="str">
        <f t="shared" si="587"/>
        <v/>
      </c>
      <c r="DD384" s="29" t="str">
        <f t="shared" si="533"/>
        <v/>
      </c>
      <c r="DE384" s="41" t="str">
        <f t="shared" si="534"/>
        <v/>
      </c>
      <c r="DF384" s="42" t="str">
        <f t="shared" si="535"/>
        <v/>
      </c>
      <c r="DG384" s="29" t="str">
        <f t="shared" si="536"/>
        <v/>
      </c>
      <c r="DH384" s="41" t="str">
        <f t="shared" si="537"/>
        <v/>
      </c>
      <c r="DI384" s="42" t="str">
        <f t="shared" si="538"/>
        <v/>
      </c>
      <c r="DJ384" s="29" t="str">
        <f t="shared" si="588"/>
        <v/>
      </c>
      <c r="DK384" s="41" t="str">
        <f t="shared" si="589"/>
        <v/>
      </c>
      <c r="DL384" s="42" t="str">
        <f t="shared" si="590"/>
        <v/>
      </c>
      <c r="DN384" s="39" t="e">
        <f t="shared" si="591"/>
        <v>#N/A</v>
      </c>
      <c r="DO384" s="42" t="e">
        <f t="shared" si="592"/>
        <v>#N/A</v>
      </c>
      <c r="DZ384" s="61" t="str">
        <f t="shared" si="593"/>
        <v/>
      </c>
      <c r="EA384" s="39" t="str">
        <f t="shared" si="594"/>
        <v/>
      </c>
      <c r="EB384" s="41" t="str">
        <f t="shared" si="595"/>
        <v/>
      </c>
      <c r="EC384" s="42" t="str">
        <f t="shared" si="539"/>
        <v/>
      </c>
      <c r="ED384" s="29" t="str">
        <f t="shared" si="596"/>
        <v/>
      </c>
      <c r="EE384" s="41" t="str">
        <f t="shared" si="597"/>
        <v/>
      </c>
      <c r="EF384" s="42" t="str">
        <f t="shared" si="598"/>
        <v/>
      </c>
      <c r="EG384" s="40" t="str">
        <f t="shared" si="599"/>
        <v/>
      </c>
      <c r="EH384" s="43" t="str">
        <f t="shared" si="600"/>
        <v/>
      </c>
      <c r="EI384" s="42" t="str">
        <f t="shared" si="601"/>
        <v/>
      </c>
      <c r="EJ384" s="58" t="str">
        <f t="shared" si="602"/>
        <v/>
      </c>
      <c r="EK384" s="41" t="str">
        <f t="shared" si="540"/>
        <v/>
      </c>
      <c r="EL384" s="58" t="str">
        <f t="shared" si="603"/>
        <v/>
      </c>
      <c r="EM384" s="29" t="str">
        <f t="shared" si="541"/>
        <v/>
      </c>
      <c r="EN384" s="41" t="str">
        <f t="shared" si="542"/>
        <v/>
      </c>
      <c r="EO384" s="42" t="str">
        <f t="shared" si="543"/>
        <v/>
      </c>
      <c r="EP384" s="29" t="str">
        <f t="shared" si="544"/>
        <v/>
      </c>
      <c r="EQ384" s="41" t="str">
        <f t="shared" si="545"/>
        <v/>
      </c>
      <c r="ER384" s="42" t="str">
        <f t="shared" si="546"/>
        <v/>
      </c>
      <c r="ES384" s="29" t="str">
        <f t="shared" si="604"/>
        <v/>
      </c>
      <c r="ET384" s="41" t="str">
        <f t="shared" si="605"/>
        <v/>
      </c>
      <c r="EU384" s="42" t="str">
        <f t="shared" si="606"/>
        <v/>
      </c>
      <c r="EW384" s="39" t="e">
        <f t="shared" si="607"/>
        <v>#N/A</v>
      </c>
      <c r="EX384" s="42" t="e">
        <f t="shared" si="608"/>
        <v>#N/A</v>
      </c>
      <c r="FA384" s="70" t="e">
        <f t="shared" si="610"/>
        <v>#N/A</v>
      </c>
      <c r="FB384" s="70" t="e">
        <f t="shared" si="611"/>
        <v>#N/A</v>
      </c>
      <c r="FC384" s="70" t="e">
        <f t="shared" si="609"/>
        <v>#N/A</v>
      </c>
      <c r="FD384" s="72" t="e">
        <f t="shared" si="612"/>
        <v>#N/A</v>
      </c>
      <c r="FE384" s="37" t="e">
        <f t="shared" si="613"/>
        <v>#N/A</v>
      </c>
    </row>
    <row r="385" spans="8:161" x14ac:dyDescent="0.25">
      <c r="H385" s="39"/>
      <c r="I385" s="39"/>
      <c r="J385" s="37"/>
      <c r="K385" s="39"/>
      <c r="L385" s="39"/>
      <c r="M385" s="39"/>
      <c r="Y385" s="61" t="str">
        <f t="shared" si="547"/>
        <v/>
      </c>
      <c r="Z385" s="39" t="str">
        <f t="shared" si="548"/>
        <v/>
      </c>
      <c r="AA385" s="41" t="str">
        <f t="shared" si="549"/>
        <v/>
      </c>
      <c r="AB385" s="42" t="str">
        <f t="shared" si="513"/>
        <v/>
      </c>
      <c r="AC385" s="29" t="str">
        <f t="shared" si="550"/>
        <v/>
      </c>
      <c r="AD385" s="41" t="str">
        <f t="shared" si="551"/>
        <v/>
      </c>
      <c r="AE385" s="42" t="str">
        <f t="shared" si="552"/>
        <v/>
      </c>
      <c r="AF385" s="40" t="str">
        <f t="shared" si="553"/>
        <v/>
      </c>
      <c r="AG385" s="43" t="str">
        <f t="shared" si="554"/>
        <v/>
      </c>
      <c r="AH385" s="42" t="str">
        <f t="shared" si="555"/>
        <v/>
      </c>
      <c r="AI385" s="39" t="str">
        <f t="shared" si="556"/>
        <v/>
      </c>
      <c r="AJ385" s="41" t="str">
        <f t="shared" si="514"/>
        <v/>
      </c>
      <c r="AK385" s="29" t="str">
        <f t="shared" si="515"/>
        <v/>
      </c>
      <c r="AL385" s="29" t="str">
        <f t="shared" si="516"/>
        <v/>
      </c>
      <c r="AM385" s="41" t="str">
        <f t="shared" si="517"/>
        <v/>
      </c>
      <c r="AN385" s="42" t="str">
        <f t="shared" si="518"/>
        <v/>
      </c>
      <c r="AO385" s="29" t="str">
        <f t="shared" si="519"/>
        <v/>
      </c>
      <c r="AP385" s="41" t="str">
        <f t="shared" si="520"/>
        <v/>
      </c>
      <c r="AQ385" s="42" t="str">
        <f t="shared" si="521"/>
        <v/>
      </c>
      <c r="AR385" s="29" t="str">
        <f t="shared" si="557"/>
        <v/>
      </c>
      <c r="AS385" s="41" t="str">
        <f t="shared" si="558"/>
        <v/>
      </c>
      <c r="AT385" s="42" t="str">
        <f t="shared" si="559"/>
        <v/>
      </c>
      <c r="AV385" s="39" t="e">
        <f t="shared" si="522"/>
        <v>#N/A</v>
      </c>
      <c r="AW385" s="42" t="e">
        <f t="shared" si="560"/>
        <v>#N/A</v>
      </c>
      <c r="BH385" s="61" t="str">
        <f t="shared" si="561"/>
        <v/>
      </c>
      <c r="BI385" s="39" t="str">
        <f t="shared" si="562"/>
        <v/>
      </c>
      <c r="BJ385" s="41" t="str">
        <f t="shared" si="563"/>
        <v/>
      </c>
      <c r="BK385" s="42" t="str">
        <f t="shared" si="523"/>
        <v/>
      </c>
      <c r="BL385" s="29" t="str">
        <f t="shared" si="564"/>
        <v/>
      </c>
      <c r="BM385" s="41" t="str">
        <f t="shared" si="565"/>
        <v/>
      </c>
      <c r="BN385" s="42" t="str">
        <f t="shared" si="566"/>
        <v/>
      </c>
      <c r="BO385" s="40" t="str">
        <f t="shared" si="567"/>
        <v/>
      </c>
      <c r="BP385" s="43" t="str">
        <f t="shared" si="568"/>
        <v/>
      </c>
      <c r="BQ385" s="42" t="str">
        <f t="shared" si="569"/>
        <v/>
      </c>
      <c r="BR385" s="61" t="str">
        <f t="shared" si="570"/>
        <v/>
      </c>
      <c r="BS385" s="41" t="str">
        <f t="shared" si="524"/>
        <v/>
      </c>
      <c r="BT385" t="str">
        <f t="shared" si="571"/>
        <v/>
      </c>
      <c r="BU385" s="29" t="str">
        <f t="shared" si="525"/>
        <v/>
      </c>
      <c r="BV385" s="41" t="str">
        <f t="shared" si="526"/>
        <v/>
      </c>
      <c r="BW385" s="42" t="str">
        <f t="shared" si="527"/>
        <v/>
      </c>
      <c r="BX385" s="29" t="str">
        <f t="shared" si="528"/>
        <v/>
      </c>
      <c r="BY385" s="41" t="str">
        <f t="shared" si="529"/>
        <v/>
      </c>
      <c r="BZ385" s="42" t="str">
        <f t="shared" si="530"/>
        <v/>
      </c>
      <c r="CA385" s="29" t="str">
        <f t="shared" si="572"/>
        <v/>
      </c>
      <c r="CB385" s="41" t="str">
        <f t="shared" si="573"/>
        <v/>
      </c>
      <c r="CC385" s="42" t="str">
        <f t="shared" si="574"/>
        <v/>
      </c>
      <c r="CE385" s="39" t="e">
        <f t="shared" si="575"/>
        <v>#N/A</v>
      </c>
      <c r="CF385" s="42" t="e">
        <f t="shared" si="576"/>
        <v>#N/A</v>
      </c>
      <c r="CQ385" s="61" t="str">
        <f t="shared" si="577"/>
        <v/>
      </c>
      <c r="CR385" s="39" t="str">
        <f t="shared" si="578"/>
        <v/>
      </c>
      <c r="CS385" s="41" t="str">
        <f t="shared" si="579"/>
        <v/>
      </c>
      <c r="CT385" s="42" t="str">
        <f t="shared" si="531"/>
        <v/>
      </c>
      <c r="CU385" s="29" t="str">
        <f t="shared" si="580"/>
        <v/>
      </c>
      <c r="CV385" s="41" t="str">
        <f t="shared" si="581"/>
        <v/>
      </c>
      <c r="CW385" s="42" t="str">
        <f t="shared" si="582"/>
        <v/>
      </c>
      <c r="CX385" s="40" t="str">
        <f t="shared" si="583"/>
        <v/>
      </c>
      <c r="CY385" s="43" t="str">
        <f t="shared" si="584"/>
        <v/>
      </c>
      <c r="CZ385" s="42" t="str">
        <f t="shared" si="585"/>
        <v/>
      </c>
      <c r="DA385" s="70" t="str">
        <f t="shared" si="586"/>
        <v/>
      </c>
      <c r="DB385" s="41" t="str">
        <f t="shared" si="532"/>
        <v/>
      </c>
      <c r="DC385" s="70" t="str">
        <f t="shared" si="587"/>
        <v/>
      </c>
      <c r="DD385" s="29" t="str">
        <f t="shared" si="533"/>
        <v/>
      </c>
      <c r="DE385" s="41" t="str">
        <f t="shared" si="534"/>
        <v/>
      </c>
      <c r="DF385" s="42" t="str">
        <f t="shared" si="535"/>
        <v/>
      </c>
      <c r="DG385" s="29" t="str">
        <f t="shared" si="536"/>
        <v/>
      </c>
      <c r="DH385" s="41" t="str">
        <f t="shared" si="537"/>
        <v/>
      </c>
      <c r="DI385" s="42" t="str">
        <f t="shared" si="538"/>
        <v/>
      </c>
      <c r="DJ385" s="29" t="str">
        <f t="shared" si="588"/>
        <v/>
      </c>
      <c r="DK385" s="41" t="str">
        <f t="shared" si="589"/>
        <v/>
      </c>
      <c r="DL385" s="42" t="str">
        <f t="shared" si="590"/>
        <v/>
      </c>
      <c r="DN385" s="39" t="e">
        <f t="shared" si="591"/>
        <v>#N/A</v>
      </c>
      <c r="DO385" s="42" t="e">
        <f t="shared" si="592"/>
        <v>#N/A</v>
      </c>
      <c r="DZ385" s="61" t="str">
        <f t="shared" si="593"/>
        <v/>
      </c>
      <c r="EA385" s="39" t="str">
        <f t="shared" si="594"/>
        <v/>
      </c>
      <c r="EB385" s="41" t="str">
        <f t="shared" si="595"/>
        <v/>
      </c>
      <c r="EC385" s="42" t="str">
        <f t="shared" si="539"/>
        <v/>
      </c>
      <c r="ED385" s="29" t="str">
        <f t="shared" si="596"/>
        <v/>
      </c>
      <c r="EE385" s="41" t="str">
        <f t="shared" si="597"/>
        <v/>
      </c>
      <c r="EF385" s="42" t="str">
        <f t="shared" si="598"/>
        <v/>
      </c>
      <c r="EG385" s="40" t="str">
        <f t="shared" si="599"/>
        <v/>
      </c>
      <c r="EH385" s="43" t="str">
        <f t="shared" si="600"/>
        <v/>
      </c>
      <c r="EI385" s="42" t="str">
        <f t="shared" si="601"/>
        <v/>
      </c>
      <c r="EJ385" s="58" t="str">
        <f t="shared" si="602"/>
        <v/>
      </c>
      <c r="EK385" s="41" t="str">
        <f t="shared" si="540"/>
        <v/>
      </c>
      <c r="EL385" s="58" t="str">
        <f t="shared" si="603"/>
        <v/>
      </c>
      <c r="EM385" s="29" t="str">
        <f t="shared" si="541"/>
        <v/>
      </c>
      <c r="EN385" s="41" t="str">
        <f t="shared" si="542"/>
        <v/>
      </c>
      <c r="EO385" s="42" t="str">
        <f t="shared" si="543"/>
        <v/>
      </c>
      <c r="EP385" s="29" t="str">
        <f t="shared" si="544"/>
        <v/>
      </c>
      <c r="EQ385" s="41" t="str">
        <f t="shared" si="545"/>
        <v/>
      </c>
      <c r="ER385" s="42" t="str">
        <f t="shared" si="546"/>
        <v/>
      </c>
      <c r="ES385" s="29" t="str">
        <f t="shared" si="604"/>
        <v/>
      </c>
      <c r="ET385" s="41" t="str">
        <f t="shared" si="605"/>
        <v/>
      </c>
      <c r="EU385" s="42" t="str">
        <f t="shared" si="606"/>
        <v/>
      </c>
      <c r="EW385" s="39" t="e">
        <f t="shared" si="607"/>
        <v>#N/A</v>
      </c>
      <c r="EX385" s="42" t="e">
        <f t="shared" si="608"/>
        <v>#N/A</v>
      </c>
      <c r="FA385" s="70" t="e">
        <f t="shared" si="610"/>
        <v>#N/A</v>
      </c>
      <c r="FB385" s="70" t="e">
        <f t="shared" si="611"/>
        <v>#N/A</v>
      </c>
      <c r="FC385" s="70" t="e">
        <f t="shared" si="609"/>
        <v>#N/A</v>
      </c>
      <c r="FD385" s="72" t="e">
        <f t="shared" si="612"/>
        <v>#N/A</v>
      </c>
      <c r="FE385" s="37" t="e">
        <f t="shared" si="613"/>
        <v>#N/A</v>
      </c>
    </row>
    <row r="386" spans="8:161" x14ac:dyDescent="0.25">
      <c r="H386" s="39"/>
      <c r="I386" s="39"/>
      <c r="J386" s="37"/>
      <c r="K386" s="39"/>
      <c r="L386" s="39"/>
      <c r="M386" s="39"/>
      <c r="Y386" s="61" t="str">
        <f t="shared" si="547"/>
        <v/>
      </c>
      <c r="Z386" s="39" t="str">
        <f t="shared" si="548"/>
        <v/>
      </c>
      <c r="AA386" s="41" t="str">
        <f t="shared" si="549"/>
        <v/>
      </c>
      <c r="AB386" s="42" t="str">
        <f t="shared" si="513"/>
        <v/>
      </c>
      <c r="AC386" s="29" t="str">
        <f t="shared" si="550"/>
        <v/>
      </c>
      <c r="AD386" s="41" t="str">
        <f t="shared" si="551"/>
        <v/>
      </c>
      <c r="AE386" s="42" t="str">
        <f t="shared" si="552"/>
        <v/>
      </c>
      <c r="AF386" s="40" t="str">
        <f t="shared" si="553"/>
        <v/>
      </c>
      <c r="AG386" s="43" t="str">
        <f t="shared" si="554"/>
        <v/>
      </c>
      <c r="AH386" s="42" t="str">
        <f t="shared" si="555"/>
        <v/>
      </c>
      <c r="AI386" s="39" t="str">
        <f t="shared" si="556"/>
        <v/>
      </c>
      <c r="AJ386" s="41" t="str">
        <f t="shared" si="514"/>
        <v/>
      </c>
      <c r="AK386" s="29" t="str">
        <f t="shared" si="515"/>
        <v/>
      </c>
      <c r="AL386" s="29" t="str">
        <f t="shared" si="516"/>
        <v/>
      </c>
      <c r="AM386" s="41" t="str">
        <f t="shared" si="517"/>
        <v/>
      </c>
      <c r="AN386" s="42" t="str">
        <f t="shared" si="518"/>
        <v/>
      </c>
      <c r="AO386" s="29" t="str">
        <f t="shared" si="519"/>
        <v/>
      </c>
      <c r="AP386" s="41" t="str">
        <f t="shared" si="520"/>
        <v/>
      </c>
      <c r="AQ386" s="42" t="str">
        <f t="shared" si="521"/>
        <v/>
      </c>
      <c r="AR386" s="29" t="str">
        <f t="shared" si="557"/>
        <v/>
      </c>
      <c r="AS386" s="41" t="str">
        <f t="shared" si="558"/>
        <v/>
      </c>
      <c r="AT386" s="42" t="str">
        <f t="shared" si="559"/>
        <v/>
      </c>
      <c r="AV386" s="39" t="e">
        <f t="shared" si="522"/>
        <v>#N/A</v>
      </c>
      <c r="AW386" s="42" t="e">
        <f t="shared" si="560"/>
        <v>#N/A</v>
      </c>
      <c r="BH386" s="61" t="str">
        <f t="shared" si="561"/>
        <v/>
      </c>
      <c r="BI386" s="39" t="str">
        <f t="shared" si="562"/>
        <v/>
      </c>
      <c r="BJ386" s="41" t="str">
        <f t="shared" si="563"/>
        <v/>
      </c>
      <c r="BK386" s="42" t="str">
        <f t="shared" si="523"/>
        <v/>
      </c>
      <c r="BL386" s="29" t="str">
        <f t="shared" si="564"/>
        <v/>
      </c>
      <c r="BM386" s="41" t="str">
        <f t="shared" si="565"/>
        <v/>
      </c>
      <c r="BN386" s="42" t="str">
        <f t="shared" si="566"/>
        <v/>
      </c>
      <c r="BO386" s="40" t="str">
        <f t="shared" si="567"/>
        <v/>
      </c>
      <c r="BP386" s="43" t="str">
        <f t="shared" si="568"/>
        <v/>
      </c>
      <c r="BQ386" s="42" t="str">
        <f t="shared" si="569"/>
        <v/>
      </c>
      <c r="BR386" s="61" t="str">
        <f t="shared" si="570"/>
        <v/>
      </c>
      <c r="BS386" s="41" t="str">
        <f t="shared" si="524"/>
        <v/>
      </c>
      <c r="BT386" t="str">
        <f t="shared" si="571"/>
        <v/>
      </c>
      <c r="BU386" s="29" t="str">
        <f t="shared" si="525"/>
        <v/>
      </c>
      <c r="BV386" s="41" t="str">
        <f t="shared" si="526"/>
        <v/>
      </c>
      <c r="BW386" s="42" t="str">
        <f t="shared" si="527"/>
        <v/>
      </c>
      <c r="BX386" s="29" t="str">
        <f t="shared" si="528"/>
        <v/>
      </c>
      <c r="BY386" s="41" t="str">
        <f t="shared" si="529"/>
        <v/>
      </c>
      <c r="BZ386" s="42" t="str">
        <f t="shared" si="530"/>
        <v/>
      </c>
      <c r="CA386" s="29" t="str">
        <f t="shared" si="572"/>
        <v/>
      </c>
      <c r="CB386" s="41" t="str">
        <f t="shared" si="573"/>
        <v/>
      </c>
      <c r="CC386" s="42" t="str">
        <f t="shared" si="574"/>
        <v/>
      </c>
      <c r="CE386" s="39" t="e">
        <f t="shared" si="575"/>
        <v>#N/A</v>
      </c>
      <c r="CF386" s="42" t="e">
        <f t="shared" si="576"/>
        <v>#N/A</v>
      </c>
      <c r="CQ386" s="61" t="str">
        <f t="shared" si="577"/>
        <v/>
      </c>
      <c r="CR386" s="39" t="str">
        <f t="shared" si="578"/>
        <v/>
      </c>
      <c r="CS386" s="41" t="str">
        <f t="shared" si="579"/>
        <v/>
      </c>
      <c r="CT386" s="42" t="str">
        <f t="shared" si="531"/>
        <v/>
      </c>
      <c r="CU386" s="29" t="str">
        <f t="shared" si="580"/>
        <v/>
      </c>
      <c r="CV386" s="41" t="str">
        <f t="shared" si="581"/>
        <v/>
      </c>
      <c r="CW386" s="42" t="str">
        <f t="shared" si="582"/>
        <v/>
      </c>
      <c r="CX386" s="40" t="str">
        <f t="shared" si="583"/>
        <v/>
      </c>
      <c r="CY386" s="43" t="str">
        <f t="shared" si="584"/>
        <v/>
      </c>
      <c r="CZ386" s="42" t="str">
        <f t="shared" si="585"/>
        <v/>
      </c>
      <c r="DA386" s="70" t="str">
        <f t="shared" si="586"/>
        <v/>
      </c>
      <c r="DB386" s="41" t="str">
        <f t="shared" si="532"/>
        <v/>
      </c>
      <c r="DC386" s="70" t="str">
        <f t="shared" si="587"/>
        <v/>
      </c>
      <c r="DD386" s="29" t="str">
        <f t="shared" si="533"/>
        <v/>
      </c>
      <c r="DE386" s="41" t="str">
        <f t="shared" si="534"/>
        <v/>
      </c>
      <c r="DF386" s="42" t="str">
        <f t="shared" si="535"/>
        <v/>
      </c>
      <c r="DG386" s="29" t="str">
        <f t="shared" si="536"/>
        <v/>
      </c>
      <c r="DH386" s="41" t="str">
        <f t="shared" si="537"/>
        <v/>
      </c>
      <c r="DI386" s="42" t="str">
        <f t="shared" si="538"/>
        <v/>
      </c>
      <c r="DJ386" s="29" t="str">
        <f t="shared" si="588"/>
        <v/>
      </c>
      <c r="DK386" s="41" t="str">
        <f t="shared" si="589"/>
        <v/>
      </c>
      <c r="DL386" s="42" t="str">
        <f t="shared" si="590"/>
        <v/>
      </c>
      <c r="DN386" s="39" t="e">
        <f t="shared" si="591"/>
        <v>#N/A</v>
      </c>
      <c r="DO386" s="42" t="e">
        <f t="shared" si="592"/>
        <v>#N/A</v>
      </c>
      <c r="DZ386" s="61" t="str">
        <f t="shared" si="593"/>
        <v/>
      </c>
      <c r="EA386" s="39" t="str">
        <f t="shared" si="594"/>
        <v/>
      </c>
      <c r="EB386" s="41" t="str">
        <f t="shared" si="595"/>
        <v/>
      </c>
      <c r="EC386" s="42" t="str">
        <f t="shared" si="539"/>
        <v/>
      </c>
      <c r="ED386" s="29" t="str">
        <f t="shared" si="596"/>
        <v/>
      </c>
      <c r="EE386" s="41" t="str">
        <f t="shared" si="597"/>
        <v/>
      </c>
      <c r="EF386" s="42" t="str">
        <f t="shared" si="598"/>
        <v/>
      </c>
      <c r="EG386" s="40" t="str">
        <f t="shared" si="599"/>
        <v/>
      </c>
      <c r="EH386" s="43" t="str">
        <f t="shared" si="600"/>
        <v/>
      </c>
      <c r="EI386" s="42" t="str">
        <f t="shared" si="601"/>
        <v/>
      </c>
      <c r="EJ386" s="58" t="str">
        <f t="shared" si="602"/>
        <v/>
      </c>
      <c r="EK386" s="41" t="str">
        <f t="shared" si="540"/>
        <v/>
      </c>
      <c r="EL386" s="58" t="str">
        <f t="shared" si="603"/>
        <v/>
      </c>
      <c r="EM386" s="29" t="str">
        <f t="shared" si="541"/>
        <v/>
      </c>
      <c r="EN386" s="41" t="str">
        <f t="shared" si="542"/>
        <v/>
      </c>
      <c r="EO386" s="42" t="str">
        <f t="shared" si="543"/>
        <v/>
      </c>
      <c r="EP386" s="29" t="str">
        <f t="shared" si="544"/>
        <v/>
      </c>
      <c r="EQ386" s="41" t="str">
        <f t="shared" si="545"/>
        <v/>
      </c>
      <c r="ER386" s="42" t="str">
        <f t="shared" si="546"/>
        <v/>
      </c>
      <c r="ES386" s="29" t="str">
        <f t="shared" si="604"/>
        <v/>
      </c>
      <c r="ET386" s="41" t="str">
        <f t="shared" si="605"/>
        <v/>
      </c>
      <c r="EU386" s="42" t="str">
        <f t="shared" si="606"/>
        <v/>
      </c>
      <c r="EW386" s="39" t="e">
        <f t="shared" si="607"/>
        <v>#N/A</v>
      </c>
      <c r="EX386" s="42" t="e">
        <f t="shared" si="608"/>
        <v>#N/A</v>
      </c>
      <c r="FA386" s="70" t="e">
        <f t="shared" si="610"/>
        <v>#N/A</v>
      </c>
      <c r="FB386" s="70" t="e">
        <f t="shared" si="611"/>
        <v>#N/A</v>
      </c>
      <c r="FC386" s="70" t="e">
        <f t="shared" si="609"/>
        <v>#N/A</v>
      </c>
      <c r="FD386" s="72" t="e">
        <f t="shared" si="612"/>
        <v>#N/A</v>
      </c>
      <c r="FE386" s="37" t="e">
        <f t="shared" si="613"/>
        <v>#N/A</v>
      </c>
    </row>
    <row r="387" spans="8:161" x14ac:dyDescent="0.25">
      <c r="H387" s="39"/>
      <c r="I387" s="39"/>
      <c r="J387" s="37"/>
      <c r="K387" s="39"/>
      <c r="L387" s="39"/>
      <c r="M387" s="39"/>
      <c r="Y387" s="61" t="str">
        <f t="shared" si="547"/>
        <v/>
      </c>
      <c r="Z387" s="39" t="str">
        <f t="shared" si="548"/>
        <v/>
      </c>
      <c r="AA387" s="41" t="str">
        <f t="shared" si="549"/>
        <v/>
      </c>
      <c r="AB387" s="42" t="str">
        <f t="shared" si="513"/>
        <v/>
      </c>
      <c r="AC387" s="29" t="str">
        <f t="shared" si="550"/>
        <v/>
      </c>
      <c r="AD387" s="41" t="str">
        <f t="shared" si="551"/>
        <v/>
      </c>
      <c r="AE387" s="42" t="str">
        <f t="shared" si="552"/>
        <v/>
      </c>
      <c r="AF387" s="40" t="str">
        <f t="shared" si="553"/>
        <v/>
      </c>
      <c r="AG387" s="43" t="str">
        <f t="shared" si="554"/>
        <v/>
      </c>
      <c r="AH387" s="42" t="str">
        <f t="shared" si="555"/>
        <v/>
      </c>
      <c r="AI387" s="39" t="str">
        <f t="shared" si="556"/>
        <v/>
      </c>
      <c r="AJ387" s="41" t="str">
        <f t="shared" si="514"/>
        <v/>
      </c>
      <c r="AK387" s="29" t="str">
        <f t="shared" si="515"/>
        <v/>
      </c>
      <c r="AL387" s="29" t="str">
        <f t="shared" si="516"/>
        <v/>
      </c>
      <c r="AM387" s="41" t="str">
        <f t="shared" si="517"/>
        <v/>
      </c>
      <c r="AN387" s="42" t="str">
        <f t="shared" si="518"/>
        <v/>
      </c>
      <c r="AO387" s="29" t="str">
        <f t="shared" si="519"/>
        <v/>
      </c>
      <c r="AP387" s="41" t="str">
        <f t="shared" si="520"/>
        <v/>
      </c>
      <c r="AQ387" s="42" t="str">
        <f t="shared" si="521"/>
        <v/>
      </c>
      <c r="AR387" s="29" t="str">
        <f t="shared" si="557"/>
        <v/>
      </c>
      <c r="AS387" s="41" t="str">
        <f t="shared" si="558"/>
        <v/>
      </c>
      <c r="AT387" s="42" t="str">
        <f t="shared" si="559"/>
        <v/>
      </c>
      <c r="AV387" s="39" t="e">
        <f t="shared" si="522"/>
        <v>#N/A</v>
      </c>
      <c r="AW387" s="42" t="e">
        <f t="shared" si="560"/>
        <v>#N/A</v>
      </c>
      <c r="BH387" s="61" t="str">
        <f t="shared" si="561"/>
        <v/>
      </c>
      <c r="BI387" s="39" t="str">
        <f t="shared" si="562"/>
        <v/>
      </c>
      <c r="BJ387" s="41" t="str">
        <f t="shared" si="563"/>
        <v/>
      </c>
      <c r="BK387" s="42" t="str">
        <f t="shared" si="523"/>
        <v/>
      </c>
      <c r="BL387" s="29" t="str">
        <f t="shared" si="564"/>
        <v/>
      </c>
      <c r="BM387" s="41" t="str">
        <f t="shared" si="565"/>
        <v/>
      </c>
      <c r="BN387" s="42" t="str">
        <f t="shared" si="566"/>
        <v/>
      </c>
      <c r="BO387" s="40" t="str">
        <f t="shared" si="567"/>
        <v/>
      </c>
      <c r="BP387" s="43" t="str">
        <f t="shared" si="568"/>
        <v/>
      </c>
      <c r="BQ387" s="42" t="str">
        <f t="shared" si="569"/>
        <v/>
      </c>
      <c r="BR387" s="61" t="str">
        <f t="shared" si="570"/>
        <v/>
      </c>
      <c r="BS387" s="41" t="str">
        <f t="shared" si="524"/>
        <v/>
      </c>
      <c r="BT387" t="str">
        <f t="shared" si="571"/>
        <v/>
      </c>
      <c r="BU387" s="29" t="str">
        <f t="shared" si="525"/>
        <v/>
      </c>
      <c r="BV387" s="41" t="str">
        <f t="shared" si="526"/>
        <v/>
      </c>
      <c r="BW387" s="42" t="str">
        <f t="shared" si="527"/>
        <v/>
      </c>
      <c r="BX387" s="29" t="str">
        <f t="shared" si="528"/>
        <v/>
      </c>
      <c r="BY387" s="41" t="str">
        <f t="shared" si="529"/>
        <v/>
      </c>
      <c r="BZ387" s="42" t="str">
        <f t="shared" si="530"/>
        <v/>
      </c>
      <c r="CA387" s="29" t="str">
        <f t="shared" si="572"/>
        <v/>
      </c>
      <c r="CB387" s="41" t="str">
        <f t="shared" si="573"/>
        <v/>
      </c>
      <c r="CC387" s="42" t="str">
        <f t="shared" si="574"/>
        <v/>
      </c>
      <c r="CE387" s="39" t="e">
        <f t="shared" si="575"/>
        <v>#N/A</v>
      </c>
      <c r="CF387" s="42" t="e">
        <f t="shared" si="576"/>
        <v>#N/A</v>
      </c>
      <c r="CQ387" s="61" t="str">
        <f t="shared" si="577"/>
        <v/>
      </c>
      <c r="CR387" s="39" t="str">
        <f t="shared" si="578"/>
        <v/>
      </c>
      <c r="CS387" s="41" t="str">
        <f t="shared" si="579"/>
        <v/>
      </c>
      <c r="CT387" s="42" t="str">
        <f t="shared" si="531"/>
        <v/>
      </c>
      <c r="CU387" s="29" t="str">
        <f t="shared" si="580"/>
        <v/>
      </c>
      <c r="CV387" s="41" t="str">
        <f t="shared" si="581"/>
        <v/>
      </c>
      <c r="CW387" s="42" t="str">
        <f t="shared" si="582"/>
        <v/>
      </c>
      <c r="CX387" s="40" t="str">
        <f t="shared" si="583"/>
        <v/>
      </c>
      <c r="CY387" s="43" t="str">
        <f t="shared" si="584"/>
        <v/>
      </c>
      <c r="CZ387" s="42" t="str">
        <f t="shared" si="585"/>
        <v/>
      </c>
      <c r="DA387" s="70" t="str">
        <f t="shared" si="586"/>
        <v/>
      </c>
      <c r="DB387" s="41" t="str">
        <f t="shared" si="532"/>
        <v/>
      </c>
      <c r="DC387" s="70" t="str">
        <f t="shared" si="587"/>
        <v/>
      </c>
      <c r="DD387" s="29" t="str">
        <f t="shared" si="533"/>
        <v/>
      </c>
      <c r="DE387" s="41" t="str">
        <f t="shared" si="534"/>
        <v/>
      </c>
      <c r="DF387" s="42" t="str">
        <f t="shared" si="535"/>
        <v/>
      </c>
      <c r="DG387" s="29" t="str">
        <f t="shared" si="536"/>
        <v/>
      </c>
      <c r="DH387" s="41" t="str">
        <f t="shared" si="537"/>
        <v/>
      </c>
      <c r="DI387" s="42" t="str">
        <f t="shared" si="538"/>
        <v/>
      </c>
      <c r="DJ387" s="29" t="str">
        <f t="shared" si="588"/>
        <v/>
      </c>
      <c r="DK387" s="41" t="str">
        <f t="shared" si="589"/>
        <v/>
      </c>
      <c r="DL387" s="42" t="str">
        <f t="shared" si="590"/>
        <v/>
      </c>
      <c r="DN387" s="39" t="e">
        <f t="shared" si="591"/>
        <v>#N/A</v>
      </c>
      <c r="DO387" s="42" t="e">
        <f t="shared" si="592"/>
        <v>#N/A</v>
      </c>
      <c r="DZ387" s="61" t="str">
        <f t="shared" si="593"/>
        <v/>
      </c>
      <c r="EA387" s="39" t="str">
        <f t="shared" si="594"/>
        <v/>
      </c>
      <c r="EB387" s="41" t="str">
        <f t="shared" si="595"/>
        <v/>
      </c>
      <c r="EC387" s="42" t="str">
        <f t="shared" si="539"/>
        <v/>
      </c>
      <c r="ED387" s="29" t="str">
        <f t="shared" si="596"/>
        <v/>
      </c>
      <c r="EE387" s="41" t="str">
        <f t="shared" si="597"/>
        <v/>
      </c>
      <c r="EF387" s="42" t="str">
        <f t="shared" si="598"/>
        <v/>
      </c>
      <c r="EG387" s="40" t="str">
        <f t="shared" si="599"/>
        <v/>
      </c>
      <c r="EH387" s="43" t="str">
        <f t="shared" si="600"/>
        <v/>
      </c>
      <c r="EI387" s="42" t="str">
        <f t="shared" si="601"/>
        <v/>
      </c>
      <c r="EJ387" s="58" t="str">
        <f t="shared" si="602"/>
        <v/>
      </c>
      <c r="EK387" s="41" t="str">
        <f t="shared" si="540"/>
        <v/>
      </c>
      <c r="EL387" s="58" t="str">
        <f t="shared" si="603"/>
        <v/>
      </c>
      <c r="EM387" s="29" t="str">
        <f t="shared" si="541"/>
        <v/>
      </c>
      <c r="EN387" s="41" t="str">
        <f t="shared" si="542"/>
        <v/>
      </c>
      <c r="EO387" s="42" t="str">
        <f t="shared" si="543"/>
        <v/>
      </c>
      <c r="EP387" s="29" t="str">
        <f t="shared" si="544"/>
        <v/>
      </c>
      <c r="EQ387" s="41" t="str">
        <f t="shared" si="545"/>
        <v/>
      </c>
      <c r="ER387" s="42" t="str">
        <f t="shared" si="546"/>
        <v/>
      </c>
      <c r="ES387" s="29" t="str">
        <f t="shared" si="604"/>
        <v/>
      </c>
      <c r="ET387" s="41" t="str">
        <f t="shared" si="605"/>
        <v/>
      </c>
      <c r="EU387" s="42" t="str">
        <f t="shared" si="606"/>
        <v/>
      </c>
      <c r="EW387" s="39" t="e">
        <f t="shared" si="607"/>
        <v>#N/A</v>
      </c>
      <c r="EX387" s="42" t="e">
        <f t="shared" si="608"/>
        <v>#N/A</v>
      </c>
      <c r="FA387" s="70" t="e">
        <f t="shared" si="610"/>
        <v>#N/A</v>
      </c>
      <c r="FB387" s="70" t="e">
        <f t="shared" si="611"/>
        <v>#N/A</v>
      </c>
      <c r="FC387" s="70" t="e">
        <f t="shared" si="609"/>
        <v>#N/A</v>
      </c>
      <c r="FD387" s="72" t="e">
        <f t="shared" si="612"/>
        <v>#N/A</v>
      </c>
      <c r="FE387" s="37" t="e">
        <f t="shared" si="613"/>
        <v>#N/A</v>
      </c>
    </row>
    <row r="388" spans="8:161" x14ac:dyDescent="0.25">
      <c r="H388" s="39"/>
      <c r="I388" s="39"/>
      <c r="J388" s="37"/>
      <c r="K388" s="39"/>
      <c r="L388" s="39"/>
      <c r="M388" s="39"/>
      <c r="Y388" s="61" t="str">
        <f t="shared" si="547"/>
        <v/>
      </c>
      <c r="Z388" s="39" t="str">
        <f t="shared" si="548"/>
        <v/>
      </c>
      <c r="AA388" s="41" t="str">
        <f t="shared" si="549"/>
        <v/>
      </c>
      <c r="AB388" s="42" t="str">
        <f t="shared" si="513"/>
        <v/>
      </c>
      <c r="AC388" s="29" t="str">
        <f t="shared" si="550"/>
        <v/>
      </c>
      <c r="AD388" s="41" t="str">
        <f t="shared" si="551"/>
        <v/>
      </c>
      <c r="AE388" s="42" t="str">
        <f t="shared" si="552"/>
        <v/>
      </c>
      <c r="AF388" s="40" t="str">
        <f t="shared" si="553"/>
        <v/>
      </c>
      <c r="AG388" s="43" t="str">
        <f t="shared" si="554"/>
        <v/>
      </c>
      <c r="AH388" s="42" t="str">
        <f t="shared" si="555"/>
        <v/>
      </c>
      <c r="AI388" s="39" t="str">
        <f t="shared" si="556"/>
        <v/>
      </c>
      <c r="AJ388" s="41" t="str">
        <f t="shared" si="514"/>
        <v/>
      </c>
      <c r="AK388" s="29" t="str">
        <f t="shared" si="515"/>
        <v/>
      </c>
      <c r="AL388" s="29" t="str">
        <f t="shared" si="516"/>
        <v/>
      </c>
      <c r="AM388" s="41" t="str">
        <f t="shared" si="517"/>
        <v/>
      </c>
      <c r="AN388" s="42" t="str">
        <f t="shared" si="518"/>
        <v/>
      </c>
      <c r="AO388" s="29" t="str">
        <f t="shared" si="519"/>
        <v/>
      </c>
      <c r="AP388" s="41" t="str">
        <f t="shared" si="520"/>
        <v/>
      </c>
      <c r="AQ388" s="42" t="str">
        <f t="shared" si="521"/>
        <v/>
      </c>
      <c r="AR388" s="29" t="str">
        <f t="shared" si="557"/>
        <v/>
      </c>
      <c r="AS388" s="41" t="str">
        <f t="shared" si="558"/>
        <v/>
      </c>
      <c r="AT388" s="42" t="str">
        <f t="shared" si="559"/>
        <v/>
      </c>
      <c r="AV388" s="39" t="e">
        <f t="shared" si="522"/>
        <v>#N/A</v>
      </c>
      <c r="AW388" s="42" t="e">
        <f t="shared" si="560"/>
        <v>#N/A</v>
      </c>
      <c r="BH388" s="61" t="str">
        <f t="shared" si="561"/>
        <v/>
      </c>
      <c r="BI388" s="39" t="str">
        <f t="shared" si="562"/>
        <v/>
      </c>
      <c r="BJ388" s="41" t="str">
        <f t="shared" si="563"/>
        <v/>
      </c>
      <c r="BK388" s="42" t="str">
        <f t="shared" si="523"/>
        <v/>
      </c>
      <c r="BL388" s="29" t="str">
        <f t="shared" si="564"/>
        <v/>
      </c>
      <c r="BM388" s="41" t="str">
        <f t="shared" si="565"/>
        <v/>
      </c>
      <c r="BN388" s="42" t="str">
        <f t="shared" si="566"/>
        <v/>
      </c>
      <c r="BO388" s="40" t="str">
        <f t="shared" si="567"/>
        <v/>
      </c>
      <c r="BP388" s="43" t="str">
        <f t="shared" si="568"/>
        <v/>
      </c>
      <c r="BQ388" s="42" t="str">
        <f t="shared" si="569"/>
        <v/>
      </c>
      <c r="BR388" s="61" t="str">
        <f t="shared" si="570"/>
        <v/>
      </c>
      <c r="BS388" s="41" t="str">
        <f t="shared" si="524"/>
        <v/>
      </c>
      <c r="BT388" t="str">
        <f t="shared" si="571"/>
        <v/>
      </c>
      <c r="BU388" s="29" t="str">
        <f t="shared" si="525"/>
        <v/>
      </c>
      <c r="BV388" s="41" t="str">
        <f t="shared" si="526"/>
        <v/>
      </c>
      <c r="BW388" s="42" t="str">
        <f t="shared" si="527"/>
        <v/>
      </c>
      <c r="BX388" s="29" t="str">
        <f t="shared" si="528"/>
        <v/>
      </c>
      <c r="BY388" s="41" t="str">
        <f t="shared" si="529"/>
        <v/>
      </c>
      <c r="BZ388" s="42" t="str">
        <f t="shared" si="530"/>
        <v/>
      </c>
      <c r="CA388" s="29" t="str">
        <f t="shared" si="572"/>
        <v/>
      </c>
      <c r="CB388" s="41" t="str">
        <f t="shared" si="573"/>
        <v/>
      </c>
      <c r="CC388" s="42" t="str">
        <f t="shared" si="574"/>
        <v/>
      </c>
      <c r="CE388" s="39" t="e">
        <f t="shared" si="575"/>
        <v>#N/A</v>
      </c>
      <c r="CF388" s="42" t="e">
        <f t="shared" si="576"/>
        <v>#N/A</v>
      </c>
      <c r="CQ388" s="61" t="str">
        <f t="shared" si="577"/>
        <v/>
      </c>
      <c r="CR388" s="39" t="str">
        <f t="shared" si="578"/>
        <v/>
      </c>
      <c r="CS388" s="41" t="str">
        <f t="shared" si="579"/>
        <v/>
      </c>
      <c r="CT388" s="42" t="str">
        <f t="shared" si="531"/>
        <v/>
      </c>
      <c r="CU388" s="29" t="str">
        <f t="shared" si="580"/>
        <v/>
      </c>
      <c r="CV388" s="41" t="str">
        <f t="shared" si="581"/>
        <v/>
      </c>
      <c r="CW388" s="42" t="str">
        <f t="shared" si="582"/>
        <v/>
      </c>
      <c r="CX388" s="40" t="str">
        <f t="shared" si="583"/>
        <v/>
      </c>
      <c r="CY388" s="43" t="str">
        <f t="shared" si="584"/>
        <v/>
      </c>
      <c r="CZ388" s="42" t="str">
        <f t="shared" si="585"/>
        <v/>
      </c>
      <c r="DA388" s="70" t="str">
        <f t="shared" si="586"/>
        <v/>
      </c>
      <c r="DB388" s="41" t="str">
        <f t="shared" si="532"/>
        <v/>
      </c>
      <c r="DC388" s="70" t="str">
        <f t="shared" si="587"/>
        <v/>
      </c>
      <c r="DD388" s="29" t="str">
        <f t="shared" si="533"/>
        <v/>
      </c>
      <c r="DE388" s="41" t="str">
        <f t="shared" si="534"/>
        <v/>
      </c>
      <c r="DF388" s="42" t="str">
        <f t="shared" si="535"/>
        <v/>
      </c>
      <c r="DG388" s="29" t="str">
        <f t="shared" si="536"/>
        <v/>
      </c>
      <c r="DH388" s="41" t="str">
        <f t="shared" si="537"/>
        <v/>
      </c>
      <c r="DI388" s="42" t="str">
        <f t="shared" si="538"/>
        <v/>
      </c>
      <c r="DJ388" s="29" t="str">
        <f t="shared" si="588"/>
        <v/>
      </c>
      <c r="DK388" s="41" t="str">
        <f t="shared" si="589"/>
        <v/>
      </c>
      <c r="DL388" s="42" t="str">
        <f t="shared" si="590"/>
        <v/>
      </c>
      <c r="DN388" s="39" t="e">
        <f t="shared" si="591"/>
        <v>#N/A</v>
      </c>
      <c r="DO388" s="42" t="e">
        <f t="shared" si="592"/>
        <v>#N/A</v>
      </c>
      <c r="DZ388" s="61" t="str">
        <f t="shared" si="593"/>
        <v/>
      </c>
      <c r="EA388" s="39" t="str">
        <f t="shared" si="594"/>
        <v/>
      </c>
      <c r="EB388" s="41" t="str">
        <f t="shared" si="595"/>
        <v/>
      </c>
      <c r="EC388" s="42" t="str">
        <f t="shared" si="539"/>
        <v/>
      </c>
      <c r="ED388" s="29" t="str">
        <f t="shared" si="596"/>
        <v/>
      </c>
      <c r="EE388" s="41" t="str">
        <f t="shared" si="597"/>
        <v/>
      </c>
      <c r="EF388" s="42" t="str">
        <f t="shared" si="598"/>
        <v/>
      </c>
      <c r="EG388" s="40" t="str">
        <f t="shared" si="599"/>
        <v/>
      </c>
      <c r="EH388" s="43" t="str">
        <f t="shared" si="600"/>
        <v/>
      </c>
      <c r="EI388" s="42" t="str">
        <f t="shared" si="601"/>
        <v/>
      </c>
      <c r="EJ388" s="58" t="str">
        <f t="shared" si="602"/>
        <v/>
      </c>
      <c r="EK388" s="41" t="str">
        <f t="shared" si="540"/>
        <v/>
      </c>
      <c r="EL388" s="58" t="str">
        <f t="shared" si="603"/>
        <v/>
      </c>
      <c r="EM388" s="29" t="str">
        <f t="shared" si="541"/>
        <v/>
      </c>
      <c r="EN388" s="41" t="str">
        <f t="shared" si="542"/>
        <v/>
      </c>
      <c r="EO388" s="42" t="str">
        <f t="shared" si="543"/>
        <v/>
      </c>
      <c r="EP388" s="29" t="str">
        <f t="shared" si="544"/>
        <v/>
      </c>
      <c r="EQ388" s="41" t="str">
        <f t="shared" si="545"/>
        <v/>
      </c>
      <c r="ER388" s="42" t="str">
        <f t="shared" si="546"/>
        <v/>
      </c>
      <c r="ES388" s="29" t="str">
        <f t="shared" si="604"/>
        <v/>
      </c>
      <c r="ET388" s="41" t="str">
        <f t="shared" si="605"/>
        <v/>
      </c>
      <c r="EU388" s="42" t="str">
        <f t="shared" si="606"/>
        <v/>
      </c>
      <c r="EW388" s="39" t="e">
        <f t="shared" si="607"/>
        <v>#N/A</v>
      </c>
      <c r="EX388" s="42" t="e">
        <f t="shared" si="608"/>
        <v>#N/A</v>
      </c>
      <c r="FA388" s="70" t="e">
        <f t="shared" si="610"/>
        <v>#N/A</v>
      </c>
      <c r="FB388" s="70" t="e">
        <f t="shared" si="611"/>
        <v>#N/A</v>
      </c>
      <c r="FC388" s="70" t="e">
        <f t="shared" si="609"/>
        <v>#N/A</v>
      </c>
      <c r="FD388" s="72" t="e">
        <f t="shared" si="612"/>
        <v>#N/A</v>
      </c>
      <c r="FE388" s="37" t="e">
        <f t="shared" si="613"/>
        <v>#N/A</v>
      </c>
    </row>
    <row r="389" spans="8:161" x14ac:dyDescent="0.25">
      <c r="H389" s="39"/>
      <c r="I389" s="39"/>
      <c r="J389" s="37"/>
      <c r="K389" s="39"/>
      <c r="L389" s="39"/>
      <c r="M389" s="39"/>
      <c r="Y389" s="61" t="str">
        <f t="shared" si="547"/>
        <v/>
      </c>
      <c r="Z389" s="39" t="str">
        <f t="shared" si="548"/>
        <v/>
      </c>
      <c r="AA389" s="41" t="str">
        <f t="shared" si="549"/>
        <v/>
      </c>
      <c r="AB389" s="42" t="str">
        <f t="shared" si="513"/>
        <v/>
      </c>
      <c r="AC389" s="29" t="str">
        <f t="shared" si="550"/>
        <v/>
      </c>
      <c r="AD389" s="41" t="str">
        <f t="shared" si="551"/>
        <v/>
      </c>
      <c r="AE389" s="42" t="str">
        <f t="shared" si="552"/>
        <v/>
      </c>
      <c r="AF389" s="40" t="str">
        <f t="shared" si="553"/>
        <v/>
      </c>
      <c r="AG389" s="43" t="str">
        <f t="shared" si="554"/>
        <v/>
      </c>
      <c r="AH389" s="42" t="str">
        <f t="shared" si="555"/>
        <v/>
      </c>
      <c r="AI389" s="39" t="str">
        <f t="shared" si="556"/>
        <v/>
      </c>
      <c r="AJ389" s="41" t="str">
        <f t="shared" si="514"/>
        <v/>
      </c>
      <c r="AK389" s="29" t="str">
        <f t="shared" si="515"/>
        <v/>
      </c>
      <c r="AL389" s="29" t="str">
        <f t="shared" si="516"/>
        <v/>
      </c>
      <c r="AM389" s="41" t="str">
        <f t="shared" si="517"/>
        <v/>
      </c>
      <c r="AN389" s="42" t="str">
        <f t="shared" si="518"/>
        <v/>
      </c>
      <c r="AO389" s="29" t="str">
        <f t="shared" si="519"/>
        <v/>
      </c>
      <c r="AP389" s="41" t="str">
        <f t="shared" si="520"/>
        <v/>
      </c>
      <c r="AQ389" s="42" t="str">
        <f t="shared" si="521"/>
        <v/>
      </c>
      <c r="AR389" s="29" t="str">
        <f t="shared" si="557"/>
        <v/>
      </c>
      <c r="AS389" s="41" t="str">
        <f t="shared" si="558"/>
        <v/>
      </c>
      <c r="AT389" s="42" t="str">
        <f t="shared" si="559"/>
        <v/>
      </c>
      <c r="AV389" s="39" t="e">
        <f t="shared" si="522"/>
        <v>#N/A</v>
      </c>
      <c r="AW389" s="42" t="e">
        <f t="shared" si="560"/>
        <v>#N/A</v>
      </c>
      <c r="BH389" s="61" t="str">
        <f t="shared" si="561"/>
        <v/>
      </c>
      <c r="BI389" s="39" t="str">
        <f t="shared" si="562"/>
        <v/>
      </c>
      <c r="BJ389" s="41" t="str">
        <f t="shared" si="563"/>
        <v/>
      </c>
      <c r="BK389" s="42" t="str">
        <f t="shared" si="523"/>
        <v/>
      </c>
      <c r="BL389" s="29" t="str">
        <f t="shared" si="564"/>
        <v/>
      </c>
      <c r="BM389" s="41" t="str">
        <f t="shared" si="565"/>
        <v/>
      </c>
      <c r="BN389" s="42" t="str">
        <f t="shared" si="566"/>
        <v/>
      </c>
      <c r="BO389" s="40" t="str">
        <f t="shared" si="567"/>
        <v/>
      </c>
      <c r="BP389" s="43" t="str">
        <f t="shared" si="568"/>
        <v/>
      </c>
      <c r="BQ389" s="42" t="str">
        <f t="shared" si="569"/>
        <v/>
      </c>
      <c r="BR389" s="61" t="str">
        <f t="shared" si="570"/>
        <v/>
      </c>
      <c r="BS389" s="41" t="str">
        <f t="shared" si="524"/>
        <v/>
      </c>
      <c r="BT389" t="str">
        <f t="shared" si="571"/>
        <v/>
      </c>
      <c r="BU389" s="29" t="str">
        <f t="shared" si="525"/>
        <v/>
      </c>
      <c r="BV389" s="41" t="str">
        <f t="shared" si="526"/>
        <v/>
      </c>
      <c r="BW389" s="42" t="str">
        <f t="shared" si="527"/>
        <v/>
      </c>
      <c r="BX389" s="29" t="str">
        <f t="shared" si="528"/>
        <v/>
      </c>
      <c r="BY389" s="41" t="str">
        <f t="shared" si="529"/>
        <v/>
      </c>
      <c r="BZ389" s="42" t="str">
        <f t="shared" si="530"/>
        <v/>
      </c>
      <c r="CA389" s="29" t="str">
        <f t="shared" si="572"/>
        <v/>
      </c>
      <c r="CB389" s="41" t="str">
        <f t="shared" si="573"/>
        <v/>
      </c>
      <c r="CC389" s="42" t="str">
        <f t="shared" si="574"/>
        <v/>
      </c>
      <c r="CE389" s="39" t="e">
        <f t="shared" si="575"/>
        <v>#N/A</v>
      </c>
      <c r="CF389" s="42" t="e">
        <f t="shared" si="576"/>
        <v>#N/A</v>
      </c>
      <c r="CQ389" s="61" t="str">
        <f t="shared" si="577"/>
        <v/>
      </c>
      <c r="CR389" s="39" t="str">
        <f t="shared" si="578"/>
        <v/>
      </c>
      <c r="CS389" s="41" t="str">
        <f t="shared" si="579"/>
        <v/>
      </c>
      <c r="CT389" s="42" t="str">
        <f t="shared" si="531"/>
        <v/>
      </c>
      <c r="CU389" s="29" t="str">
        <f t="shared" si="580"/>
        <v/>
      </c>
      <c r="CV389" s="41" t="str">
        <f t="shared" si="581"/>
        <v/>
      </c>
      <c r="CW389" s="42" t="str">
        <f t="shared" si="582"/>
        <v/>
      </c>
      <c r="CX389" s="40" t="str">
        <f t="shared" si="583"/>
        <v/>
      </c>
      <c r="CY389" s="43" t="str">
        <f t="shared" si="584"/>
        <v/>
      </c>
      <c r="CZ389" s="42" t="str">
        <f t="shared" si="585"/>
        <v/>
      </c>
      <c r="DA389" s="70" t="str">
        <f t="shared" si="586"/>
        <v/>
      </c>
      <c r="DB389" s="41" t="str">
        <f t="shared" si="532"/>
        <v/>
      </c>
      <c r="DC389" s="70" t="str">
        <f t="shared" si="587"/>
        <v/>
      </c>
      <c r="DD389" s="29" t="str">
        <f t="shared" si="533"/>
        <v/>
      </c>
      <c r="DE389" s="41" t="str">
        <f t="shared" si="534"/>
        <v/>
      </c>
      <c r="DF389" s="42" t="str">
        <f t="shared" si="535"/>
        <v/>
      </c>
      <c r="DG389" s="29" t="str">
        <f t="shared" si="536"/>
        <v/>
      </c>
      <c r="DH389" s="41" t="str">
        <f t="shared" si="537"/>
        <v/>
      </c>
      <c r="DI389" s="42" t="str">
        <f t="shared" si="538"/>
        <v/>
      </c>
      <c r="DJ389" s="29" t="str">
        <f t="shared" si="588"/>
        <v/>
      </c>
      <c r="DK389" s="41" t="str">
        <f t="shared" si="589"/>
        <v/>
      </c>
      <c r="DL389" s="42" t="str">
        <f t="shared" si="590"/>
        <v/>
      </c>
      <c r="DN389" s="39" t="e">
        <f t="shared" si="591"/>
        <v>#N/A</v>
      </c>
      <c r="DO389" s="42" t="e">
        <f t="shared" si="592"/>
        <v>#N/A</v>
      </c>
      <c r="DZ389" s="61" t="str">
        <f t="shared" si="593"/>
        <v/>
      </c>
      <c r="EA389" s="39" t="str">
        <f t="shared" si="594"/>
        <v/>
      </c>
      <c r="EB389" s="41" t="str">
        <f t="shared" si="595"/>
        <v/>
      </c>
      <c r="EC389" s="42" t="str">
        <f t="shared" si="539"/>
        <v/>
      </c>
      <c r="ED389" s="29" t="str">
        <f t="shared" si="596"/>
        <v/>
      </c>
      <c r="EE389" s="41" t="str">
        <f t="shared" si="597"/>
        <v/>
      </c>
      <c r="EF389" s="42" t="str">
        <f t="shared" si="598"/>
        <v/>
      </c>
      <c r="EG389" s="40" t="str">
        <f t="shared" si="599"/>
        <v/>
      </c>
      <c r="EH389" s="43" t="str">
        <f t="shared" si="600"/>
        <v/>
      </c>
      <c r="EI389" s="42" t="str">
        <f t="shared" si="601"/>
        <v/>
      </c>
      <c r="EJ389" s="58" t="str">
        <f t="shared" si="602"/>
        <v/>
      </c>
      <c r="EK389" s="41" t="str">
        <f t="shared" si="540"/>
        <v/>
      </c>
      <c r="EL389" s="58" t="str">
        <f t="shared" si="603"/>
        <v/>
      </c>
      <c r="EM389" s="29" t="str">
        <f t="shared" si="541"/>
        <v/>
      </c>
      <c r="EN389" s="41" t="str">
        <f t="shared" si="542"/>
        <v/>
      </c>
      <c r="EO389" s="42" t="str">
        <f t="shared" si="543"/>
        <v/>
      </c>
      <c r="EP389" s="29" t="str">
        <f t="shared" si="544"/>
        <v/>
      </c>
      <c r="EQ389" s="41" t="str">
        <f t="shared" si="545"/>
        <v/>
      </c>
      <c r="ER389" s="42" t="str">
        <f t="shared" si="546"/>
        <v/>
      </c>
      <c r="ES389" s="29" t="str">
        <f t="shared" si="604"/>
        <v/>
      </c>
      <c r="ET389" s="41" t="str">
        <f t="shared" si="605"/>
        <v/>
      </c>
      <c r="EU389" s="42" t="str">
        <f t="shared" si="606"/>
        <v/>
      </c>
      <c r="EW389" s="39" t="e">
        <f t="shared" si="607"/>
        <v>#N/A</v>
      </c>
      <c r="EX389" s="42" t="e">
        <f t="shared" si="608"/>
        <v>#N/A</v>
      </c>
      <c r="FA389" s="70" t="e">
        <f t="shared" si="610"/>
        <v>#N/A</v>
      </c>
      <c r="FB389" s="70" t="e">
        <f t="shared" si="611"/>
        <v>#N/A</v>
      </c>
      <c r="FC389" s="70" t="e">
        <f t="shared" si="609"/>
        <v>#N/A</v>
      </c>
      <c r="FD389" s="72" t="e">
        <f t="shared" si="612"/>
        <v>#N/A</v>
      </c>
      <c r="FE389" s="37" t="e">
        <f t="shared" si="613"/>
        <v>#N/A</v>
      </c>
    </row>
    <row r="390" spans="8:161" x14ac:dyDescent="0.25">
      <c r="H390" s="39"/>
      <c r="I390" s="39"/>
      <c r="J390" s="37"/>
      <c r="K390" s="39"/>
      <c r="L390" s="39"/>
      <c r="M390" s="39"/>
      <c r="Y390" s="61" t="str">
        <f t="shared" si="547"/>
        <v/>
      </c>
      <c r="Z390" s="39" t="str">
        <f t="shared" si="548"/>
        <v/>
      </c>
      <c r="AA390" s="41" t="str">
        <f t="shared" si="549"/>
        <v/>
      </c>
      <c r="AB390" s="42" t="str">
        <f t="shared" si="513"/>
        <v/>
      </c>
      <c r="AC390" s="29" t="str">
        <f t="shared" si="550"/>
        <v/>
      </c>
      <c r="AD390" s="41" t="str">
        <f t="shared" si="551"/>
        <v/>
      </c>
      <c r="AE390" s="42" t="str">
        <f t="shared" si="552"/>
        <v/>
      </c>
      <c r="AF390" s="40" t="str">
        <f t="shared" si="553"/>
        <v/>
      </c>
      <c r="AG390" s="43" t="str">
        <f t="shared" si="554"/>
        <v/>
      </c>
      <c r="AH390" s="42" t="str">
        <f t="shared" si="555"/>
        <v/>
      </c>
      <c r="AI390" s="39" t="str">
        <f t="shared" si="556"/>
        <v/>
      </c>
      <c r="AJ390" s="41" t="str">
        <f t="shared" si="514"/>
        <v/>
      </c>
      <c r="AK390" s="29" t="str">
        <f t="shared" si="515"/>
        <v/>
      </c>
      <c r="AL390" s="29" t="str">
        <f t="shared" si="516"/>
        <v/>
      </c>
      <c r="AM390" s="41" t="str">
        <f t="shared" si="517"/>
        <v/>
      </c>
      <c r="AN390" s="42" t="str">
        <f t="shared" si="518"/>
        <v/>
      </c>
      <c r="AO390" s="29" t="str">
        <f t="shared" si="519"/>
        <v/>
      </c>
      <c r="AP390" s="41" t="str">
        <f t="shared" si="520"/>
        <v/>
      </c>
      <c r="AQ390" s="42" t="str">
        <f t="shared" si="521"/>
        <v/>
      </c>
      <c r="AR390" s="29" t="str">
        <f t="shared" si="557"/>
        <v/>
      </c>
      <c r="AS390" s="41" t="str">
        <f t="shared" si="558"/>
        <v/>
      </c>
      <c r="AT390" s="42" t="str">
        <f t="shared" si="559"/>
        <v/>
      </c>
      <c r="AV390" s="39" t="e">
        <f t="shared" si="522"/>
        <v>#N/A</v>
      </c>
      <c r="AW390" s="42" t="e">
        <f t="shared" si="560"/>
        <v>#N/A</v>
      </c>
      <c r="BH390" s="61" t="str">
        <f t="shared" si="561"/>
        <v/>
      </c>
      <c r="BI390" s="39" t="str">
        <f t="shared" si="562"/>
        <v/>
      </c>
      <c r="BJ390" s="41" t="str">
        <f t="shared" si="563"/>
        <v/>
      </c>
      <c r="BK390" s="42" t="str">
        <f t="shared" si="523"/>
        <v/>
      </c>
      <c r="BL390" s="29" t="str">
        <f t="shared" si="564"/>
        <v/>
      </c>
      <c r="BM390" s="41" t="str">
        <f t="shared" si="565"/>
        <v/>
      </c>
      <c r="BN390" s="42" t="str">
        <f t="shared" si="566"/>
        <v/>
      </c>
      <c r="BO390" s="40" t="str">
        <f t="shared" si="567"/>
        <v/>
      </c>
      <c r="BP390" s="43" t="str">
        <f t="shared" si="568"/>
        <v/>
      </c>
      <c r="BQ390" s="42" t="str">
        <f t="shared" si="569"/>
        <v/>
      </c>
      <c r="BR390" s="61" t="str">
        <f t="shared" si="570"/>
        <v/>
      </c>
      <c r="BS390" s="41" t="str">
        <f t="shared" si="524"/>
        <v/>
      </c>
      <c r="BT390" t="str">
        <f t="shared" si="571"/>
        <v/>
      </c>
      <c r="BU390" s="29" t="str">
        <f t="shared" si="525"/>
        <v/>
      </c>
      <c r="BV390" s="41" t="str">
        <f t="shared" si="526"/>
        <v/>
      </c>
      <c r="BW390" s="42" t="str">
        <f t="shared" si="527"/>
        <v/>
      </c>
      <c r="BX390" s="29" t="str">
        <f t="shared" si="528"/>
        <v/>
      </c>
      <c r="BY390" s="41" t="str">
        <f t="shared" si="529"/>
        <v/>
      </c>
      <c r="BZ390" s="42" t="str">
        <f t="shared" si="530"/>
        <v/>
      </c>
      <c r="CA390" s="29" t="str">
        <f t="shared" si="572"/>
        <v/>
      </c>
      <c r="CB390" s="41" t="str">
        <f t="shared" si="573"/>
        <v/>
      </c>
      <c r="CC390" s="42" t="str">
        <f t="shared" si="574"/>
        <v/>
      </c>
      <c r="CE390" s="39" t="e">
        <f t="shared" si="575"/>
        <v>#N/A</v>
      </c>
      <c r="CF390" s="42" t="e">
        <f t="shared" si="576"/>
        <v>#N/A</v>
      </c>
      <c r="CQ390" s="61" t="str">
        <f t="shared" si="577"/>
        <v/>
      </c>
      <c r="CR390" s="39" t="str">
        <f t="shared" si="578"/>
        <v/>
      </c>
      <c r="CS390" s="41" t="str">
        <f t="shared" si="579"/>
        <v/>
      </c>
      <c r="CT390" s="42" t="str">
        <f t="shared" si="531"/>
        <v/>
      </c>
      <c r="CU390" s="29" t="str">
        <f t="shared" si="580"/>
        <v/>
      </c>
      <c r="CV390" s="41" t="str">
        <f t="shared" si="581"/>
        <v/>
      </c>
      <c r="CW390" s="42" t="str">
        <f t="shared" si="582"/>
        <v/>
      </c>
      <c r="CX390" s="40" t="str">
        <f t="shared" si="583"/>
        <v/>
      </c>
      <c r="CY390" s="43" t="str">
        <f t="shared" si="584"/>
        <v/>
      </c>
      <c r="CZ390" s="42" t="str">
        <f t="shared" si="585"/>
        <v/>
      </c>
      <c r="DA390" s="70" t="str">
        <f t="shared" si="586"/>
        <v/>
      </c>
      <c r="DB390" s="41" t="str">
        <f t="shared" si="532"/>
        <v/>
      </c>
      <c r="DC390" s="70" t="str">
        <f t="shared" si="587"/>
        <v/>
      </c>
      <c r="DD390" s="29" t="str">
        <f t="shared" si="533"/>
        <v/>
      </c>
      <c r="DE390" s="41" t="str">
        <f t="shared" si="534"/>
        <v/>
      </c>
      <c r="DF390" s="42" t="str">
        <f t="shared" si="535"/>
        <v/>
      </c>
      <c r="DG390" s="29" t="str">
        <f t="shared" si="536"/>
        <v/>
      </c>
      <c r="DH390" s="41" t="str">
        <f t="shared" si="537"/>
        <v/>
      </c>
      <c r="DI390" s="42" t="str">
        <f t="shared" si="538"/>
        <v/>
      </c>
      <c r="DJ390" s="29" t="str">
        <f t="shared" si="588"/>
        <v/>
      </c>
      <c r="DK390" s="41" t="str">
        <f t="shared" si="589"/>
        <v/>
      </c>
      <c r="DL390" s="42" t="str">
        <f t="shared" si="590"/>
        <v/>
      </c>
      <c r="DN390" s="39" t="e">
        <f t="shared" si="591"/>
        <v>#N/A</v>
      </c>
      <c r="DO390" s="42" t="e">
        <f t="shared" si="592"/>
        <v>#N/A</v>
      </c>
      <c r="DZ390" s="61" t="str">
        <f t="shared" si="593"/>
        <v/>
      </c>
      <c r="EA390" s="39" t="str">
        <f t="shared" si="594"/>
        <v/>
      </c>
      <c r="EB390" s="41" t="str">
        <f t="shared" si="595"/>
        <v/>
      </c>
      <c r="EC390" s="42" t="str">
        <f t="shared" si="539"/>
        <v/>
      </c>
      <c r="ED390" s="29" t="str">
        <f t="shared" si="596"/>
        <v/>
      </c>
      <c r="EE390" s="41" t="str">
        <f t="shared" si="597"/>
        <v/>
      </c>
      <c r="EF390" s="42" t="str">
        <f t="shared" si="598"/>
        <v/>
      </c>
      <c r="EG390" s="40" t="str">
        <f t="shared" si="599"/>
        <v/>
      </c>
      <c r="EH390" s="43" t="str">
        <f t="shared" si="600"/>
        <v/>
      </c>
      <c r="EI390" s="42" t="str">
        <f t="shared" si="601"/>
        <v/>
      </c>
      <c r="EJ390" s="58" t="str">
        <f t="shared" si="602"/>
        <v/>
      </c>
      <c r="EK390" s="41" t="str">
        <f t="shared" si="540"/>
        <v/>
      </c>
      <c r="EL390" s="58" t="str">
        <f t="shared" si="603"/>
        <v/>
      </c>
      <c r="EM390" s="29" t="str">
        <f t="shared" si="541"/>
        <v/>
      </c>
      <c r="EN390" s="41" t="str">
        <f t="shared" si="542"/>
        <v/>
      </c>
      <c r="EO390" s="42" t="str">
        <f t="shared" si="543"/>
        <v/>
      </c>
      <c r="EP390" s="29" t="str">
        <f t="shared" si="544"/>
        <v/>
      </c>
      <c r="EQ390" s="41" t="str">
        <f t="shared" si="545"/>
        <v/>
      </c>
      <c r="ER390" s="42" t="str">
        <f t="shared" si="546"/>
        <v/>
      </c>
      <c r="ES390" s="29" t="str">
        <f t="shared" si="604"/>
        <v/>
      </c>
      <c r="ET390" s="41" t="str">
        <f t="shared" si="605"/>
        <v/>
      </c>
      <c r="EU390" s="42" t="str">
        <f t="shared" si="606"/>
        <v/>
      </c>
      <c r="EW390" s="39" t="e">
        <f t="shared" si="607"/>
        <v>#N/A</v>
      </c>
      <c r="EX390" s="42" t="e">
        <f t="shared" si="608"/>
        <v>#N/A</v>
      </c>
      <c r="FA390" s="70" t="e">
        <f t="shared" si="610"/>
        <v>#N/A</v>
      </c>
      <c r="FB390" s="70" t="e">
        <f t="shared" si="611"/>
        <v>#N/A</v>
      </c>
      <c r="FC390" s="70" t="e">
        <f t="shared" si="609"/>
        <v>#N/A</v>
      </c>
      <c r="FD390" s="72" t="e">
        <f t="shared" si="612"/>
        <v>#N/A</v>
      </c>
      <c r="FE390" s="37" t="e">
        <f t="shared" si="613"/>
        <v>#N/A</v>
      </c>
    </row>
    <row r="391" spans="8:161" x14ac:dyDescent="0.25">
      <c r="H391" s="39"/>
      <c r="I391" s="39"/>
      <c r="J391" s="37"/>
      <c r="K391" s="39"/>
      <c r="L391" s="39"/>
      <c r="M391" s="39"/>
      <c r="Y391" s="61" t="str">
        <f t="shared" si="547"/>
        <v/>
      </c>
      <c r="Z391" s="39" t="str">
        <f t="shared" si="548"/>
        <v/>
      </c>
      <c r="AA391" s="41" t="str">
        <f t="shared" si="549"/>
        <v/>
      </c>
      <c r="AB391" s="42" t="str">
        <f t="shared" si="513"/>
        <v/>
      </c>
      <c r="AC391" s="29" t="str">
        <f t="shared" si="550"/>
        <v/>
      </c>
      <c r="AD391" s="41" t="str">
        <f t="shared" si="551"/>
        <v/>
      </c>
      <c r="AE391" s="42" t="str">
        <f t="shared" si="552"/>
        <v/>
      </c>
      <c r="AF391" s="40" t="str">
        <f t="shared" si="553"/>
        <v/>
      </c>
      <c r="AG391" s="43" t="str">
        <f t="shared" si="554"/>
        <v/>
      </c>
      <c r="AH391" s="42" t="str">
        <f t="shared" si="555"/>
        <v/>
      </c>
      <c r="AI391" s="39" t="str">
        <f t="shared" si="556"/>
        <v/>
      </c>
      <c r="AJ391" s="41" t="str">
        <f t="shared" si="514"/>
        <v/>
      </c>
      <c r="AK391" s="29" t="str">
        <f t="shared" si="515"/>
        <v/>
      </c>
      <c r="AL391" s="29" t="str">
        <f t="shared" si="516"/>
        <v/>
      </c>
      <c r="AM391" s="41" t="str">
        <f t="shared" si="517"/>
        <v/>
      </c>
      <c r="AN391" s="42" t="str">
        <f t="shared" si="518"/>
        <v/>
      </c>
      <c r="AO391" s="29" t="str">
        <f t="shared" si="519"/>
        <v/>
      </c>
      <c r="AP391" s="41" t="str">
        <f t="shared" si="520"/>
        <v/>
      </c>
      <c r="AQ391" s="42" t="str">
        <f t="shared" si="521"/>
        <v/>
      </c>
      <c r="AR391" s="29" t="str">
        <f t="shared" si="557"/>
        <v/>
      </c>
      <c r="AS391" s="41" t="str">
        <f t="shared" si="558"/>
        <v/>
      </c>
      <c r="AT391" s="42" t="str">
        <f t="shared" si="559"/>
        <v/>
      </c>
      <c r="AV391" s="39" t="e">
        <f t="shared" si="522"/>
        <v>#N/A</v>
      </c>
      <c r="AW391" s="42" t="e">
        <f t="shared" si="560"/>
        <v>#N/A</v>
      </c>
      <c r="BH391" s="61" t="str">
        <f t="shared" si="561"/>
        <v/>
      </c>
      <c r="BI391" s="39" t="str">
        <f t="shared" si="562"/>
        <v/>
      </c>
      <c r="BJ391" s="41" t="str">
        <f t="shared" si="563"/>
        <v/>
      </c>
      <c r="BK391" s="42" t="str">
        <f t="shared" si="523"/>
        <v/>
      </c>
      <c r="BL391" s="29" t="str">
        <f t="shared" si="564"/>
        <v/>
      </c>
      <c r="BM391" s="41" t="str">
        <f t="shared" si="565"/>
        <v/>
      </c>
      <c r="BN391" s="42" t="str">
        <f t="shared" si="566"/>
        <v/>
      </c>
      <c r="BO391" s="40" t="str">
        <f t="shared" si="567"/>
        <v/>
      </c>
      <c r="BP391" s="43" t="str">
        <f t="shared" si="568"/>
        <v/>
      </c>
      <c r="BQ391" s="42" t="str">
        <f t="shared" si="569"/>
        <v/>
      </c>
      <c r="BR391" s="61" t="str">
        <f t="shared" si="570"/>
        <v/>
      </c>
      <c r="BS391" s="41" t="str">
        <f t="shared" si="524"/>
        <v/>
      </c>
      <c r="BT391" t="str">
        <f t="shared" si="571"/>
        <v/>
      </c>
      <c r="BU391" s="29" t="str">
        <f t="shared" si="525"/>
        <v/>
      </c>
      <c r="BV391" s="41" t="str">
        <f t="shared" si="526"/>
        <v/>
      </c>
      <c r="BW391" s="42" t="str">
        <f t="shared" si="527"/>
        <v/>
      </c>
      <c r="BX391" s="29" t="str">
        <f t="shared" si="528"/>
        <v/>
      </c>
      <c r="BY391" s="41" t="str">
        <f t="shared" si="529"/>
        <v/>
      </c>
      <c r="BZ391" s="42" t="str">
        <f t="shared" si="530"/>
        <v/>
      </c>
      <c r="CA391" s="29" t="str">
        <f t="shared" si="572"/>
        <v/>
      </c>
      <c r="CB391" s="41" t="str">
        <f t="shared" si="573"/>
        <v/>
      </c>
      <c r="CC391" s="42" t="str">
        <f t="shared" si="574"/>
        <v/>
      </c>
      <c r="CE391" s="39" t="e">
        <f t="shared" si="575"/>
        <v>#N/A</v>
      </c>
      <c r="CF391" s="42" t="e">
        <f t="shared" si="576"/>
        <v>#N/A</v>
      </c>
      <c r="CQ391" s="61" t="str">
        <f t="shared" si="577"/>
        <v/>
      </c>
      <c r="CR391" s="39" t="str">
        <f t="shared" si="578"/>
        <v/>
      </c>
      <c r="CS391" s="41" t="str">
        <f t="shared" si="579"/>
        <v/>
      </c>
      <c r="CT391" s="42" t="str">
        <f t="shared" si="531"/>
        <v/>
      </c>
      <c r="CU391" s="29" t="str">
        <f t="shared" si="580"/>
        <v/>
      </c>
      <c r="CV391" s="41" t="str">
        <f t="shared" si="581"/>
        <v/>
      </c>
      <c r="CW391" s="42" t="str">
        <f t="shared" si="582"/>
        <v/>
      </c>
      <c r="CX391" s="40" t="str">
        <f t="shared" si="583"/>
        <v/>
      </c>
      <c r="CY391" s="43" t="str">
        <f t="shared" si="584"/>
        <v/>
      </c>
      <c r="CZ391" s="42" t="str">
        <f t="shared" si="585"/>
        <v/>
      </c>
      <c r="DA391" s="70" t="str">
        <f t="shared" si="586"/>
        <v/>
      </c>
      <c r="DB391" s="41" t="str">
        <f t="shared" si="532"/>
        <v/>
      </c>
      <c r="DC391" s="70" t="str">
        <f t="shared" si="587"/>
        <v/>
      </c>
      <c r="DD391" s="29" t="str">
        <f t="shared" si="533"/>
        <v/>
      </c>
      <c r="DE391" s="41" t="str">
        <f t="shared" si="534"/>
        <v/>
      </c>
      <c r="DF391" s="42" t="str">
        <f t="shared" si="535"/>
        <v/>
      </c>
      <c r="DG391" s="29" t="str">
        <f t="shared" si="536"/>
        <v/>
      </c>
      <c r="DH391" s="41" t="str">
        <f t="shared" si="537"/>
        <v/>
      </c>
      <c r="DI391" s="42" t="str">
        <f t="shared" si="538"/>
        <v/>
      </c>
      <c r="DJ391" s="29" t="str">
        <f t="shared" si="588"/>
        <v/>
      </c>
      <c r="DK391" s="41" t="str">
        <f t="shared" si="589"/>
        <v/>
      </c>
      <c r="DL391" s="42" t="str">
        <f t="shared" si="590"/>
        <v/>
      </c>
      <c r="DN391" s="39" t="e">
        <f t="shared" si="591"/>
        <v>#N/A</v>
      </c>
      <c r="DO391" s="42" t="e">
        <f t="shared" si="592"/>
        <v>#N/A</v>
      </c>
      <c r="DZ391" s="61" t="str">
        <f t="shared" si="593"/>
        <v/>
      </c>
      <c r="EA391" s="39" t="str">
        <f t="shared" si="594"/>
        <v/>
      </c>
      <c r="EB391" s="41" t="str">
        <f t="shared" si="595"/>
        <v/>
      </c>
      <c r="EC391" s="42" t="str">
        <f t="shared" si="539"/>
        <v/>
      </c>
      <c r="ED391" s="29" t="str">
        <f t="shared" si="596"/>
        <v/>
      </c>
      <c r="EE391" s="41" t="str">
        <f t="shared" si="597"/>
        <v/>
      </c>
      <c r="EF391" s="42" t="str">
        <f t="shared" si="598"/>
        <v/>
      </c>
      <c r="EG391" s="40" t="str">
        <f t="shared" si="599"/>
        <v/>
      </c>
      <c r="EH391" s="43" t="str">
        <f t="shared" si="600"/>
        <v/>
      </c>
      <c r="EI391" s="42" t="str">
        <f t="shared" si="601"/>
        <v/>
      </c>
      <c r="EJ391" s="58" t="str">
        <f t="shared" si="602"/>
        <v/>
      </c>
      <c r="EK391" s="41" t="str">
        <f t="shared" si="540"/>
        <v/>
      </c>
      <c r="EL391" s="58" t="str">
        <f t="shared" si="603"/>
        <v/>
      </c>
      <c r="EM391" s="29" t="str">
        <f t="shared" si="541"/>
        <v/>
      </c>
      <c r="EN391" s="41" t="str">
        <f t="shared" si="542"/>
        <v/>
      </c>
      <c r="EO391" s="42" t="str">
        <f t="shared" si="543"/>
        <v/>
      </c>
      <c r="EP391" s="29" t="str">
        <f t="shared" si="544"/>
        <v/>
      </c>
      <c r="EQ391" s="41" t="str">
        <f t="shared" si="545"/>
        <v/>
      </c>
      <c r="ER391" s="42" t="str">
        <f t="shared" si="546"/>
        <v/>
      </c>
      <c r="ES391" s="29" t="str">
        <f t="shared" si="604"/>
        <v/>
      </c>
      <c r="ET391" s="41" t="str">
        <f t="shared" si="605"/>
        <v/>
      </c>
      <c r="EU391" s="42" t="str">
        <f t="shared" si="606"/>
        <v/>
      </c>
      <c r="EW391" s="39" t="e">
        <f t="shared" si="607"/>
        <v>#N/A</v>
      </c>
      <c r="EX391" s="42" t="e">
        <f t="shared" si="608"/>
        <v>#N/A</v>
      </c>
      <c r="FA391" s="70" t="e">
        <f t="shared" si="610"/>
        <v>#N/A</v>
      </c>
      <c r="FB391" s="70" t="e">
        <f t="shared" si="611"/>
        <v>#N/A</v>
      </c>
      <c r="FC391" s="70" t="e">
        <f t="shared" si="609"/>
        <v>#N/A</v>
      </c>
      <c r="FD391" s="72" t="e">
        <f t="shared" si="612"/>
        <v>#N/A</v>
      </c>
      <c r="FE391" s="37" t="e">
        <f t="shared" si="613"/>
        <v>#N/A</v>
      </c>
    </row>
    <row r="392" spans="8:161" x14ac:dyDescent="0.25">
      <c r="H392" s="39"/>
      <c r="I392" s="39"/>
      <c r="J392" s="37"/>
      <c r="K392" s="39"/>
      <c r="L392" s="39"/>
      <c r="M392" s="39"/>
      <c r="Y392" s="61" t="str">
        <f t="shared" si="547"/>
        <v/>
      </c>
      <c r="Z392" s="39" t="str">
        <f t="shared" si="548"/>
        <v/>
      </c>
      <c r="AA392" s="41" t="str">
        <f t="shared" si="549"/>
        <v/>
      </c>
      <c r="AB392" s="42" t="str">
        <f t="shared" si="513"/>
        <v/>
      </c>
      <c r="AC392" s="29" t="str">
        <f t="shared" si="550"/>
        <v/>
      </c>
      <c r="AD392" s="41" t="str">
        <f t="shared" si="551"/>
        <v/>
      </c>
      <c r="AE392" s="42" t="str">
        <f t="shared" si="552"/>
        <v/>
      </c>
      <c r="AF392" s="40" t="str">
        <f t="shared" si="553"/>
        <v/>
      </c>
      <c r="AG392" s="43" t="str">
        <f t="shared" si="554"/>
        <v/>
      </c>
      <c r="AH392" s="42" t="str">
        <f t="shared" si="555"/>
        <v/>
      </c>
      <c r="AI392" s="39" t="str">
        <f t="shared" si="556"/>
        <v/>
      </c>
      <c r="AJ392" s="41" t="str">
        <f t="shared" si="514"/>
        <v/>
      </c>
      <c r="AK392" s="29" t="str">
        <f t="shared" si="515"/>
        <v/>
      </c>
      <c r="AL392" s="29" t="str">
        <f t="shared" si="516"/>
        <v/>
      </c>
      <c r="AM392" s="41" t="str">
        <f t="shared" si="517"/>
        <v/>
      </c>
      <c r="AN392" s="42" t="str">
        <f t="shared" si="518"/>
        <v/>
      </c>
      <c r="AO392" s="29" t="str">
        <f t="shared" si="519"/>
        <v/>
      </c>
      <c r="AP392" s="41" t="str">
        <f t="shared" si="520"/>
        <v/>
      </c>
      <c r="AQ392" s="42" t="str">
        <f t="shared" si="521"/>
        <v/>
      </c>
      <c r="AR392" s="29" t="str">
        <f t="shared" si="557"/>
        <v/>
      </c>
      <c r="AS392" s="41" t="str">
        <f t="shared" si="558"/>
        <v/>
      </c>
      <c r="AT392" s="42" t="str">
        <f t="shared" si="559"/>
        <v/>
      </c>
      <c r="AV392" s="39" t="e">
        <f t="shared" si="522"/>
        <v>#N/A</v>
      </c>
      <c r="AW392" s="42" t="e">
        <f t="shared" si="560"/>
        <v>#N/A</v>
      </c>
      <c r="BH392" s="61" t="str">
        <f t="shared" si="561"/>
        <v/>
      </c>
      <c r="BI392" s="39" t="str">
        <f t="shared" si="562"/>
        <v/>
      </c>
      <c r="BJ392" s="41" t="str">
        <f t="shared" si="563"/>
        <v/>
      </c>
      <c r="BK392" s="42" t="str">
        <f t="shared" si="523"/>
        <v/>
      </c>
      <c r="BL392" s="29" t="str">
        <f t="shared" si="564"/>
        <v/>
      </c>
      <c r="BM392" s="41" t="str">
        <f t="shared" si="565"/>
        <v/>
      </c>
      <c r="BN392" s="42" t="str">
        <f t="shared" si="566"/>
        <v/>
      </c>
      <c r="BO392" s="40" t="str">
        <f t="shared" si="567"/>
        <v/>
      </c>
      <c r="BP392" s="43" t="str">
        <f t="shared" si="568"/>
        <v/>
      </c>
      <c r="BQ392" s="42" t="str">
        <f t="shared" si="569"/>
        <v/>
      </c>
      <c r="BR392" s="61" t="str">
        <f t="shared" si="570"/>
        <v/>
      </c>
      <c r="BS392" s="41" t="str">
        <f t="shared" si="524"/>
        <v/>
      </c>
      <c r="BT392" t="str">
        <f t="shared" si="571"/>
        <v/>
      </c>
      <c r="BU392" s="29" t="str">
        <f t="shared" si="525"/>
        <v/>
      </c>
      <c r="BV392" s="41" t="str">
        <f t="shared" si="526"/>
        <v/>
      </c>
      <c r="BW392" s="42" t="str">
        <f t="shared" si="527"/>
        <v/>
      </c>
      <c r="BX392" s="29" t="str">
        <f t="shared" si="528"/>
        <v/>
      </c>
      <c r="BY392" s="41" t="str">
        <f t="shared" si="529"/>
        <v/>
      </c>
      <c r="BZ392" s="42" t="str">
        <f t="shared" si="530"/>
        <v/>
      </c>
      <c r="CA392" s="29" t="str">
        <f t="shared" si="572"/>
        <v/>
      </c>
      <c r="CB392" s="41" t="str">
        <f t="shared" si="573"/>
        <v/>
      </c>
      <c r="CC392" s="42" t="str">
        <f t="shared" si="574"/>
        <v/>
      </c>
      <c r="CE392" s="39" t="e">
        <f t="shared" si="575"/>
        <v>#N/A</v>
      </c>
      <c r="CF392" s="42" t="e">
        <f t="shared" si="576"/>
        <v>#N/A</v>
      </c>
      <c r="CQ392" s="61" t="str">
        <f t="shared" si="577"/>
        <v/>
      </c>
      <c r="CR392" s="39" t="str">
        <f t="shared" si="578"/>
        <v/>
      </c>
      <c r="CS392" s="41" t="str">
        <f t="shared" si="579"/>
        <v/>
      </c>
      <c r="CT392" s="42" t="str">
        <f t="shared" si="531"/>
        <v/>
      </c>
      <c r="CU392" s="29" t="str">
        <f t="shared" si="580"/>
        <v/>
      </c>
      <c r="CV392" s="41" t="str">
        <f t="shared" si="581"/>
        <v/>
      </c>
      <c r="CW392" s="42" t="str">
        <f t="shared" si="582"/>
        <v/>
      </c>
      <c r="CX392" s="40" t="str">
        <f t="shared" si="583"/>
        <v/>
      </c>
      <c r="CY392" s="43" t="str">
        <f t="shared" si="584"/>
        <v/>
      </c>
      <c r="CZ392" s="42" t="str">
        <f t="shared" si="585"/>
        <v/>
      </c>
      <c r="DA392" s="70" t="str">
        <f t="shared" si="586"/>
        <v/>
      </c>
      <c r="DB392" s="41" t="str">
        <f t="shared" si="532"/>
        <v/>
      </c>
      <c r="DC392" s="70" t="str">
        <f t="shared" si="587"/>
        <v/>
      </c>
      <c r="DD392" s="29" t="str">
        <f t="shared" si="533"/>
        <v/>
      </c>
      <c r="DE392" s="41" t="str">
        <f t="shared" si="534"/>
        <v/>
      </c>
      <c r="DF392" s="42" t="str">
        <f t="shared" si="535"/>
        <v/>
      </c>
      <c r="DG392" s="29" t="str">
        <f t="shared" si="536"/>
        <v/>
      </c>
      <c r="DH392" s="41" t="str">
        <f t="shared" si="537"/>
        <v/>
      </c>
      <c r="DI392" s="42" t="str">
        <f t="shared" si="538"/>
        <v/>
      </c>
      <c r="DJ392" s="29" t="str">
        <f t="shared" si="588"/>
        <v/>
      </c>
      <c r="DK392" s="41" t="str">
        <f t="shared" si="589"/>
        <v/>
      </c>
      <c r="DL392" s="42" t="str">
        <f t="shared" si="590"/>
        <v/>
      </c>
      <c r="DN392" s="39" t="e">
        <f t="shared" si="591"/>
        <v>#N/A</v>
      </c>
      <c r="DO392" s="42" t="e">
        <f t="shared" si="592"/>
        <v>#N/A</v>
      </c>
      <c r="DZ392" s="61" t="str">
        <f t="shared" si="593"/>
        <v/>
      </c>
      <c r="EA392" s="39" t="str">
        <f t="shared" si="594"/>
        <v/>
      </c>
      <c r="EB392" s="41" t="str">
        <f t="shared" si="595"/>
        <v/>
      </c>
      <c r="EC392" s="42" t="str">
        <f t="shared" si="539"/>
        <v/>
      </c>
      <c r="ED392" s="29" t="str">
        <f t="shared" si="596"/>
        <v/>
      </c>
      <c r="EE392" s="41" t="str">
        <f t="shared" si="597"/>
        <v/>
      </c>
      <c r="EF392" s="42" t="str">
        <f t="shared" si="598"/>
        <v/>
      </c>
      <c r="EG392" s="40" t="str">
        <f t="shared" si="599"/>
        <v/>
      </c>
      <c r="EH392" s="43" t="str">
        <f t="shared" si="600"/>
        <v/>
      </c>
      <c r="EI392" s="42" t="str">
        <f t="shared" si="601"/>
        <v/>
      </c>
      <c r="EJ392" s="58" t="str">
        <f t="shared" si="602"/>
        <v/>
      </c>
      <c r="EK392" s="41" t="str">
        <f t="shared" si="540"/>
        <v/>
      </c>
      <c r="EL392" s="58" t="str">
        <f t="shared" si="603"/>
        <v/>
      </c>
      <c r="EM392" s="29" t="str">
        <f t="shared" si="541"/>
        <v/>
      </c>
      <c r="EN392" s="41" t="str">
        <f t="shared" si="542"/>
        <v/>
      </c>
      <c r="EO392" s="42" t="str">
        <f t="shared" si="543"/>
        <v/>
      </c>
      <c r="EP392" s="29" t="str">
        <f t="shared" si="544"/>
        <v/>
      </c>
      <c r="EQ392" s="41" t="str">
        <f t="shared" si="545"/>
        <v/>
      </c>
      <c r="ER392" s="42" t="str">
        <f t="shared" si="546"/>
        <v/>
      </c>
      <c r="ES392" s="29" t="str">
        <f t="shared" si="604"/>
        <v/>
      </c>
      <c r="ET392" s="41" t="str">
        <f t="shared" si="605"/>
        <v/>
      </c>
      <c r="EU392" s="42" t="str">
        <f t="shared" si="606"/>
        <v/>
      </c>
      <c r="EW392" s="39" t="e">
        <f t="shared" si="607"/>
        <v>#N/A</v>
      </c>
      <c r="EX392" s="42" t="e">
        <f t="shared" si="608"/>
        <v>#N/A</v>
      </c>
      <c r="FA392" s="70" t="e">
        <f t="shared" si="610"/>
        <v>#N/A</v>
      </c>
      <c r="FB392" s="70" t="e">
        <f t="shared" si="611"/>
        <v>#N/A</v>
      </c>
      <c r="FC392" s="70" t="e">
        <f t="shared" si="609"/>
        <v>#N/A</v>
      </c>
      <c r="FD392" s="72" t="e">
        <f t="shared" si="612"/>
        <v>#N/A</v>
      </c>
      <c r="FE392" s="37" t="e">
        <f t="shared" si="613"/>
        <v>#N/A</v>
      </c>
    </row>
    <row r="393" spans="8:161" x14ac:dyDescent="0.25">
      <c r="H393" s="39"/>
      <c r="I393" s="39"/>
      <c r="J393" s="37"/>
      <c r="K393" s="39"/>
      <c r="L393" s="39"/>
      <c r="M393" s="39"/>
      <c r="Y393" s="61" t="str">
        <f t="shared" si="547"/>
        <v/>
      </c>
      <c r="Z393" s="39" t="str">
        <f t="shared" si="548"/>
        <v/>
      </c>
      <c r="AA393" s="41" t="str">
        <f t="shared" si="549"/>
        <v/>
      </c>
      <c r="AB393" s="42" t="str">
        <f t="shared" si="513"/>
        <v/>
      </c>
      <c r="AC393" s="29" t="str">
        <f t="shared" si="550"/>
        <v/>
      </c>
      <c r="AD393" s="41" t="str">
        <f t="shared" si="551"/>
        <v/>
      </c>
      <c r="AE393" s="42" t="str">
        <f t="shared" si="552"/>
        <v/>
      </c>
      <c r="AF393" s="40" t="str">
        <f t="shared" si="553"/>
        <v/>
      </c>
      <c r="AG393" s="43" t="str">
        <f t="shared" si="554"/>
        <v/>
      </c>
      <c r="AH393" s="42" t="str">
        <f t="shared" si="555"/>
        <v/>
      </c>
      <c r="AI393" s="39" t="str">
        <f t="shared" si="556"/>
        <v/>
      </c>
      <c r="AJ393" s="41" t="str">
        <f t="shared" si="514"/>
        <v/>
      </c>
      <c r="AK393" s="29" t="str">
        <f t="shared" si="515"/>
        <v/>
      </c>
      <c r="AL393" s="29" t="str">
        <f t="shared" si="516"/>
        <v/>
      </c>
      <c r="AM393" s="41" t="str">
        <f t="shared" si="517"/>
        <v/>
      </c>
      <c r="AN393" s="42" t="str">
        <f t="shared" si="518"/>
        <v/>
      </c>
      <c r="AO393" s="29" t="str">
        <f t="shared" si="519"/>
        <v/>
      </c>
      <c r="AP393" s="41" t="str">
        <f t="shared" si="520"/>
        <v/>
      </c>
      <c r="AQ393" s="42" t="str">
        <f t="shared" si="521"/>
        <v/>
      </c>
      <c r="AR393" s="29" t="str">
        <f t="shared" si="557"/>
        <v/>
      </c>
      <c r="AS393" s="41" t="str">
        <f t="shared" si="558"/>
        <v/>
      </c>
      <c r="AT393" s="42" t="str">
        <f t="shared" si="559"/>
        <v/>
      </c>
      <c r="AV393" s="39" t="e">
        <f t="shared" si="522"/>
        <v>#N/A</v>
      </c>
      <c r="AW393" s="42" t="e">
        <f t="shared" si="560"/>
        <v>#N/A</v>
      </c>
      <c r="BH393" s="61" t="str">
        <f t="shared" si="561"/>
        <v/>
      </c>
      <c r="BI393" s="39" t="str">
        <f t="shared" si="562"/>
        <v/>
      </c>
      <c r="BJ393" s="41" t="str">
        <f t="shared" si="563"/>
        <v/>
      </c>
      <c r="BK393" s="42" t="str">
        <f t="shared" si="523"/>
        <v/>
      </c>
      <c r="BL393" s="29" t="str">
        <f t="shared" si="564"/>
        <v/>
      </c>
      <c r="BM393" s="41" t="str">
        <f t="shared" si="565"/>
        <v/>
      </c>
      <c r="BN393" s="42" t="str">
        <f t="shared" si="566"/>
        <v/>
      </c>
      <c r="BO393" s="40" t="str">
        <f t="shared" si="567"/>
        <v/>
      </c>
      <c r="BP393" s="43" t="str">
        <f t="shared" si="568"/>
        <v/>
      </c>
      <c r="BQ393" s="42" t="str">
        <f t="shared" si="569"/>
        <v/>
      </c>
      <c r="BR393" s="61" t="str">
        <f t="shared" si="570"/>
        <v/>
      </c>
      <c r="BS393" s="41" t="str">
        <f t="shared" si="524"/>
        <v/>
      </c>
      <c r="BT393" t="str">
        <f t="shared" si="571"/>
        <v/>
      </c>
      <c r="BU393" s="29" t="str">
        <f t="shared" si="525"/>
        <v/>
      </c>
      <c r="BV393" s="41" t="str">
        <f t="shared" si="526"/>
        <v/>
      </c>
      <c r="BW393" s="42" t="str">
        <f t="shared" si="527"/>
        <v/>
      </c>
      <c r="BX393" s="29" t="str">
        <f t="shared" si="528"/>
        <v/>
      </c>
      <c r="BY393" s="41" t="str">
        <f t="shared" si="529"/>
        <v/>
      </c>
      <c r="BZ393" s="42" t="str">
        <f t="shared" si="530"/>
        <v/>
      </c>
      <c r="CA393" s="29" t="str">
        <f t="shared" si="572"/>
        <v/>
      </c>
      <c r="CB393" s="41" t="str">
        <f t="shared" si="573"/>
        <v/>
      </c>
      <c r="CC393" s="42" t="str">
        <f t="shared" si="574"/>
        <v/>
      </c>
      <c r="CE393" s="39" t="e">
        <f t="shared" si="575"/>
        <v>#N/A</v>
      </c>
      <c r="CF393" s="42" t="e">
        <f t="shared" si="576"/>
        <v>#N/A</v>
      </c>
      <c r="CQ393" s="61" t="str">
        <f t="shared" si="577"/>
        <v/>
      </c>
      <c r="CR393" s="39" t="str">
        <f t="shared" si="578"/>
        <v/>
      </c>
      <c r="CS393" s="41" t="str">
        <f t="shared" si="579"/>
        <v/>
      </c>
      <c r="CT393" s="42" t="str">
        <f t="shared" si="531"/>
        <v/>
      </c>
      <c r="CU393" s="29" t="str">
        <f t="shared" si="580"/>
        <v/>
      </c>
      <c r="CV393" s="41" t="str">
        <f t="shared" si="581"/>
        <v/>
      </c>
      <c r="CW393" s="42" t="str">
        <f t="shared" si="582"/>
        <v/>
      </c>
      <c r="CX393" s="40" t="str">
        <f t="shared" si="583"/>
        <v/>
      </c>
      <c r="CY393" s="43" t="str">
        <f t="shared" si="584"/>
        <v/>
      </c>
      <c r="CZ393" s="42" t="str">
        <f t="shared" si="585"/>
        <v/>
      </c>
      <c r="DA393" s="70" t="str">
        <f t="shared" si="586"/>
        <v/>
      </c>
      <c r="DB393" s="41" t="str">
        <f t="shared" si="532"/>
        <v/>
      </c>
      <c r="DC393" s="70" t="str">
        <f t="shared" si="587"/>
        <v/>
      </c>
      <c r="DD393" s="29" t="str">
        <f t="shared" si="533"/>
        <v/>
      </c>
      <c r="DE393" s="41" t="str">
        <f t="shared" si="534"/>
        <v/>
      </c>
      <c r="DF393" s="42" t="str">
        <f t="shared" si="535"/>
        <v/>
      </c>
      <c r="DG393" s="29" t="str">
        <f t="shared" si="536"/>
        <v/>
      </c>
      <c r="DH393" s="41" t="str">
        <f t="shared" si="537"/>
        <v/>
      </c>
      <c r="DI393" s="42" t="str">
        <f t="shared" si="538"/>
        <v/>
      </c>
      <c r="DJ393" s="29" t="str">
        <f t="shared" si="588"/>
        <v/>
      </c>
      <c r="DK393" s="41" t="str">
        <f t="shared" si="589"/>
        <v/>
      </c>
      <c r="DL393" s="42" t="str">
        <f t="shared" si="590"/>
        <v/>
      </c>
      <c r="DN393" s="39" t="e">
        <f t="shared" si="591"/>
        <v>#N/A</v>
      </c>
      <c r="DO393" s="42" t="e">
        <f t="shared" si="592"/>
        <v>#N/A</v>
      </c>
      <c r="DZ393" s="61" t="str">
        <f t="shared" si="593"/>
        <v/>
      </c>
      <c r="EA393" s="39" t="str">
        <f t="shared" si="594"/>
        <v/>
      </c>
      <c r="EB393" s="41" t="str">
        <f t="shared" si="595"/>
        <v/>
      </c>
      <c r="EC393" s="42" t="str">
        <f t="shared" si="539"/>
        <v/>
      </c>
      <c r="ED393" s="29" t="str">
        <f t="shared" si="596"/>
        <v/>
      </c>
      <c r="EE393" s="41" t="str">
        <f t="shared" si="597"/>
        <v/>
      </c>
      <c r="EF393" s="42" t="str">
        <f t="shared" si="598"/>
        <v/>
      </c>
      <c r="EG393" s="40" t="str">
        <f t="shared" si="599"/>
        <v/>
      </c>
      <c r="EH393" s="43" t="str">
        <f t="shared" si="600"/>
        <v/>
      </c>
      <c r="EI393" s="42" t="str">
        <f t="shared" si="601"/>
        <v/>
      </c>
      <c r="EJ393" s="58" t="str">
        <f t="shared" si="602"/>
        <v/>
      </c>
      <c r="EK393" s="41" t="str">
        <f t="shared" si="540"/>
        <v/>
      </c>
      <c r="EL393" s="58" t="str">
        <f t="shared" si="603"/>
        <v/>
      </c>
      <c r="EM393" s="29" t="str">
        <f t="shared" si="541"/>
        <v/>
      </c>
      <c r="EN393" s="41" t="str">
        <f t="shared" si="542"/>
        <v/>
      </c>
      <c r="EO393" s="42" t="str">
        <f t="shared" si="543"/>
        <v/>
      </c>
      <c r="EP393" s="29" t="str">
        <f t="shared" si="544"/>
        <v/>
      </c>
      <c r="EQ393" s="41" t="str">
        <f t="shared" si="545"/>
        <v/>
      </c>
      <c r="ER393" s="42" t="str">
        <f t="shared" si="546"/>
        <v/>
      </c>
      <c r="ES393" s="29" t="str">
        <f t="shared" si="604"/>
        <v/>
      </c>
      <c r="ET393" s="41" t="str">
        <f t="shared" si="605"/>
        <v/>
      </c>
      <c r="EU393" s="42" t="str">
        <f t="shared" si="606"/>
        <v/>
      </c>
      <c r="EW393" s="39" t="e">
        <f t="shared" si="607"/>
        <v>#N/A</v>
      </c>
      <c r="EX393" s="42" t="e">
        <f t="shared" si="608"/>
        <v>#N/A</v>
      </c>
      <c r="FA393" s="70" t="e">
        <f t="shared" si="610"/>
        <v>#N/A</v>
      </c>
      <c r="FB393" s="70" t="e">
        <f t="shared" si="611"/>
        <v>#N/A</v>
      </c>
      <c r="FC393" s="70" t="e">
        <f t="shared" si="609"/>
        <v>#N/A</v>
      </c>
      <c r="FD393" s="72" t="e">
        <f t="shared" si="612"/>
        <v>#N/A</v>
      </c>
      <c r="FE393" s="37" t="e">
        <f t="shared" si="613"/>
        <v>#N/A</v>
      </c>
    </row>
    <row r="394" spans="8:161" x14ac:dyDescent="0.25">
      <c r="H394" s="39"/>
      <c r="I394" s="39"/>
      <c r="J394" s="37"/>
      <c r="K394" s="39"/>
      <c r="L394" s="39"/>
      <c r="M394" s="39"/>
      <c r="Y394" s="61" t="str">
        <f t="shared" si="547"/>
        <v/>
      </c>
      <c r="Z394" s="39" t="str">
        <f t="shared" si="548"/>
        <v/>
      </c>
      <c r="AA394" s="41" t="str">
        <f t="shared" si="549"/>
        <v/>
      </c>
      <c r="AB394" s="42" t="str">
        <f t="shared" si="513"/>
        <v/>
      </c>
      <c r="AC394" s="29" t="str">
        <f t="shared" si="550"/>
        <v/>
      </c>
      <c r="AD394" s="41" t="str">
        <f t="shared" si="551"/>
        <v/>
      </c>
      <c r="AE394" s="42" t="str">
        <f t="shared" si="552"/>
        <v/>
      </c>
      <c r="AF394" s="40" t="str">
        <f t="shared" si="553"/>
        <v/>
      </c>
      <c r="AG394" s="43" t="str">
        <f t="shared" si="554"/>
        <v/>
      </c>
      <c r="AH394" s="42" t="str">
        <f t="shared" si="555"/>
        <v/>
      </c>
      <c r="AI394" s="39" t="str">
        <f t="shared" si="556"/>
        <v/>
      </c>
      <c r="AJ394" s="41" t="str">
        <f t="shared" si="514"/>
        <v/>
      </c>
      <c r="AK394" s="29" t="str">
        <f t="shared" si="515"/>
        <v/>
      </c>
      <c r="AL394" s="29" t="str">
        <f t="shared" si="516"/>
        <v/>
      </c>
      <c r="AM394" s="41" t="str">
        <f t="shared" si="517"/>
        <v/>
      </c>
      <c r="AN394" s="42" t="str">
        <f t="shared" si="518"/>
        <v/>
      </c>
      <c r="AO394" s="29" t="str">
        <f t="shared" si="519"/>
        <v/>
      </c>
      <c r="AP394" s="41" t="str">
        <f t="shared" si="520"/>
        <v/>
      </c>
      <c r="AQ394" s="42" t="str">
        <f t="shared" si="521"/>
        <v/>
      </c>
      <c r="AR394" s="29" t="str">
        <f t="shared" si="557"/>
        <v/>
      </c>
      <c r="AS394" s="41" t="str">
        <f t="shared" si="558"/>
        <v/>
      </c>
      <c r="AT394" s="42" t="str">
        <f t="shared" si="559"/>
        <v/>
      </c>
      <c r="AV394" s="39" t="e">
        <f t="shared" si="522"/>
        <v>#N/A</v>
      </c>
      <c r="AW394" s="42" t="e">
        <f t="shared" si="560"/>
        <v>#N/A</v>
      </c>
      <c r="BH394" s="61" t="str">
        <f t="shared" si="561"/>
        <v/>
      </c>
      <c r="BI394" s="39" t="str">
        <f t="shared" si="562"/>
        <v/>
      </c>
      <c r="BJ394" s="41" t="str">
        <f t="shared" si="563"/>
        <v/>
      </c>
      <c r="BK394" s="42" t="str">
        <f t="shared" si="523"/>
        <v/>
      </c>
      <c r="BL394" s="29" t="str">
        <f t="shared" si="564"/>
        <v/>
      </c>
      <c r="BM394" s="41" t="str">
        <f t="shared" si="565"/>
        <v/>
      </c>
      <c r="BN394" s="42" t="str">
        <f t="shared" si="566"/>
        <v/>
      </c>
      <c r="BO394" s="40" t="str">
        <f t="shared" si="567"/>
        <v/>
      </c>
      <c r="BP394" s="43" t="str">
        <f t="shared" si="568"/>
        <v/>
      </c>
      <c r="BQ394" s="42" t="str">
        <f t="shared" si="569"/>
        <v/>
      </c>
      <c r="BR394" s="61" t="str">
        <f t="shared" si="570"/>
        <v/>
      </c>
      <c r="BS394" s="41" t="str">
        <f t="shared" si="524"/>
        <v/>
      </c>
      <c r="BT394" t="str">
        <f t="shared" si="571"/>
        <v/>
      </c>
      <c r="BU394" s="29" t="str">
        <f t="shared" si="525"/>
        <v/>
      </c>
      <c r="BV394" s="41" t="str">
        <f t="shared" si="526"/>
        <v/>
      </c>
      <c r="BW394" s="42" t="str">
        <f t="shared" si="527"/>
        <v/>
      </c>
      <c r="BX394" s="29" t="str">
        <f t="shared" si="528"/>
        <v/>
      </c>
      <c r="BY394" s="41" t="str">
        <f t="shared" si="529"/>
        <v/>
      </c>
      <c r="BZ394" s="42" t="str">
        <f t="shared" si="530"/>
        <v/>
      </c>
      <c r="CA394" s="29" t="str">
        <f t="shared" si="572"/>
        <v/>
      </c>
      <c r="CB394" s="41" t="str">
        <f t="shared" si="573"/>
        <v/>
      </c>
      <c r="CC394" s="42" t="str">
        <f t="shared" si="574"/>
        <v/>
      </c>
      <c r="CE394" s="39" t="e">
        <f t="shared" si="575"/>
        <v>#N/A</v>
      </c>
      <c r="CF394" s="42" t="e">
        <f t="shared" si="576"/>
        <v>#N/A</v>
      </c>
      <c r="CQ394" s="61" t="str">
        <f t="shared" si="577"/>
        <v/>
      </c>
      <c r="CR394" s="39" t="str">
        <f t="shared" si="578"/>
        <v/>
      </c>
      <c r="CS394" s="41" t="str">
        <f t="shared" si="579"/>
        <v/>
      </c>
      <c r="CT394" s="42" t="str">
        <f t="shared" si="531"/>
        <v/>
      </c>
      <c r="CU394" s="29" t="str">
        <f t="shared" si="580"/>
        <v/>
      </c>
      <c r="CV394" s="41" t="str">
        <f t="shared" si="581"/>
        <v/>
      </c>
      <c r="CW394" s="42" t="str">
        <f t="shared" si="582"/>
        <v/>
      </c>
      <c r="CX394" s="40" t="str">
        <f t="shared" si="583"/>
        <v/>
      </c>
      <c r="CY394" s="43" t="str">
        <f t="shared" si="584"/>
        <v/>
      </c>
      <c r="CZ394" s="42" t="str">
        <f t="shared" si="585"/>
        <v/>
      </c>
      <c r="DA394" s="70" t="str">
        <f t="shared" si="586"/>
        <v/>
      </c>
      <c r="DB394" s="41" t="str">
        <f t="shared" si="532"/>
        <v/>
      </c>
      <c r="DC394" s="70" t="str">
        <f t="shared" si="587"/>
        <v/>
      </c>
      <c r="DD394" s="29" t="str">
        <f t="shared" si="533"/>
        <v/>
      </c>
      <c r="DE394" s="41" t="str">
        <f t="shared" si="534"/>
        <v/>
      </c>
      <c r="DF394" s="42" t="str">
        <f t="shared" si="535"/>
        <v/>
      </c>
      <c r="DG394" s="29" t="str">
        <f t="shared" si="536"/>
        <v/>
      </c>
      <c r="DH394" s="41" t="str">
        <f t="shared" si="537"/>
        <v/>
      </c>
      <c r="DI394" s="42" t="str">
        <f t="shared" si="538"/>
        <v/>
      </c>
      <c r="DJ394" s="29" t="str">
        <f t="shared" si="588"/>
        <v/>
      </c>
      <c r="DK394" s="41" t="str">
        <f t="shared" si="589"/>
        <v/>
      </c>
      <c r="DL394" s="42" t="str">
        <f t="shared" si="590"/>
        <v/>
      </c>
      <c r="DN394" s="39" t="e">
        <f t="shared" si="591"/>
        <v>#N/A</v>
      </c>
      <c r="DO394" s="42" t="e">
        <f t="shared" si="592"/>
        <v>#N/A</v>
      </c>
      <c r="DZ394" s="61" t="str">
        <f t="shared" si="593"/>
        <v/>
      </c>
      <c r="EA394" s="39" t="str">
        <f t="shared" si="594"/>
        <v/>
      </c>
      <c r="EB394" s="41" t="str">
        <f t="shared" si="595"/>
        <v/>
      </c>
      <c r="EC394" s="42" t="str">
        <f t="shared" si="539"/>
        <v/>
      </c>
      <c r="ED394" s="29" t="str">
        <f t="shared" si="596"/>
        <v/>
      </c>
      <c r="EE394" s="41" t="str">
        <f t="shared" si="597"/>
        <v/>
      </c>
      <c r="EF394" s="42" t="str">
        <f t="shared" si="598"/>
        <v/>
      </c>
      <c r="EG394" s="40" t="str">
        <f t="shared" si="599"/>
        <v/>
      </c>
      <c r="EH394" s="43" t="str">
        <f t="shared" si="600"/>
        <v/>
      </c>
      <c r="EI394" s="42" t="str">
        <f t="shared" si="601"/>
        <v/>
      </c>
      <c r="EJ394" s="58" t="str">
        <f t="shared" si="602"/>
        <v/>
      </c>
      <c r="EK394" s="41" t="str">
        <f t="shared" si="540"/>
        <v/>
      </c>
      <c r="EL394" s="58" t="str">
        <f t="shared" si="603"/>
        <v/>
      </c>
      <c r="EM394" s="29" t="str">
        <f t="shared" si="541"/>
        <v/>
      </c>
      <c r="EN394" s="41" t="str">
        <f t="shared" si="542"/>
        <v/>
      </c>
      <c r="EO394" s="42" t="str">
        <f t="shared" si="543"/>
        <v/>
      </c>
      <c r="EP394" s="29" t="str">
        <f t="shared" si="544"/>
        <v/>
      </c>
      <c r="EQ394" s="41" t="str">
        <f t="shared" si="545"/>
        <v/>
      </c>
      <c r="ER394" s="42" t="str">
        <f t="shared" si="546"/>
        <v/>
      </c>
      <c r="ES394" s="29" t="str">
        <f t="shared" si="604"/>
        <v/>
      </c>
      <c r="ET394" s="41" t="str">
        <f t="shared" si="605"/>
        <v/>
      </c>
      <c r="EU394" s="42" t="str">
        <f t="shared" si="606"/>
        <v/>
      </c>
      <c r="EW394" s="39" t="e">
        <f t="shared" si="607"/>
        <v>#N/A</v>
      </c>
      <c r="EX394" s="42" t="e">
        <f t="shared" si="608"/>
        <v>#N/A</v>
      </c>
      <c r="FA394" s="70" t="e">
        <f t="shared" si="610"/>
        <v>#N/A</v>
      </c>
      <c r="FB394" s="70" t="e">
        <f t="shared" si="611"/>
        <v>#N/A</v>
      </c>
      <c r="FC394" s="70" t="e">
        <f t="shared" si="609"/>
        <v>#N/A</v>
      </c>
      <c r="FD394" s="72" t="e">
        <f t="shared" si="612"/>
        <v>#N/A</v>
      </c>
      <c r="FE394" s="37" t="e">
        <f t="shared" si="613"/>
        <v>#N/A</v>
      </c>
    </row>
    <row r="395" spans="8:161" x14ac:dyDescent="0.25">
      <c r="H395" s="39"/>
      <c r="I395" s="39"/>
      <c r="J395" s="37"/>
      <c r="K395" s="39"/>
      <c r="L395" s="39"/>
      <c r="M395" s="39"/>
      <c r="Y395" s="61" t="str">
        <f t="shared" si="547"/>
        <v/>
      </c>
      <c r="Z395" s="39" t="str">
        <f t="shared" si="548"/>
        <v/>
      </c>
      <c r="AA395" s="41" t="str">
        <f t="shared" si="549"/>
        <v/>
      </c>
      <c r="AB395" s="42" t="str">
        <f t="shared" si="513"/>
        <v/>
      </c>
      <c r="AC395" s="29" t="str">
        <f t="shared" si="550"/>
        <v/>
      </c>
      <c r="AD395" s="41" t="str">
        <f t="shared" si="551"/>
        <v/>
      </c>
      <c r="AE395" s="42" t="str">
        <f t="shared" si="552"/>
        <v/>
      </c>
      <c r="AF395" s="40" t="str">
        <f t="shared" si="553"/>
        <v/>
      </c>
      <c r="AG395" s="43" t="str">
        <f t="shared" si="554"/>
        <v/>
      </c>
      <c r="AH395" s="42" t="str">
        <f t="shared" si="555"/>
        <v/>
      </c>
      <c r="AI395" s="39" t="str">
        <f t="shared" si="556"/>
        <v/>
      </c>
      <c r="AJ395" s="41" t="str">
        <f t="shared" si="514"/>
        <v/>
      </c>
      <c r="AK395" s="29" t="str">
        <f t="shared" si="515"/>
        <v/>
      </c>
      <c r="AL395" s="29" t="str">
        <f t="shared" si="516"/>
        <v/>
      </c>
      <c r="AM395" s="41" t="str">
        <f t="shared" si="517"/>
        <v/>
      </c>
      <c r="AN395" s="42" t="str">
        <f t="shared" si="518"/>
        <v/>
      </c>
      <c r="AO395" s="29" t="str">
        <f t="shared" si="519"/>
        <v/>
      </c>
      <c r="AP395" s="41" t="str">
        <f t="shared" si="520"/>
        <v/>
      </c>
      <c r="AQ395" s="42" t="str">
        <f t="shared" si="521"/>
        <v/>
      </c>
      <c r="AR395" s="29" t="str">
        <f t="shared" si="557"/>
        <v/>
      </c>
      <c r="AS395" s="41" t="str">
        <f t="shared" si="558"/>
        <v/>
      </c>
      <c r="AT395" s="42" t="str">
        <f t="shared" si="559"/>
        <v/>
      </c>
      <c r="AV395" s="39" t="e">
        <f t="shared" si="522"/>
        <v>#N/A</v>
      </c>
      <c r="AW395" s="42" t="e">
        <f t="shared" si="560"/>
        <v>#N/A</v>
      </c>
      <c r="BH395" s="61" t="str">
        <f t="shared" si="561"/>
        <v/>
      </c>
      <c r="BI395" s="39" t="str">
        <f t="shared" si="562"/>
        <v/>
      </c>
      <c r="BJ395" s="41" t="str">
        <f t="shared" si="563"/>
        <v/>
      </c>
      <c r="BK395" s="42" t="str">
        <f t="shared" si="523"/>
        <v/>
      </c>
      <c r="BL395" s="29" t="str">
        <f t="shared" si="564"/>
        <v/>
      </c>
      <c r="BM395" s="41" t="str">
        <f t="shared" si="565"/>
        <v/>
      </c>
      <c r="BN395" s="42" t="str">
        <f t="shared" si="566"/>
        <v/>
      </c>
      <c r="BO395" s="40" t="str">
        <f t="shared" si="567"/>
        <v/>
      </c>
      <c r="BP395" s="43" t="str">
        <f t="shared" si="568"/>
        <v/>
      </c>
      <c r="BQ395" s="42" t="str">
        <f t="shared" si="569"/>
        <v/>
      </c>
      <c r="BR395" s="61" t="str">
        <f t="shared" si="570"/>
        <v/>
      </c>
      <c r="BS395" s="41" t="str">
        <f t="shared" si="524"/>
        <v/>
      </c>
      <c r="BT395" t="str">
        <f t="shared" si="571"/>
        <v/>
      </c>
      <c r="BU395" s="29" t="str">
        <f t="shared" si="525"/>
        <v/>
      </c>
      <c r="BV395" s="41" t="str">
        <f t="shared" si="526"/>
        <v/>
      </c>
      <c r="BW395" s="42" t="str">
        <f t="shared" si="527"/>
        <v/>
      </c>
      <c r="BX395" s="29" t="str">
        <f t="shared" si="528"/>
        <v/>
      </c>
      <c r="BY395" s="41" t="str">
        <f t="shared" si="529"/>
        <v/>
      </c>
      <c r="BZ395" s="42" t="str">
        <f t="shared" si="530"/>
        <v/>
      </c>
      <c r="CA395" s="29" t="str">
        <f t="shared" si="572"/>
        <v/>
      </c>
      <c r="CB395" s="41" t="str">
        <f t="shared" si="573"/>
        <v/>
      </c>
      <c r="CC395" s="42" t="str">
        <f t="shared" si="574"/>
        <v/>
      </c>
      <c r="CE395" s="39" t="e">
        <f t="shared" si="575"/>
        <v>#N/A</v>
      </c>
      <c r="CF395" s="42" t="e">
        <f t="shared" si="576"/>
        <v>#N/A</v>
      </c>
      <c r="CQ395" s="61" t="str">
        <f t="shared" si="577"/>
        <v/>
      </c>
      <c r="CR395" s="39" t="str">
        <f t="shared" si="578"/>
        <v/>
      </c>
      <c r="CS395" s="41" t="str">
        <f t="shared" si="579"/>
        <v/>
      </c>
      <c r="CT395" s="42" t="str">
        <f t="shared" si="531"/>
        <v/>
      </c>
      <c r="CU395" s="29" t="str">
        <f t="shared" si="580"/>
        <v/>
      </c>
      <c r="CV395" s="41" t="str">
        <f t="shared" si="581"/>
        <v/>
      </c>
      <c r="CW395" s="42" t="str">
        <f t="shared" si="582"/>
        <v/>
      </c>
      <c r="CX395" s="40" t="str">
        <f t="shared" si="583"/>
        <v/>
      </c>
      <c r="CY395" s="43" t="str">
        <f t="shared" si="584"/>
        <v/>
      </c>
      <c r="CZ395" s="42" t="str">
        <f t="shared" si="585"/>
        <v/>
      </c>
      <c r="DA395" s="70" t="str">
        <f t="shared" si="586"/>
        <v/>
      </c>
      <c r="DB395" s="41" t="str">
        <f t="shared" si="532"/>
        <v/>
      </c>
      <c r="DC395" s="70" t="str">
        <f t="shared" si="587"/>
        <v/>
      </c>
      <c r="DD395" s="29" t="str">
        <f t="shared" si="533"/>
        <v/>
      </c>
      <c r="DE395" s="41" t="str">
        <f t="shared" si="534"/>
        <v/>
      </c>
      <c r="DF395" s="42" t="str">
        <f t="shared" si="535"/>
        <v/>
      </c>
      <c r="DG395" s="29" t="str">
        <f t="shared" si="536"/>
        <v/>
      </c>
      <c r="DH395" s="41" t="str">
        <f t="shared" si="537"/>
        <v/>
      </c>
      <c r="DI395" s="42" t="str">
        <f t="shared" si="538"/>
        <v/>
      </c>
      <c r="DJ395" s="29" t="str">
        <f t="shared" si="588"/>
        <v/>
      </c>
      <c r="DK395" s="41" t="str">
        <f t="shared" si="589"/>
        <v/>
      </c>
      <c r="DL395" s="42" t="str">
        <f t="shared" si="590"/>
        <v/>
      </c>
      <c r="DN395" s="39" t="e">
        <f t="shared" si="591"/>
        <v>#N/A</v>
      </c>
      <c r="DO395" s="42" t="e">
        <f t="shared" si="592"/>
        <v>#N/A</v>
      </c>
      <c r="DZ395" s="61" t="str">
        <f t="shared" si="593"/>
        <v/>
      </c>
      <c r="EA395" s="39" t="str">
        <f t="shared" si="594"/>
        <v/>
      </c>
      <c r="EB395" s="41" t="str">
        <f t="shared" si="595"/>
        <v/>
      </c>
      <c r="EC395" s="42" t="str">
        <f t="shared" si="539"/>
        <v/>
      </c>
      <c r="ED395" s="29" t="str">
        <f t="shared" si="596"/>
        <v/>
      </c>
      <c r="EE395" s="41" t="str">
        <f t="shared" si="597"/>
        <v/>
      </c>
      <c r="EF395" s="42" t="str">
        <f t="shared" si="598"/>
        <v/>
      </c>
      <c r="EG395" s="40" t="str">
        <f t="shared" si="599"/>
        <v/>
      </c>
      <c r="EH395" s="43" t="str">
        <f t="shared" si="600"/>
        <v/>
      </c>
      <c r="EI395" s="42" t="str">
        <f t="shared" si="601"/>
        <v/>
      </c>
      <c r="EJ395" s="58" t="str">
        <f t="shared" si="602"/>
        <v/>
      </c>
      <c r="EK395" s="41" t="str">
        <f t="shared" si="540"/>
        <v/>
      </c>
      <c r="EL395" s="58" t="str">
        <f t="shared" si="603"/>
        <v/>
      </c>
      <c r="EM395" s="29" t="str">
        <f t="shared" si="541"/>
        <v/>
      </c>
      <c r="EN395" s="41" t="str">
        <f t="shared" si="542"/>
        <v/>
      </c>
      <c r="EO395" s="42" t="str">
        <f t="shared" si="543"/>
        <v/>
      </c>
      <c r="EP395" s="29" t="str">
        <f t="shared" si="544"/>
        <v/>
      </c>
      <c r="EQ395" s="41" t="str">
        <f t="shared" si="545"/>
        <v/>
      </c>
      <c r="ER395" s="42" t="str">
        <f t="shared" si="546"/>
        <v/>
      </c>
      <c r="ES395" s="29" t="str">
        <f t="shared" si="604"/>
        <v/>
      </c>
      <c r="ET395" s="41" t="str">
        <f t="shared" si="605"/>
        <v/>
      </c>
      <c r="EU395" s="42" t="str">
        <f t="shared" si="606"/>
        <v/>
      </c>
      <c r="EW395" s="39" t="e">
        <f t="shared" si="607"/>
        <v>#N/A</v>
      </c>
      <c r="EX395" s="42" t="e">
        <f t="shared" si="608"/>
        <v>#N/A</v>
      </c>
      <c r="FA395" s="70" t="e">
        <f t="shared" si="610"/>
        <v>#N/A</v>
      </c>
      <c r="FB395" s="70" t="e">
        <f t="shared" si="611"/>
        <v>#N/A</v>
      </c>
      <c r="FC395" s="70" t="e">
        <f t="shared" si="609"/>
        <v>#N/A</v>
      </c>
      <c r="FD395" s="72" t="e">
        <f t="shared" si="612"/>
        <v>#N/A</v>
      </c>
      <c r="FE395" s="37" t="e">
        <f t="shared" si="613"/>
        <v>#N/A</v>
      </c>
    </row>
    <row r="396" spans="8:161" x14ac:dyDescent="0.25">
      <c r="H396" s="39"/>
      <c r="I396" s="39"/>
      <c r="J396" s="37"/>
      <c r="K396" s="39"/>
      <c r="L396" s="39"/>
      <c r="M396" s="39"/>
      <c r="Y396" s="61" t="str">
        <f t="shared" si="547"/>
        <v/>
      </c>
      <c r="Z396" s="39" t="str">
        <f t="shared" si="548"/>
        <v/>
      </c>
      <c r="AA396" s="41" t="str">
        <f t="shared" si="549"/>
        <v/>
      </c>
      <c r="AB396" s="42" t="str">
        <f t="shared" si="513"/>
        <v/>
      </c>
      <c r="AC396" s="29" t="str">
        <f t="shared" si="550"/>
        <v/>
      </c>
      <c r="AD396" s="41" t="str">
        <f t="shared" si="551"/>
        <v/>
      </c>
      <c r="AE396" s="42" t="str">
        <f t="shared" si="552"/>
        <v/>
      </c>
      <c r="AF396" s="40" t="str">
        <f t="shared" si="553"/>
        <v/>
      </c>
      <c r="AG396" s="43" t="str">
        <f t="shared" si="554"/>
        <v/>
      </c>
      <c r="AH396" s="42" t="str">
        <f t="shared" si="555"/>
        <v/>
      </c>
      <c r="AI396" s="39" t="str">
        <f t="shared" si="556"/>
        <v/>
      </c>
      <c r="AJ396" s="41" t="str">
        <f t="shared" si="514"/>
        <v/>
      </c>
      <c r="AK396" s="29" t="str">
        <f t="shared" si="515"/>
        <v/>
      </c>
      <c r="AL396" s="29" t="str">
        <f t="shared" si="516"/>
        <v/>
      </c>
      <c r="AM396" s="41" t="str">
        <f t="shared" si="517"/>
        <v/>
      </c>
      <c r="AN396" s="42" t="str">
        <f t="shared" si="518"/>
        <v/>
      </c>
      <c r="AO396" s="29" t="str">
        <f t="shared" si="519"/>
        <v/>
      </c>
      <c r="AP396" s="41" t="str">
        <f t="shared" si="520"/>
        <v/>
      </c>
      <c r="AQ396" s="42" t="str">
        <f t="shared" si="521"/>
        <v/>
      </c>
      <c r="AR396" s="29" t="str">
        <f t="shared" si="557"/>
        <v/>
      </c>
      <c r="AS396" s="41" t="str">
        <f t="shared" si="558"/>
        <v/>
      </c>
      <c r="AT396" s="42" t="str">
        <f t="shared" si="559"/>
        <v/>
      </c>
      <c r="AV396" s="39" t="e">
        <f t="shared" si="522"/>
        <v>#N/A</v>
      </c>
      <c r="AW396" s="42" t="e">
        <f t="shared" si="560"/>
        <v>#N/A</v>
      </c>
      <c r="BH396" s="61" t="str">
        <f t="shared" si="561"/>
        <v/>
      </c>
      <c r="BI396" s="39" t="str">
        <f t="shared" si="562"/>
        <v/>
      </c>
      <c r="BJ396" s="41" t="str">
        <f t="shared" si="563"/>
        <v/>
      </c>
      <c r="BK396" s="42" t="str">
        <f t="shared" si="523"/>
        <v/>
      </c>
      <c r="BL396" s="29" t="str">
        <f t="shared" si="564"/>
        <v/>
      </c>
      <c r="BM396" s="41" t="str">
        <f t="shared" si="565"/>
        <v/>
      </c>
      <c r="BN396" s="42" t="str">
        <f t="shared" si="566"/>
        <v/>
      </c>
      <c r="BO396" s="40" t="str">
        <f t="shared" si="567"/>
        <v/>
      </c>
      <c r="BP396" s="43" t="str">
        <f t="shared" si="568"/>
        <v/>
      </c>
      <c r="BQ396" s="42" t="str">
        <f t="shared" si="569"/>
        <v/>
      </c>
      <c r="BR396" s="61" t="str">
        <f t="shared" si="570"/>
        <v/>
      </c>
      <c r="BS396" s="41" t="str">
        <f t="shared" si="524"/>
        <v/>
      </c>
      <c r="BT396" t="str">
        <f t="shared" si="571"/>
        <v/>
      </c>
      <c r="BU396" s="29" t="str">
        <f t="shared" si="525"/>
        <v/>
      </c>
      <c r="BV396" s="41" t="str">
        <f t="shared" si="526"/>
        <v/>
      </c>
      <c r="BW396" s="42" t="str">
        <f t="shared" si="527"/>
        <v/>
      </c>
      <c r="BX396" s="29" t="str">
        <f t="shared" si="528"/>
        <v/>
      </c>
      <c r="BY396" s="41" t="str">
        <f t="shared" si="529"/>
        <v/>
      </c>
      <c r="BZ396" s="42" t="str">
        <f t="shared" si="530"/>
        <v/>
      </c>
      <c r="CA396" s="29" t="str">
        <f t="shared" si="572"/>
        <v/>
      </c>
      <c r="CB396" s="41" t="str">
        <f t="shared" si="573"/>
        <v/>
      </c>
      <c r="CC396" s="42" t="str">
        <f t="shared" si="574"/>
        <v/>
      </c>
      <c r="CE396" s="39" t="e">
        <f t="shared" si="575"/>
        <v>#N/A</v>
      </c>
      <c r="CF396" s="42" t="e">
        <f t="shared" si="576"/>
        <v>#N/A</v>
      </c>
      <c r="CQ396" s="61" t="str">
        <f t="shared" si="577"/>
        <v/>
      </c>
      <c r="CR396" s="39" t="str">
        <f t="shared" si="578"/>
        <v/>
      </c>
      <c r="CS396" s="41" t="str">
        <f t="shared" si="579"/>
        <v/>
      </c>
      <c r="CT396" s="42" t="str">
        <f t="shared" si="531"/>
        <v/>
      </c>
      <c r="CU396" s="29" t="str">
        <f t="shared" si="580"/>
        <v/>
      </c>
      <c r="CV396" s="41" t="str">
        <f t="shared" si="581"/>
        <v/>
      </c>
      <c r="CW396" s="42" t="str">
        <f t="shared" si="582"/>
        <v/>
      </c>
      <c r="CX396" s="40" t="str">
        <f t="shared" si="583"/>
        <v/>
      </c>
      <c r="CY396" s="43" t="str">
        <f t="shared" si="584"/>
        <v/>
      </c>
      <c r="CZ396" s="42" t="str">
        <f t="shared" si="585"/>
        <v/>
      </c>
      <c r="DA396" s="70" t="str">
        <f t="shared" si="586"/>
        <v/>
      </c>
      <c r="DB396" s="41" t="str">
        <f t="shared" si="532"/>
        <v/>
      </c>
      <c r="DC396" s="70" t="str">
        <f t="shared" si="587"/>
        <v/>
      </c>
      <c r="DD396" s="29" t="str">
        <f t="shared" si="533"/>
        <v/>
      </c>
      <c r="DE396" s="41" t="str">
        <f t="shared" si="534"/>
        <v/>
      </c>
      <c r="DF396" s="42" t="str">
        <f t="shared" si="535"/>
        <v/>
      </c>
      <c r="DG396" s="29" t="str">
        <f t="shared" si="536"/>
        <v/>
      </c>
      <c r="DH396" s="41" t="str">
        <f t="shared" si="537"/>
        <v/>
      </c>
      <c r="DI396" s="42" t="str">
        <f t="shared" si="538"/>
        <v/>
      </c>
      <c r="DJ396" s="29" t="str">
        <f t="shared" si="588"/>
        <v/>
      </c>
      <c r="DK396" s="41" t="str">
        <f t="shared" si="589"/>
        <v/>
      </c>
      <c r="DL396" s="42" t="str">
        <f t="shared" si="590"/>
        <v/>
      </c>
      <c r="DN396" s="39" t="e">
        <f t="shared" si="591"/>
        <v>#N/A</v>
      </c>
      <c r="DO396" s="42" t="e">
        <f t="shared" si="592"/>
        <v>#N/A</v>
      </c>
      <c r="DZ396" s="61" t="str">
        <f t="shared" si="593"/>
        <v/>
      </c>
      <c r="EA396" s="39" t="str">
        <f t="shared" si="594"/>
        <v/>
      </c>
      <c r="EB396" s="41" t="str">
        <f t="shared" si="595"/>
        <v/>
      </c>
      <c r="EC396" s="42" t="str">
        <f t="shared" si="539"/>
        <v/>
      </c>
      <c r="ED396" s="29" t="str">
        <f t="shared" si="596"/>
        <v/>
      </c>
      <c r="EE396" s="41" t="str">
        <f t="shared" si="597"/>
        <v/>
      </c>
      <c r="EF396" s="42" t="str">
        <f t="shared" si="598"/>
        <v/>
      </c>
      <c r="EG396" s="40" t="str">
        <f t="shared" si="599"/>
        <v/>
      </c>
      <c r="EH396" s="43" t="str">
        <f t="shared" si="600"/>
        <v/>
      </c>
      <c r="EI396" s="42" t="str">
        <f t="shared" si="601"/>
        <v/>
      </c>
      <c r="EJ396" s="58" t="str">
        <f t="shared" si="602"/>
        <v/>
      </c>
      <c r="EK396" s="41" t="str">
        <f t="shared" si="540"/>
        <v/>
      </c>
      <c r="EL396" s="58" t="str">
        <f t="shared" si="603"/>
        <v/>
      </c>
      <c r="EM396" s="29" t="str">
        <f t="shared" si="541"/>
        <v/>
      </c>
      <c r="EN396" s="41" t="str">
        <f t="shared" si="542"/>
        <v/>
      </c>
      <c r="EO396" s="42" t="str">
        <f t="shared" si="543"/>
        <v/>
      </c>
      <c r="EP396" s="29" t="str">
        <f t="shared" si="544"/>
        <v/>
      </c>
      <c r="EQ396" s="41" t="str">
        <f t="shared" si="545"/>
        <v/>
      </c>
      <c r="ER396" s="42" t="str">
        <f t="shared" si="546"/>
        <v/>
      </c>
      <c r="ES396" s="29" t="str">
        <f t="shared" si="604"/>
        <v/>
      </c>
      <c r="ET396" s="41" t="str">
        <f t="shared" si="605"/>
        <v/>
      </c>
      <c r="EU396" s="42" t="str">
        <f t="shared" si="606"/>
        <v/>
      </c>
      <c r="EW396" s="39" t="e">
        <f t="shared" si="607"/>
        <v>#N/A</v>
      </c>
      <c r="EX396" s="42" t="e">
        <f t="shared" si="608"/>
        <v>#N/A</v>
      </c>
      <c r="FA396" s="70" t="e">
        <f t="shared" si="610"/>
        <v>#N/A</v>
      </c>
      <c r="FB396" s="70" t="e">
        <f t="shared" si="611"/>
        <v>#N/A</v>
      </c>
      <c r="FC396" s="70" t="e">
        <f t="shared" si="609"/>
        <v>#N/A</v>
      </c>
      <c r="FD396" s="72" t="e">
        <f t="shared" si="612"/>
        <v>#N/A</v>
      </c>
      <c r="FE396" s="37" t="e">
        <f t="shared" si="613"/>
        <v>#N/A</v>
      </c>
    </row>
    <row r="397" spans="8:161" x14ac:dyDescent="0.25">
      <c r="H397" s="39"/>
      <c r="I397" s="39"/>
      <c r="J397" s="37"/>
      <c r="K397" s="39"/>
      <c r="L397" s="39"/>
      <c r="M397" s="39"/>
      <c r="Y397" s="61" t="str">
        <f t="shared" si="547"/>
        <v/>
      </c>
      <c r="Z397" s="39" t="str">
        <f t="shared" si="548"/>
        <v/>
      </c>
      <c r="AA397" s="41" t="str">
        <f t="shared" si="549"/>
        <v/>
      </c>
      <c r="AB397" s="42" t="str">
        <f t="shared" si="513"/>
        <v/>
      </c>
      <c r="AC397" s="29" t="str">
        <f t="shared" si="550"/>
        <v/>
      </c>
      <c r="AD397" s="41" t="str">
        <f t="shared" si="551"/>
        <v/>
      </c>
      <c r="AE397" s="42" t="str">
        <f t="shared" si="552"/>
        <v/>
      </c>
      <c r="AF397" s="40" t="str">
        <f t="shared" si="553"/>
        <v/>
      </c>
      <c r="AG397" s="43" t="str">
        <f t="shared" si="554"/>
        <v/>
      </c>
      <c r="AH397" s="42" t="str">
        <f t="shared" si="555"/>
        <v/>
      </c>
      <c r="AI397" s="39" t="str">
        <f t="shared" si="556"/>
        <v/>
      </c>
      <c r="AJ397" s="41" t="str">
        <f t="shared" si="514"/>
        <v/>
      </c>
      <c r="AK397" s="29" t="str">
        <f t="shared" si="515"/>
        <v/>
      </c>
      <c r="AL397" s="29" t="str">
        <f t="shared" si="516"/>
        <v/>
      </c>
      <c r="AM397" s="41" t="str">
        <f t="shared" si="517"/>
        <v/>
      </c>
      <c r="AN397" s="42" t="str">
        <f t="shared" si="518"/>
        <v/>
      </c>
      <c r="AO397" s="29" t="str">
        <f t="shared" si="519"/>
        <v/>
      </c>
      <c r="AP397" s="41" t="str">
        <f t="shared" si="520"/>
        <v/>
      </c>
      <c r="AQ397" s="42" t="str">
        <f t="shared" si="521"/>
        <v/>
      </c>
      <c r="AR397" s="29" t="str">
        <f t="shared" si="557"/>
        <v/>
      </c>
      <c r="AS397" s="41" t="str">
        <f t="shared" si="558"/>
        <v/>
      </c>
      <c r="AT397" s="42" t="str">
        <f t="shared" si="559"/>
        <v/>
      </c>
      <c r="AV397" s="39" t="e">
        <f t="shared" si="522"/>
        <v>#N/A</v>
      </c>
      <c r="AW397" s="42" t="e">
        <f t="shared" si="560"/>
        <v>#N/A</v>
      </c>
      <c r="BH397" s="61" t="str">
        <f t="shared" si="561"/>
        <v/>
      </c>
      <c r="BI397" s="39" t="str">
        <f t="shared" si="562"/>
        <v/>
      </c>
      <c r="BJ397" s="41" t="str">
        <f t="shared" si="563"/>
        <v/>
      </c>
      <c r="BK397" s="42" t="str">
        <f t="shared" si="523"/>
        <v/>
      </c>
      <c r="BL397" s="29" t="str">
        <f t="shared" si="564"/>
        <v/>
      </c>
      <c r="BM397" s="41" t="str">
        <f t="shared" si="565"/>
        <v/>
      </c>
      <c r="BN397" s="42" t="str">
        <f t="shared" si="566"/>
        <v/>
      </c>
      <c r="BO397" s="40" t="str">
        <f t="shared" si="567"/>
        <v/>
      </c>
      <c r="BP397" s="43" t="str">
        <f t="shared" si="568"/>
        <v/>
      </c>
      <c r="BQ397" s="42" t="str">
        <f t="shared" si="569"/>
        <v/>
      </c>
      <c r="BR397" s="61" t="str">
        <f t="shared" si="570"/>
        <v/>
      </c>
      <c r="BS397" s="41" t="str">
        <f t="shared" si="524"/>
        <v/>
      </c>
      <c r="BT397" t="str">
        <f t="shared" si="571"/>
        <v/>
      </c>
      <c r="BU397" s="29" t="str">
        <f t="shared" si="525"/>
        <v/>
      </c>
      <c r="BV397" s="41" t="str">
        <f t="shared" si="526"/>
        <v/>
      </c>
      <c r="BW397" s="42" t="str">
        <f t="shared" si="527"/>
        <v/>
      </c>
      <c r="BX397" s="29" t="str">
        <f t="shared" si="528"/>
        <v/>
      </c>
      <c r="BY397" s="41" t="str">
        <f t="shared" si="529"/>
        <v/>
      </c>
      <c r="BZ397" s="42" t="str">
        <f t="shared" si="530"/>
        <v/>
      </c>
      <c r="CA397" s="29" t="str">
        <f t="shared" si="572"/>
        <v/>
      </c>
      <c r="CB397" s="41" t="str">
        <f t="shared" si="573"/>
        <v/>
      </c>
      <c r="CC397" s="42" t="str">
        <f t="shared" si="574"/>
        <v/>
      </c>
      <c r="CE397" s="39" t="e">
        <f t="shared" si="575"/>
        <v>#N/A</v>
      </c>
      <c r="CF397" s="42" t="e">
        <f t="shared" si="576"/>
        <v>#N/A</v>
      </c>
      <c r="CQ397" s="61" t="str">
        <f t="shared" si="577"/>
        <v/>
      </c>
      <c r="CR397" s="39" t="str">
        <f t="shared" si="578"/>
        <v/>
      </c>
      <c r="CS397" s="41" t="str">
        <f t="shared" si="579"/>
        <v/>
      </c>
      <c r="CT397" s="42" t="str">
        <f t="shared" si="531"/>
        <v/>
      </c>
      <c r="CU397" s="29" t="str">
        <f t="shared" si="580"/>
        <v/>
      </c>
      <c r="CV397" s="41" t="str">
        <f t="shared" si="581"/>
        <v/>
      </c>
      <c r="CW397" s="42" t="str">
        <f t="shared" si="582"/>
        <v/>
      </c>
      <c r="CX397" s="40" t="str">
        <f t="shared" si="583"/>
        <v/>
      </c>
      <c r="CY397" s="43" t="str">
        <f t="shared" si="584"/>
        <v/>
      </c>
      <c r="CZ397" s="42" t="str">
        <f t="shared" si="585"/>
        <v/>
      </c>
      <c r="DA397" s="70" t="str">
        <f t="shared" si="586"/>
        <v/>
      </c>
      <c r="DB397" s="41" t="str">
        <f t="shared" si="532"/>
        <v/>
      </c>
      <c r="DC397" s="70" t="str">
        <f t="shared" si="587"/>
        <v/>
      </c>
      <c r="DD397" s="29" t="str">
        <f t="shared" si="533"/>
        <v/>
      </c>
      <c r="DE397" s="41" t="str">
        <f t="shared" si="534"/>
        <v/>
      </c>
      <c r="DF397" s="42" t="str">
        <f t="shared" si="535"/>
        <v/>
      </c>
      <c r="DG397" s="29" t="str">
        <f t="shared" si="536"/>
        <v/>
      </c>
      <c r="DH397" s="41" t="str">
        <f t="shared" si="537"/>
        <v/>
      </c>
      <c r="DI397" s="42" t="str">
        <f t="shared" si="538"/>
        <v/>
      </c>
      <c r="DJ397" s="29" t="str">
        <f t="shared" si="588"/>
        <v/>
      </c>
      <c r="DK397" s="41" t="str">
        <f t="shared" si="589"/>
        <v/>
      </c>
      <c r="DL397" s="42" t="str">
        <f t="shared" si="590"/>
        <v/>
      </c>
      <c r="DN397" s="39" t="e">
        <f t="shared" si="591"/>
        <v>#N/A</v>
      </c>
      <c r="DO397" s="42" t="e">
        <f t="shared" si="592"/>
        <v>#N/A</v>
      </c>
      <c r="DZ397" s="61" t="str">
        <f t="shared" si="593"/>
        <v/>
      </c>
      <c r="EA397" s="39" t="str">
        <f t="shared" si="594"/>
        <v/>
      </c>
      <c r="EB397" s="41" t="str">
        <f t="shared" si="595"/>
        <v/>
      </c>
      <c r="EC397" s="42" t="str">
        <f t="shared" si="539"/>
        <v/>
      </c>
      <c r="ED397" s="29" t="str">
        <f t="shared" si="596"/>
        <v/>
      </c>
      <c r="EE397" s="41" t="str">
        <f t="shared" si="597"/>
        <v/>
      </c>
      <c r="EF397" s="42" t="str">
        <f t="shared" si="598"/>
        <v/>
      </c>
      <c r="EG397" s="40" t="str">
        <f t="shared" si="599"/>
        <v/>
      </c>
      <c r="EH397" s="43" t="str">
        <f t="shared" si="600"/>
        <v/>
      </c>
      <c r="EI397" s="42" t="str">
        <f t="shared" si="601"/>
        <v/>
      </c>
      <c r="EJ397" s="58" t="str">
        <f t="shared" si="602"/>
        <v/>
      </c>
      <c r="EK397" s="41" t="str">
        <f t="shared" si="540"/>
        <v/>
      </c>
      <c r="EL397" s="58" t="str">
        <f t="shared" si="603"/>
        <v/>
      </c>
      <c r="EM397" s="29" t="str">
        <f t="shared" si="541"/>
        <v/>
      </c>
      <c r="EN397" s="41" t="str">
        <f t="shared" si="542"/>
        <v/>
      </c>
      <c r="EO397" s="42" t="str">
        <f t="shared" si="543"/>
        <v/>
      </c>
      <c r="EP397" s="29" t="str">
        <f t="shared" si="544"/>
        <v/>
      </c>
      <c r="EQ397" s="41" t="str">
        <f t="shared" si="545"/>
        <v/>
      </c>
      <c r="ER397" s="42" t="str">
        <f t="shared" si="546"/>
        <v/>
      </c>
      <c r="ES397" s="29" t="str">
        <f t="shared" si="604"/>
        <v/>
      </c>
      <c r="ET397" s="41" t="str">
        <f t="shared" si="605"/>
        <v/>
      </c>
      <c r="EU397" s="42" t="str">
        <f t="shared" si="606"/>
        <v/>
      </c>
      <c r="EW397" s="39" t="e">
        <f t="shared" si="607"/>
        <v>#N/A</v>
      </c>
      <c r="EX397" s="42" t="e">
        <f t="shared" si="608"/>
        <v>#N/A</v>
      </c>
      <c r="FA397" s="70" t="e">
        <f t="shared" si="610"/>
        <v>#N/A</v>
      </c>
      <c r="FB397" s="70" t="e">
        <f t="shared" si="611"/>
        <v>#N/A</v>
      </c>
      <c r="FC397" s="70" t="e">
        <f t="shared" si="609"/>
        <v>#N/A</v>
      </c>
      <c r="FD397" s="72" t="e">
        <f t="shared" si="612"/>
        <v>#N/A</v>
      </c>
      <c r="FE397" s="37" t="e">
        <f t="shared" si="613"/>
        <v>#N/A</v>
      </c>
    </row>
    <row r="398" spans="8:161" x14ac:dyDescent="0.25">
      <c r="H398" s="39"/>
      <c r="I398" s="39"/>
      <c r="J398" s="37"/>
      <c r="K398" s="39"/>
      <c r="L398" s="39"/>
      <c r="M398" s="39"/>
      <c r="Y398" s="61" t="str">
        <f t="shared" si="547"/>
        <v/>
      </c>
      <c r="Z398" s="39" t="str">
        <f t="shared" si="548"/>
        <v/>
      </c>
      <c r="AA398" s="41" t="str">
        <f t="shared" si="549"/>
        <v/>
      </c>
      <c r="AB398" s="42" t="str">
        <f t="shared" si="513"/>
        <v/>
      </c>
      <c r="AC398" s="29" t="str">
        <f t="shared" si="550"/>
        <v/>
      </c>
      <c r="AD398" s="41" t="str">
        <f t="shared" si="551"/>
        <v/>
      </c>
      <c r="AE398" s="42" t="str">
        <f t="shared" si="552"/>
        <v/>
      </c>
      <c r="AF398" s="40" t="str">
        <f t="shared" si="553"/>
        <v/>
      </c>
      <c r="AG398" s="43" t="str">
        <f t="shared" si="554"/>
        <v/>
      </c>
      <c r="AH398" s="42" t="str">
        <f t="shared" si="555"/>
        <v/>
      </c>
      <c r="AI398" s="39" t="str">
        <f t="shared" si="556"/>
        <v/>
      </c>
      <c r="AJ398" s="41" t="str">
        <f t="shared" si="514"/>
        <v/>
      </c>
      <c r="AK398" s="29" t="str">
        <f t="shared" si="515"/>
        <v/>
      </c>
      <c r="AL398" s="29" t="str">
        <f t="shared" si="516"/>
        <v/>
      </c>
      <c r="AM398" s="41" t="str">
        <f t="shared" si="517"/>
        <v/>
      </c>
      <c r="AN398" s="42" t="str">
        <f t="shared" si="518"/>
        <v/>
      </c>
      <c r="AO398" s="29" t="str">
        <f t="shared" si="519"/>
        <v/>
      </c>
      <c r="AP398" s="41" t="str">
        <f t="shared" si="520"/>
        <v/>
      </c>
      <c r="AQ398" s="42" t="str">
        <f t="shared" si="521"/>
        <v/>
      </c>
      <c r="AR398" s="29" t="str">
        <f t="shared" si="557"/>
        <v/>
      </c>
      <c r="AS398" s="41" t="str">
        <f t="shared" si="558"/>
        <v/>
      </c>
      <c r="AT398" s="42" t="str">
        <f t="shared" si="559"/>
        <v/>
      </c>
      <c r="AV398" s="39" t="e">
        <f t="shared" si="522"/>
        <v>#N/A</v>
      </c>
      <c r="AW398" s="42" t="e">
        <f t="shared" si="560"/>
        <v>#N/A</v>
      </c>
      <c r="BH398" s="61" t="str">
        <f t="shared" si="561"/>
        <v/>
      </c>
      <c r="BI398" s="39" t="str">
        <f t="shared" si="562"/>
        <v/>
      </c>
      <c r="BJ398" s="41" t="str">
        <f t="shared" si="563"/>
        <v/>
      </c>
      <c r="BK398" s="42" t="str">
        <f t="shared" si="523"/>
        <v/>
      </c>
      <c r="BL398" s="29" t="str">
        <f t="shared" si="564"/>
        <v/>
      </c>
      <c r="BM398" s="41" t="str">
        <f t="shared" si="565"/>
        <v/>
      </c>
      <c r="BN398" s="42" t="str">
        <f t="shared" si="566"/>
        <v/>
      </c>
      <c r="BO398" s="40" t="str">
        <f t="shared" si="567"/>
        <v/>
      </c>
      <c r="BP398" s="43" t="str">
        <f t="shared" si="568"/>
        <v/>
      </c>
      <c r="BQ398" s="42" t="str">
        <f t="shared" si="569"/>
        <v/>
      </c>
      <c r="BR398" s="61" t="str">
        <f t="shared" si="570"/>
        <v/>
      </c>
      <c r="BS398" s="41" t="str">
        <f t="shared" si="524"/>
        <v/>
      </c>
      <c r="BT398" t="str">
        <f t="shared" si="571"/>
        <v/>
      </c>
      <c r="BU398" s="29" t="str">
        <f t="shared" si="525"/>
        <v/>
      </c>
      <c r="BV398" s="41" t="str">
        <f t="shared" si="526"/>
        <v/>
      </c>
      <c r="BW398" s="42" t="str">
        <f t="shared" si="527"/>
        <v/>
      </c>
      <c r="BX398" s="29" t="str">
        <f t="shared" si="528"/>
        <v/>
      </c>
      <c r="BY398" s="41" t="str">
        <f t="shared" si="529"/>
        <v/>
      </c>
      <c r="BZ398" s="42" t="str">
        <f t="shared" si="530"/>
        <v/>
      </c>
      <c r="CA398" s="29" t="str">
        <f t="shared" si="572"/>
        <v/>
      </c>
      <c r="CB398" s="41" t="str">
        <f t="shared" si="573"/>
        <v/>
      </c>
      <c r="CC398" s="42" t="str">
        <f t="shared" si="574"/>
        <v/>
      </c>
      <c r="CE398" s="39" t="e">
        <f t="shared" si="575"/>
        <v>#N/A</v>
      </c>
      <c r="CF398" s="42" t="e">
        <f t="shared" si="576"/>
        <v>#N/A</v>
      </c>
      <c r="CQ398" s="61" t="str">
        <f t="shared" si="577"/>
        <v/>
      </c>
      <c r="CR398" s="39" t="str">
        <f t="shared" si="578"/>
        <v/>
      </c>
      <c r="CS398" s="41" t="str">
        <f t="shared" si="579"/>
        <v/>
      </c>
      <c r="CT398" s="42" t="str">
        <f t="shared" si="531"/>
        <v/>
      </c>
      <c r="CU398" s="29" t="str">
        <f t="shared" si="580"/>
        <v/>
      </c>
      <c r="CV398" s="41" t="str">
        <f t="shared" si="581"/>
        <v/>
      </c>
      <c r="CW398" s="42" t="str">
        <f t="shared" si="582"/>
        <v/>
      </c>
      <c r="CX398" s="40" t="str">
        <f t="shared" si="583"/>
        <v/>
      </c>
      <c r="CY398" s="43" t="str">
        <f t="shared" si="584"/>
        <v/>
      </c>
      <c r="CZ398" s="42" t="str">
        <f t="shared" si="585"/>
        <v/>
      </c>
      <c r="DA398" s="70" t="str">
        <f t="shared" si="586"/>
        <v/>
      </c>
      <c r="DB398" s="41" t="str">
        <f t="shared" si="532"/>
        <v/>
      </c>
      <c r="DC398" s="70" t="str">
        <f t="shared" si="587"/>
        <v/>
      </c>
      <c r="DD398" s="29" t="str">
        <f t="shared" si="533"/>
        <v/>
      </c>
      <c r="DE398" s="41" t="str">
        <f t="shared" si="534"/>
        <v/>
      </c>
      <c r="DF398" s="42" t="str">
        <f t="shared" si="535"/>
        <v/>
      </c>
      <c r="DG398" s="29" t="str">
        <f t="shared" si="536"/>
        <v/>
      </c>
      <c r="DH398" s="41" t="str">
        <f t="shared" si="537"/>
        <v/>
      </c>
      <c r="DI398" s="42" t="str">
        <f t="shared" si="538"/>
        <v/>
      </c>
      <c r="DJ398" s="29" t="str">
        <f t="shared" si="588"/>
        <v/>
      </c>
      <c r="DK398" s="41" t="str">
        <f t="shared" si="589"/>
        <v/>
      </c>
      <c r="DL398" s="42" t="str">
        <f t="shared" si="590"/>
        <v/>
      </c>
      <c r="DN398" s="39" t="e">
        <f t="shared" si="591"/>
        <v>#N/A</v>
      </c>
      <c r="DO398" s="42" t="e">
        <f t="shared" si="592"/>
        <v>#N/A</v>
      </c>
      <c r="DZ398" s="61" t="str">
        <f t="shared" si="593"/>
        <v/>
      </c>
      <c r="EA398" s="39" t="str">
        <f t="shared" si="594"/>
        <v/>
      </c>
      <c r="EB398" s="41" t="str">
        <f t="shared" si="595"/>
        <v/>
      </c>
      <c r="EC398" s="42" t="str">
        <f t="shared" si="539"/>
        <v/>
      </c>
      <c r="ED398" s="29" t="str">
        <f t="shared" si="596"/>
        <v/>
      </c>
      <c r="EE398" s="41" t="str">
        <f t="shared" si="597"/>
        <v/>
      </c>
      <c r="EF398" s="42" t="str">
        <f t="shared" si="598"/>
        <v/>
      </c>
      <c r="EG398" s="40" t="str">
        <f t="shared" si="599"/>
        <v/>
      </c>
      <c r="EH398" s="43" t="str">
        <f t="shared" si="600"/>
        <v/>
      </c>
      <c r="EI398" s="42" t="str">
        <f t="shared" si="601"/>
        <v/>
      </c>
      <c r="EJ398" s="58" t="str">
        <f t="shared" si="602"/>
        <v/>
      </c>
      <c r="EK398" s="41" t="str">
        <f t="shared" si="540"/>
        <v/>
      </c>
      <c r="EL398" s="58" t="str">
        <f t="shared" si="603"/>
        <v/>
      </c>
      <c r="EM398" s="29" t="str">
        <f t="shared" si="541"/>
        <v/>
      </c>
      <c r="EN398" s="41" t="str">
        <f t="shared" si="542"/>
        <v/>
      </c>
      <c r="EO398" s="42" t="str">
        <f t="shared" si="543"/>
        <v/>
      </c>
      <c r="EP398" s="29" t="str">
        <f t="shared" si="544"/>
        <v/>
      </c>
      <c r="EQ398" s="41" t="str">
        <f t="shared" si="545"/>
        <v/>
      </c>
      <c r="ER398" s="42" t="str">
        <f t="shared" si="546"/>
        <v/>
      </c>
      <c r="ES398" s="29" t="str">
        <f t="shared" si="604"/>
        <v/>
      </c>
      <c r="ET398" s="41" t="str">
        <f t="shared" si="605"/>
        <v/>
      </c>
      <c r="EU398" s="42" t="str">
        <f t="shared" si="606"/>
        <v/>
      </c>
      <c r="EW398" s="39" t="e">
        <f t="shared" si="607"/>
        <v>#N/A</v>
      </c>
      <c r="EX398" s="42" t="e">
        <f t="shared" si="608"/>
        <v>#N/A</v>
      </c>
      <c r="FA398" s="70" t="e">
        <f t="shared" si="610"/>
        <v>#N/A</v>
      </c>
      <c r="FB398" s="70" t="e">
        <f t="shared" si="611"/>
        <v>#N/A</v>
      </c>
      <c r="FC398" s="70" t="e">
        <f t="shared" si="609"/>
        <v>#N/A</v>
      </c>
      <c r="FD398" s="72" t="e">
        <f t="shared" si="612"/>
        <v>#N/A</v>
      </c>
      <c r="FE398" s="37" t="e">
        <f t="shared" si="613"/>
        <v>#N/A</v>
      </c>
    </row>
    <row r="399" spans="8:161" x14ac:dyDescent="0.25">
      <c r="H399" s="39"/>
      <c r="I399" s="39"/>
      <c r="J399" s="37"/>
      <c r="K399" s="39"/>
      <c r="L399" s="39"/>
      <c r="M399" s="39"/>
      <c r="Y399" s="61" t="str">
        <f t="shared" si="547"/>
        <v/>
      </c>
      <c r="Z399" s="39" t="str">
        <f t="shared" si="548"/>
        <v/>
      </c>
      <c r="AA399" s="41" t="str">
        <f t="shared" si="549"/>
        <v/>
      </c>
      <c r="AB399" s="42" t="str">
        <f t="shared" si="513"/>
        <v/>
      </c>
      <c r="AC399" s="29" t="str">
        <f t="shared" si="550"/>
        <v/>
      </c>
      <c r="AD399" s="41" t="str">
        <f t="shared" si="551"/>
        <v/>
      </c>
      <c r="AE399" s="42" t="str">
        <f t="shared" si="552"/>
        <v/>
      </c>
      <c r="AF399" s="40" t="str">
        <f t="shared" si="553"/>
        <v/>
      </c>
      <c r="AG399" s="43" t="str">
        <f t="shared" si="554"/>
        <v/>
      </c>
      <c r="AH399" s="42" t="str">
        <f t="shared" si="555"/>
        <v/>
      </c>
      <c r="AI399" s="39" t="str">
        <f t="shared" si="556"/>
        <v/>
      </c>
      <c r="AJ399" s="41" t="str">
        <f t="shared" si="514"/>
        <v/>
      </c>
      <c r="AK399" s="29" t="str">
        <f t="shared" si="515"/>
        <v/>
      </c>
      <c r="AL399" s="29" t="str">
        <f t="shared" si="516"/>
        <v/>
      </c>
      <c r="AM399" s="41" t="str">
        <f t="shared" si="517"/>
        <v/>
      </c>
      <c r="AN399" s="42" t="str">
        <f t="shared" si="518"/>
        <v/>
      </c>
      <c r="AO399" s="29" t="str">
        <f t="shared" si="519"/>
        <v/>
      </c>
      <c r="AP399" s="41" t="str">
        <f t="shared" si="520"/>
        <v/>
      </c>
      <c r="AQ399" s="42" t="str">
        <f t="shared" si="521"/>
        <v/>
      </c>
      <c r="AR399" s="29" t="str">
        <f t="shared" si="557"/>
        <v/>
      </c>
      <c r="AS399" s="41" t="str">
        <f t="shared" si="558"/>
        <v/>
      </c>
      <c r="AT399" s="42" t="str">
        <f t="shared" si="559"/>
        <v/>
      </c>
      <c r="AV399" s="39" t="e">
        <f t="shared" si="522"/>
        <v>#N/A</v>
      </c>
      <c r="AW399" s="42" t="e">
        <f t="shared" si="560"/>
        <v>#N/A</v>
      </c>
      <c r="BH399" s="61" t="str">
        <f t="shared" si="561"/>
        <v/>
      </c>
      <c r="BI399" s="39" t="str">
        <f t="shared" si="562"/>
        <v/>
      </c>
      <c r="BJ399" s="41" t="str">
        <f t="shared" si="563"/>
        <v/>
      </c>
      <c r="BK399" s="42" t="str">
        <f t="shared" si="523"/>
        <v/>
      </c>
      <c r="BL399" s="29" t="str">
        <f t="shared" si="564"/>
        <v/>
      </c>
      <c r="BM399" s="41" t="str">
        <f t="shared" si="565"/>
        <v/>
      </c>
      <c r="BN399" s="42" t="str">
        <f t="shared" si="566"/>
        <v/>
      </c>
      <c r="BO399" s="40" t="str">
        <f t="shared" si="567"/>
        <v/>
      </c>
      <c r="BP399" s="43" t="str">
        <f t="shared" si="568"/>
        <v/>
      </c>
      <c r="BQ399" s="42" t="str">
        <f t="shared" si="569"/>
        <v/>
      </c>
      <c r="BR399" s="61" t="str">
        <f t="shared" si="570"/>
        <v/>
      </c>
      <c r="BS399" s="41" t="str">
        <f t="shared" si="524"/>
        <v/>
      </c>
      <c r="BT399" t="str">
        <f t="shared" si="571"/>
        <v/>
      </c>
      <c r="BU399" s="29" t="str">
        <f t="shared" si="525"/>
        <v/>
      </c>
      <c r="BV399" s="41" t="str">
        <f t="shared" si="526"/>
        <v/>
      </c>
      <c r="BW399" s="42" t="str">
        <f t="shared" si="527"/>
        <v/>
      </c>
      <c r="BX399" s="29" t="str">
        <f t="shared" si="528"/>
        <v/>
      </c>
      <c r="BY399" s="41" t="str">
        <f t="shared" si="529"/>
        <v/>
      </c>
      <c r="BZ399" s="42" t="str">
        <f t="shared" si="530"/>
        <v/>
      </c>
      <c r="CA399" s="29" t="str">
        <f t="shared" si="572"/>
        <v/>
      </c>
      <c r="CB399" s="41" t="str">
        <f t="shared" si="573"/>
        <v/>
      </c>
      <c r="CC399" s="42" t="str">
        <f t="shared" si="574"/>
        <v/>
      </c>
      <c r="CE399" s="39" t="e">
        <f t="shared" si="575"/>
        <v>#N/A</v>
      </c>
      <c r="CF399" s="42" t="e">
        <f t="shared" si="576"/>
        <v>#N/A</v>
      </c>
      <c r="CQ399" s="61" t="str">
        <f t="shared" si="577"/>
        <v/>
      </c>
      <c r="CR399" s="39" t="str">
        <f t="shared" si="578"/>
        <v/>
      </c>
      <c r="CS399" s="41" t="str">
        <f t="shared" si="579"/>
        <v/>
      </c>
      <c r="CT399" s="42" t="str">
        <f t="shared" si="531"/>
        <v/>
      </c>
      <c r="CU399" s="29" t="str">
        <f t="shared" si="580"/>
        <v/>
      </c>
      <c r="CV399" s="41" t="str">
        <f t="shared" si="581"/>
        <v/>
      </c>
      <c r="CW399" s="42" t="str">
        <f t="shared" si="582"/>
        <v/>
      </c>
      <c r="CX399" s="40" t="str">
        <f t="shared" si="583"/>
        <v/>
      </c>
      <c r="CY399" s="43" t="str">
        <f t="shared" si="584"/>
        <v/>
      </c>
      <c r="CZ399" s="42" t="str">
        <f t="shared" si="585"/>
        <v/>
      </c>
      <c r="DA399" s="70" t="str">
        <f t="shared" si="586"/>
        <v/>
      </c>
      <c r="DB399" s="41" t="str">
        <f t="shared" si="532"/>
        <v/>
      </c>
      <c r="DC399" s="70" t="str">
        <f t="shared" si="587"/>
        <v/>
      </c>
      <c r="DD399" s="29" t="str">
        <f t="shared" si="533"/>
        <v/>
      </c>
      <c r="DE399" s="41" t="str">
        <f t="shared" si="534"/>
        <v/>
      </c>
      <c r="DF399" s="42" t="str">
        <f t="shared" si="535"/>
        <v/>
      </c>
      <c r="DG399" s="29" t="str">
        <f t="shared" si="536"/>
        <v/>
      </c>
      <c r="DH399" s="41" t="str">
        <f t="shared" si="537"/>
        <v/>
      </c>
      <c r="DI399" s="42" t="str">
        <f t="shared" si="538"/>
        <v/>
      </c>
      <c r="DJ399" s="29" t="str">
        <f t="shared" si="588"/>
        <v/>
      </c>
      <c r="DK399" s="41" t="str">
        <f t="shared" si="589"/>
        <v/>
      </c>
      <c r="DL399" s="42" t="str">
        <f t="shared" si="590"/>
        <v/>
      </c>
      <c r="DN399" s="39" t="e">
        <f t="shared" si="591"/>
        <v>#N/A</v>
      </c>
      <c r="DO399" s="42" t="e">
        <f t="shared" si="592"/>
        <v>#N/A</v>
      </c>
      <c r="DZ399" s="61" t="str">
        <f t="shared" si="593"/>
        <v/>
      </c>
      <c r="EA399" s="39" t="str">
        <f t="shared" si="594"/>
        <v/>
      </c>
      <c r="EB399" s="41" t="str">
        <f t="shared" si="595"/>
        <v/>
      </c>
      <c r="EC399" s="42" t="str">
        <f t="shared" si="539"/>
        <v/>
      </c>
      <c r="ED399" s="29" t="str">
        <f t="shared" si="596"/>
        <v/>
      </c>
      <c r="EE399" s="41" t="str">
        <f t="shared" si="597"/>
        <v/>
      </c>
      <c r="EF399" s="42" t="str">
        <f t="shared" si="598"/>
        <v/>
      </c>
      <c r="EG399" s="40" t="str">
        <f t="shared" si="599"/>
        <v/>
      </c>
      <c r="EH399" s="43" t="str">
        <f t="shared" si="600"/>
        <v/>
      </c>
      <c r="EI399" s="42" t="str">
        <f t="shared" si="601"/>
        <v/>
      </c>
      <c r="EJ399" s="58" t="str">
        <f t="shared" si="602"/>
        <v/>
      </c>
      <c r="EK399" s="41" t="str">
        <f t="shared" si="540"/>
        <v/>
      </c>
      <c r="EL399" s="58" t="str">
        <f t="shared" si="603"/>
        <v/>
      </c>
      <c r="EM399" s="29" t="str">
        <f t="shared" si="541"/>
        <v/>
      </c>
      <c r="EN399" s="41" t="str">
        <f t="shared" si="542"/>
        <v/>
      </c>
      <c r="EO399" s="42" t="str">
        <f t="shared" si="543"/>
        <v/>
      </c>
      <c r="EP399" s="29" t="str">
        <f t="shared" si="544"/>
        <v/>
      </c>
      <c r="EQ399" s="41" t="str">
        <f t="shared" si="545"/>
        <v/>
      </c>
      <c r="ER399" s="42" t="str">
        <f t="shared" si="546"/>
        <v/>
      </c>
      <c r="ES399" s="29" t="str">
        <f t="shared" si="604"/>
        <v/>
      </c>
      <c r="ET399" s="41" t="str">
        <f t="shared" si="605"/>
        <v/>
      </c>
      <c r="EU399" s="42" t="str">
        <f t="shared" si="606"/>
        <v/>
      </c>
      <c r="EW399" s="39" t="e">
        <f t="shared" si="607"/>
        <v>#N/A</v>
      </c>
      <c r="EX399" s="42" t="e">
        <f t="shared" si="608"/>
        <v>#N/A</v>
      </c>
      <c r="FA399" s="70" t="e">
        <f t="shared" si="610"/>
        <v>#N/A</v>
      </c>
      <c r="FB399" s="70" t="e">
        <f t="shared" si="611"/>
        <v>#N/A</v>
      </c>
      <c r="FC399" s="70" t="e">
        <f t="shared" si="609"/>
        <v>#N/A</v>
      </c>
      <c r="FD399" s="72" t="e">
        <f t="shared" si="612"/>
        <v>#N/A</v>
      </c>
      <c r="FE399" s="37" t="e">
        <f t="shared" si="613"/>
        <v>#N/A</v>
      </c>
    </row>
    <row r="400" spans="8:161" x14ac:dyDescent="0.25">
      <c r="H400" s="39"/>
      <c r="I400" s="39"/>
      <c r="J400" s="37"/>
      <c r="K400" s="39"/>
      <c r="L400" s="39"/>
      <c r="M400" s="39"/>
      <c r="Y400" s="61" t="str">
        <f t="shared" si="547"/>
        <v/>
      </c>
      <c r="Z400" s="39" t="str">
        <f t="shared" si="548"/>
        <v/>
      </c>
      <c r="AA400" s="41" t="str">
        <f t="shared" si="549"/>
        <v/>
      </c>
      <c r="AB400" s="42" t="str">
        <f t="shared" si="513"/>
        <v/>
      </c>
      <c r="AC400" s="29" t="str">
        <f t="shared" si="550"/>
        <v/>
      </c>
      <c r="AD400" s="41" t="str">
        <f t="shared" si="551"/>
        <v/>
      </c>
      <c r="AE400" s="42" t="str">
        <f t="shared" si="552"/>
        <v/>
      </c>
      <c r="AF400" s="40" t="str">
        <f t="shared" si="553"/>
        <v/>
      </c>
      <c r="AG400" s="43" t="str">
        <f t="shared" si="554"/>
        <v/>
      </c>
      <c r="AH400" s="42" t="str">
        <f t="shared" si="555"/>
        <v/>
      </c>
      <c r="AI400" s="39" t="str">
        <f t="shared" si="556"/>
        <v/>
      </c>
      <c r="AJ400" s="41" t="str">
        <f t="shared" si="514"/>
        <v/>
      </c>
      <c r="AK400" s="29" t="str">
        <f t="shared" si="515"/>
        <v/>
      </c>
      <c r="AL400" s="29" t="str">
        <f t="shared" si="516"/>
        <v/>
      </c>
      <c r="AM400" s="41" t="str">
        <f t="shared" si="517"/>
        <v/>
      </c>
      <c r="AN400" s="42" t="str">
        <f t="shared" si="518"/>
        <v/>
      </c>
      <c r="AO400" s="29" t="str">
        <f t="shared" si="519"/>
        <v/>
      </c>
      <c r="AP400" s="41" t="str">
        <f t="shared" si="520"/>
        <v/>
      </c>
      <c r="AQ400" s="42" t="str">
        <f t="shared" si="521"/>
        <v/>
      </c>
      <c r="AR400" s="29" t="str">
        <f t="shared" si="557"/>
        <v/>
      </c>
      <c r="AS400" s="41" t="str">
        <f t="shared" si="558"/>
        <v/>
      </c>
      <c r="AT400" s="42" t="str">
        <f t="shared" si="559"/>
        <v/>
      </c>
      <c r="AV400" s="39" t="e">
        <f t="shared" si="522"/>
        <v>#N/A</v>
      </c>
      <c r="AW400" s="42" t="e">
        <f t="shared" si="560"/>
        <v>#N/A</v>
      </c>
      <c r="BH400" s="61" t="str">
        <f t="shared" si="561"/>
        <v/>
      </c>
      <c r="BI400" s="39" t="str">
        <f t="shared" si="562"/>
        <v/>
      </c>
      <c r="BJ400" s="41" t="str">
        <f t="shared" si="563"/>
        <v/>
      </c>
      <c r="BK400" s="42" t="str">
        <f t="shared" si="523"/>
        <v/>
      </c>
      <c r="BL400" s="29" t="str">
        <f t="shared" si="564"/>
        <v/>
      </c>
      <c r="BM400" s="41" t="str">
        <f t="shared" si="565"/>
        <v/>
      </c>
      <c r="BN400" s="42" t="str">
        <f t="shared" si="566"/>
        <v/>
      </c>
      <c r="BO400" s="40" t="str">
        <f t="shared" si="567"/>
        <v/>
      </c>
      <c r="BP400" s="43" t="str">
        <f t="shared" si="568"/>
        <v/>
      </c>
      <c r="BQ400" s="42" t="str">
        <f t="shared" si="569"/>
        <v/>
      </c>
      <c r="BR400" s="61" t="str">
        <f t="shared" si="570"/>
        <v/>
      </c>
      <c r="BS400" s="41" t="str">
        <f t="shared" si="524"/>
        <v/>
      </c>
      <c r="BT400" t="str">
        <f t="shared" si="571"/>
        <v/>
      </c>
      <c r="BU400" s="29" t="str">
        <f t="shared" si="525"/>
        <v/>
      </c>
      <c r="BV400" s="41" t="str">
        <f t="shared" si="526"/>
        <v/>
      </c>
      <c r="BW400" s="42" t="str">
        <f t="shared" si="527"/>
        <v/>
      </c>
      <c r="BX400" s="29" t="str">
        <f t="shared" si="528"/>
        <v/>
      </c>
      <c r="BY400" s="41" t="str">
        <f t="shared" si="529"/>
        <v/>
      </c>
      <c r="BZ400" s="42" t="str">
        <f t="shared" si="530"/>
        <v/>
      </c>
      <c r="CA400" s="29" t="str">
        <f t="shared" si="572"/>
        <v/>
      </c>
      <c r="CB400" s="41" t="str">
        <f t="shared" si="573"/>
        <v/>
      </c>
      <c r="CC400" s="42" t="str">
        <f t="shared" si="574"/>
        <v/>
      </c>
      <c r="CE400" s="39" t="e">
        <f t="shared" si="575"/>
        <v>#N/A</v>
      </c>
      <c r="CF400" s="42" t="e">
        <f t="shared" si="576"/>
        <v>#N/A</v>
      </c>
      <c r="CQ400" s="61" t="str">
        <f t="shared" si="577"/>
        <v/>
      </c>
      <c r="CR400" s="39" t="str">
        <f t="shared" si="578"/>
        <v/>
      </c>
      <c r="CS400" s="41" t="str">
        <f t="shared" si="579"/>
        <v/>
      </c>
      <c r="CT400" s="42" t="str">
        <f t="shared" si="531"/>
        <v/>
      </c>
      <c r="CU400" s="29" t="str">
        <f t="shared" si="580"/>
        <v/>
      </c>
      <c r="CV400" s="41" t="str">
        <f t="shared" si="581"/>
        <v/>
      </c>
      <c r="CW400" s="42" t="str">
        <f t="shared" si="582"/>
        <v/>
      </c>
      <c r="CX400" s="40" t="str">
        <f t="shared" si="583"/>
        <v/>
      </c>
      <c r="CY400" s="43" t="str">
        <f t="shared" si="584"/>
        <v/>
      </c>
      <c r="CZ400" s="42" t="str">
        <f t="shared" si="585"/>
        <v/>
      </c>
      <c r="DA400" s="70" t="str">
        <f t="shared" si="586"/>
        <v/>
      </c>
      <c r="DB400" s="41" t="str">
        <f t="shared" si="532"/>
        <v/>
      </c>
      <c r="DC400" s="70" t="str">
        <f t="shared" si="587"/>
        <v/>
      </c>
      <c r="DD400" s="29" t="str">
        <f t="shared" si="533"/>
        <v/>
      </c>
      <c r="DE400" s="41" t="str">
        <f t="shared" si="534"/>
        <v/>
      </c>
      <c r="DF400" s="42" t="str">
        <f t="shared" si="535"/>
        <v/>
      </c>
      <c r="DG400" s="29" t="str">
        <f t="shared" si="536"/>
        <v/>
      </c>
      <c r="DH400" s="41" t="str">
        <f t="shared" si="537"/>
        <v/>
      </c>
      <c r="DI400" s="42" t="str">
        <f t="shared" si="538"/>
        <v/>
      </c>
      <c r="DJ400" s="29" t="str">
        <f t="shared" si="588"/>
        <v/>
      </c>
      <c r="DK400" s="41" t="str">
        <f t="shared" si="589"/>
        <v/>
      </c>
      <c r="DL400" s="42" t="str">
        <f t="shared" si="590"/>
        <v/>
      </c>
      <c r="DN400" s="39" t="e">
        <f t="shared" si="591"/>
        <v>#N/A</v>
      </c>
      <c r="DO400" s="42" t="e">
        <f t="shared" si="592"/>
        <v>#N/A</v>
      </c>
      <c r="DZ400" s="61" t="str">
        <f t="shared" si="593"/>
        <v/>
      </c>
      <c r="EA400" s="39" t="str">
        <f t="shared" si="594"/>
        <v/>
      </c>
      <c r="EB400" s="41" t="str">
        <f t="shared" si="595"/>
        <v/>
      </c>
      <c r="EC400" s="42" t="str">
        <f t="shared" si="539"/>
        <v/>
      </c>
      <c r="ED400" s="29" t="str">
        <f t="shared" si="596"/>
        <v/>
      </c>
      <c r="EE400" s="41" t="str">
        <f t="shared" si="597"/>
        <v/>
      </c>
      <c r="EF400" s="42" t="str">
        <f t="shared" si="598"/>
        <v/>
      </c>
      <c r="EG400" s="40" t="str">
        <f t="shared" si="599"/>
        <v/>
      </c>
      <c r="EH400" s="43" t="str">
        <f t="shared" si="600"/>
        <v/>
      </c>
      <c r="EI400" s="42" t="str">
        <f t="shared" si="601"/>
        <v/>
      </c>
      <c r="EJ400" s="58" t="str">
        <f t="shared" si="602"/>
        <v/>
      </c>
      <c r="EK400" s="41" t="str">
        <f t="shared" si="540"/>
        <v/>
      </c>
      <c r="EL400" s="58" t="str">
        <f t="shared" si="603"/>
        <v/>
      </c>
      <c r="EM400" s="29" t="str">
        <f t="shared" si="541"/>
        <v/>
      </c>
      <c r="EN400" s="41" t="str">
        <f t="shared" si="542"/>
        <v/>
      </c>
      <c r="EO400" s="42" t="str">
        <f t="shared" si="543"/>
        <v/>
      </c>
      <c r="EP400" s="29" t="str">
        <f t="shared" si="544"/>
        <v/>
      </c>
      <c r="EQ400" s="41" t="str">
        <f t="shared" si="545"/>
        <v/>
      </c>
      <c r="ER400" s="42" t="str">
        <f t="shared" si="546"/>
        <v/>
      </c>
      <c r="ES400" s="29" t="str">
        <f t="shared" si="604"/>
        <v/>
      </c>
      <c r="ET400" s="41" t="str">
        <f t="shared" si="605"/>
        <v/>
      </c>
      <c r="EU400" s="42" t="str">
        <f t="shared" si="606"/>
        <v/>
      </c>
      <c r="EW400" s="39" t="e">
        <f t="shared" si="607"/>
        <v>#N/A</v>
      </c>
      <c r="EX400" s="42" t="e">
        <f t="shared" si="608"/>
        <v>#N/A</v>
      </c>
      <c r="FA400" s="70" t="e">
        <f t="shared" si="610"/>
        <v>#N/A</v>
      </c>
      <c r="FB400" s="70" t="e">
        <f t="shared" si="611"/>
        <v>#N/A</v>
      </c>
      <c r="FC400" s="70" t="e">
        <f t="shared" si="609"/>
        <v>#N/A</v>
      </c>
      <c r="FD400" s="72" t="e">
        <f t="shared" si="612"/>
        <v>#N/A</v>
      </c>
      <c r="FE400" s="37" t="e">
        <f t="shared" si="613"/>
        <v>#N/A</v>
      </c>
    </row>
    <row r="401" spans="8:161" x14ac:dyDescent="0.25">
      <c r="H401" s="39"/>
      <c r="I401" s="39"/>
      <c r="J401" s="37"/>
      <c r="K401" s="39"/>
      <c r="L401" s="39"/>
      <c r="M401" s="39"/>
      <c r="Y401" s="61" t="str">
        <f t="shared" si="547"/>
        <v/>
      </c>
      <c r="Z401" s="39" t="str">
        <f t="shared" si="548"/>
        <v/>
      </c>
      <c r="AA401" s="41" t="str">
        <f t="shared" si="549"/>
        <v/>
      </c>
      <c r="AB401" s="42" t="str">
        <f t="shared" si="513"/>
        <v/>
      </c>
      <c r="AC401" s="29" t="str">
        <f t="shared" si="550"/>
        <v/>
      </c>
      <c r="AD401" s="41" t="str">
        <f t="shared" si="551"/>
        <v/>
      </c>
      <c r="AE401" s="42" t="str">
        <f t="shared" si="552"/>
        <v/>
      </c>
      <c r="AF401" s="40" t="str">
        <f t="shared" si="553"/>
        <v/>
      </c>
      <c r="AG401" s="43" t="str">
        <f t="shared" si="554"/>
        <v/>
      </c>
      <c r="AH401" s="42" t="str">
        <f t="shared" si="555"/>
        <v/>
      </c>
      <c r="AI401" s="39" t="str">
        <f t="shared" si="556"/>
        <v/>
      </c>
      <c r="AJ401" s="41" t="str">
        <f t="shared" si="514"/>
        <v/>
      </c>
      <c r="AK401" s="29" t="str">
        <f t="shared" si="515"/>
        <v/>
      </c>
      <c r="AL401" s="29" t="str">
        <f t="shared" si="516"/>
        <v/>
      </c>
      <c r="AM401" s="41" t="str">
        <f t="shared" si="517"/>
        <v/>
      </c>
      <c r="AN401" s="42" t="str">
        <f t="shared" si="518"/>
        <v/>
      </c>
      <c r="AO401" s="29" t="str">
        <f t="shared" si="519"/>
        <v/>
      </c>
      <c r="AP401" s="41" t="str">
        <f t="shared" si="520"/>
        <v/>
      </c>
      <c r="AQ401" s="42" t="str">
        <f t="shared" si="521"/>
        <v/>
      </c>
      <c r="AR401" s="29" t="str">
        <f t="shared" si="557"/>
        <v/>
      </c>
      <c r="AS401" s="41" t="str">
        <f t="shared" si="558"/>
        <v/>
      </c>
      <c r="AT401" s="42" t="str">
        <f t="shared" si="559"/>
        <v/>
      </c>
      <c r="AV401" s="39" t="e">
        <f t="shared" si="522"/>
        <v>#N/A</v>
      </c>
      <c r="AW401" s="42" t="e">
        <f t="shared" si="560"/>
        <v>#N/A</v>
      </c>
      <c r="BH401" s="61" t="str">
        <f t="shared" si="561"/>
        <v/>
      </c>
      <c r="BI401" s="39" t="str">
        <f t="shared" si="562"/>
        <v/>
      </c>
      <c r="BJ401" s="41" t="str">
        <f t="shared" si="563"/>
        <v/>
      </c>
      <c r="BK401" s="42" t="str">
        <f t="shared" si="523"/>
        <v/>
      </c>
      <c r="BL401" s="29" t="str">
        <f t="shared" si="564"/>
        <v/>
      </c>
      <c r="BM401" s="41" t="str">
        <f t="shared" si="565"/>
        <v/>
      </c>
      <c r="BN401" s="42" t="str">
        <f t="shared" si="566"/>
        <v/>
      </c>
      <c r="BO401" s="40" t="str">
        <f t="shared" si="567"/>
        <v/>
      </c>
      <c r="BP401" s="43" t="str">
        <f t="shared" si="568"/>
        <v/>
      </c>
      <c r="BQ401" s="42" t="str">
        <f t="shared" si="569"/>
        <v/>
      </c>
      <c r="BR401" s="61" t="str">
        <f t="shared" si="570"/>
        <v/>
      </c>
      <c r="BS401" s="41" t="str">
        <f t="shared" si="524"/>
        <v/>
      </c>
      <c r="BT401" t="str">
        <f t="shared" si="571"/>
        <v/>
      </c>
      <c r="BU401" s="29" t="str">
        <f t="shared" si="525"/>
        <v/>
      </c>
      <c r="BV401" s="41" t="str">
        <f t="shared" si="526"/>
        <v/>
      </c>
      <c r="BW401" s="42" t="str">
        <f t="shared" si="527"/>
        <v/>
      </c>
      <c r="BX401" s="29" t="str">
        <f t="shared" si="528"/>
        <v/>
      </c>
      <c r="BY401" s="41" t="str">
        <f t="shared" si="529"/>
        <v/>
      </c>
      <c r="BZ401" s="42" t="str">
        <f t="shared" si="530"/>
        <v/>
      </c>
      <c r="CA401" s="29" t="str">
        <f t="shared" si="572"/>
        <v/>
      </c>
      <c r="CB401" s="41" t="str">
        <f t="shared" si="573"/>
        <v/>
      </c>
      <c r="CC401" s="42" t="str">
        <f t="shared" si="574"/>
        <v/>
      </c>
      <c r="CE401" s="39" t="e">
        <f t="shared" si="575"/>
        <v>#N/A</v>
      </c>
      <c r="CF401" s="42" t="e">
        <f t="shared" si="576"/>
        <v>#N/A</v>
      </c>
      <c r="CQ401" s="61" t="str">
        <f t="shared" si="577"/>
        <v/>
      </c>
      <c r="CR401" s="39" t="str">
        <f t="shared" si="578"/>
        <v/>
      </c>
      <c r="CS401" s="41" t="str">
        <f t="shared" si="579"/>
        <v/>
      </c>
      <c r="CT401" s="42" t="str">
        <f t="shared" si="531"/>
        <v/>
      </c>
      <c r="CU401" s="29" t="str">
        <f t="shared" si="580"/>
        <v/>
      </c>
      <c r="CV401" s="41" t="str">
        <f t="shared" si="581"/>
        <v/>
      </c>
      <c r="CW401" s="42" t="str">
        <f t="shared" si="582"/>
        <v/>
      </c>
      <c r="CX401" s="40" t="str">
        <f t="shared" si="583"/>
        <v/>
      </c>
      <c r="CY401" s="43" t="str">
        <f t="shared" si="584"/>
        <v/>
      </c>
      <c r="CZ401" s="42" t="str">
        <f t="shared" si="585"/>
        <v/>
      </c>
      <c r="DA401" s="70" t="str">
        <f t="shared" si="586"/>
        <v/>
      </c>
      <c r="DB401" s="41" t="str">
        <f t="shared" si="532"/>
        <v/>
      </c>
      <c r="DC401" s="70" t="str">
        <f t="shared" si="587"/>
        <v/>
      </c>
      <c r="DD401" s="29" t="str">
        <f t="shared" si="533"/>
        <v/>
      </c>
      <c r="DE401" s="41" t="str">
        <f t="shared" si="534"/>
        <v/>
      </c>
      <c r="DF401" s="42" t="str">
        <f t="shared" si="535"/>
        <v/>
      </c>
      <c r="DG401" s="29" t="str">
        <f t="shared" si="536"/>
        <v/>
      </c>
      <c r="DH401" s="41" t="str">
        <f t="shared" si="537"/>
        <v/>
      </c>
      <c r="DI401" s="42" t="str">
        <f t="shared" si="538"/>
        <v/>
      </c>
      <c r="DJ401" s="29" t="str">
        <f t="shared" si="588"/>
        <v/>
      </c>
      <c r="DK401" s="41" t="str">
        <f t="shared" si="589"/>
        <v/>
      </c>
      <c r="DL401" s="42" t="str">
        <f t="shared" si="590"/>
        <v/>
      </c>
      <c r="DN401" s="39" t="e">
        <f t="shared" si="591"/>
        <v>#N/A</v>
      </c>
      <c r="DO401" s="42" t="e">
        <f t="shared" si="592"/>
        <v>#N/A</v>
      </c>
      <c r="DZ401" s="61" t="str">
        <f t="shared" si="593"/>
        <v/>
      </c>
      <c r="EA401" s="39" t="str">
        <f t="shared" si="594"/>
        <v/>
      </c>
      <c r="EB401" s="41" t="str">
        <f t="shared" si="595"/>
        <v/>
      </c>
      <c r="EC401" s="42" t="str">
        <f t="shared" si="539"/>
        <v/>
      </c>
      <c r="ED401" s="29" t="str">
        <f t="shared" si="596"/>
        <v/>
      </c>
      <c r="EE401" s="41" t="str">
        <f t="shared" si="597"/>
        <v/>
      </c>
      <c r="EF401" s="42" t="str">
        <f t="shared" si="598"/>
        <v/>
      </c>
      <c r="EG401" s="40" t="str">
        <f t="shared" si="599"/>
        <v/>
      </c>
      <c r="EH401" s="43" t="str">
        <f t="shared" si="600"/>
        <v/>
      </c>
      <c r="EI401" s="42" t="str">
        <f t="shared" si="601"/>
        <v/>
      </c>
      <c r="EJ401" s="58" t="str">
        <f t="shared" si="602"/>
        <v/>
      </c>
      <c r="EK401" s="41" t="str">
        <f t="shared" si="540"/>
        <v/>
      </c>
      <c r="EL401" s="58" t="str">
        <f t="shared" si="603"/>
        <v/>
      </c>
      <c r="EM401" s="29" t="str">
        <f t="shared" si="541"/>
        <v/>
      </c>
      <c r="EN401" s="41" t="str">
        <f t="shared" si="542"/>
        <v/>
      </c>
      <c r="EO401" s="42" t="str">
        <f t="shared" si="543"/>
        <v/>
      </c>
      <c r="EP401" s="29" t="str">
        <f t="shared" si="544"/>
        <v/>
      </c>
      <c r="EQ401" s="41" t="str">
        <f t="shared" si="545"/>
        <v/>
      </c>
      <c r="ER401" s="42" t="str">
        <f t="shared" si="546"/>
        <v/>
      </c>
      <c r="ES401" s="29" t="str">
        <f t="shared" si="604"/>
        <v/>
      </c>
      <c r="ET401" s="41" t="str">
        <f t="shared" si="605"/>
        <v/>
      </c>
      <c r="EU401" s="42" t="str">
        <f t="shared" si="606"/>
        <v/>
      </c>
      <c r="EW401" s="39" t="e">
        <f t="shared" si="607"/>
        <v>#N/A</v>
      </c>
      <c r="EX401" s="42" t="e">
        <f t="shared" si="608"/>
        <v>#N/A</v>
      </c>
      <c r="FA401" s="70" t="e">
        <f t="shared" si="610"/>
        <v>#N/A</v>
      </c>
      <c r="FB401" s="70" t="e">
        <f t="shared" si="611"/>
        <v>#N/A</v>
      </c>
      <c r="FC401" s="70" t="e">
        <f t="shared" si="609"/>
        <v>#N/A</v>
      </c>
      <c r="FD401" s="72" t="e">
        <f t="shared" si="612"/>
        <v>#N/A</v>
      </c>
      <c r="FE401" s="37" t="e">
        <f t="shared" si="613"/>
        <v>#N/A</v>
      </c>
    </row>
    <row r="402" spans="8:161" x14ac:dyDescent="0.25">
      <c r="H402" s="39"/>
      <c r="I402" s="39"/>
      <c r="J402" s="37"/>
      <c r="K402" s="39"/>
      <c r="L402" s="39"/>
      <c r="M402" s="39"/>
      <c r="Y402" s="61" t="str">
        <f t="shared" si="547"/>
        <v/>
      </c>
      <c r="Z402" s="39" t="str">
        <f t="shared" si="548"/>
        <v/>
      </c>
      <c r="AA402" s="41" t="str">
        <f t="shared" si="549"/>
        <v/>
      </c>
      <c r="AB402" s="42" t="str">
        <f t="shared" si="513"/>
        <v/>
      </c>
      <c r="AC402" s="29" t="str">
        <f t="shared" si="550"/>
        <v/>
      </c>
      <c r="AD402" s="41" t="str">
        <f t="shared" si="551"/>
        <v/>
      </c>
      <c r="AE402" s="42" t="str">
        <f t="shared" si="552"/>
        <v/>
      </c>
      <c r="AF402" s="40" t="str">
        <f t="shared" si="553"/>
        <v/>
      </c>
      <c r="AG402" s="43" t="str">
        <f t="shared" si="554"/>
        <v/>
      </c>
      <c r="AH402" s="42" t="str">
        <f t="shared" si="555"/>
        <v/>
      </c>
      <c r="AI402" s="39" t="str">
        <f t="shared" si="556"/>
        <v/>
      </c>
      <c r="AJ402" s="41" t="str">
        <f t="shared" si="514"/>
        <v/>
      </c>
      <c r="AK402" s="29" t="str">
        <f t="shared" si="515"/>
        <v/>
      </c>
      <c r="AL402" s="29" t="str">
        <f t="shared" si="516"/>
        <v/>
      </c>
      <c r="AM402" s="41" t="str">
        <f t="shared" si="517"/>
        <v/>
      </c>
      <c r="AN402" s="42" t="str">
        <f t="shared" si="518"/>
        <v/>
      </c>
      <c r="AO402" s="29" t="str">
        <f t="shared" si="519"/>
        <v/>
      </c>
      <c r="AP402" s="41" t="str">
        <f t="shared" si="520"/>
        <v/>
      </c>
      <c r="AQ402" s="42" t="str">
        <f t="shared" si="521"/>
        <v/>
      </c>
      <c r="AR402" s="29" t="str">
        <f t="shared" si="557"/>
        <v/>
      </c>
      <c r="AS402" s="41" t="str">
        <f t="shared" si="558"/>
        <v/>
      </c>
      <c r="AT402" s="42" t="str">
        <f t="shared" si="559"/>
        <v/>
      </c>
      <c r="AV402" s="39" t="e">
        <f t="shared" si="522"/>
        <v>#N/A</v>
      </c>
      <c r="AW402" s="42" t="e">
        <f t="shared" si="560"/>
        <v>#N/A</v>
      </c>
      <c r="BH402" s="61" t="str">
        <f t="shared" si="561"/>
        <v/>
      </c>
      <c r="BI402" s="39" t="str">
        <f t="shared" si="562"/>
        <v/>
      </c>
      <c r="BJ402" s="41" t="str">
        <f t="shared" si="563"/>
        <v/>
      </c>
      <c r="BK402" s="42" t="str">
        <f t="shared" si="523"/>
        <v/>
      </c>
      <c r="BL402" s="29" t="str">
        <f t="shared" si="564"/>
        <v/>
      </c>
      <c r="BM402" s="41" t="str">
        <f t="shared" si="565"/>
        <v/>
      </c>
      <c r="BN402" s="42" t="str">
        <f t="shared" si="566"/>
        <v/>
      </c>
      <c r="BO402" s="40" t="str">
        <f t="shared" si="567"/>
        <v/>
      </c>
      <c r="BP402" s="43" t="str">
        <f t="shared" si="568"/>
        <v/>
      </c>
      <c r="BQ402" s="42" t="str">
        <f t="shared" si="569"/>
        <v/>
      </c>
      <c r="BR402" s="61" t="str">
        <f t="shared" si="570"/>
        <v/>
      </c>
      <c r="BS402" s="41" t="str">
        <f t="shared" si="524"/>
        <v/>
      </c>
      <c r="BT402" t="str">
        <f t="shared" si="571"/>
        <v/>
      </c>
      <c r="BU402" s="29" t="str">
        <f t="shared" si="525"/>
        <v/>
      </c>
      <c r="BV402" s="41" t="str">
        <f t="shared" si="526"/>
        <v/>
      </c>
      <c r="BW402" s="42" t="str">
        <f t="shared" si="527"/>
        <v/>
      </c>
      <c r="BX402" s="29" t="str">
        <f t="shared" si="528"/>
        <v/>
      </c>
      <c r="BY402" s="41" t="str">
        <f t="shared" si="529"/>
        <v/>
      </c>
      <c r="BZ402" s="42" t="str">
        <f t="shared" si="530"/>
        <v/>
      </c>
      <c r="CA402" s="29" t="str">
        <f t="shared" si="572"/>
        <v/>
      </c>
      <c r="CB402" s="41" t="str">
        <f t="shared" si="573"/>
        <v/>
      </c>
      <c r="CC402" s="42" t="str">
        <f t="shared" si="574"/>
        <v/>
      </c>
      <c r="CE402" s="39" t="e">
        <f t="shared" si="575"/>
        <v>#N/A</v>
      </c>
      <c r="CF402" s="42" t="e">
        <f t="shared" si="576"/>
        <v>#N/A</v>
      </c>
      <c r="CQ402" s="61" t="str">
        <f t="shared" si="577"/>
        <v/>
      </c>
      <c r="CR402" s="39" t="str">
        <f t="shared" si="578"/>
        <v/>
      </c>
      <c r="CS402" s="41" t="str">
        <f t="shared" si="579"/>
        <v/>
      </c>
      <c r="CT402" s="42" t="str">
        <f t="shared" si="531"/>
        <v/>
      </c>
      <c r="CU402" s="29" t="str">
        <f t="shared" si="580"/>
        <v/>
      </c>
      <c r="CV402" s="41" t="str">
        <f t="shared" si="581"/>
        <v/>
      </c>
      <c r="CW402" s="42" t="str">
        <f t="shared" si="582"/>
        <v/>
      </c>
      <c r="CX402" s="40" t="str">
        <f t="shared" si="583"/>
        <v/>
      </c>
      <c r="CY402" s="43" t="str">
        <f t="shared" si="584"/>
        <v/>
      </c>
      <c r="CZ402" s="42" t="str">
        <f t="shared" si="585"/>
        <v/>
      </c>
      <c r="DA402" s="70" t="str">
        <f t="shared" si="586"/>
        <v/>
      </c>
      <c r="DB402" s="41" t="str">
        <f t="shared" si="532"/>
        <v/>
      </c>
      <c r="DC402" s="70" t="str">
        <f t="shared" si="587"/>
        <v/>
      </c>
      <c r="DD402" s="29" t="str">
        <f t="shared" si="533"/>
        <v/>
      </c>
      <c r="DE402" s="41" t="str">
        <f t="shared" si="534"/>
        <v/>
      </c>
      <c r="DF402" s="42" t="str">
        <f t="shared" si="535"/>
        <v/>
      </c>
      <c r="DG402" s="29" t="str">
        <f t="shared" si="536"/>
        <v/>
      </c>
      <c r="DH402" s="41" t="str">
        <f t="shared" si="537"/>
        <v/>
      </c>
      <c r="DI402" s="42" t="str">
        <f t="shared" si="538"/>
        <v/>
      </c>
      <c r="DJ402" s="29" t="str">
        <f t="shared" si="588"/>
        <v/>
      </c>
      <c r="DK402" s="41" t="str">
        <f t="shared" si="589"/>
        <v/>
      </c>
      <c r="DL402" s="42" t="str">
        <f t="shared" si="590"/>
        <v/>
      </c>
      <c r="DN402" s="39" t="e">
        <f t="shared" si="591"/>
        <v>#N/A</v>
      </c>
      <c r="DO402" s="42" t="e">
        <f t="shared" si="592"/>
        <v>#N/A</v>
      </c>
      <c r="DZ402" s="61" t="str">
        <f t="shared" si="593"/>
        <v/>
      </c>
      <c r="EA402" s="39" t="str">
        <f t="shared" si="594"/>
        <v/>
      </c>
      <c r="EB402" s="41" t="str">
        <f t="shared" si="595"/>
        <v/>
      </c>
      <c r="EC402" s="42" t="str">
        <f t="shared" si="539"/>
        <v/>
      </c>
      <c r="ED402" s="29" t="str">
        <f t="shared" si="596"/>
        <v/>
      </c>
      <c r="EE402" s="41" t="str">
        <f t="shared" si="597"/>
        <v/>
      </c>
      <c r="EF402" s="42" t="str">
        <f t="shared" si="598"/>
        <v/>
      </c>
      <c r="EG402" s="40" t="str">
        <f t="shared" si="599"/>
        <v/>
      </c>
      <c r="EH402" s="43" t="str">
        <f t="shared" si="600"/>
        <v/>
      </c>
      <c r="EI402" s="42" t="str">
        <f t="shared" si="601"/>
        <v/>
      </c>
      <c r="EJ402" s="58" t="str">
        <f t="shared" si="602"/>
        <v/>
      </c>
      <c r="EK402" s="41" t="str">
        <f t="shared" si="540"/>
        <v/>
      </c>
      <c r="EL402" s="58" t="str">
        <f t="shared" si="603"/>
        <v/>
      </c>
      <c r="EM402" s="29" t="str">
        <f t="shared" si="541"/>
        <v/>
      </c>
      <c r="EN402" s="41" t="str">
        <f t="shared" si="542"/>
        <v/>
      </c>
      <c r="EO402" s="42" t="str">
        <f t="shared" si="543"/>
        <v/>
      </c>
      <c r="EP402" s="29" t="str">
        <f t="shared" si="544"/>
        <v/>
      </c>
      <c r="EQ402" s="41" t="str">
        <f t="shared" si="545"/>
        <v/>
      </c>
      <c r="ER402" s="42" t="str">
        <f t="shared" si="546"/>
        <v/>
      </c>
      <c r="ES402" s="29" t="str">
        <f t="shared" si="604"/>
        <v/>
      </c>
      <c r="ET402" s="41" t="str">
        <f t="shared" si="605"/>
        <v/>
      </c>
      <c r="EU402" s="42" t="str">
        <f t="shared" si="606"/>
        <v/>
      </c>
      <c r="EW402" s="39" t="e">
        <f t="shared" si="607"/>
        <v>#N/A</v>
      </c>
      <c r="EX402" s="42" t="e">
        <f t="shared" si="608"/>
        <v>#N/A</v>
      </c>
      <c r="FA402" s="70" t="e">
        <f t="shared" si="610"/>
        <v>#N/A</v>
      </c>
      <c r="FB402" s="70" t="e">
        <f t="shared" si="611"/>
        <v>#N/A</v>
      </c>
      <c r="FC402" s="70" t="e">
        <f t="shared" si="609"/>
        <v>#N/A</v>
      </c>
      <c r="FD402" s="72" t="e">
        <f t="shared" si="612"/>
        <v>#N/A</v>
      </c>
      <c r="FE402" s="37" t="e">
        <f t="shared" si="613"/>
        <v>#N/A</v>
      </c>
    </row>
    <row r="403" spans="8:161" x14ac:dyDescent="0.25">
      <c r="H403" s="39"/>
      <c r="I403" s="39"/>
      <c r="J403" s="37"/>
      <c r="K403" s="39"/>
      <c r="L403" s="39"/>
      <c r="M403" s="39"/>
      <c r="Y403" s="61" t="str">
        <f t="shared" si="547"/>
        <v/>
      </c>
      <c r="Z403" s="39" t="str">
        <f t="shared" si="548"/>
        <v/>
      </c>
      <c r="AA403" s="41" t="str">
        <f t="shared" si="549"/>
        <v/>
      </c>
      <c r="AB403" s="42" t="str">
        <f t="shared" si="513"/>
        <v/>
      </c>
      <c r="AC403" s="29" t="str">
        <f t="shared" si="550"/>
        <v/>
      </c>
      <c r="AD403" s="41" t="str">
        <f t="shared" si="551"/>
        <v/>
      </c>
      <c r="AE403" s="42" t="str">
        <f t="shared" si="552"/>
        <v/>
      </c>
      <c r="AF403" s="40" t="str">
        <f t="shared" si="553"/>
        <v/>
      </c>
      <c r="AG403" s="43" t="str">
        <f t="shared" si="554"/>
        <v/>
      </c>
      <c r="AH403" s="42" t="str">
        <f t="shared" si="555"/>
        <v/>
      </c>
      <c r="AI403" s="39" t="str">
        <f t="shared" si="556"/>
        <v/>
      </c>
      <c r="AJ403" s="41" t="str">
        <f t="shared" si="514"/>
        <v/>
      </c>
      <c r="AK403" s="29" t="str">
        <f t="shared" si="515"/>
        <v/>
      </c>
      <c r="AL403" s="29" t="str">
        <f t="shared" si="516"/>
        <v/>
      </c>
      <c r="AM403" s="41" t="str">
        <f t="shared" si="517"/>
        <v/>
      </c>
      <c r="AN403" s="42" t="str">
        <f t="shared" si="518"/>
        <v/>
      </c>
      <c r="AO403" s="29" t="str">
        <f t="shared" si="519"/>
        <v/>
      </c>
      <c r="AP403" s="41" t="str">
        <f t="shared" si="520"/>
        <v/>
      </c>
      <c r="AQ403" s="42" t="str">
        <f t="shared" si="521"/>
        <v/>
      </c>
      <c r="AR403" s="29" t="str">
        <f t="shared" si="557"/>
        <v/>
      </c>
      <c r="AS403" s="41" t="str">
        <f t="shared" si="558"/>
        <v/>
      </c>
      <c r="AT403" s="42" t="str">
        <f t="shared" si="559"/>
        <v/>
      </c>
      <c r="AV403" s="39" t="e">
        <f t="shared" si="522"/>
        <v>#N/A</v>
      </c>
      <c r="AW403" s="42" t="e">
        <f t="shared" si="560"/>
        <v>#N/A</v>
      </c>
      <c r="BH403" s="61" t="str">
        <f t="shared" si="561"/>
        <v/>
      </c>
      <c r="BI403" s="39" t="str">
        <f t="shared" si="562"/>
        <v/>
      </c>
      <c r="BJ403" s="41" t="str">
        <f t="shared" si="563"/>
        <v/>
      </c>
      <c r="BK403" s="42" t="str">
        <f t="shared" si="523"/>
        <v/>
      </c>
      <c r="BL403" s="29" t="str">
        <f t="shared" si="564"/>
        <v/>
      </c>
      <c r="BM403" s="41" t="str">
        <f t="shared" si="565"/>
        <v/>
      </c>
      <c r="BN403" s="42" t="str">
        <f t="shared" si="566"/>
        <v/>
      </c>
      <c r="BO403" s="40" t="str">
        <f t="shared" si="567"/>
        <v/>
      </c>
      <c r="BP403" s="43" t="str">
        <f t="shared" si="568"/>
        <v/>
      </c>
      <c r="BQ403" s="42" t="str">
        <f t="shared" si="569"/>
        <v/>
      </c>
      <c r="BR403" s="61" t="str">
        <f t="shared" si="570"/>
        <v/>
      </c>
      <c r="BS403" s="41" t="str">
        <f t="shared" si="524"/>
        <v/>
      </c>
      <c r="BT403" t="str">
        <f t="shared" si="571"/>
        <v/>
      </c>
      <c r="BU403" s="29" t="str">
        <f t="shared" si="525"/>
        <v/>
      </c>
      <c r="BV403" s="41" t="str">
        <f t="shared" si="526"/>
        <v/>
      </c>
      <c r="BW403" s="42" t="str">
        <f t="shared" si="527"/>
        <v/>
      </c>
      <c r="BX403" s="29" t="str">
        <f t="shared" si="528"/>
        <v/>
      </c>
      <c r="BY403" s="41" t="str">
        <f t="shared" si="529"/>
        <v/>
      </c>
      <c r="BZ403" s="42" t="str">
        <f t="shared" si="530"/>
        <v/>
      </c>
      <c r="CA403" s="29" t="str">
        <f t="shared" si="572"/>
        <v/>
      </c>
      <c r="CB403" s="41" t="str">
        <f t="shared" si="573"/>
        <v/>
      </c>
      <c r="CC403" s="42" t="str">
        <f t="shared" si="574"/>
        <v/>
      </c>
      <c r="CE403" s="39" t="e">
        <f t="shared" si="575"/>
        <v>#N/A</v>
      </c>
      <c r="CF403" s="42" t="e">
        <f t="shared" si="576"/>
        <v>#N/A</v>
      </c>
      <c r="CQ403" s="61" t="str">
        <f t="shared" si="577"/>
        <v/>
      </c>
      <c r="CR403" s="39" t="str">
        <f t="shared" si="578"/>
        <v/>
      </c>
      <c r="CS403" s="41" t="str">
        <f t="shared" si="579"/>
        <v/>
      </c>
      <c r="CT403" s="42" t="str">
        <f t="shared" si="531"/>
        <v/>
      </c>
      <c r="CU403" s="29" t="str">
        <f t="shared" si="580"/>
        <v/>
      </c>
      <c r="CV403" s="41" t="str">
        <f t="shared" si="581"/>
        <v/>
      </c>
      <c r="CW403" s="42" t="str">
        <f t="shared" si="582"/>
        <v/>
      </c>
      <c r="CX403" s="40" t="str">
        <f t="shared" si="583"/>
        <v/>
      </c>
      <c r="CY403" s="43" t="str">
        <f t="shared" si="584"/>
        <v/>
      </c>
      <c r="CZ403" s="42" t="str">
        <f t="shared" si="585"/>
        <v/>
      </c>
      <c r="DA403" s="70" t="str">
        <f t="shared" si="586"/>
        <v/>
      </c>
      <c r="DB403" s="41" t="str">
        <f t="shared" si="532"/>
        <v/>
      </c>
      <c r="DC403" s="70" t="str">
        <f t="shared" si="587"/>
        <v/>
      </c>
      <c r="DD403" s="29" t="str">
        <f t="shared" si="533"/>
        <v/>
      </c>
      <c r="DE403" s="41" t="str">
        <f t="shared" si="534"/>
        <v/>
      </c>
      <c r="DF403" s="42" t="str">
        <f t="shared" si="535"/>
        <v/>
      </c>
      <c r="DG403" s="29" t="str">
        <f t="shared" si="536"/>
        <v/>
      </c>
      <c r="DH403" s="41" t="str">
        <f t="shared" si="537"/>
        <v/>
      </c>
      <c r="DI403" s="42" t="str">
        <f t="shared" si="538"/>
        <v/>
      </c>
      <c r="DJ403" s="29" t="str">
        <f t="shared" si="588"/>
        <v/>
      </c>
      <c r="DK403" s="41" t="str">
        <f t="shared" si="589"/>
        <v/>
      </c>
      <c r="DL403" s="42" t="str">
        <f t="shared" si="590"/>
        <v/>
      </c>
      <c r="DN403" s="39" t="e">
        <f t="shared" si="591"/>
        <v>#N/A</v>
      </c>
      <c r="DO403" s="42" t="e">
        <f t="shared" si="592"/>
        <v>#N/A</v>
      </c>
      <c r="DZ403" s="61" t="str">
        <f t="shared" si="593"/>
        <v/>
      </c>
      <c r="EA403" s="39" t="str">
        <f t="shared" si="594"/>
        <v/>
      </c>
      <c r="EB403" s="41" t="str">
        <f t="shared" si="595"/>
        <v/>
      </c>
      <c r="EC403" s="42" t="str">
        <f t="shared" si="539"/>
        <v/>
      </c>
      <c r="ED403" s="29" t="str">
        <f t="shared" si="596"/>
        <v/>
      </c>
      <c r="EE403" s="41" t="str">
        <f t="shared" si="597"/>
        <v/>
      </c>
      <c r="EF403" s="42" t="str">
        <f t="shared" si="598"/>
        <v/>
      </c>
      <c r="EG403" s="40" t="str">
        <f t="shared" si="599"/>
        <v/>
      </c>
      <c r="EH403" s="43" t="str">
        <f t="shared" si="600"/>
        <v/>
      </c>
      <c r="EI403" s="42" t="str">
        <f t="shared" si="601"/>
        <v/>
      </c>
      <c r="EJ403" s="58" t="str">
        <f t="shared" si="602"/>
        <v/>
      </c>
      <c r="EK403" s="41" t="str">
        <f t="shared" si="540"/>
        <v/>
      </c>
      <c r="EL403" s="58" t="str">
        <f t="shared" si="603"/>
        <v/>
      </c>
      <c r="EM403" s="29" t="str">
        <f t="shared" si="541"/>
        <v/>
      </c>
      <c r="EN403" s="41" t="str">
        <f t="shared" si="542"/>
        <v/>
      </c>
      <c r="EO403" s="42" t="str">
        <f t="shared" si="543"/>
        <v/>
      </c>
      <c r="EP403" s="29" t="str">
        <f t="shared" si="544"/>
        <v/>
      </c>
      <c r="EQ403" s="41" t="str">
        <f t="shared" si="545"/>
        <v/>
      </c>
      <c r="ER403" s="42" t="str">
        <f t="shared" si="546"/>
        <v/>
      </c>
      <c r="ES403" s="29" t="str">
        <f t="shared" si="604"/>
        <v/>
      </c>
      <c r="ET403" s="41" t="str">
        <f t="shared" si="605"/>
        <v/>
      </c>
      <c r="EU403" s="42" t="str">
        <f t="shared" si="606"/>
        <v/>
      </c>
      <c r="EW403" s="39" t="e">
        <f t="shared" si="607"/>
        <v>#N/A</v>
      </c>
      <c r="EX403" s="42" t="e">
        <f t="shared" si="608"/>
        <v>#N/A</v>
      </c>
      <c r="FA403" s="70" t="e">
        <f t="shared" si="610"/>
        <v>#N/A</v>
      </c>
      <c r="FB403" s="70" t="e">
        <f t="shared" si="611"/>
        <v>#N/A</v>
      </c>
      <c r="FC403" s="70" t="e">
        <f t="shared" si="609"/>
        <v>#N/A</v>
      </c>
      <c r="FD403" s="72" t="e">
        <f t="shared" si="612"/>
        <v>#N/A</v>
      </c>
      <c r="FE403" s="37" t="e">
        <f t="shared" si="613"/>
        <v>#N/A</v>
      </c>
    </row>
    <row r="404" spans="8:161" x14ac:dyDescent="0.25">
      <c r="H404" s="39"/>
      <c r="I404" s="39"/>
      <c r="J404" s="37"/>
      <c r="K404" s="39"/>
      <c r="L404" s="39"/>
      <c r="M404" s="39"/>
      <c r="Y404" s="61" t="str">
        <f t="shared" si="547"/>
        <v/>
      </c>
      <c r="Z404" s="39" t="str">
        <f t="shared" si="548"/>
        <v/>
      </c>
      <c r="AA404" s="41" t="str">
        <f t="shared" si="549"/>
        <v/>
      </c>
      <c r="AB404" s="42" t="str">
        <f t="shared" si="513"/>
        <v/>
      </c>
      <c r="AC404" s="29" t="str">
        <f t="shared" si="550"/>
        <v/>
      </c>
      <c r="AD404" s="41" t="str">
        <f t="shared" si="551"/>
        <v/>
      </c>
      <c r="AE404" s="42" t="str">
        <f t="shared" si="552"/>
        <v/>
      </c>
      <c r="AF404" s="40" t="str">
        <f t="shared" si="553"/>
        <v/>
      </c>
      <c r="AG404" s="43" t="str">
        <f t="shared" si="554"/>
        <v/>
      </c>
      <c r="AH404" s="42" t="str">
        <f t="shared" si="555"/>
        <v/>
      </c>
      <c r="AI404" s="39" t="str">
        <f t="shared" si="556"/>
        <v/>
      </c>
      <c r="AJ404" s="41" t="str">
        <f t="shared" si="514"/>
        <v/>
      </c>
      <c r="AK404" s="29" t="str">
        <f t="shared" si="515"/>
        <v/>
      </c>
      <c r="AL404" s="29" t="str">
        <f t="shared" si="516"/>
        <v/>
      </c>
      <c r="AM404" s="41" t="str">
        <f t="shared" si="517"/>
        <v/>
      </c>
      <c r="AN404" s="42" t="str">
        <f t="shared" si="518"/>
        <v/>
      </c>
      <c r="AO404" s="29" t="str">
        <f t="shared" si="519"/>
        <v/>
      </c>
      <c r="AP404" s="41" t="str">
        <f t="shared" si="520"/>
        <v/>
      </c>
      <c r="AQ404" s="42" t="str">
        <f t="shared" si="521"/>
        <v/>
      </c>
      <c r="AR404" s="29" t="str">
        <f t="shared" si="557"/>
        <v/>
      </c>
      <c r="AS404" s="41" t="str">
        <f t="shared" si="558"/>
        <v/>
      </c>
      <c r="AT404" s="42" t="str">
        <f t="shared" si="559"/>
        <v/>
      </c>
      <c r="AV404" s="39" t="e">
        <f t="shared" si="522"/>
        <v>#N/A</v>
      </c>
      <c r="AW404" s="42" t="e">
        <f t="shared" si="560"/>
        <v>#N/A</v>
      </c>
      <c r="BH404" s="61" t="str">
        <f t="shared" si="561"/>
        <v/>
      </c>
      <c r="BI404" s="39" t="str">
        <f t="shared" si="562"/>
        <v/>
      </c>
      <c r="BJ404" s="41" t="str">
        <f t="shared" si="563"/>
        <v/>
      </c>
      <c r="BK404" s="42" t="str">
        <f t="shared" si="523"/>
        <v/>
      </c>
      <c r="BL404" s="29" t="str">
        <f t="shared" si="564"/>
        <v/>
      </c>
      <c r="BM404" s="41" t="str">
        <f t="shared" si="565"/>
        <v/>
      </c>
      <c r="BN404" s="42" t="str">
        <f t="shared" si="566"/>
        <v/>
      </c>
      <c r="BO404" s="40" t="str">
        <f t="shared" si="567"/>
        <v/>
      </c>
      <c r="BP404" s="43" t="str">
        <f t="shared" si="568"/>
        <v/>
      </c>
      <c r="BQ404" s="42" t="str">
        <f t="shared" si="569"/>
        <v/>
      </c>
      <c r="BR404" s="61" t="str">
        <f t="shared" si="570"/>
        <v/>
      </c>
      <c r="BS404" s="41" t="str">
        <f t="shared" si="524"/>
        <v/>
      </c>
      <c r="BT404" t="str">
        <f t="shared" si="571"/>
        <v/>
      </c>
      <c r="BU404" s="29" t="str">
        <f t="shared" si="525"/>
        <v/>
      </c>
      <c r="BV404" s="41" t="str">
        <f t="shared" si="526"/>
        <v/>
      </c>
      <c r="BW404" s="42" t="str">
        <f t="shared" si="527"/>
        <v/>
      </c>
      <c r="BX404" s="29" t="str">
        <f t="shared" si="528"/>
        <v/>
      </c>
      <c r="BY404" s="41" t="str">
        <f t="shared" si="529"/>
        <v/>
      </c>
      <c r="BZ404" s="42" t="str">
        <f t="shared" si="530"/>
        <v/>
      </c>
      <c r="CA404" s="29" t="str">
        <f t="shared" si="572"/>
        <v/>
      </c>
      <c r="CB404" s="41" t="str">
        <f t="shared" si="573"/>
        <v/>
      </c>
      <c r="CC404" s="42" t="str">
        <f t="shared" si="574"/>
        <v/>
      </c>
      <c r="CE404" s="39" t="e">
        <f t="shared" si="575"/>
        <v>#N/A</v>
      </c>
      <c r="CF404" s="42" t="e">
        <f t="shared" si="576"/>
        <v>#N/A</v>
      </c>
      <c r="CQ404" s="61" t="str">
        <f t="shared" si="577"/>
        <v/>
      </c>
      <c r="CR404" s="39" t="str">
        <f t="shared" si="578"/>
        <v/>
      </c>
      <c r="CS404" s="41" t="str">
        <f t="shared" si="579"/>
        <v/>
      </c>
      <c r="CT404" s="42" t="str">
        <f t="shared" si="531"/>
        <v/>
      </c>
      <c r="CU404" s="29" t="str">
        <f t="shared" si="580"/>
        <v/>
      </c>
      <c r="CV404" s="41" t="str">
        <f t="shared" si="581"/>
        <v/>
      </c>
      <c r="CW404" s="42" t="str">
        <f t="shared" si="582"/>
        <v/>
      </c>
      <c r="CX404" s="40" t="str">
        <f t="shared" si="583"/>
        <v/>
      </c>
      <c r="CY404" s="43" t="str">
        <f t="shared" si="584"/>
        <v/>
      </c>
      <c r="CZ404" s="42" t="str">
        <f t="shared" si="585"/>
        <v/>
      </c>
      <c r="DA404" s="70" t="str">
        <f t="shared" si="586"/>
        <v/>
      </c>
      <c r="DB404" s="41" t="str">
        <f t="shared" si="532"/>
        <v/>
      </c>
      <c r="DC404" s="70" t="str">
        <f t="shared" si="587"/>
        <v/>
      </c>
      <c r="DD404" s="29" t="str">
        <f t="shared" si="533"/>
        <v/>
      </c>
      <c r="DE404" s="41" t="str">
        <f t="shared" si="534"/>
        <v/>
      </c>
      <c r="DF404" s="42" t="str">
        <f t="shared" si="535"/>
        <v/>
      </c>
      <c r="DG404" s="29" t="str">
        <f t="shared" si="536"/>
        <v/>
      </c>
      <c r="DH404" s="41" t="str">
        <f t="shared" si="537"/>
        <v/>
      </c>
      <c r="DI404" s="42" t="str">
        <f t="shared" si="538"/>
        <v/>
      </c>
      <c r="DJ404" s="29" t="str">
        <f t="shared" si="588"/>
        <v/>
      </c>
      <c r="DK404" s="41" t="str">
        <f t="shared" si="589"/>
        <v/>
      </c>
      <c r="DL404" s="42" t="str">
        <f t="shared" si="590"/>
        <v/>
      </c>
      <c r="DN404" s="39" t="e">
        <f t="shared" si="591"/>
        <v>#N/A</v>
      </c>
      <c r="DO404" s="42" t="e">
        <f t="shared" si="592"/>
        <v>#N/A</v>
      </c>
      <c r="DZ404" s="61" t="str">
        <f t="shared" si="593"/>
        <v/>
      </c>
      <c r="EA404" s="39" t="str">
        <f t="shared" si="594"/>
        <v/>
      </c>
      <c r="EB404" s="41" t="str">
        <f t="shared" si="595"/>
        <v/>
      </c>
      <c r="EC404" s="42" t="str">
        <f t="shared" si="539"/>
        <v/>
      </c>
      <c r="ED404" s="29" t="str">
        <f t="shared" si="596"/>
        <v/>
      </c>
      <c r="EE404" s="41" t="str">
        <f t="shared" si="597"/>
        <v/>
      </c>
      <c r="EF404" s="42" t="str">
        <f t="shared" si="598"/>
        <v/>
      </c>
      <c r="EG404" s="40" t="str">
        <f t="shared" si="599"/>
        <v/>
      </c>
      <c r="EH404" s="43" t="str">
        <f t="shared" si="600"/>
        <v/>
      </c>
      <c r="EI404" s="42" t="str">
        <f t="shared" si="601"/>
        <v/>
      </c>
      <c r="EJ404" s="58" t="str">
        <f t="shared" si="602"/>
        <v/>
      </c>
      <c r="EK404" s="41" t="str">
        <f t="shared" si="540"/>
        <v/>
      </c>
      <c r="EL404" s="58" t="str">
        <f t="shared" si="603"/>
        <v/>
      </c>
      <c r="EM404" s="29" t="str">
        <f t="shared" si="541"/>
        <v/>
      </c>
      <c r="EN404" s="41" t="str">
        <f t="shared" si="542"/>
        <v/>
      </c>
      <c r="EO404" s="42" t="str">
        <f t="shared" si="543"/>
        <v/>
      </c>
      <c r="EP404" s="29" t="str">
        <f t="shared" si="544"/>
        <v/>
      </c>
      <c r="EQ404" s="41" t="str">
        <f t="shared" si="545"/>
        <v/>
      </c>
      <c r="ER404" s="42" t="str">
        <f t="shared" si="546"/>
        <v/>
      </c>
      <c r="ES404" s="29" t="str">
        <f t="shared" si="604"/>
        <v/>
      </c>
      <c r="ET404" s="41" t="str">
        <f t="shared" si="605"/>
        <v/>
      </c>
      <c r="EU404" s="42" t="str">
        <f t="shared" si="606"/>
        <v/>
      </c>
      <c r="EW404" s="39" t="e">
        <f t="shared" si="607"/>
        <v>#N/A</v>
      </c>
      <c r="EX404" s="42" t="e">
        <f t="shared" si="608"/>
        <v>#N/A</v>
      </c>
      <c r="FA404" s="70" t="e">
        <f t="shared" si="610"/>
        <v>#N/A</v>
      </c>
      <c r="FB404" s="70" t="e">
        <f t="shared" si="611"/>
        <v>#N/A</v>
      </c>
      <c r="FC404" s="70" t="e">
        <f t="shared" si="609"/>
        <v>#N/A</v>
      </c>
      <c r="FD404" s="72" t="e">
        <f t="shared" si="612"/>
        <v>#N/A</v>
      </c>
      <c r="FE404" s="37" t="e">
        <f t="shared" si="613"/>
        <v>#N/A</v>
      </c>
    </row>
    <row r="405" spans="8:161" x14ac:dyDescent="0.25">
      <c r="H405" s="39"/>
      <c r="I405" s="39"/>
      <c r="J405" s="37"/>
      <c r="K405" s="39"/>
      <c r="L405" s="39"/>
      <c r="M405" s="39"/>
      <c r="Y405" s="61" t="str">
        <f t="shared" si="547"/>
        <v/>
      </c>
      <c r="Z405" s="39" t="str">
        <f t="shared" si="548"/>
        <v/>
      </c>
      <c r="AA405" s="41" t="str">
        <f t="shared" si="549"/>
        <v/>
      </c>
      <c r="AB405" s="42" t="str">
        <f t="shared" si="513"/>
        <v/>
      </c>
      <c r="AC405" s="29" t="str">
        <f t="shared" si="550"/>
        <v/>
      </c>
      <c r="AD405" s="41" t="str">
        <f t="shared" si="551"/>
        <v/>
      </c>
      <c r="AE405" s="42" t="str">
        <f t="shared" si="552"/>
        <v/>
      </c>
      <c r="AF405" s="40" t="str">
        <f t="shared" si="553"/>
        <v/>
      </c>
      <c r="AG405" s="43" t="str">
        <f t="shared" si="554"/>
        <v/>
      </c>
      <c r="AH405" s="42" t="str">
        <f t="shared" si="555"/>
        <v/>
      </c>
      <c r="AI405" s="39" t="str">
        <f t="shared" si="556"/>
        <v/>
      </c>
      <c r="AJ405" s="41" t="str">
        <f t="shared" si="514"/>
        <v/>
      </c>
      <c r="AK405" s="29" t="str">
        <f t="shared" si="515"/>
        <v/>
      </c>
      <c r="AL405" s="29" t="str">
        <f t="shared" si="516"/>
        <v/>
      </c>
      <c r="AM405" s="41" t="str">
        <f t="shared" si="517"/>
        <v/>
      </c>
      <c r="AN405" s="42" t="str">
        <f t="shared" si="518"/>
        <v/>
      </c>
      <c r="AO405" s="29" t="str">
        <f t="shared" si="519"/>
        <v/>
      </c>
      <c r="AP405" s="41" t="str">
        <f t="shared" si="520"/>
        <v/>
      </c>
      <c r="AQ405" s="42" t="str">
        <f t="shared" si="521"/>
        <v/>
      </c>
      <c r="AR405" s="29" t="str">
        <f t="shared" si="557"/>
        <v/>
      </c>
      <c r="AS405" s="41" t="str">
        <f t="shared" si="558"/>
        <v/>
      </c>
      <c r="AT405" s="42" t="str">
        <f t="shared" si="559"/>
        <v/>
      </c>
      <c r="AV405" s="39" t="e">
        <f t="shared" si="522"/>
        <v>#N/A</v>
      </c>
      <c r="AW405" s="42" t="e">
        <f t="shared" si="560"/>
        <v>#N/A</v>
      </c>
      <c r="BH405" s="61" t="str">
        <f t="shared" si="561"/>
        <v/>
      </c>
      <c r="BI405" s="39" t="str">
        <f t="shared" si="562"/>
        <v/>
      </c>
      <c r="BJ405" s="41" t="str">
        <f t="shared" si="563"/>
        <v/>
      </c>
      <c r="BK405" s="42" t="str">
        <f t="shared" si="523"/>
        <v/>
      </c>
      <c r="BL405" s="29" t="str">
        <f t="shared" si="564"/>
        <v/>
      </c>
      <c r="BM405" s="41" t="str">
        <f t="shared" si="565"/>
        <v/>
      </c>
      <c r="BN405" s="42" t="str">
        <f t="shared" si="566"/>
        <v/>
      </c>
      <c r="BO405" s="40" t="str">
        <f t="shared" si="567"/>
        <v/>
      </c>
      <c r="BP405" s="43" t="str">
        <f t="shared" si="568"/>
        <v/>
      </c>
      <c r="BQ405" s="42" t="str">
        <f t="shared" si="569"/>
        <v/>
      </c>
      <c r="BR405" s="61" t="str">
        <f t="shared" si="570"/>
        <v/>
      </c>
      <c r="BS405" s="41" t="str">
        <f t="shared" si="524"/>
        <v/>
      </c>
      <c r="BT405" t="str">
        <f t="shared" si="571"/>
        <v/>
      </c>
      <c r="BU405" s="29" t="str">
        <f t="shared" si="525"/>
        <v/>
      </c>
      <c r="BV405" s="41" t="str">
        <f t="shared" si="526"/>
        <v/>
      </c>
      <c r="BW405" s="42" t="str">
        <f t="shared" si="527"/>
        <v/>
      </c>
      <c r="BX405" s="29" t="str">
        <f t="shared" si="528"/>
        <v/>
      </c>
      <c r="BY405" s="41" t="str">
        <f t="shared" si="529"/>
        <v/>
      </c>
      <c r="BZ405" s="42" t="str">
        <f t="shared" si="530"/>
        <v/>
      </c>
      <c r="CA405" s="29" t="str">
        <f t="shared" si="572"/>
        <v/>
      </c>
      <c r="CB405" s="41" t="str">
        <f t="shared" si="573"/>
        <v/>
      </c>
      <c r="CC405" s="42" t="str">
        <f t="shared" si="574"/>
        <v/>
      </c>
      <c r="CE405" s="39" t="e">
        <f t="shared" si="575"/>
        <v>#N/A</v>
      </c>
      <c r="CF405" s="42" t="e">
        <f t="shared" si="576"/>
        <v>#N/A</v>
      </c>
      <c r="CQ405" s="61" t="str">
        <f t="shared" si="577"/>
        <v/>
      </c>
      <c r="CR405" s="39" t="str">
        <f t="shared" si="578"/>
        <v/>
      </c>
      <c r="CS405" s="41" t="str">
        <f t="shared" si="579"/>
        <v/>
      </c>
      <c r="CT405" s="42" t="str">
        <f t="shared" si="531"/>
        <v/>
      </c>
      <c r="CU405" s="29" t="str">
        <f t="shared" si="580"/>
        <v/>
      </c>
      <c r="CV405" s="41" t="str">
        <f t="shared" si="581"/>
        <v/>
      </c>
      <c r="CW405" s="42" t="str">
        <f t="shared" si="582"/>
        <v/>
      </c>
      <c r="CX405" s="40" t="str">
        <f t="shared" si="583"/>
        <v/>
      </c>
      <c r="CY405" s="43" t="str">
        <f t="shared" si="584"/>
        <v/>
      </c>
      <c r="CZ405" s="42" t="str">
        <f t="shared" si="585"/>
        <v/>
      </c>
      <c r="DA405" s="70" t="str">
        <f t="shared" si="586"/>
        <v/>
      </c>
      <c r="DB405" s="41" t="str">
        <f t="shared" si="532"/>
        <v/>
      </c>
      <c r="DC405" s="70" t="str">
        <f t="shared" si="587"/>
        <v/>
      </c>
      <c r="DD405" s="29" t="str">
        <f t="shared" si="533"/>
        <v/>
      </c>
      <c r="DE405" s="41" t="str">
        <f t="shared" si="534"/>
        <v/>
      </c>
      <c r="DF405" s="42" t="str">
        <f t="shared" si="535"/>
        <v/>
      </c>
      <c r="DG405" s="29" t="str">
        <f t="shared" si="536"/>
        <v/>
      </c>
      <c r="DH405" s="41" t="str">
        <f t="shared" si="537"/>
        <v/>
      </c>
      <c r="DI405" s="42" t="str">
        <f t="shared" si="538"/>
        <v/>
      </c>
      <c r="DJ405" s="29" t="str">
        <f t="shared" si="588"/>
        <v/>
      </c>
      <c r="DK405" s="41" t="str">
        <f t="shared" si="589"/>
        <v/>
      </c>
      <c r="DL405" s="42" t="str">
        <f t="shared" si="590"/>
        <v/>
      </c>
      <c r="DN405" s="39" t="e">
        <f t="shared" si="591"/>
        <v>#N/A</v>
      </c>
      <c r="DO405" s="42" t="e">
        <f t="shared" si="592"/>
        <v>#N/A</v>
      </c>
      <c r="DZ405" s="61" t="str">
        <f t="shared" si="593"/>
        <v/>
      </c>
      <c r="EA405" s="39" t="str">
        <f t="shared" si="594"/>
        <v/>
      </c>
      <c r="EB405" s="41" t="str">
        <f t="shared" si="595"/>
        <v/>
      </c>
      <c r="EC405" s="42" t="str">
        <f t="shared" si="539"/>
        <v/>
      </c>
      <c r="ED405" s="29" t="str">
        <f t="shared" si="596"/>
        <v/>
      </c>
      <c r="EE405" s="41" t="str">
        <f t="shared" si="597"/>
        <v/>
      </c>
      <c r="EF405" s="42" t="str">
        <f t="shared" si="598"/>
        <v/>
      </c>
      <c r="EG405" s="40" t="str">
        <f t="shared" si="599"/>
        <v/>
      </c>
      <c r="EH405" s="43" t="str">
        <f t="shared" si="600"/>
        <v/>
      </c>
      <c r="EI405" s="42" t="str">
        <f t="shared" si="601"/>
        <v/>
      </c>
      <c r="EJ405" s="58" t="str">
        <f t="shared" si="602"/>
        <v/>
      </c>
      <c r="EK405" s="41" t="str">
        <f t="shared" si="540"/>
        <v/>
      </c>
      <c r="EL405" s="58" t="str">
        <f t="shared" si="603"/>
        <v/>
      </c>
      <c r="EM405" s="29" t="str">
        <f t="shared" si="541"/>
        <v/>
      </c>
      <c r="EN405" s="41" t="str">
        <f t="shared" si="542"/>
        <v/>
      </c>
      <c r="EO405" s="42" t="str">
        <f t="shared" si="543"/>
        <v/>
      </c>
      <c r="EP405" s="29" t="str">
        <f t="shared" si="544"/>
        <v/>
      </c>
      <c r="EQ405" s="41" t="str">
        <f t="shared" si="545"/>
        <v/>
      </c>
      <c r="ER405" s="42" t="str">
        <f t="shared" si="546"/>
        <v/>
      </c>
      <c r="ES405" s="29" t="str">
        <f t="shared" si="604"/>
        <v/>
      </c>
      <c r="ET405" s="41" t="str">
        <f t="shared" si="605"/>
        <v/>
      </c>
      <c r="EU405" s="42" t="str">
        <f t="shared" si="606"/>
        <v/>
      </c>
      <c r="EW405" s="39" t="e">
        <f t="shared" si="607"/>
        <v>#N/A</v>
      </c>
      <c r="EX405" s="42" t="e">
        <f t="shared" si="608"/>
        <v>#N/A</v>
      </c>
      <c r="FA405" s="70" t="e">
        <f t="shared" si="610"/>
        <v>#N/A</v>
      </c>
      <c r="FB405" s="70" t="e">
        <f t="shared" si="611"/>
        <v>#N/A</v>
      </c>
      <c r="FC405" s="70" t="e">
        <f t="shared" si="609"/>
        <v>#N/A</v>
      </c>
      <c r="FD405" s="72" t="e">
        <f t="shared" si="612"/>
        <v>#N/A</v>
      </c>
      <c r="FE405" s="37" t="e">
        <f t="shared" si="613"/>
        <v>#N/A</v>
      </c>
    </row>
    <row r="406" spans="8:161" x14ac:dyDescent="0.25">
      <c r="H406" s="39"/>
      <c r="I406" s="39"/>
      <c r="J406" s="37"/>
      <c r="K406" s="39"/>
      <c r="L406" s="39"/>
      <c r="M406" s="39"/>
      <c r="Y406" s="61" t="str">
        <f t="shared" si="547"/>
        <v/>
      </c>
      <c r="Z406" s="39" t="str">
        <f t="shared" si="548"/>
        <v/>
      </c>
      <c r="AA406" s="41" t="str">
        <f t="shared" si="549"/>
        <v/>
      </c>
      <c r="AB406" s="42" t="str">
        <f t="shared" si="513"/>
        <v/>
      </c>
      <c r="AC406" s="29" t="str">
        <f t="shared" si="550"/>
        <v/>
      </c>
      <c r="AD406" s="41" t="str">
        <f t="shared" si="551"/>
        <v/>
      </c>
      <c r="AE406" s="42" t="str">
        <f t="shared" si="552"/>
        <v/>
      </c>
      <c r="AF406" s="40" t="str">
        <f t="shared" si="553"/>
        <v/>
      </c>
      <c r="AG406" s="43" t="str">
        <f t="shared" si="554"/>
        <v/>
      </c>
      <c r="AH406" s="42" t="str">
        <f t="shared" si="555"/>
        <v/>
      </c>
      <c r="AI406" s="39" t="str">
        <f t="shared" si="556"/>
        <v/>
      </c>
      <c r="AJ406" s="41" t="str">
        <f t="shared" si="514"/>
        <v/>
      </c>
      <c r="AK406" s="29" t="str">
        <f t="shared" si="515"/>
        <v/>
      </c>
      <c r="AL406" s="29" t="str">
        <f t="shared" si="516"/>
        <v/>
      </c>
      <c r="AM406" s="41" t="str">
        <f t="shared" si="517"/>
        <v/>
      </c>
      <c r="AN406" s="42" t="str">
        <f t="shared" si="518"/>
        <v/>
      </c>
      <c r="AO406" s="29" t="str">
        <f t="shared" si="519"/>
        <v/>
      </c>
      <c r="AP406" s="41" t="str">
        <f t="shared" si="520"/>
        <v/>
      </c>
      <c r="AQ406" s="42" t="str">
        <f t="shared" si="521"/>
        <v/>
      </c>
      <c r="AR406" s="29" t="str">
        <f t="shared" si="557"/>
        <v/>
      </c>
      <c r="AS406" s="41" t="str">
        <f t="shared" si="558"/>
        <v/>
      </c>
      <c r="AT406" s="42" t="str">
        <f t="shared" si="559"/>
        <v/>
      </c>
      <c r="AV406" s="39" t="e">
        <f t="shared" si="522"/>
        <v>#N/A</v>
      </c>
      <c r="AW406" s="42" t="e">
        <f t="shared" si="560"/>
        <v>#N/A</v>
      </c>
      <c r="BH406" s="61" t="str">
        <f t="shared" si="561"/>
        <v/>
      </c>
      <c r="BI406" s="39" t="str">
        <f t="shared" si="562"/>
        <v/>
      </c>
      <c r="BJ406" s="41" t="str">
        <f t="shared" si="563"/>
        <v/>
      </c>
      <c r="BK406" s="42" t="str">
        <f t="shared" si="523"/>
        <v/>
      </c>
      <c r="BL406" s="29" t="str">
        <f t="shared" si="564"/>
        <v/>
      </c>
      <c r="BM406" s="41" t="str">
        <f t="shared" si="565"/>
        <v/>
      </c>
      <c r="BN406" s="42" t="str">
        <f t="shared" si="566"/>
        <v/>
      </c>
      <c r="BO406" s="40" t="str">
        <f t="shared" si="567"/>
        <v/>
      </c>
      <c r="BP406" s="43" t="str">
        <f t="shared" si="568"/>
        <v/>
      </c>
      <c r="BQ406" s="42" t="str">
        <f t="shared" si="569"/>
        <v/>
      </c>
      <c r="BR406" s="61" t="str">
        <f t="shared" si="570"/>
        <v/>
      </c>
      <c r="BS406" s="41" t="str">
        <f t="shared" si="524"/>
        <v/>
      </c>
      <c r="BT406" t="str">
        <f t="shared" si="571"/>
        <v/>
      </c>
      <c r="BU406" s="29" t="str">
        <f t="shared" si="525"/>
        <v/>
      </c>
      <c r="BV406" s="41" t="str">
        <f t="shared" si="526"/>
        <v/>
      </c>
      <c r="BW406" s="42" t="str">
        <f t="shared" si="527"/>
        <v/>
      </c>
      <c r="BX406" s="29" t="str">
        <f t="shared" si="528"/>
        <v/>
      </c>
      <c r="BY406" s="41" t="str">
        <f t="shared" si="529"/>
        <v/>
      </c>
      <c r="BZ406" s="42" t="str">
        <f t="shared" si="530"/>
        <v/>
      </c>
      <c r="CA406" s="29" t="str">
        <f t="shared" si="572"/>
        <v/>
      </c>
      <c r="CB406" s="41" t="str">
        <f t="shared" si="573"/>
        <v/>
      </c>
      <c r="CC406" s="42" t="str">
        <f t="shared" si="574"/>
        <v/>
      </c>
      <c r="CE406" s="39" t="e">
        <f t="shared" si="575"/>
        <v>#N/A</v>
      </c>
      <c r="CF406" s="42" t="e">
        <f t="shared" si="576"/>
        <v>#N/A</v>
      </c>
      <c r="CQ406" s="61" t="str">
        <f t="shared" si="577"/>
        <v/>
      </c>
      <c r="CR406" s="39" t="str">
        <f t="shared" si="578"/>
        <v/>
      </c>
      <c r="CS406" s="41" t="str">
        <f t="shared" si="579"/>
        <v/>
      </c>
      <c r="CT406" s="42" t="str">
        <f t="shared" si="531"/>
        <v/>
      </c>
      <c r="CU406" s="29" t="str">
        <f t="shared" si="580"/>
        <v/>
      </c>
      <c r="CV406" s="41" t="str">
        <f t="shared" si="581"/>
        <v/>
      </c>
      <c r="CW406" s="42" t="str">
        <f t="shared" si="582"/>
        <v/>
      </c>
      <c r="CX406" s="40" t="str">
        <f t="shared" si="583"/>
        <v/>
      </c>
      <c r="CY406" s="43" t="str">
        <f t="shared" si="584"/>
        <v/>
      </c>
      <c r="CZ406" s="42" t="str">
        <f t="shared" si="585"/>
        <v/>
      </c>
      <c r="DA406" s="70" t="str">
        <f t="shared" si="586"/>
        <v/>
      </c>
      <c r="DB406" s="41" t="str">
        <f t="shared" si="532"/>
        <v/>
      </c>
      <c r="DC406" s="70" t="str">
        <f t="shared" si="587"/>
        <v/>
      </c>
      <c r="DD406" s="29" t="str">
        <f t="shared" si="533"/>
        <v/>
      </c>
      <c r="DE406" s="41" t="str">
        <f t="shared" si="534"/>
        <v/>
      </c>
      <c r="DF406" s="42" t="str">
        <f t="shared" si="535"/>
        <v/>
      </c>
      <c r="DG406" s="29" t="str">
        <f t="shared" si="536"/>
        <v/>
      </c>
      <c r="DH406" s="41" t="str">
        <f t="shared" si="537"/>
        <v/>
      </c>
      <c r="DI406" s="42" t="str">
        <f t="shared" si="538"/>
        <v/>
      </c>
      <c r="DJ406" s="29" t="str">
        <f t="shared" si="588"/>
        <v/>
      </c>
      <c r="DK406" s="41" t="str">
        <f t="shared" si="589"/>
        <v/>
      </c>
      <c r="DL406" s="42" t="str">
        <f t="shared" si="590"/>
        <v/>
      </c>
      <c r="DN406" s="39" t="e">
        <f t="shared" si="591"/>
        <v>#N/A</v>
      </c>
      <c r="DO406" s="42" t="e">
        <f t="shared" si="592"/>
        <v>#N/A</v>
      </c>
      <c r="DZ406" s="61" t="str">
        <f t="shared" si="593"/>
        <v/>
      </c>
      <c r="EA406" s="39" t="str">
        <f t="shared" si="594"/>
        <v/>
      </c>
      <c r="EB406" s="41" t="str">
        <f t="shared" si="595"/>
        <v/>
      </c>
      <c r="EC406" s="42" t="str">
        <f t="shared" si="539"/>
        <v/>
      </c>
      <c r="ED406" s="29" t="str">
        <f t="shared" si="596"/>
        <v/>
      </c>
      <c r="EE406" s="41" t="str">
        <f t="shared" si="597"/>
        <v/>
      </c>
      <c r="EF406" s="42" t="str">
        <f t="shared" si="598"/>
        <v/>
      </c>
      <c r="EG406" s="40" t="str">
        <f t="shared" si="599"/>
        <v/>
      </c>
      <c r="EH406" s="43" t="str">
        <f t="shared" si="600"/>
        <v/>
      </c>
      <c r="EI406" s="42" t="str">
        <f t="shared" si="601"/>
        <v/>
      </c>
      <c r="EJ406" s="58" t="str">
        <f t="shared" si="602"/>
        <v/>
      </c>
      <c r="EK406" s="41" t="str">
        <f t="shared" si="540"/>
        <v/>
      </c>
      <c r="EL406" s="58" t="str">
        <f t="shared" si="603"/>
        <v/>
      </c>
      <c r="EM406" s="29" t="str">
        <f t="shared" si="541"/>
        <v/>
      </c>
      <c r="EN406" s="41" t="str">
        <f t="shared" si="542"/>
        <v/>
      </c>
      <c r="EO406" s="42" t="str">
        <f t="shared" si="543"/>
        <v/>
      </c>
      <c r="EP406" s="29" t="str">
        <f t="shared" si="544"/>
        <v/>
      </c>
      <c r="EQ406" s="41" t="str">
        <f t="shared" si="545"/>
        <v/>
      </c>
      <c r="ER406" s="42" t="str">
        <f t="shared" si="546"/>
        <v/>
      </c>
      <c r="ES406" s="29" t="str">
        <f t="shared" si="604"/>
        <v/>
      </c>
      <c r="ET406" s="41" t="str">
        <f t="shared" si="605"/>
        <v/>
      </c>
      <c r="EU406" s="42" t="str">
        <f t="shared" si="606"/>
        <v/>
      </c>
      <c r="EW406" s="39" t="e">
        <f t="shared" si="607"/>
        <v>#N/A</v>
      </c>
      <c r="EX406" s="42" t="e">
        <f t="shared" si="608"/>
        <v>#N/A</v>
      </c>
      <c r="FA406" s="70" t="e">
        <f t="shared" si="610"/>
        <v>#N/A</v>
      </c>
      <c r="FB406" s="70" t="e">
        <f t="shared" si="611"/>
        <v>#N/A</v>
      </c>
      <c r="FC406" s="70" t="e">
        <f t="shared" si="609"/>
        <v>#N/A</v>
      </c>
      <c r="FD406" s="72" t="e">
        <f t="shared" si="612"/>
        <v>#N/A</v>
      </c>
      <c r="FE406" s="37" t="e">
        <f t="shared" si="613"/>
        <v>#N/A</v>
      </c>
    </row>
    <row r="407" spans="8:161" x14ac:dyDescent="0.25">
      <c r="H407" s="39"/>
      <c r="I407" s="39"/>
      <c r="J407" s="37"/>
      <c r="K407" s="39"/>
      <c r="L407" s="39"/>
      <c r="M407" s="39"/>
      <c r="Y407" s="61" t="str">
        <f t="shared" si="547"/>
        <v/>
      </c>
      <c r="Z407" s="39" t="str">
        <f t="shared" si="548"/>
        <v/>
      </c>
      <c r="AA407" s="41" t="str">
        <f t="shared" si="549"/>
        <v/>
      </c>
      <c r="AB407" s="42" t="str">
        <f t="shared" si="513"/>
        <v/>
      </c>
      <c r="AC407" s="29" t="str">
        <f t="shared" si="550"/>
        <v/>
      </c>
      <c r="AD407" s="41" t="str">
        <f t="shared" si="551"/>
        <v/>
      </c>
      <c r="AE407" s="42" t="str">
        <f t="shared" si="552"/>
        <v/>
      </c>
      <c r="AF407" s="40" t="str">
        <f t="shared" si="553"/>
        <v/>
      </c>
      <c r="AG407" s="43" t="str">
        <f t="shared" si="554"/>
        <v/>
      </c>
      <c r="AH407" s="42" t="str">
        <f t="shared" si="555"/>
        <v/>
      </c>
      <c r="AI407" s="39" t="str">
        <f t="shared" si="556"/>
        <v/>
      </c>
      <c r="AJ407" s="41" t="str">
        <f t="shared" si="514"/>
        <v/>
      </c>
      <c r="AK407" s="29" t="str">
        <f t="shared" si="515"/>
        <v/>
      </c>
      <c r="AL407" s="29" t="str">
        <f t="shared" si="516"/>
        <v/>
      </c>
      <c r="AM407" s="41" t="str">
        <f t="shared" si="517"/>
        <v/>
      </c>
      <c r="AN407" s="42" t="str">
        <f t="shared" si="518"/>
        <v/>
      </c>
      <c r="AO407" s="29" t="str">
        <f t="shared" si="519"/>
        <v/>
      </c>
      <c r="AP407" s="41" t="str">
        <f t="shared" si="520"/>
        <v/>
      </c>
      <c r="AQ407" s="42" t="str">
        <f t="shared" si="521"/>
        <v/>
      </c>
      <c r="AR407" s="29" t="str">
        <f t="shared" si="557"/>
        <v/>
      </c>
      <c r="AS407" s="41" t="str">
        <f t="shared" si="558"/>
        <v/>
      </c>
      <c r="AT407" s="42" t="str">
        <f t="shared" si="559"/>
        <v/>
      </c>
      <c r="AV407" s="39" t="e">
        <f t="shared" si="522"/>
        <v>#N/A</v>
      </c>
      <c r="AW407" s="42" t="e">
        <f t="shared" si="560"/>
        <v>#N/A</v>
      </c>
      <c r="BH407" s="61" t="str">
        <f t="shared" si="561"/>
        <v/>
      </c>
      <c r="BI407" s="39" t="str">
        <f t="shared" si="562"/>
        <v/>
      </c>
      <c r="BJ407" s="41" t="str">
        <f t="shared" si="563"/>
        <v/>
      </c>
      <c r="BK407" s="42" t="str">
        <f t="shared" si="523"/>
        <v/>
      </c>
      <c r="BL407" s="29" t="str">
        <f t="shared" si="564"/>
        <v/>
      </c>
      <c r="BM407" s="41" t="str">
        <f t="shared" si="565"/>
        <v/>
      </c>
      <c r="BN407" s="42" t="str">
        <f t="shared" si="566"/>
        <v/>
      </c>
      <c r="BO407" s="40" t="str">
        <f t="shared" si="567"/>
        <v/>
      </c>
      <c r="BP407" s="43" t="str">
        <f t="shared" si="568"/>
        <v/>
      </c>
      <c r="BQ407" s="42" t="str">
        <f t="shared" si="569"/>
        <v/>
      </c>
      <c r="BR407" s="61" t="str">
        <f t="shared" si="570"/>
        <v/>
      </c>
      <c r="BS407" s="41" t="str">
        <f t="shared" si="524"/>
        <v/>
      </c>
      <c r="BT407" t="str">
        <f t="shared" si="571"/>
        <v/>
      </c>
      <c r="BU407" s="29" t="str">
        <f t="shared" si="525"/>
        <v/>
      </c>
      <c r="BV407" s="41" t="str">
        <f t="shared" si="526"/>
        <v/>
      </c>
      <c r="BW407" s="42" t="str">
        <f t="shared" si="527"/>
        <v/>
      </c>
      <c r="BX407" s="29" t="str">
        <f t="shared" si="528"/>
        <v/>
      </c>
      <c r="BY407" s="41" t="str">
        <f t="shared" si="529"/>
        <v/>
      </c>
      <c r="BZ407" s="42" t="str">
        <f t="shared" si="530"/>
        <v/>
      </c>
      <c r="CA407" s="29" t="str">
        <f t="shared" si="572"/>
        <v/>
      </c>
      <c r="CB407" s="41" t="str">
        <f t="shared" si="573"/>
        <v/>
      </c>
      <c r="CC407" s="42" t="str">
        <f t="shared" si="574"/>
        <v/>
      </c>
      <c r="CE407" s="39" t="e">
        <f t="shared" si="575"/>
        <v>#N/A</v>
      </c>
      <c r="CF407" s="42" t="e">
        <f t="shared" si="576"/>
        <v>#N/A</v>
      </c>
      <c r="CQ407" s="61" t="str">
        <f t="shared" si="577"/>
        <v/>
      </c>
      <c r="CR407" s="39" t="str">
        <f t="shared" si="578"/>
        <v/>
      </c>
      <c r="CS407" s="41" t="str">
        <f t="shared" si="579"/>
        <v/>
      </c>
      <c r="CT407" s="42" t="str">
        <f t="shared" si="531"/>
        <v/>
      </c>
      <c r="CU407" s="29" t="str">
        <f t="shared" si="580"/>
        <v/>
      </c>
      <c r="CV407" s="41" t="str">
        <f t="shared" si="581"/>
        <v/>
      </c>
      <c r="CW407" s="42" t="str">
        <f t="shared" si="582"/>
        <v/>
      </c>
      <c r="CX407" s="40" t="str">
        <f t="shared" si="583"/>
        <v/>
      </c>
      <c r="CY407" s="43" t="str">
        <f t="shared" si="584"/>
        <v/>
      </c>
      <c r="CZ407" s="42" t="str">
        <f t="shared" si="585"/>
        <v/>
      </c>
      <c r="DA407" s="70" t="str">
        <f t="shared" si="586"/>
        <v/>
      </c>
      <c r="DB407" s="41" t="str">
        <f t="shared" si="532"/>
        <v/>
      </c>
      <c r="DC407" s="70" t="str">
        <f t="shared" si="587"/>
        <v/>
      </c>
      <c r="DD407" s="29" t="str">
        <f t="shared" si="533"/>
        <v/>
      </c>
      <c r="DE407" s="41" t="str">
        <f t="shared" si="534"/>
        <v/>
      </c>
      <c r="DF407" s="42" t="str">
        <f t="shared" si="535"/>
        <v/>
      </c>
      <c r="DG407" s="29" t="str">
        <f t="shared" si="536"/>
        <v/>
      </c>
      <c r="DH407" s="41" t="str">
        <f t="shared" si="537"/>
        <v/>
      </c>
      <c r="DI407" s="42" t="str">
        <f t="shared" si="538"/>
        <v/>
      </c>
      <c r="DJ407" s="29" t="str">
        <f t="shared" si="588"/>
        <v/>
      </c>
      <c r="DK407" s="41" t="str">
        <f t="shared" si="589"/>
        <v/>
      </c>
      <c r="DL407" s="42" t="str">
        <f t="shared" si="590"/>
        <v/>
      </c>
      <c r="DN407" s="39" t="e">
        <f t="shared" si="591"/>
        <v>#N/A</v>
      </c>
      <c r="DO407" s="42" t="e">
        <f t="shared" si="592"/>
        <v>#N/A</v>
      </c>
      <c r="DZ407" s="61" t="str">
        <f t="shared" si="593"/>
        <v/>
      </c>
      <c r="EA407" s="39" t="str">
        <f t="shared" si="594"/>
        <v/>
      </c>
      <c r="EB407" s="41" t="str">
        <f t="shared" si="595"/>
        <v/>
      </c>
      <c r="EC407" s="42" t="str">
        <f t="shared" si="539"/>
        <v/>
      </c>
      <c r="ED407" s="29" t="str">
        <f t="shared" si="596"/>
        <v/>
      </c>
      <c r="EE407" s="41" t="str">
        <f t="shared" si="597"/>
        <v/>
      </c>
      <c r="EF407" s="42" t="str">
        <f t="shared" si="598"/>
        <v/>
      </c>
      <c r="EG407" s="40" t="str">
        <f t="shared" si="599"/>
        <v/>
      </c>
      <c r="EH407" s="43" t="str">
        <f t="shared" si="600"/>
        <v/>
      </c>
      <c r="EI407" s="42" t="str">
        <f t="shared" si="601"/>
        <v/>
      </c>
      <c r="EJ407" s="58" t="str">
        <f t="shared" si="602"/>
        <v/>
      </c>
      <c r="EK407" s="41" t="str">
        <f t="shared" si="540"/>
        <v/>
      </c>
      <c r="EL407" s="58" t="str">
        <f t="shared" si="603"/>
        <v/>
      </c>
      <c r="EM407" s="29" t="str">
        <f t="shared" si="541"/>
        <v/>
      </c>
      <c r="EN407" s="41" t="str">
        <f t="shared" si="542"/>
        <v/>
      </c>
      <c r="EO407" s="42" t="str">
        <f t="shared" si="543"/>
        <v/>
      </c>
      <c r="EP407" s="29" t="str">
        <f t="shared" si="544"/>
        <v/>
      </c>
      <c r="EQ407" s="41" t="str">
        <f t="shared" si="545"/>
        <v/>
      </c>
      <c r="ER407" s="42" t="str">
        <f t="shared" si="546"/>
        <v/>
      </c>
      <c r="ES407" s="29" t="str">
        <f t="shared" si="604"/>
        <v/>
      </c>
      <c r="ET407" s="41" t="str">
        <f t="shared" si="605"/>
        <v/>
      </c>
      <c r="EU407" s="42" t="str">
        <f t="shared" si="606"/>
        <v/>
      </c>
      <c r="EW407" s="39" t="e">
        <f t="shared" si="607"/>
        <v>#N/A</v>
      </c>
      <c r="EX407" s="42" t="e">
        <f t="shared" si="608"/>
        <v>#N/A</v>
      </c>
      <c r="FA407" s="70" t="e">
        <f t="shared" si="610"/>
        <v>#N/A</v>
      </c>
      <c r="FB407" s="70" t="e">
        <f t="shared" si="611"/>
        <v>#N/A</v>
      </c>
      <c r="FC407" s="70" t="e">
        <f t="shared" si="609"/>
        <v>#N/A</v>
      </c>
      <c r="FD407" s="72" t="e">
        <f t="shared" si="612"/>
        <v>#N/A</v>
      </c>
      <c r="FE407" s="37" t="e">
        <f t="shared" si="613"/>
        <v>#N/A</v>
      </c>
    </row>
    <row r="408" spans="8:161" x14ac:dyDescent="0.25">
      <c r="H408" s="39"/>
      <c r="I408" s="39"/>
      <c r="J408" s="37"/>
      <c r="K408" s="39"/>
      <c r="L408" s="39"/>
      <c r="M408" s="39"/>
      <c r="Y408" s="61" t="str">
        <f t="shared" si="547"/>
        <v/>
      </c>
      <c r="Z408" s="39" t="str">
        <f t="shared" si="548"/>
        <v/>
      </c>
      <c r="AA408" s="41" t="str">
        <f t="shared" si="549"/>
        <v/>
      </c>
      <c r="AB408" s="42" t="str">
        <f t="shared" si="513"/>
        <v/>
      </c>
      <c r="AC408" s="29" t="str">
        <f t="shared" si="550"/>
        <v/>
      </c>
      <c r="AD408" s="41" t="str">
        <f t="shared" si="551"/>
        <v/>
      </c>
      <c r="AE408" s="42" t="str">
        <f t="shared" si="552"/>
        <v/>
      </c>
      <c r="AF408" s="40" t="str">
        <f t="shared" si="553"/>
        <v/>
      </c>
      <c r="AG408" s="43" t="str">
        <f t="shared" si="554"/>
        <v/>
      </c>
      <c r="AH408" s="42" t="str">
        <f t="shared" si="555"/>
        <v/>
      </c>
      <c r="AI408" s="39" t="str">
        <f t="shared" si="556"/>
        <v/>
      </c>
      <c r="AJ408" s="41" t="str">
        <f t="shared" si="514"/>
        <v/>
      </c>
      <c r="AK408" s="29" t="str">
        <f t="shared" si="515"/>
        <v/>
      </c>
      <c r="AL408" s="29" t="str">
        <f t="shared" si="516"/>
        <v/>
      </c>
      <c r="AM408" s="41" t="str">
        <f t="shared" si="517"/>
        <v/>
      </c>
      <c r="AN408" s="42" t="str">
        <f t="shared" si="518"/>
        <v/>
      </c>
      <c r="AO408" s="29" t="str">
        <f t="shared" si="519"/>
        <v/>
      </c>
      <c r="AP408" s="41" t="str">
        <f t="shared" si="520"/>
        <v/>
      </c>
      <c r="AQ408" s="42" t="str">
        <f t="shared" si="521"/>
        <v/>
      </c>
      <c r="AR408" s="29" t="str">
        <f t="shared" si="557"/>
        <v/>
      </c>
      <c r="AS408" s="41" t="str">
        <f t="shared" si="558"/>
        <v/>
      </c>
      <c r="AT408" s="42" t="str">
        <f t="shared" si="559"/>
        <v/>
      </c>
      <c r="AV408" s="39" t="e">
        <f t="shared" si="522"/>
        <v>#N/A</v>
      </c>
      <c r="AW408" s="42" t="e">
        <f t="shared" si="560"/>
        <v>#N/A</v>
      </c>
      <c r="BH408" s="61" t="str">
        <f t="shared" si="561"/>
        <v/>
      </c>
      <c r="BI408" s="39" t="str">
        <f t="shared" si="562"/>
        <v/>
      </c>
      <c r="BJ408" s="41" t="str">
        <f t="shared" si="563"/>
        <v/>
      </c>
      <c r="BK408" s="42" t="str">
        <f t="shared" si="523"/>
        <v/>
      </c>
      <c r="BL408" s="29" t="str">
        <f t="shared" si="564"/>
        <v/>
      </c>
      <c r="BM408" s="41" t="str">
        <f t="shared" si="565"/>
        <v/>
      </c>
      <c r="BN408" s="42" t="str">
        <f t="shared" si="566"/>
        <v/>
      </c>
      <c r="BO408" s="40" t="str">
        <f t="shared" si="567"/>
        <v/>
      </c>
      <c r="BP408" s="43" t="str">
        <f t="shared" si="568"/>
        <v/>
      </c>
      <c r="BQ408" s="42" t="str">
        <f t="shared" si="569"/>
        <v/>
      </c>
      <c r="BR408" s="61" t="str">
        <f t="shared" si="570"/>
        <v/>
      </c>
      <c r="BS408" s="41" t="str">
        <f t="shared" si="524"/>
        <v/>
      </c>
      <c r="BT408" t="str">
        <f t="shared" si="571"/>
        <v/>
      </c>
      <c r="BU408" s="29" t="str">
        <f t="shared" si="525"/>
        <v/>
      </c>
      <c r="BV408" s="41" t="str">
        <f t="shared" si="526"/>
        <v/>
      </c>
      <c r="BW408" s="42" t="str">
        <f t="shared" si="527"/>
        <v/>
      </c>
      <c r="BX408" s="29" t="str">
        <f t="shared" si="528"/>
        <v/>
      </c>
      <c r="BY408" s="41" t="str">
        <f t="shared" si="529"/>
        <v/>
      </c>
      <c r="BZ408" s="42" t="str">
        <f t="shared" si="530"/>
        <v/>
      </c>
      <c r="CA408" s="29" t="str">
        <f t="shared" si="572"/>
        <v/>
      </c>
      <c r="CB408" s="41" t="str">
        <f t="shared" si="573"/>
        <v/>
      </c>
      <c r="CC408" s="42" t="str">
        <f t="shared" si="574"/>
        <v/>
      </c>
      <c r="CE408" s="39" t="e">
        <f t="shared" si="575"/>
        <v>#N/A</v>
      </c>
      <c r="CF408" s="42" t="e">
        <f t="shared" si="576"/>
        <v>#N/A</v>
      </c>
      <c r="CQ408" s="61" t="str">
        <f t="shared" si="577"/>
        <v/>
      </c>
      <c r="CR408" s="39" t="str">
        <f t="shared" si="578"/>
        <v/>
      </c>
      <c r="CS408" s="41" t="str">
        <f t="shared" si="579"/>
        <v/>
      </c>
      <c r="CT408" s="42" t="str">
        <f t="shared" si="531"/>
        <v/>
      </c>
      <c r="CU408" s="29" t="str">
        <f t="shared" si="580"/>
        <v/>
      </c>
      <c r="CV408" s="41" t="str">
        <f t="shared" si="581"/>
        <v/>
      </c>
      <c r="CW408" s="42" t="str">
        <f t="shared" si="582"/>
        <v/>
      </c>
      <c r="CX408" s="40" t="str">
        <f t="shared" si="583"/>
        <v/>
      </c>
      <c r="CY408" s="43" t="str">
        <f t="shared" si="584"/>
        <v/>
      </c>
      <c r="CZ408" s="42" t="str">
        <f t="shared" si="585"/>
        <v/>
      </c>
      <c r="DA408" s="70" t="str">
        <f t="shared" si="586"/>
        <v/>
      </c>
      <c r="DB408" s="41" t="str">
        <f t="shared" si="532"/>
        <v/>
      </c>
      <c r="DC408" s="70" t="str">
        <f t="shared" si="587"/>
        <v/>
      </c>
      <c r="DD408" s="29" t="str">
        <f t="shared" si="533"/>
        <v/>
      </c>
      <c r="DE408" s="41" t="str">
        <f t="shared" si="534"/>
        <v/>
      </c>
      <c r="DF408" s="42" t="str">
        <f t="shared" si="535"/>
        <v/>
      </c>
      <c r="DG408" s="29" t="str">
        <f t="shared" si="536"/>
        <v/>
      </c>
      <c r="DH408" s="41" t="str">
        <f t="shared" si="537"/>
        <v/>
      </c>
      <c r="DI408" s="42" t="str">
        <f t="shared" si="538"/>
        <v/>
      </c>
      <c r="DJ408" s="29" t="str">
        <f t="shared" si="588"/>
        <v/>
      </c>
      <c r="DK408" s="41" t="str">
        <f t="shared" si="589"/>
        <v/>
      </c>
      <c r="DL408" s="42" t="str">
        <f t="shared" si="590"/>
        <v/>
      </c>
      <c r="DN408" s="39" t="e">
        <f t="shared" si="591"/>
        <v>#N/A</v>
      </c>
      <c r="DO408" s="42" t="e">
        <f t="shared" si="592"/>
        <v>#N/A</v>
      </c>
      <c r="DZ408" s="61" t="str">
        <f t="shared" si="593"/>
        <v/>
      </c>
      <c r="EA408" s="39" t="str">
        <f t="shared" si="594"/>
        <v/>
      </c>
      <c r="EB408" s="41" t="str">
        <f t="shared" si="595"/>
        <v/>
      </c>
      <c r="EC408" s="42" t="str">
        <f t="shared" si="539"/>
        <v/>
      </c>
      <c r="ED408" s="29" t="str">
        <f t="shared" si="596"/>
        <v/>
      </c>
      <c r="EE408" s="41" t="str">
        <f t="shared" si="597"/>
        <v/>
      </c>
      <c r="EF408" s="42" t="str">
        <f t="shared" si="598"/>
        <v/>
      </c>
      <c r="EG408" s="40" t="str">
        <f t="shared" si="599"/>
        <v/>
      </c>
      <c r="EH408" s="43" t="str">
        <f t="shared" si="600"/>
        <v/>
      </c>
      <c r="EI408" s="42" t="str">
        <f t="shared" si="601"/>
        <v/>
      </c>
      <c r="EJ408" s="58" t="str">
        <f t="shared" si="602"/>
        <v/>
      </c>
      <c r="EK408" s="41" t="str">
        <f t="shared" si="540"/>
        <v/>
      </c>
      <c r="EL408" s="58" t="str">
        <f t="shared" si="603"/>
        <v/>
      </c>
      <c r="EM408" s="29" t="str">
        <f t="shared" si="541"/>
        <v/>
      </c>
      <c r="EN408" s="41" t="str">
        <f t="shared" si="542"/>
        <v/>
      </c>
      <c r="EO408" s="42" t="str">
        <f t="shared" si="543"/>
        <v/>
      </c>
      <c r="EP408" s="29" t="str">
        <f t="shared" si="544"/>
        <v/>
      </c>
      <c r="EQ408" s="41" t="str">
        <f t="shared" si="545"/>
        <v/>
      </c>
      <c r="ER408" s="42" t="str">
        <f t="shared" si="546"/>
        <v/>
      </c>
      <c r="ES408" s="29" t="str">
        <f t="shared" si="604"/>
        <v/>
      </c>
      <c r="ET408" s="41" t="str">
        <f t="shared" si="605"/>
        <v/>
      </c>
      <c r="EU408" s="42" t="str">
        <f t="shared" si="606"/>
        <v/>
      </c>
      <c r="EW408" s="39" t="e">
        <f t="shared" si="607"/>
        <v>#N/A</v>
      </c>
      <c r="EX408" s="42" t="e">
        <f t="shared" si="608"/>
        <v>#N/A</v>
      </c>
      <c r="FA408" s="70" t="e">
        <f t="shared" si="610"/>
        <v>#N/A</v>
      </c>
      <c r="FB408" s="70" t="e">
        <f t="shared" si="611"/>
        <v>#N/A</v>
      </c>
      <c r="FC408" s="70" t="e">
        <f t="shared" si="609"/>
        <v>#N/A</v>
      </c>
      <c r="FD408" s="72" t="e">
        <f t="shared" si="612"/>
        <v>#N/A</v>
      </c>
      <c r="FE408" s="37" t="e">
        <f t="shared" si="613"/>
        <v>#N/A</v>
      </c>
    </row>
    <row r="409" spans="8:161" x14ac:dyDescent="0.25">
      <c r="H409" s="39"/>
      <c r="I409" s="39"/>
      <c r="J409" s="37"/>
      <c r="K409" s="39"/>
      <c r="L409" s="39"/>
      <c r="M409" s="39"/>
      <c r="Y409" s="61" t="str">
        <f t="shared" si="547"/>
        <v/>
      </c>
      <c r="Z409" s="39" t="str">
        <f t="shared" si="548"/>
        <v/>
      </c>
      <c r="AA409" s="41" t="str">
        <f t="shared" si="549"/>
        <v/>
      </c>
      <c r="AB409" s="42" t="str">
        <f t="shared" si="513"/>
        <v/>
      </c>
      <c r="AC409" s="29" t="str">
        <f t="shared" si="550"/>
        <v/>
      </c>
      <c r="AD409" s="41" t="str">
        <f t="shared" si="551"/>
        <v/>
      </c>
      <c r="AE409" s="42" t="str">
        <f t="shared" si="552"/>
        <v/>
      </c>
      <c r="AF409" s="40" t="str">
        <f t="shared" si="553"/>
        <v/>
      </c>
      <c r="AG409" s="43" t="str">
        <f t="shared" si="554"/>
        <v/>
      </c>
      <c r="AH409" s="42" t="str">
        <f t="shared" si="555"/>
        <v/>
      </c>
      <c r="AI409" s="39" t="str">
        <f t="shared" si="556"/>
        <v/>
      </c>
      <c r="AJ409" s="41" t="str">
        <f t="shared" si="514"/>
        <v/>
      </c>
      <c r="AK409" s="29" t="str">
        <f t="shared" si="515"/>
        <v/>
      </c>
      <c r="AL409" s="29" t="str">
        <f t="shared" si="516"/>
        <v/>
      </c>
      <c r="AM409" s="41" t="str">
        <f t="shared" si="517"/>
        <v/>
      </c>
      <c r="AN409" s="42" t="str">
        <f t="shared" si="518"/>
        <v/>
      </c>
      <c r="AO409" s="29" t="str">
        <f t="shared" si="519"/>
        <v/>
      </c>
      <c r="AP409" s="41" t="str">
        <f t="shared" si="520"/>
        <v/>
      </c>
      <c r="AQ409" s="42" t="str">
        <f t="shared" si="521"/>
        <v/>
      </c>
      <c r="AR409" s="29" t="str">
        <f t="shared" si="557"/>
        <v/>
      </c>
      <c r="AS409" s="41" t="str">
        <f t="shared" si="558"/>
        <v/>
      </c>
      <c r="AT409" s="42" t="str">
        <f t="shared" si="559"/>
        <v/>
      </c>
      <c r="AV409" s="39" t="e">
        <f t="shared" si="522"/>
        <v>#N/A</v>
      </c>
      <c r="AW409" s="42" t="e">
        <f t="shared" si="560"/>
        <v>#N/A</v>
      </c>
      <c r="BH409" s="61" t="str">
        <f t="shared" si="561"/>
        <v/>
      </c>
      <c r="BI409" s="39" t="str">
        <f t="shared" si="562"/>
        <v/>
      </c>
      <c r="BJ409" s="41" t="str">
        <f t="shared" si="563"/>
        <v/>
      </c>
      <c r="BK409" s="42" t="str">
        <f t="shared" si="523"/>
        <v/>
      </c>
      <c r="BL409" s="29" t="str">
        <f t="shared" si="564"/>
        <v/>
      </c>
      <c r="BM409" s="41" t="str">
        <f t="shared" si="565"/>
        <v/>
      </c>
      <c r="BN409" s="42" t="str">
        <f t="shared" si="566"/>
        <v/>
      </c>
      <c r="BO409" s="40" t="str">
        <f t="shared" si="567"/>
        <v/>
      </c>
      <c r="BP409" s="43" t="str">
        <f t="shared" si="568"/>
        <v/>
      </c>
      <c r="BQ409" s="42" t="str">
        <f t="shared" si="569"/>
        <v/>
      </c>
      <c r="BR409" s="61" t="str">
        <f t="shared" si="570"/>
        <v/>
      </c>
      <c r="BS409" s="41" t="str">
        <f t="shared" si="524"/>
        <v/>
      </c>
      <c r="BT409" t="str">
        <f t="shared" si="571"/>
        <v/>
      </c>
      <c r="BU409" s="29" t="str">
        <f t="shared" si="525"/>
        <v/>
      </c>
      <c r="BV409" s="41" t="str">
        <f t="shared" si="526"/>
        <v/>
      </c>
      <c r="BW409" s="42" t="str">
        <f t="shared" si="527"/>
        <v/>
      </c>
      <c r="BX409" s="29" t="str">
        <f t="shared" si="528"/>
        <v/>
      </c>
      <c r="BY409" s="41" t="str">
        <f t="shared" si="529"/>
        <v/>
      </c>
      <c r="BZ409" s="42" t="str">
        <f t="shared" si="530"/>
        <v/>
      </c>
      <c r="CA409" s="29" t="str">
        <f t="shared" si="572"/>
        <v/>
      </c>
      <c r="CB409" s="41" t="str">
        <f t="shared" si="573"/>
        <v/>
      </c>
      <c r="CC409" s="42" t="str">
        <f t="shared" si="574"/>
        <v/>
      </c>
      <c r="CE409" s="39" t="e">
        <f t="shared" si="575"/>
        <v>#N/A</v>
      </c>
      <c r="CF409" s="42" t="e">
        <f t="shared" si="576"/>
        <v>#N/A</v>
      </c>
      <c r="CQ409" s="61" t="str">
        <f t="shared" si="577"/>
        <v/>
      </c>
      <c r="CR409" s="39" t="str">
        <f t="shared" si="578"/>
        <v/>
      </c>
      <c r="CS409" s="41" t="str">
        <f t="shared" si="579"/>
        <v/>
      </c>
      <c r="CT409" s="42" t="str">
        <f t="shared" si="531"/>
        <v/>
      </c>
      <c r="CU409" s="29" t="str">
        <f t="shared" si="580"/>
        <v/>
      </c>
      <c r="CV409" s="41" t="str">
        <f t="shared" si="581"/>
        <v/>
      </c>
      <c r="CW409" s="42" t="str">
        <f t="shared" si="582"/>
        <v/>
      </c>
      <c r="CX409" s="40" t="str">
        <f t="shared" si="583"/>
        <v/>
      </c>
      <c r="CY409" s="43" t="str">
        <f t="shared" si="584"/>
        <v/>
      </c>
      <c r="CZ409" s="42" t="str">
        <f t="shared" si="585"/>
        <v/>
      </c>
      <c r="DA409" s="70" t="str">
        <f t="shared" si="586"/>
        <v/>
      </c>
      <c r="DB409" s="41" t="str">
        <f t="shared" si="532"/>
        <v/>
      </c>
      <c r="DC409" s="70" t="str">
        <f t="shared" si="587"/>
        <v/>
      </c>
      <c r="DD409" s="29" t="str">
        <f t="shared" si="533"/>
        <v/>
      </c>
      <c r="DE409" s="41" t="str">
        <f t="shared" si="534"/>
        <v/>
      </c>
      <c r="DF409" s="42" t="str">
        <f t="shared" si="535"/>
        <v/>
      </c>
      <c r="DG409" s="29" t="str">
        <f t="shared" si="536"/>
        <v/>
      </c>
      <c r="DH409" s="41" t="str">
        <f t="shared" si="537"/>
        <v/>
      </c>
      <c r="DI409" s="42" t="str">
        <f t="shared" si="538"/>
        <v/>
      </c>
      <c r="DJ409" s="29" t="str">
        <f t="shared" si="588"/>
        <v/>
      </c>
      <c r="DK409" s="41" t="str">
        <f t="shared" si="589"/>
        <v/>
      </c>
      <c r="DL409" s="42" t="str">
        <f t="shared" si="590"/>
        <v/>
      </c>
      <c r="DN409" s="39" t="e">
        <f t="shared" si="591"/>
        <v>#N/A</v>
      </c>
      <c r="DO409" s="42" t="e">
        <f t="shared" si="592"/>
        <v>#N/A</v>
      </c>
      <c r="DZ409" s="61" t="str">
        <f t="shared" si="593"/>
        <v/>
      </c>
      <c r="EA409" s="39" t="str">
        <f t="shared" si="594"/>
        <v/>
      </c>
      <c r="EB409" s="41" t="str">
        <f t="shared" si="595"/>
        <v/>
      </c>
      <c r="EC409" s="42" t="str">
        <f t="shared" si="539"/>
        <v/>
      </c>
      <c r="ED409" s="29" t="str">
        <f t="shared" si="596"/>
        <v/>
      </c>
      <c r="EE409" s="41" t="str">
        <f t="shared" si="597"/>
        <v/>
      </c>
      <c r="EF409" s="42" t="str">
        <f t="shared" si="598"/>
        <v/>
      </c>
      <c r="EG409" s="40" t="str">
        <f t="shared" si="599"/>
        <v/>
      </c>
      <c r="EH409" s="43" t="str">
        <f t="shared" si="600"/>
        <v/>
      </c>
      <c r="EI409" s="42" t="str">
        <f t="shared" si="601"/>
        <v/>
      </c>
      <c r="EJ409" s="58" t="str">
        <f t="shared" si="602"/>
        <v/>
      </c>
      <c r="EK409" s="41" t="str">
        <f t="shared" si="540"/>
        <v/>
      </c>
      <c r="EL409" s="58" t="str">
        <f t="shared" si="603"/>
        <v/>
      </c>
      <c r="EM409" s="29" t="str">
        <f t="shared" si="541"/>
        <v/>
      </c>
      <c r="EN409" s="41" t="str">
        <f t="shared" si="542"/>
        <v/>
      </c>
      <c r="EO409" s="42" t="str">
        <f t="shared" si="543"/>
        <v/>
      </c>
      <c r="EP409" s="29" t="str">
        <f t="shared" si="544"/>
        <v/>
      </c>
      <c r="EQ409" s="41" t="str">
        <f t="shared" si="545"/>
        <v/>
      </c>
      <c r="ER409" s="42" t="str">
        <f t="shared" si="546"/>
        <v/>
      </c>
      <c r="ES409" s="29" t="str">
        <f t="shared" si="604"/>
        <v/>
      </c>
      <c r="ET409" s="41" t="str">
        <f t="shared" si="605"/>
        <v/>
      </c>
      <c r="EU409" s="42" t="str">
        <f t="shared" si="606"/>
        <v/>
      </c>
      <c r="EW409" s="39" t="e">
        <f t="shared" si="607"/>
        <v>#N/A</v>
      </c>
      <c r="EX409" s="42" t="e">
        <f t="shared" si="608"/>
        <v>#N/A</v>
      </c>
      <c r="FA409" s="70" t="e">
        <f t="shared" si="610"/>
        <v>#N/A</v>
      </c>
      <c r="FB409" s="70" t="e">
        <f t="shared" si="611"/>
        <v>#N/A</v>
      </c>
      <c r="FC409" s="70" t="e">
        <f t="shared" si="609"/>
        <v>#N/A</v>
      </c>
      <c r="FD409" s="72" t="e">
        <f t="shared" si="612"/>
        <v>#N/A</v>
      </c>
      <c r="FE409" s="37" t="e">
        <f t="shared" si="613"/>
        <v>#N/A</v>
      </c>
    </row>
    <row r="410" spans="8:161" x14ac:dyDescent="0.25">
      <c r="H410" s="39"/>
      <c r="I410" s="39"/>
      <c r="J410" s="37"/>
      <c r="K410" s="39"/>
      <c r="L410" s="39"/>
      <c r="M410" s="39"/>
      <c r="Y410" s="61" t="str">
        <f t="shared" si="547"/>
        <v/>
      </c>
      <c r="Z410" s="39" t="str">
        <f t="shared" si="548"/>
        <v/>
      </c>
      <c r="AA410" s="41" t="str">
        <f t="shared" si="549"/>
        <v/>
      </c>
      <c r="AB410" s="42" t="str">
        <f t="shared" si="513"/>
        <v/>
      </c>
      <c r="AC410" s="29" t="str">
        <f t="shared" si="550"/>
        <v/>
      </c>
      <c r="AD410" s="41" t="str">
        <f t="shared" si="551"/>
        <v/>
      </c>
      <c r="AE410" s="42" t="str">
        <f t="shared" si="552"/>
        <v/>
      </c>
      <c r="AF410" s="40" t="str">
        <f t="shared" si="553"/>
        <v/>
      </c>
      <c r="AG410" s="43" t="str">
        <f t="shared" si="554"/>
        <v/>
      </c>
      <c r="AH410" s="42" t="str">
        <f t="shared" si="555"/>
        <v/>
      </c>
      <c r="AI410" s="39" t="str">
        <f t="shared" si="556"/>
        <v/>
      </c>
      <c r="AJ410" s="41" t="str">
        <f t="shared" si="514"/>
        <v/>
      </c>
      <c r="AK410" s="29" t="str">
        <f t="shared" si="515"/>
        <v/>
      </c>
      <c r="AL410" s="29" t="str">
        <f t="shared" si="516"/>
        <v/>
      </c>
      <c r="AM410" s="41" t="str">
        <f t="shared" si="517"/>
        <v/>
      </c>
      <c r="AN410" s="42" t="str">
        <f t="shared" si="518"/>
        <v/>
      </c>
      <c r="AO410" s="29" t="str">
        <f t="shared" si="519"/>
        <v/>
      </c>
      <c r="AP410" s="41" t="str">
        <f t="shared" si="520"/>
        <v/>
      </c>
      <c r="AQ410" s="42" t="str">
        <f t="shared" si="521"/>
        <v/>
      </c>
      <c r="AR410" s="29" t="str">
        <f t="shared" si="557"/>
        <v/>
      </c>
      <c r="AS410" s="41" t="str">
        <f t="shared" si="558"/>
        <v/>
      </c>
      <c r="AT410" s="42" t="str">
        <f t="shared" si="559"/>
        <v/>
      </c>
      <c r="AV410" s="39" t="e">
        <f t="shared" si="522"/>
        <v>#N/A</v>
      </c>
      <c r="AW410" s="42" t="e">
        <f t="shared" si="560"/>
        <v>#N/A</v>
      </c>
      <c r="BH410" s="61" t="str">
        <f t="shared" si="561"/>
        <v/>
      </c>
      <c r="BI410" s="39" t="str">
        <f t="shared" si="562"/>
        <v/>
      </c>
      <c r="BJ410" s="41" t="str">
        <f t="shared" si="563"/>
        <v/>
      </c>
      <c r="BK410" s="42" t="str">
        <f t="shared" si="523"/>
        <v/>
      </c>
      <c r="BL410" s="29" t="str">
        <f t="shared" si="564"/>
        <v/>
      </c>
      <c r="BM410" s="41" t="str">
        <f t="shared" si="565"/>
        <v/>
      </c>
      <c r="BN410" s="42" t="str">
        <f t="shared" si="566"/>
        <v/>
      </c>
      <c r="BO410" s="40" t="str">
        <f t="shared" si="567"/>
        <v/>
      </c>
      <c r="BP410" s="43" t="str">
        <f t="shared" si="568"/>
        <v/>
      </c>
      <c r="BQ410" s="42" t="str">
        <f t="shared" si="569"/>
        <v/>
      </c>
      <c r="BR410" s="61" t="str">
        <f t="shared" si="570"/>
        <v/>
      </c>
      <c r="BS410" s="41" t="str">
        <f t="shared" si="524"/>
        <v/>
      </c>
      <c r="BT410" t="str">
        <f t="shared" si="571"/>
        <v/>
      </c>
      <c r="BU410" s="29" t="str">
        <f t="shared" si="525"/>
        <v/>
      </c>
      <c r="BV410" s="41" t="str">
        <f t="shared" si="526"/>
        <v/>
      </c>
      <c r="BW410" s="42" t="str">
        <f t="shared" si="527"/>
        <v/>
      </c>
      <c r="BX410" s="29" t="str">
        <f t="shared" si="528"/>
        <v/>
      </c>
      <c r="BY410" s="41" t="str">
        <f t="shared" si="529"/>
        <v/>
      </c>
      <c r="BZ410" s="42" t="str">
        <f t="shared" si="530"/>
        <v/>
      </c>
      <c r="CA410" s="29" t="str">
        <f t="shared" si="572"/>
        <v/>
      </c>
      <c r="CB410" s="41" t="str">
        <f t="shared" si="573"/>
        <v/>
      </c>
      <c r="CC410" s="42" t="str">
        <f t="shared" si="574"/>
        <v/>
      </c>
      <c r="CE410" s="39" t="e">
        <f t="shared" si="575"/>
        <v>#N/A</v>
      </c>
      <c r="CF410" s="42" t="e">
        <f t="shared" si="576"/>
        <v>#N/A</v>
      </c>
      <c r="CQ410" s="61" t="str">
        <f t="shared" si="577"/>
        <v/>
      </c>
      <c r="CR410" s="39" t="str">
        <f t="shared" si="578"/>
        <v/>
      </c>
      <c r="CS410" s="41" t="str">
        <f t="shared" si="579"/>
        <v/>
      </c>
      <c r="CT410" s="42" t="str">
        <f t="shared" si="531"/>
        <v/>
      </c>
      <c r="CU410" s="29" t="str">
        <f t="shared" si="580"/>
        <v/>
      </c>
      <c r="CV410" s="41" t="str">
        <f t="shared" si="581"/>
        <v/>
      </c>
      <c r="CW410" s="42" t="str">
        <f t="shared" si="582"/>
        <v/>
      </c>
      <c r="CX410" s="40" t="str">
        <f t="shared" si="583"/>
        <v/>
      </c>
      <c r="CY410" s="43" t="str">
        <f t="shared" si="584"/>
        <v/>
      </c>
      <c r="CZ410" s="42" t="str">
        <f t="shared" si="585"/>
        <v/>
      </c>
      <c r="DA410" s="70" t="str">
        <f t="shared" si="586"/>
        <v/>
      </c>
      <c r="DB410" s="41" t="str">
        <f t="shared" si="532"/>
        <v/>
      </c>
      <c r="DC410" s="70" t="str">
        <f t="shared" si="587"/>
        <v/>
      </c>
      <c r="DD410" s="29" t="str">
        <f t="shared" si="533"/>
        <v/>
      </c>
      <c r="DE410" s="41" t="str">
        <f t="shared" si="534"/>
        <v/>
      </c>
      <c r="DF410" s="42" t="str">
        <f t="shared" si="535"/>
        <v/>
      </c>
      <c r="DG410" s="29" t="str">
        <f t="shared" si="536"/>
        <v/>
      </c>
      <c r="DH410" s="41" t="str">
        <f t="shared" si="537"/>
        <v/>
      </c>
      <c r="DI410" s="42" t="str">
        <f t="shared" si="538"/>
        <v/>
      </c>
      <c r="DJ410" s="29" t="str">
        <f t="shared" si="588"/>
        <v/>
      </c>
      <c r="DK410" s="41" t="str">
        <f t="shared" si="589"/>
        <v/>
      </c>
      <c r="DL410" s="42" t="str">
        <f t="shared" si="590"/>
        <v/>
      </c>
      <c r="DN410" s="39" t="e">
        <f t="shared" si="591"/>
        <v>#N/A</v>
      </c>
      <c r="DO410" s="42" t="e">
        <f t="shared" si="592"/>
        <v>#N/A</v>
      </c>
      <c r="DZ410" s="61" t="str">
        <f t="shared" si="593"/>
        <v/>
      </c>
      <c r="EA410" s="39" t="str">
        <f t="shared" si="594"/>
        <v/>
      </c>
      <c r="EB410" s="41" t="str">
        <f t="shared" si="595"/>
        <v/>
      </c>
      <c r="EC410" s="42" t="str">
        <f t="shared" si="539"/>
        <v/>
      </c>
      <c r="ED410" s="29" t="str">
        <f t="shared" si="596"/>
        <v/>
      </c>
      <c r="EE410" s="41" t="str">
        <f t="shared" si="597"/>
        <v/>
      </c>
      <c r="EF410" s="42" t="str">
        <f t="shared" si="598"/>
        <v/>
      </c>
      <c r="EG410" s="40" t="str">
        <f t="shared" si="599"/>
        <v/>
      </c>
      <c r="EH410" s="43" t="str">
        <f t="shared" si="600"/>
        <v/>
      </c>
      <c r="EI410" s="42" t="str">
        <f t="shared" si="601"/>
        <v/>
      </c>
      <c r="EJ410" s="58" t="str">
        <f t="shared" si="602"/>
        <v/>
      </c>
      <c r="EK410" s="41" t="str">
        <f t="shared" si="540"/>
        <v/>
      </c>
      <c r="EL410" s="58" t="str">
        <f t="shared" si="603"/>
        <v/>
      </c>
      <c r="EM410" s="29" t="str">
        <f t="shared" si="541"/>
        <v/>
      </c>
      <c r="EN410" s="41" t="str">
        <f t="shared" si="542"/>
        <v/>
      </c>
      <c r="EO410" s="42" t="str">
        <f t="shared" si="543"/>
        <v/>
      </c>
      <c r="EP410" s="29" t="str">
        <f t="shared" si="544"/>
        <v/>
      </c>
      <c r="EQ410" s="41" t="str">
        <f t="shared" si="545"/>
        <v/>
      </c>
      <c r="ER410" s="42" t="str">
        <f t="shared" si="546"/>
        <v/>
      </c>
      <c r="ES410" s="29" t="str">
        <f t="shared" si="604"/>
        <v/>
      </c>
      <c r="ET410" s="41" t="str">
        <f t="shared" si="605"/>
        <v/>
      </c>
      <c r="EU410" s="42" t="str">
        <f t="shared" si="606"/>
        <v/>
      </c>
      <c r="EW410" s="39" t="e">
        <f t="shared" si="607"/>
        <v>#N/A</v>
      </c>
      <c r="EX410" s="42" t="e">
        <f t="shared" si="608"/>
        <v>#N/A</v>
      </c>
      <c r="FA410" s="70" t="e">
        <f t="shared" si="610"/>
        <v>#N/A</v>
      </c>
      <c r="FB410" s="70" t="e">
        <f t="shared" si="611"/>
        <v>#N/A</v>
      </c>
      <c r="FC410" s="70" t="e">
        <f t="shared" si="609"/>
        <v>#N/A</v>
      </c>
      <c r="FD410" s="72" t="e">
        <f t="shared" si="612"/>
        <v>#N/A</v>
      </c>
      <c r="FE410" s="37" t="e">
        <f t="shared" si="613"/>
        <v>#N/A</v>
      </c>
    </row>
    <row r="411" spans="8:161" x14ac:dyDescent="0.25">
      <c r="H411" s="39"/>
      <c r="I411" s="39"/>
      <c r="J411" s="37"/>
      <c r="K411" s="39"/>
      <c r="L411" s="39"/>
      <c r="M411" s="39"/>
      <c r="Y411" s="61" t="str">
        <f t="shared" si="547"/>
        <v/>
      </c>
      <c r="Z411" s="39" t="str">
        <f t="shared" si="548"/>
        <v/>
      </c>
      <c r="AA411" s="41" t="str">
        <f t="shared" si="549"/>
        <v/>
      </c>
      <c r="AB411" s="42" t="str">
        <f t="shared" si="513"/>
        <v/>
      </c>
      <c r="AC411" s="29" t="str">
        <f t="shared" si="550"/>
        <v/>
      </c>
      <c r="AD411" s="41" t="str">
        <f t="shared" si="551"/>
        <v/>
      </c>
      <c r="AE411" s="42" t="str">
        <f t="shared" si="552"/>
        <v/>
      </c>
      <c r="AF411" s="40" t="str">
        <f t="shared" si="553"/>
        <v/>
      </c>
      <c r="AG411" s="43" t="str">
        <f t="shared" si="554"/>
        <v/>
      </c>
      <c r="AH411" s="42" t="str">
        <f t="shared" si="555"/>
        <v/>
      </c>
      <c r="AI411" s="39" t="str">
        <f t="shared" si="556"/>
        <v/>
      </c>
      <c r="AJ411" s="41" t="str">
        <f t="shared" si="514"/>
        <v/>
      </c>
      <c r="AK411" s="29" t="str">
        <f t="shared" si="515"/>
        <v/>
      </c>
      <c r="AL411" s="29" t="str">
        <f t="shared" si="516"/>
        <v/>
      </c>
      <c r="AM411" s="41" t="str">
        <f t="shared" si="517"/>
        <v/>
      </c>
      <c r="AN411" s="42" t="str">
        <f t="shared" si="518"/>
        <v/>
      </c>
      <c r="AO411" s="29" t="str">
        <f t="shared" si="519"/>
        <v/>
      </c>
      <c r="AP411" s="41" t="str">
        <f t="shared" si="520"/>
        <v/>
      </c>
      <c r="AQ411" s="42" t="str">
        <f t="shared" si="521"/>
        <v/>
      </c>
      <c r="AR411" s="29" t="str">
        <f t="shared" si="557"/>
        <v/>
      </c>
      <c r="AS411" s="41" t="str">
        <f t="shared" si="558"/>
        <v/>
      </c>
      <c r="AT411" s="42" t="str">
        <f t="shared" si="559"/>
        <v/>
      </c>
      <c r="AV411" s="39" t="e">
        <f t="shared" si="522"/>
        <v>#N/A</v>
      </c>
      <c r="AW411" s="42" t="e">
        <f t="shared" si="560"/>
        <v>#N/A</v>
      </c>
      <c r="BH411" s="61" t="str">
        <f t="shared" si="561"/>
        <v/>
      </c>
      <c r="BI411" s="39" t="str">
        <f t="shared" si="562"/>
        <v/>
      </c>
      <c r="BJ411" s="41" t="str">
        <f t="shared" si="563"/>
        <v/>
      </c>
      <c r="BK411" s="42" t="str">
        <f t="shared" si="523"/>
        <v/>
      </c>
      <c r="BL411" s="29" t="str">
        <f t="shared" si="564"/>
        <v/>
      </c>
      <c r="BM411" s="41" t="str">
        <f t="shared" si="565"/>
        <v/>
      </c>
      <c r="BN411" s="42" t="str">
        <f t="shared" si="566"/>
        <v/>
      </c>
      <c r="BO411" s="40" t="str">
        <f t="shared" si="567"/>
        <v/>
      </c>
      <c r="BP411" s="43" t="str">
        <f t="shared" si="568"/>
        <v/>
      </c>
      <c r="BQ411" s="42" t="str">
        <f t="shared" si="569"/>
        <v/>
      </c>
      <c r="BR411" s="61" t="str">
        <f t="shared" si="570"/>
        <v/>
      </c>
      <c r="BS411" s="41" t="str">
        <f t="shared" si="524"/>
        <v/>
      </c>
      <c r="BT411" t="str">
        <f t="shared" si="571"/>
        <v/>
      </c>
      <c r="BU411" s="29" t="str">
        <f t="shared" si="525"/>
        <v/>
      </c>
      <c r="BV411" s="41" t="str">
        <f t="shared" si="526"/>
        <v/>
      </c>
      <c r="BW411" s="42" t="str">
        <f t="shared" si="527"/>
        <v/>
      </c>
      <c r="BX411" s="29" t="str">
        <f t="shared" si="528"/>
        <v/>
      </c>
      <c r="BY411" s="41" t="str">
        <f t="shared" si="529"/>
        <v/>
      </c>
      <c r="BZ411" s="42" t="str">
        <f t="shared" si="530"/>
        <v/>
      </c>
      <c r="CA411" s="29" t="str">
        <f t="shared" si="572"/>
        <v/>
      </c>
      <c r="CB411" s="41" t="str">
        <f t="shared" si="573"/>
        <v/>
      </c>
      <c r="CC411" s="42" t="str">
        <f t="shared" si="574"/>
        <v/>
      </c>
      <c r="CE411" s="39" t="e">
        <f t="shared" si="575"/>
        <v>#N/A</v>
      </c>
      <c r="CF411" s="42" t="e">
        <f t="shared" si="576"/>
        <v>#N/A</v>
      </c>
      <c r="CQ411" s="61" t="str">
        <f t="shared" si="577"/>
        <v/>
      </c>
      <c r="CR411" s="39" t="str">
        <f t="shared" si="578"/>
        <v/>
      </c>
      <c r="CS411" s="41" t="str">
        <f t="shared" si="579"/>
        <v/>
      </c>
      <c r="CT411" s="42" t="str">
        <f t="shared" si="531"/>
        <v/>
      </c>
      <c r="CU411" s="29" t="str">
        <f t="shared" si="580"/>
        <v/>
      </c>
      <c r="CV411" s="41" t="str">
        <f t="shared" si="581"/>
        <v/>
      </c>
      <c r="CW411" s="42" t="str">
        <f t="shared" si="582"/>
        <v/>
      </c>
      <c r="CX411" s="40" t="str">
        <f t="shared" si="583"/>
        <v/>
      </c>
      <c r="CY411" s="43" t="str">
        <f t="shared" si="584"/>
        <v/>
      </c>
      <c r="CZ411" s="42" t="str">
        <f t="shared" si="585"/>
        <v/>
      </c>
      <c r="DA411" s="70" t="str">
        <f t="shared" si="586"/>
        <v/>
      </c>
      <c r="DB411" s="41" t="str">
        <f t="shared" si="532"/>
        <v/>
      </c>
      <c r="DC411" s="70" t="str">
        <f t="shared" si="587"/>
        <v/>
      </c>
      <c r="DD411" s="29" t="str">
        <f t="shared" si="533"/>
        <v/>
      </c>
      <c r="DE411" s="41" t="str">
        <f t="shared" si="534"/>
        <v/>
      </c>
      <c r="DF411" s="42" t="str">
        <f t="shared" si="535"/>
        <v/>
      </c>
      <c r="DG411" s="29" t="str">
        <f t="shared" si="536"/>
        <v/>
      </c>
      <c r="DH411" s="41" t="str">
        <f t="shared" si="537"/>
        <v/>
      </c>
      <c r="DI411" s="42" t="str">
        <f t="shared" si="538"/>
        <v/>
      </c>
      <c r="DJ411" s="29" t="str">
        <f t="shared" si="588"/>
        <v/>
      </c>
      <c r="DK411" s="41" t="str">
        <f t="shared" si="589"/>
        <v/>
      </c>
      <c r="DL411" s="42" t="str">
        <f t="shared" si="590"/>
        <v/>
      </c>
      <c r="DN411" s="39" t="e">
        <f t="shared" si="591"/>
        <v>#N/A</v>
      </c>
      <c r="DO411" s="42" t="e">
        <f t="shared" si="592"/>
        <v>#N/A</v>
      </c>
      <c r="DZ411" s="61" t="str">
        <f t="shared" si="593"/>
        <v/>
      </c>
      <c r="EA411" s="39" t="str">
        <f t="shared" si="594"/>
        <v/>
      </c>
      <c r="EB411" s="41" t="str">
        <f t="shared" si="595"/>
        <v/>
      </c>
      <c r="EC411" s="42" t="str">
        <f t="shared" si="539"/>
        <v/>
      </c>
      <c r="ED411" s="29" t="str">
        <f t="shared" si="596"/>
        <v/>
      </c>
      <c r="EE411" s="41" t="str">
        <f t="shared" si="597"/>
        <v/>
      </c>
      <c r="EF411" s="42" t="str">
        <f t="shared" si="598"/>
        <v/>
      </c>
      <c r="EG411" s="40" t="str">
        <f t="shared" si="599"/>
        <v/>
      </c>
      <c r="EH411" s="43" t="str">
        <f t="shared" si="600"/>
        <v/>
      </c>
      <c r="EI411" s="42" t="str">
        <f t="shared" si="601"/>
        <v/>
      </c>
      <c r="EJ411" s="58" t="str">
        <f t="shared" si="602"/>
        <v/>
      </c>
      <c r="EK411" s="41" t="str">
        <f t="shared" si="540"/>
        <v/>
      </c>
      <c r="EL411" s="58" t="str">
        <f t="shared" si="603"/>
        <v/>
      </c>
      <c r="EM411" s="29" t="str">
        <f t="shared" si="541"/>
        <v/>
      </c>
      <c r="EN411" s="41" t="str">
        <f t="shared" si="542"/>
        <v/>
      </c>
      <c r="EO411" s="42" t="str">
        <f t="shared" si="543"/>
        <v/>
      </c>
      <c r="EP411" s="29" t="str">
        <f t="shared" si="544"/>
        <v/>
      </c>
      <c r="EQ411" s="41" t="str">
        <f t="shared" si="545"/>
        <v/>
      </c>
      <c r="ER411" s="42" t="str">
        <f t="shared" si="546"/>
        <v/>
      </c>
      <c r="ES411" s="29" t="str">
        <f t="shared" si="604"/>
        <v/>
      </c>
      <c r="ET411" s="41" t="str">
        <f t="shared" si="605"/>
        <v/>
      </c>
      <c r="EU411" s="42" t="str">
        <f t="shared" si="606"/>
        <v/>
      </c>
      <c r="EW411" s="39" t="e">
        <f t="shared" si="607"/>
        <v>#N/A</v>
      </c>
      <c r="EX411" s="42" t="e">
        <f t="shared" si="608"/>
        <v>#N/A</v>
      </c>
      <c r="FA411" s="70" t="e">
        <f t="shared" si="610"/>
        <v>#N/A</v>
      </c>
      <c r="FB411" s="70" t="e">
        <f t="shared" si="611"/>
        <v>#N/A</v>
      </c>
      <c r="FC411" s="70" t="e">
        <f t="shared" si="609"/>
        <v>#N/A</v>
      </c>
      <c r="FD411" s="72" t="e">
        <f t="shared" si="612"/>
        <v>#N/A</v>
      </c>
      <c r="FE411" s="37" t="e">
        <f t="shared" si="613"/>
        <v>#N/A</v>
      </c>
    </row>
    <row r="412" spans="8:161" x14ac:dyDescent="0.25">
      <c r="H412" s="39"/>
      <c r="I412" s="39"/>
      <c r="J412" s="37"/>
      <c r="K412" s="39"/>
      <c r="L412" s="39"/>
      <c r="M412" s="39"/>
      <c r="Y412" s="61" t="str">
        <f t="shared" si="547"/>
        <v/>
      </c>
      <c r="Z412" s="39" t="str">
        <f t="shared" si="548"/>
        <v/>
      </c>
      <c r="AA412" s="41" t="str">
        <f t="shared" si="549"/>
        <v/>
      </c>
      <c r="AB412" s="42" t="str">
        <f t="shared" si="513"/>
        <v/>
      </c>
      <c r="AC412" s="29" t="str">
        <f t="shared" si="550"/>
        <v/>
      </c>
      <c r="AD412" s="41" t="str">
        <f t="shared" si="551"/>
        <v/>
      </c>
      <c r="AE412" s="42" t="str">
        <f t="shared" si="552"/>
        <v/>
      </c>
      <c r="AF412" s="40" t="str">
        <f t="shared" si="553"/>
        <v/>
      </c>
      <c r="AG412" s="43" t="str">
        <f t="shared" si="554"/>
        <v/>
      </c>
      <c r="AH412" s="42" t="str">
        <f t="shared" si="555"/>
        <v/>
      </c>
      <c r="AI412" s="39" t="str">
        <f t="shared" si="556"/>
        <v/>
      </c>
      <c r="AJ412" s="41" t="str">
        <f t="shared" si="514"/>
        <v/>
      </c>
      <c r="AK412" s="29" t="str">
        <f t="shared" si="515"/>
        <v/>
      </c>
      <c r="AL412" s="29" t="str">
        <f t="shared" si="516"/>
        <v/>
      </c>
      <c r="AM412" s="41" t="str">
        <f t="shared" si="517"/>
        <v/>
      </c>
      <c r="AN412" s="42" t="str">
        <f t="shared" si="518"/>
        <v/>
      </c>
      <c r="AO412" s="29" t="str">
        <f t="shared" si="519"/>
        <v/>
      </c>
      <c r="AP412" s="41" t="str">
        <f t="shared" si="520"/>
        <v/>
      </c>
      <c r="AQ412" s="42" t="str">
        <f t="shared" si="521"/>
        <v/>
      </c>
      <c r="AR412" s="29" t="str">
        <f t="shared" si="557"/>
        <v/>
      </c>
      <c r="AS412" s="41" t="str">
        <f t="shared" si="558"/>
        <v/>
      </c>
      <c r="AT412" s="42" t="str">
        <f t="shared" si="559"/>
        <v/>
      </c>
      <c r="AV412" s="39" t="e">
        <f t="shared" si="522"/>
        <v>#N/A</v>
      </c>
      <c r="AW412" s="42" t="e">
        <f t="shared" si="560"/>
        <v>#N/A</v>
      </c>
      <c r="BH412" s="61" t="str">
        <f t="shared" si="561"/>
        <v/>
      </c>
      <c r="BI412" s="39" t="str">
        <f t="shared" si="562"/>
        <v/>
      </c>
      <c r="BJ412" s="41" t="str">
        <f t="shared" si="563"/>
        <v/>
      </c>
      <c r="BK412" s="42" t="str">
        <f t="shared" si="523"/>
        <v/>
      </c>
      <c r="BL412" s="29" t="str">
        <f t="shared" si="564"/>
        <v/>
      </c>
      <c r="BM412" s="41" t="str">
        <f t="shared" si="565"/>
        <v/>
      </c>
      <c r="BN412" s="42" t="str">
        <f t="shared" si="566"/>
        <v/>
      </c>
      <c r="BO412" s="40" t="str">
        <f t="shared" si="567"/>
        <v/>
      </c>
      <c r="BP412" s="43" t="str">
        <f t="shared" si="568"/>
        <v/>
      </c>
      <c r="BQ412" s="42" t="str">
        <f t="shared" si="569"/>
        <v/>
      </c>
      <c r="BR412" s="61" t="str">
        <f t="shared" si="570"/>
        <v/>
      </c>
      <c r="BS412" s="41" t="str">
        <f t="shared" si="524"/>
        <v/>
      </c>
      <c r="BT412" t="str">
        <f t="shared" si="571"/>
        <v/>
      </c>
      <c r="BU412" s="29" t="str">
        <f t="shared" si="525"/>
        <v/>
      </c>
      <c r="BV412" s="41" t="str">
        <f t="shared" si="526"/>
        <v/>
      </c>
      <c r="BW412" s="42" t="str">
        <f t="shared" si="527"/>
        <v/>
      </c>
      <c r="BX412" s="29" t="str">
        <f t="shared" si="528"/>
        <v/>
      </c>
      <c r="BY412" s="41" t="str">
        <f t="shared" si="529"/>
        <v/>
      </c>
      <c r="BZ412" s="42" t="str">
        <f t="shared" si="530"/>
        <v/>
      </c>
      <c r="CA412" s="29" t="str">
        <f t="shared" si="572"/>
        <v/>
      </c>
      <c r="CB412" s="41" t="str">
        <f t="shared" si="573"/>
        <v/>
      </c>
      <c r="CC412" s="42" t="str">
        <f t="shared" si="574"/>
        <v/>
      </c>
      <c r="CE412" s="39" t="e">
        <f t="shared" si="575"/>
        <v>#N/A</v>
      </c>
      <c r="CF412" s="42" t="e">
        <f t="shared" si="576"/>
        <v>#N/A</v>
      </c>
      <c r="CQ412" s="61" t="str">
        <f t="shared" si="577"/>
        <v/>
      </c>
      <c r="CR412" s="39" t="str">
        <f t="shared" si="578"/>
        <v/>
      </c>
      <c r="CS412" s="41" t="str">
        <f t="shared" si="579"/>
        <v/>
      </c>
      <c r="CT412" s="42" t="str">
        <f t="shared" si="531"/>
        <v/>
      </c>
      <c r="CU412" s="29" t="str">
        <f t="shared" si="580"/>
        <v/>
      </c>
      <c r="CV412" s="41" t="str">
        <f t="shared" si="581"/>
        <v/>
      </c>
      <c r="CW412" s="42" t="str">
        <f t="shared" si="582"/>
        <v/>
      </c>
      <c r="CX412" s="40" t="str">
        <f t="shared" si="583"/>
        <v/>
      </c>
      <c r="CY412" s="43" t="str">
        <f t="shared" si="584"/>
        <v/>
      </c>
      <c r="CZ412" s="42" t="str">
        <f t="shared" si="585"/>
        <v/>
      </c>
      <c r="DA412" s="70" t="str">
        <f t="shared" si="586"/>
        <v/>
      </c>
      <c r="DB412" s="41" t="str">
        <f t="shared" si="532"/>
        <v/>
      </c>
      <c r="DC412" s="70" t="str">
        <f t="shared" si="587"/>
        <v/>
      </c>
      <c r="DD412" s="29" t="str">
        <f t="shared" si="533"/>
        <v/>
      </c>
      <c r="DE412" s="41" t="str">
        <f t="shared" si="534"/>
        <v/>
      </c>
      <c r="DF412" s="42" t="str">
        <f t="shared" si="535"/>
        <v/>
      </c>
      <c r="DG412" s="29" t="str">
        <f t="shared" si="536"/>
        <v/>
      </c>
      <c r="DH412" s="41" t="str">
        <f t="shared" si="537"/>
        <v/>
      </c>
      <c r="DI412" s="42" t="str">
        <f t="shared" si="538"/>
        <v/>
      </c>
      <c r="DJ412" s="29" t="str">
        <f t="shared" si="588"/>
        <v/>
      </c>
      <c r="DK412" s="41" t="str">
        <f t="shared" si="589"/>
        <v/>
      </c>
      <c r="DL412" s="42" t="str">
        <f t="shared" si="590"/>
        <v/>
      </c>
      <c r="DN412" s="39" t="e">
        <f t="shared" si="591"/>
        <v>#N/A</v>
      </c>
      <c r="DO412" s="42" t="e">
        <f t="shared" si="592"/>
        <v>#N/A</v>
      </c>
      <c r="DZ412" s="61" t="str">
        <f t="shared" si="593"/>
        <v/>
      </c>
      <c r="EA412" s="39" t="str">
        <f t="shared" si="594"/>
        <v/>
      </c>
      <c r="EB412" s="41" t="str">
        <f t="shared" si="595"/>
        <v/>
      </c>
      <c r="EC412" s="42" t="str">
        <f t="shared" si="539"/>
        <v/>
      </c>
      <c r="ED412" s="29" t="str">
        <f t="shared" si="596"/>
        <v/>
      </c>
      <c r="EE412" s="41" t="str">
        <f t="shared" si="597"/>
        <v/>
      </c>
      <c r="EF412" s="42" t="str">
        <f t="shared" si="598"/>
        <v/>
      </c>
      <c r="EG412" s="40" t="str">
        <f t="shared" si="599"/>
        <v/>
      </c>
      <c r="EH412" s="43" t="str">
        <f t="shared" si="600"/>
        <v/>
      </c>
      <c r="EI412" s="42" t="str">
        <f t="shared" si="601"/>
        <v/>
      </c>
      <c r="EJ412" s="58" t="str">
        <f t="shared" si="602"/>
        <v/>
      </c>
      <c r="EK412" s="41" t="str">
        <f t="shared" si="540"/>
        <v/>
      </c>
      <c r="EL412" s="58" t="str">
        <f t="shared" si="603"/>
        <v/>
      </c>
      <c r="EM412" s="29" t="str">
        <f t="shared" si="541"/>
        <v/>
      </c>
      <c r="EN412" s="41" t="str">
        <f t="shared" si="542"/>
        <v/>
      </c>
      <c r="EO412" s="42" t="str">
        <f t="shared" si="543"/>
        <v/>
      </c>
      <c r="EP412" s="29" t="str">
        <f t="shared" si="544"/>
        <v/>
      </c>
      <c r="EQ412" s="41" t="str">
        <f t="shared" si="545"/>
        <v/>
      </c>
      <c r="ER412" s="42" t="str">
        <f t="shared" si="546"/>
        <v/>
      </c>
      <c r="ES412" s="29" t="str">
        <f t="shared" si="604"/>
        <v/>
      </c>
      <c r="ET412" s="41" t="str">
        <f t="shared" si="605"/>
        <v/>
      </c>
      <c r="EU412" s="42" t="str">
        <f t="shared" si="606"/>
        <v/>
      </c>
      <c r="EW412" s="39" t="e">
        <f t="shared" si="607"/>
        <v>#N/A</v>
      </c>
      <c r="EX412" s="42" t="e">
        <f t="shared" si="608"/>
        <v>#N/A</v>
      </c>
      <c r="FA412" s="70" t="e">
        <f t="shared" si="610"/>
        <v>#N/A</v>
      </c>
      <c r="FB412" s="70" t="e">
        <f t="shared" si="611"/>
        <v>#N/A</v>
      </c>
      <c r="FC412" s="70" t="e">
        <f t="shared" si="609"/>
        <v>#N/A</v>
      </c>
      <c r="FD412" s="72" t="e">
        <f t="shared" si="612"/>
        <v>#N/A</v>
      </c>
      <c r="FE412" s="37" t="e">
        <f t="shared" si="613"/>
        <v>#N/A</v>
      </c>
    </row>
    <row r="413" spans="8:161" x14ac:dyDescent="0.25">
      <c r="H413" s="39"/>
      <c r="I413" s="39"/>
      <c r="J413" s="37"/>
      <c r="K413" s="39"/>
      <c r="L413" s="39"/>
      <c r="M413" s="39"/>
      <c r="Y413" s="61" t="str">
        <f t="shared" si="547"/>
        <v/>
      </c>
      <c r="Z413" s="39" t="str">
        <f t="shared" si="548"/>
        <v/>
      </c>
      <c r="AA413" s="41" t="str">
        <f t="shared" si="549"/>
        <v/>
      </c>
      <c r="AB413" s="42" t="str">
        <f t="shared" si="513"/>
        <v/>
      </c>
      <c r="AC413" s="29" t="str">
        <f t="shared" si="550"/>
        <v/>
      </c>
      <c r="AD413" s="41" t="str">
        <f t="shared" si="551"/>
        <v/>
      </c>
      <c r="AE413" s="42" t="str">
        <f t="shared" si="552"/>
        <v/>
      </c>
      <c r="AF413" s="40" t="str">
        <f t="shared" si="553"/>
        <v/>
      </c>
      <c r="AG413" s="43" t="str">
        <f t="shared" si="554"/>
        <v/>
      </c>
      <c r="AH413" s="42" t="str">
        <f t="shared" si="555"/>
        <v/>
      </c>
      <c r="AI413" s="39" t="str">
        <f t="shared" si="556"/>
        <v/>
      </c>
      <c r="AJ413" s="41" t="str">
        <f t="shared" si="514"/>
        <v/>
      </c>
      <c r="AK413" s="29" t="str">
        <f t="shared" si="515"/>
        <v/>
      </c>
      <c r="AL413" s="29" t="str">
        <f t="shared" si="516"/>
        <v/>
      </c>
      <c r="AM413" s="41" t="str">
        <f t="shared" si="517"/>
        <v/>
      </c>
      <c r="AN413" s="42" t="str">
        <f t="shared" si="518"/>
        <v/>
      </c>
      <c r="AO413" s="29" t="str">
        <f t="shared" si="519"/>
        <v/>
      </c>
      <c r="AP413" s="41" t="str">
        <f t="shared" si="520"/>
        <v/>
      </c>
      <c r="AQ413" s="42" t="str">
        <f t="shared" si="521"/>
        <v/>
      </c>
      <c r="AR413" s="29" t="str">
        <f t="shared" si="557"/>
        <v/>
      </c>
      <c r="AS413" s="41" t="str">
        <f t="shared" si="558"/>
        <v/>
      </c>
      <c r="AT413" s="42" t="str">
        <f t="shared" si="559"/>
        <v/>
      </c>
      <c r="AV413" s="39" t="e">
        <f t="shared" si="522"/>
        <v>#N/A</v>
      </c>
      <c r="AW413" s="42" t="e">
        <f t="shared" si="560"/>
        <v>#N/A</v>
      </c>
      <c r="BH413" s="61" t="str">
        <f t="shared" si="561"/>
        <v/>
      </c>
      <c r="BI413" s="39" t="str">
        <f t="shared" si="562"/>
        <v/>
      </c>
      <c r="BJ413" s="41" t="str">
        <f t="shared" si="563"/>
        <v/>
      </c>
      <c r="BK413" s="42" t="str">
        <f t="shared" si="523"/>
        <v/>
      </c>
      <c r="BL413" s="29" t="str">
        <f t="shared" si="564"/>
        <v/>
      </c>
      <c r="BM413" s="41" t="str">
        <f t="shared" si="565"/>
        <v/>
      </c>
      <c r="BN413" s="42" t="str">
        <f t="shared" si="566"/>
        <v/>
      </c>
      <c r="BO413" s="40" t="str">
        <f t="shared" si="567"/>
        <v/>
      </c>
      <c r="BP413" s="43" t="str">
        <f t="shared" si="568"/>
        <v/>
      </c>
      <c r="BQ413" s="42" t="str">
        <f t="shared" si="569"/>
        <v/>
      </c>
      <c r="BR413" s="61" t="str">
        <f t="shared" si="570"/>
        <v/>
      </c>
      <c r="BS413" s="41" t="str">
        <f t="shared" si="524"/>
        <v/>
      </c>
      <c r="BT413" t="str">
        <f t="shared" si="571"/>
        <v/>
      </c>
      <c r="BU413" s="29" t="str">
        <f t="shared" si="525"/>
        <v/>
      </c>
      <c r="BV413" s="41" t="str">
        <f t="shared" si="526"/>
        <v/>
      </c>
      <c r="BW413" s="42" t="str">
        <f t="shared" si="527"/>
        <v/>
      </c>
      <c r="BX413" s="29" t="str">
        <f t="shared" si="528"/>
        <v/>
      </c>
      <c r="BY413" s="41" t="str">
        <f t="shared" si="529"/>
        <v/>
      </c>
      <c r="BZ413" s="42" t="str">
        <f t="shared" si="530"/>
        <v/>
      </c>
      <c r="CA413" s="29" t="str">
        <f t="shared" si="572"/>
        <v/>
      </c>
      <c r="CB413" s="41" t="str">
        <f t="shared" si="573"/>
        <v/>
      </c>
      <c r="CC413" s="42" t="str">
        <f t="shared" si="574"/>
        <v/>
      </c>
      <c r="CE413" s="39" t="e">
        <f t="shared" si="575"/>
        <v>#N/A</v>
      </c>
      <c r="CF413" s="42" t="e">
        <f t="shared" si="576"/>
        <v>#N/A</v>
      </c>
      <c r="CQ413" s="61" t="str">
        <f t="shared" si="577"/>
        <v/>
      </c>
      <c r="CR413" s="39" t="str">
        <f t="shared" si="578"/>
        <v/>
      </c>
      <c r="CS413" s="41" t="str">
        <f t="shared" si="579"/>
        <v/>
      </c>
      <c r="CT413" s="42" t="str">
        <f t="shared" si="531"/>
        <v/>
      </c>
      <c r="CU413" s="29" t="str">
        <f t="shared" si="580"/>
        <v/>
      </c>
      <c r="CV413" s="41" t="str">
        <f t="shared" si="581"/>
        <v/>
      </c>
      <c r="CW413" s="42" t="str">
        <f t="shared" si="582"/>
        <v/>
      </c>
      <c r="CX413" s="40" t="str">
        <f t="shared" si="583"/>
        <v/>
      </c>
      <c r="CY413" s="43" t="str">
        <f t="shared" si="584"/>
        <v/>
      </c>
      <c r="CZ413" s="42" t="str">
        <f t="shared" si="585"/>
        <v/>
      </c>
      <c r="DA413" s="70" t="str">
        <f t="shared" si="586"/>
        <v/>
      </c>
      <c r="DB413" s="41" t="str">
        <f t="shared" si="532"/>
        <v/>
      </c>
      <c r="DC413" s="70" t="str">
        <f t="shared" si="587"/>
        <v/>
      </c>
      <c r="DD413" s="29" t="str">
        <f t="shared" si="533"/>
        <v/>
      </c>
      <c r="DE413" s="41" t="str">
        <f t="shared" si="534"/>
        <v/>
      </c>
      <c r="DF413" s="42" t="str">
        <f t="shared" si="535"/>
        <v/>
      </c>
      <c r="DG413" s="29" t="str">
        <f t="shared" si="536"/>
        <v/>
      </c>
      <c r="DH413" s="41" t="str">
        <f t="shared" si="537"/>
        <v/>
      </c>
      <c r="DI413" s="42" t="str">
        <f t="shared" si="538"/>
        <v/>
      </c>
      <c r="DJ413" s="29" t="str">
        <f t="shared" si="588"/>
        <v/>
      </c>
      <c r="DK413" s="41" t="str">
        <f t="shared" si="589"/>
        <v/>
      </c>
      <c r="DL413" s="42" t="str">
        <f t="shared" si="590"/>
        <v/>
      </c>
      <c r="DN413" s="39" t="e">
        <f t="shared" si="591"/>
        <v>#N/A</v>
      </c>
      <c r="DO413" s="42" t="e">
        <f t="shared" si="592"/>
        <v>#N/A</v>
      </c>
      <c r="DZ413" s="61" t="str">
        <f t="shared" si="593"/>
        <v/>
      </c>
      <c r="EA413" s="39" t="str">
        <f t="shared" si="594"/>
        <v/>
      </c>
      <c r="EB413" s="41" t="str">
        <f t="shared" si="595"/>
        <v/>
      </c>
      <c r="EC413" s="42" t="str">
        <f t="shared" si="539"/>
        <v/>
      </c>
      <c r="ED413" s="29" t="str">
        <f t="shared" si="596"/>
        <v/>
      </c>
      <c r="EE413" s="41" t="str">
        <f t="shared" si="597"/>
        <v/>
      </c>
      <c r="EF413" s="42" t="str">
        <f t="shared" si="598"/>
        <v/>
      </c>
      <c r="EG413" s="40" t="str">
        <f t="shared" si="599"/>
        <v/>
      </c>
      <c r="EH413" s="43" t="str">
        <f t="shared" si="600"/>
        <v/>
      </c>
      <c r="EI413" s="42" t="str">
        <f t="shared" si="601"/>
        <v/>
      </c>
      <c r="EJ413" s="58" t="str">
        <f t="shared" si="602"/>
        <v/>
      </c>
      <c r="EK413" s="41" t="str">
        <f t="shared" si="540"/>
        <v/>
      </c>
      <c r="EL413" s="58" t="str">
        <f t="shared" si="603"/>
        <v/>
      </c>
      <c r="EM413" s="29" t="str">
        <f t="shared" si="541"/>
        <v/>
      </c>
      <c r="EN413" s="41" t="str">
        <f t="shared" si="542"/>
        <v/>
      </c>
      <c r="EO413" s="42" t="str">
        <f t="shared" si="543"/>
        <v/>
      </c>
      <c r="EP413" s="29" t="str">
        <f t="shared" si="544"/>
        <v/>
      </c>
      <c r="EQ413" s="41" t="str">
        <f t="shared" si="545"/>
        <v/>
      </c>
      <c r="ER413" s="42" t="str">
        <f t="shared" si="546"/>
        <v/>
      </c>
      <c r="ES413" s="29" t="str">
        <f t="shared" si="604"/>
        <v/>
      </c>
      <c r="ET413" s="41" t="str">
        <f t="shared" si="605"/>
        <v/>
      </c>
      <c r="EU413" s="42" t="str">
        <f t="shared" si="606"/>
        <v/>
      </c>
      <c r="EW413" s="39" t="e">
        <f t="shared" si="607"/>
        <v>#N/A</v>
      </c>
      <c r="EX413" s="42" t="e">
        <f t="shared" si="608"/>
        <v>#N/A</v>
      </c>
      <c r="FA413" s="70" t="e">
        <f t="shared" si="610"/>
        <v>#N/A</v>
      </c>
      <c r="FB413" s="70" t="e">
        <f t="shared" si="611"/>
        <v>#N/A</v>
      </c>
      <c r="FC413" s="70" t="e">
        <f t="shared" si="609"/>
        <v>#N/A</v>
      </c>
      <c r="FD413" s="72" t="e">
        <f t="shared" si="612"/>
        <v>#N/A</v>
      </c>
      <c r="FE413" s="37" t="e">
        <f t="shared" si="613"/>
        <v>#N/A</v>
      </c>
    </row>
    <row r="414" spans="8:161" x14ac:dyDescent="0.25">
      <c r="H414" s="39"/>
      <c r="I414" s="39"/>
      <c r="J414" s="37"/>
      <c r="K414" s="39"/>
      <c r="L414" s="39"/>
      <c r="M414" s="39"/>
      <c r="Y414" s="61" t="str">
        <f t="shared" si="547"/>
        <v/>
      </c>
      <c r="Z414" s="39" t="str">
        <f t="shared" si="548"/>
        <v/>
      </c>
      <c r="AA414" s="41" t="str">
        <f t="shared" si="549"/>
        <v/>
      </c>
      <c r="AB414" s="42" t="str">
        <f t="shared" si="513"/>
        <v/>
      </c>
      <c r="AC414" s="29" t="str">
        <f t="shared" si="550"/>
        <v/>
      </c>
      <c r="AD414" s="41" t="str">
        <f t="shared" si="551"/>
        <v/>
      </c>
      <c r="AE414" s="42" t="str">
        <f t="shared" si="552"/>
        <v/>
      </c>
      <c r="AF414" s="40" t="str">
        <f t="shared" si="553"/>
        <v/>
      </c>
      <c r="AG414" s="43" t="str">
        <f t="shared" si="554"/>
        <v/>
      </c>
      <c r="AH414" s="42" t="str">
        <f t="shared" si="555"/>
        <v/>
      </c>
      <c r="AI414" s="39" t="str">
        <f t="shared" si="556"/>
        <v/>
      </c>
      <c r="AJ414" s="41" t="str">
        <f t="shared" si="514"/>
        <v/>
      </c>
      <c r="AK414" s="29" t="str">
        <f t="shared" si="515"/>
        <v/>
      </c>
      <c r="AL414" s="29" t="str">
        <f t="shared" si="516"/>
        <v/>
      </c>
      <c r="AM414" s="41" t="str">
        <f t="shared" si="517"/>
        <v/>
      </c>
      <c r="AN414" s="42" t="str">
        <f t="shared" si="518"/>
        <v/>
      </c>
      <c r="AO414" s="29" t="str">
        <f t="shared" si="519"/>
        <v/>
      </c>
      <c r="AP414" s="41" t="str">
        <f t="shared" si="520"/>
        <v/>
      </c>
      <c r="AQ414" s="42" t="str">
        <f t="shared" si="521"/>
        <v/>
      </c>
      <c r="AR414" s="29" t="str">
        <f t="shared" si="557"/>
        <v/>
      </c>
      <c r="AS414" s="41" t="str">
        <f t="shared" si="558"/>
        <v/>
      </c>
      <c r="AT414" s="42" t="str">
        <f t="shared" si="559"/>
        <v/>
      </c>
      <c r="AV414" s="39" t="e">
        <f t="shared" si="522"/>
        <v>#N/A</v>
      </c>
      <c r="AW414" s="42" t="e">
        <f t="shared" si="560"/>
        <v>#N/A</v>
      </c>
      <c r="BH414" s="61" t="str">
        <f t="shared" si="561"/>
        <v/>
      </c>
      <c r="BI414" s="39" t="str">
        <f t="shared" si="562"/>
        <v/>
      </c>
      <c r="BJ414" s="41" t="str">
        <f t="shared" si="563"/>
        <v/>
      </c>
      <c r="BK414" s="42" t="str">
        <f t="shared" si="523"/>
        <v/>
      </c>
      <c r="BL414" s="29" t="str">
        <f t="shared" si="564"/>
        <v/>
      </c>
      <c r="BM414" s="41" t="str">
        <f t="shared" si="565"/>
        <v/>
      </c>
      <c r="BN414" s="42" t="str">
        <f t="shared" si="566"/>
        <v/>
      </c>
      <c r="BO414" s="40" t="str">
        <f t="shared" si="567"/>
        <v/>
      </c>
      <c r="BP414" s="43" t="str">
        <f t="shared" si="568"/>
        <v/>
      </c>
      <c r="BQ414" s="42" t="str">
        <f t="shared" si="569"/>
        <v/>
      </c>
      <c r="BR414" s="61" t="str">
        <f t="shared" si="570"/>
        <v/>
      </c>
      <c r="BS414" s="41" t="str">
        <f t="shared" si="524"/>
        <v/>
      </c>
      <c r="BT414" t="str">
        <f t="shared" si="571"/>
        <v/>
      </c>
      <c r="BU414" s="29" t="str">
        <f t="shared" si="525"/>
        <v/>
      </c>
      <c r="BV414" s="41" t="str">
        <f t="shared" si="526"/>
        <v/>
      </c>
      <c r="BW414" s="42" t="str">
        <f t="shared" si="527"/>
        <v/>
      </c>
      <c r="BX414" s="29" t="str">
        <f t="shared" si="528"/>
        <v/>
      </c>
      <c r="BY414" s="41" t="str">
        <f t="shared" si="529"/>
        <v/>
      </c>
      <c r="BZ414" s="42" t="str">
        <f t="shared" si="530"/>
        <v/>
      </c>
      <c r="CA414" s="29" t="str">
        <f t="shared" si="572"/>
        <v/>
      </c>
      <c r="CB414" s="41" t="str">
        <f t="shared" si="573"/>
        <v/>
      </c>
      <c r="CC414" s="42" t="str">
        <f t="shared" si="574"/>
        <v/>
      </c>
      <c r="CE414" s="39" t="e">
        <f t="shared" si="575"/>
        <v>#N/A</v>
      </c>
      <c r="CF414" s="42" t="e">
        <f t="shared" si="576"/>
        <v>#N/A</v>
      </c>
      <c r="CQ414" s="61" t="str">
        <f t="shared" si="577"/>
        <v/>
      </c>
      <c r="CR414" s="39" t="str">
        <f t="shared" si="578"/>
        <v/>
      </c>
      <c r="CS414" s="41" t="str">
        <f t="shared" si="579"/>
        <v/>
      </c>
      <c r="CT414" s="42" t="str">
        <f t="shared" si="531"/>
        <v/>
      </c>
      <c r="CU414" s="29" t="str">
        <f t="shared" si="580"/>
        <v/>
      </c>
      <c r="CV414" s="41" t="str">
        <f t="shared" si="581"/>
        <v/>
      </c>
      <c r="CW414" s="42" t="str">
        <f t="shared" si="582"/>
        <v/>
      </c>
      <c r="CX414" s="40" t="str">
        <f t="shared" si="583"/>
        <v/>
      </c>
      <c r="CY414" s="43" t="str">
        <f t="shared" si="584"/>
        <v/>
      </c>
      <c r="CZ414" s="42" t="str">
        <f t="shared" si="585"/>
        <v/>
      </c>
      <c r="DA414" s="70" t="str">
        <f t="shared" si="586"/>
        <v/>
      </c>
      <c r="DB414" s="41" t="str">
        <f t="shared" si="532"/>
        <v/>
      </c>
      <c r="DC414" s="70" t="str">
        <f t="shared" si="587"/>
        <v/>
      </c>
      <c r="DD414" s="29" t="str">
        <f t="shared" si="533"/>
        <v/>
      </c>
      <c r="DE414" s="41" t="str">
        <f t="shared" si="534"/>
        <v/>
      </c>
      <c r="DF414" s="42" t="str">
        <f t="shared" si="535"/>
        <v/>
      </c>
      <c r="DG414" s="29" t="str">
        <f t="shared" si="536"/>
        <v/>
      </c>
      <c r="DH414" s="41" t="str">
        <f t="shared" si="537"/>
        <v/>
      </c>
      <c r="DI414" s="42" t="str">
        <f t="shared" si="538"/>
        <v/>
      </c>
      <c r="DJ414" s="29" t="str">
        <f t="shared" si="588"/>
        <v/>
      </c>
      <c r="DK414" s="41" t="str">
        <f t="shared" si="589"/>
        <v/>
      </c>
      <c r="DL414" s="42" t="str">
        <f t="shared" si="590"/>
        <v/>
      </c>
      <c r="DN414" s="39" t="e">
        <f t="shared" si="591"/>
        <v>#N/A</v>
      </c>
      <c r="DO414" s="42" t="e">
        <f t="shared" si="592"/>
        <v>#N/A</v>
      </c>
      <c r="DZ414" s="61" t="str">
        <f t="shared" si="593"/>
        <v/>
      </c>
      <c r="EA414" s="39" t="str">
        <f t="shared" si="594"/>
        <v/>
      </c>
      <c r="EB414" s="41" t="str">
        <f t="shared" si="595"/>
        <v/>
      </c>
      <c r="EC414" s="42" t="str">
        <f t="shared" si="539"/>
        <v/>
      </c>
      <c r="ED414" s="29" t="str">
        <f t="shared" si="596"/>
        <v/>
      </c>
      <c r="EE414" s="41" t="str">
        <f t="shared" si="597"/>
        <v/>
      </c>
      <c r="EF414" s="42" t="str">
        <f t="shared" si="598"/>
        <v/>
      </c>
      <c r="EG414" s="40" t="str">
        <f t="shared" si="599"/>
        <v/>
      </c>
      <c r="EH414" s="43" t="str">
        <f t="shared" si="600"/>
        <v/>
      </c>
      <c r="EI414" s="42" t="str">
        <f t="shared" si="601"/>
        <v/>
      </c>
      <c r="EJ414" s="58" t="str">
        <f t="shared" si="602"/>
        <v/>
      </c>
      <c r="EK414" s="41" t="str">
        <f t="shared" si="540"/>
        <v/>
      </c>
      <c r="EL414" s="58" t="str">
        <f t="shared" si="603"/>
        <v/>
      </c>
      <c r="EM414" s="29" t="str">
        <f t="shared" si="541"/>
        <v/>
      </c>
      <c r="EN414" s="41" t="str">
        <f t="shared" si="542"/>
        <v/>
      </c>
      <c r="EO414" s="42" t="str">
        <f t="shared" si="543"/>
        <v/>
      </c>
      <c r="EP414" s="29" t="str">
        <f t="shared" si="544"/>
        <v/>
      </c>
      <c r="EQ414" s="41" t="str">
        <f t="shared" si="545"/>
        <v/>
      </c>
      <c r="ER414" s="42" t="str">
        <f t="shared" si="546"/>
        <v/>
      </c>
      <c r="ES414" s="29" t="str">
        <f t="shared" si="604"/>
        <v/>
      </c>
      <c r="ET414" s="41" t="str">
        <f t="shared" si="605"/>
        <v/>
      </c>
      <c r="EU414" s="42" t="str">
        <f t="shared" si="606"/>
        <v/>
      </c>
      <c r="EW414" s="39" t="e">
        <f t="shared" si="607"/>
        <v>#N/A</v>
      </c>
      <c r="EX414" s="42" t="e">
        <f t="shared" si="608"/>
        <v>#N/A</v>
      </c>
      <c r="FA414" s="70" t="e">
        <f t="shared" si="610"/>
        <v>#N/A</v>
      </c>
      <c r="FB414" s="70" t="e">
        <f t="shared" si="611"/>
        <v>#N/A</v>
      </c>
      <c r="FC414" s="70" t="e">
        <f t="shared" si="609"/>
        <v>#N/A</v>
      </c>
      <c r="FD414" s="72" t="e">
        <f t="shared" si="612"/>
        <v>#N/A</v>
      </c>
      <c r="FE414" s="37" t="e">
        <f t="shared" si="613"/>
        <v>#N/A</v>
      </c>
    </row>
    <row r="415" spans="8:161" x14ac:dyDescent="0.25">
      <c r="H415" s="39"/>
      <c r="I415" s="39"/>
      <c r="J415" s="37"/>
      <c r="K415" s="39"/>
      <c r="L415" s="39"/>
      <c r="M415" s="39"/>
      <c r="Y415" s="61" t="str">
        <f t="shared" si="547"/>
        <v/>
      </c>
      <c r="Z415" s="39" t="str">
        <f t="shared" si="548"/>
        <v/>
      </c>
      <c r="AA415" s="41" t="str">
        <f t="shared" si="549"/>
        <v/>
      </c>
      <c r="AB415" s="42" t="str">
        <f t="shared" si="513"/>
        <v/>
      </c>
      <c r="AC415" s="29" t="str">
        <f t="shared" si="550"/>
        <v/>
      </c>
      <c r="AD415" s="41" t="str">
        <f t="shared" si="551"/>
        <v/>
      </c>
      <c r="AE415" s="42" t="str">
        <f t="shared" si="552"/>
        <v/>
      </c>
      <c r="AF415" s="40" t="str">
        <f t="shared" si="553"/>
        <v/>
      </c>
      <c r="AG415" s="43" t="str">
        <f t="shared" si="554"/>
        <v/>
      </c>
      <c r="AH415" s="42" t="str">
        <f t="shared" si="555"/>
        <v/>
      </c>
      <c r="AI415" s="39" t="str">
        <f t="shared" si="556"/>
        <v/>
      </c>
      <c r="AJ415" s="41" t="str">
        <f t="shared" si="514"/>
        <v/>
      </c>
      <c r="AK415" s="29" t="str">
        <f t="shared" si="515"/>
        <v/>
      </c>
      <c r="AL415" s="29" t="str">
        <f t="shared" si="516"/>
        <v/>
      </c>
      <c r="AM415" s="41" t="str">
        <f t="shared" si="517"/>
        <v/>
      </c>
      <c r="AN415" s="42" t="str">
        <f t="shared" si="518"/>
        <v/>
      </c>
      <c r="AO415" s="29" t="str">
        <f t="shared" si="519"/>
        <v/>
      </c>
      <c r="AP415" s="41" t="str">
        <f t="shared" si="520"/>
        <v/>
      </c>
      <c r="AQ415" s="42" t="str">
        <f t="shared" si="521"/>
        <v/>
      </c>
      <c r="AR415" s="29" t="str">
        <f t="shared" si="557"/>
        <v/>
      </c>
      <c r="AS415" s="41" t="str">
        <f t="shared" si="558"/>
        <v/>
      </c>
      <c r="AT415" s="42" t="str">
        <f t="shared" si="559"/>
        <v/>
      </c>
      <c r="AV415" s="39" t="e">
        <f t="shared" si="522"/>
        <v>#N/A</v>
      </c>
      <c r="AW415" s="42" t="e">
        <f t="shared" si="560"/>
        <v>#N/A</v>
      </c>
      <c r="BH415" s="61" t="str">
        <f t="shared" si="561"/>
        <v/>
      </c>
      <c r="BI415" s="39" t="str">
        <f t="shared" si="562"/>
        <v/>
      </c>
      <c r="BJ415" s="41" t="str">
        <f t="shared" si="563"/>
        <v/>
      </c>
      <c r="BK415" s="42" t="str">
        <f t="shared" si="523"/>
        <v/>
      </c>
      <c r="BL415" s="29" t="str">
        <f t="shared" si="564"/>
        <v/>
      </c>
      <c r="BM415" s="41" t="str">
        <f t="shared" si="565"/>
        <v/>
      </c>
      <c r="BN415" s="42" t="str">
        <f t="shared" si="566"/>
        <v/>
      </c>
      <c r="BO415" s="40" t="str">
        <f t="shared" si="567"/>
        <v/>
      </c>
      <c r="BP415" s="43" t="str">
        <f t="shared" si="568"/>
        <v/>
      </c>
      <c r="BQ415" s="42" t="str">
        <f t="shared" si="569"/>
        <v/>
      </c>
      <c r="BR415" s="61" t="str">
        <f t="shared" si="570"/>
        <v/>
      </c>
      <c r="BS415" s="41" t="str">
        <f t="shared" si="524"/>
        <v/>
      </c>
      <c r="BT415" t="str">
        <f t="shared" si="571"/>
        <v/>
      </c>
      <c r="BU415" s="29" t="str">
        <f t="shared" si="525"/>
        <v/>
      </c>
      <c r="BV415" s="41" t="str">
        <f t="shared" si="526"/>
        <v/>
      </c>
      <c r="BW415" s="42" t="str">
        <f t="shared" si="527"/>
        <v/>
      </c>
      <c r="BX415" s="29" t="str">
        <f t="shared" si="528"/>
        <v/>
      </c>
      <c r="BY415" s="41" t="str">
        <f t="shared" si="529"/>
        <v/>
      </c>
      <c r="BZ415" s="42" t="str">
        <f t="shared" si="530"/>
        <v/>
      </c>
      <c r="CA415" s="29" t="str">
        <f t="shared" si="572"/>
        <v/>
      </c>
      <c r="CB415" s="41" t="str">
        <f t="shared" si="573"/>
        <v/>
      </c>
      <c r="CC415" s="42" t="str">
        <f t="shared" si="574"/>
        <v/>
      </c>
      <c r="CE415" s="39" t="e">
        <f t="shared" si="575"/>
        <v>#N/A</v>
      </c>
      <c r="CF415" s="42" t="e">
        <f t="shared" si="576"/>
        <v>#N/A</v>
      </c>
      <c r="CQ415" s="61" t="str">
        <f t="shared" si="577"/>
        <v/>
      </c>
      <c r="CR415" s="39" t="str">
        <f t="shared" si="578"/>
        <v/>
      </c>
      <c r="CS415" s="41" t="str">
        <f t="shared" si="579"/>
        <v/>
      </c>
      <c r="CT415" s="42" t="str">
        <f t="shared" si="531"/>
        <v/>
      </c>
      <c r="CU415" s="29" t="str">
        <f t="shared" si="580"/>
        <v/>
      </c>
      <c r="CV415" s="41" t="str">
        <f t="shared" si="581"/>
        <v/>
      </c>
      <c r="CW415" s="42" t="str">
        <f t="shared" si="582"/>
        <v/>
      </c>
      <c r="CX415" s="40" t="str">
        <f t="shared" si="583"/>
        <v/>
      </c>
      <c r="CY415" s="43" t="str">
        <f t="shared" si="584"/>
        <v/>
      </c>
      <c r="CZ415" s="42" t="str">
        <f t="shared" si="585"/>
        <v/>
      </c>
      <c r="DA415" s="70" t="str">
        <f t="shared" si="586"/>
        <v/>
      </c>
      <c r="DB415" s="41" t="str">
        <f t="shared" si="532"/>
        <v/>
      </c>
      <c r="DC415" s="70" t="str">
        <f t="shared" si="587"/>
        <v/>
      </c>
      <c r="DD415" s="29" t="str">
        <f t="shared" si="533"/>
        <v/>
      </c>
      <c r="DE415" s="41" t="str">
        <f t="shared" si="534"/>
        <v/>
      </c>
      <c r="DF415" s="42" t="str">
        <f t="shared" si="535"/>
        <v/>
      </c>
      <c r="DG415" s="29" t="str">
        <f t="shared" si="536"/>
        <v/>
      </c>
      <c r="DH415" s="41" t="str">
        <f t="shared" si="537"/>
        <v/>
      </c>
      <c r="DI415" s="42" t="str">
        <f t="shared" si="538"/>
        <v/>
      </c>
      <c r="DJ415" s="29" t="str">
        <f t="shared" si="588"/>
        <v/>
      </c>
      <c r="DK415" s="41" t="str">
        <f t="shared" si="589"/>
        <v/>
      </c>
      <c r="DL415" s="42" t="str">
        <f t="shared" si="590"/>
        <v/>
      </c>
      <c r="DN415" s="39" t="e">
        <f t="shared" si="591"/>
        <v>#N/A</v>
      </c>
      <c r="DO415" s="42" t="e">
        <f t="shared" si="592"/>
        <v>#N/A</v>
      </c>
      <c r="DZ415" s="61" t="str">
        <f t="shared" si="593"/>
        <v/>
      </c>
      <c r="EA415" s="39" t="str">
        <f t="shared" si="594"/>
        <v/>
      </c>
      <c r="EB415" s="41" t="str">
        <f t="shared" si="595"/>
        <v/>
      </c>
      <c r="EC415" s="42" t="str">
        <f t="shared" si="539"/>
        <v/>
      </c>
      <c r="ED415" s="29" t="str">
        <f t="shared" si="596"/>
        <v/>
      </c>
      <c r="EE415" s="41" t="str">
        <f t="shared" si="597"/>
        <v/>
      </c>
      <c r="EF415" s="42" t="str">
        <f t="shared" si="598"/>
        <v/>
      </c>
      <c r="EG415" s="40" t="str">
        <f t="shared" si="599"/>
        <v/>
      </c>
      <c r="EH415" s="43" t="str">
        <f t="shared" si="600"/>
        <v/>
      </c>
      <c r="EI415" s="42" t="str">
        <f t="shared" si="601"/>
        <v/>
      </c>
      <c r="EJ415" s="58" t="str">
        <f t="shared" si="602"/>
        <v/>
      </c>
      <c r="EK415" s="41" t="str">
        <f t="shared" si="540"/>
        <v/>
      </c>
      <c r="EL415" s="58" t="str">
        <f t="shared" si="603"/>
        <v/>
      </c>
      <c r="EM415" s="29" t="str">
        <f t="shared" si="541"/>
        <v/>
      </c>
      <c r="EN415" s="41" t="str">
        <f t="shared" si="542"/>
        <v/>
      </c>
      <c r="EO415" s="42" t="str">
        <f t="shared" si="543"/>
        <v/>
      </c>
      <c r="EP415" s="29" t="str">
        <f t="shared" si="544"/>
        <v/>
      </c>
      <c r="EQ415" s="41" t="str">
        <f t="shared" si="545"/>
        <v/>
      </c>
      <c r="ER415" s="42" t="str">
        <f t="shared" si="546"/>
        <v/>
      </c>
      <c r="ES415" s="29" t="str">
        <f t="shared" si="604"/>
        <v/>
      </c>
      <c r="ET415" s="41" t="str">
        <f t="shared" si="605"/>
        <v/>
      </c>
      <c r="EU415" s="42" t="str">
        <f t="shared" si="606"/>
        <v/>
      </c>
      <c r="EW415" s="39" t="e">
        <f t="shared" si="607"/>
        <v>#N/A</v>
      </c>
      <c r="EX415" s="42" t="e">
        <f t="shared" si="608"/>
        <v>#N/A</v>
      </c>
      <c r="FA415" s="70" t="e">
        <f t="shared" si="610"/>
        <v>#N/A</v>
      </c>
      <c r="FB415" s="70" t="e">
        <f t="shared" si="611"/>
        <v>#N/A</v>
      </c>
      <c r="FC415" s="70" t="e">
        <f t="shared" si="609"/>
        <v>#N/A</v>
      </c>
      <c r="FD415" s="72" t="e">
        <f t="shared" si="612"/>
        <v>#N/A</v>
      </c>
      <c r="FE415" s="37" t="e">
        <f t="shared" si="613"/>
        <v>#N/A</v>
      </c>
    </row>
    <row r="416" spans="8:161" x14ac:dyDescent="0.25">
      <c r="H416" s="39"/>
      <c r="I416" s="39"/>
      <c r="J416" s="37"/>
      <c r="K416" s="39"/>
      <c r="L416" s="39"/>
      <c r="M416" s="39"/>
      <c r="Y416" s="61" t="str">
        <f t="shared" si="547"/>
        <v/>
      </c>
      <c r="Z416" s="39" t="str">
        <f t="shared" si="548"/>
        <v/>
      </c>
      <c r="AA416" s="41" t="str">
        <f t="shared" si="549"/>
        <v/>
      </c>
      <c r="AB416" s="42" t="str">
        <f t="shared" si="513"/>
        <v/>
      </c>
      <c r="AC416" s="29" t="str">
        <f t="shared" si="550"/>
        <v/>
      </c>
      <c r="AD416" s="41" t="str">
        <f t="shared" si="551"/>
        <v/>
      </c>
      <c r="AE416" s="42" t="str">
        <f t="shared" si="552"/>
        <v/>
      </c>
      <c r="AF416" s="40" t="str">
        <f t="shared" si="553"/>
        <v/>
      </c>
      <c r="AG416" s="43" t="str">
        <f t="shared" si="554"/>
        <v/>
      </c>
      <c r="AH416" s="42" t="str">
        <f t="shared" si="555"/>
        <v/>
      </c>
      <c r="AI416" s="39" t="str">
        <f t="shared" si="556"/>
        <v/>
      </c>
      <c r="AJ416" s="41" t="str">
        <f t="shared" si="514"/>
        <v/>
      </c>
      <c r="AK416" s="29" t="str">
        <f t="shared" si="515"/>
        <v/>
      </c>
      <c r="AL416" s="29" t="str">
        <f t="shared" si="516"/>
        <v/>
      </c>
      <c r="AM416" s="41" t="str">
        <f t="shared" si="517"/>
        <v/>
      </c>
      <c r="AN416" s="42" t="str">
        <f t="shared" si="518"/>
        <v/>
      </c>
      <c r="AO416" s="29" t="str">
        <f t="shared" si="519"/>
        <v/>
      </c>
      <c r="AP416" s="41" t="str">
        <f t="shared" si="520"/>
        <v/>
      </c>
      <c r="AQ416" s="42" t="str">
        <f t="shared" si="521"/>
        <v/>
      </c>
      <c r="AR416" s="29" t="str">
        <f t="shared" si="557"/>
        <v/>
      </c>
      <c r="AS416" s="41" t="str">
        <f t="shared" si="558"/>
        <v/>
      </c>
      <c r="AT416" s="42" t="str">
        <f t="shared" si="559"/>
        <v/>
      </c>
      <c r="AV416" s="39" t="e">
        <f t="shared" si="522"/>
        <v>#N/A</v>
      </c>
      <c r="AW416" s="42" t="e">
        <f t="shared" si="560"/>
        <v>#N/A</v>
      </c>
      <c r="BH416" s="61" t="str">
        <f t="shared" si="561"/>
        <v/>
      </c>
      <c r="BI416" s="39" t="str">
        <f t="shared" si="562"/>
        <v/>
      </c>
      <c r="BJ416" s="41" t="str">
        <f t="shared" si="563"/>
        <v/>
      </c>
      <c r="BK416" s="42" t="str">
        <f t="shared" si="523"/>
        <v/>
      </c>
      <c r="BL416" s="29" t="str">
        <f t="shared" si="564"/>
        <v/>
      </c>
      <c r="BM416" s="41" t="str">
        <f t="shared" si="565"/>
        <v/>
      </c>
      <c r="BN416" s="42" t="str">
        <f t="shared" si="566"/>
        <v/>
      </c>
      <c r="BO416" s="40" t="str">
        <f t="shared" si="567"/>
        <v/>
      </c>
      <c r="BP416" s="43" t="str">
        <f t="shared" si="568"/>
        <v/>
      </c>
      <c r="BQ416" s="42" t="str">
        <f t="shared" si="569"/>
        <v/>
      </c>
      <c r="BR416" s="61" t="str">
        <f t="shared" si="570"/>
        <v/>
      </c>
      <c r="BS416" s="41" t="str">
        <f t="shared" si="524"/>
        <v/>
      </c>
      <c r="BT416" t="str">
        <f t="shared" si="571"/>
        <v/>
      </c>
      <c r="BU416" s="29" t="str">
        <f t="shared" si="525"/>
        <v/>
      </c>
      <c r="BV416" s="41" t="str">
        <f t="shared" si="526"/>
        <v/>
      </c>
      <c r="BW416" s="42" t="str">
        <f t="shared" si="527"/>
        <v/>
      </c>
      <c r="BX416" s="29" t="str">
        <f t="shared" si="528"/>
        <v/>
      </c>
      <c r="BY416" s="41" t="str">
        <f t="shared" si="529"/>
        <v/>
      </c>
      <c r="BZ416" s="42" t="str">
        <f t="shared" si="530"/>
        <v/>
      </c>
      <c r="CA416" s="29" t="str">
        <f t="shared" si="572"/>
        <v/>
      </c>
      <c r="CB416" s="41" t="str">
        <f t="shared" si="573"/>
        <v/>
      </c>
      <c r="CC416" s="42" t="str">
        <f t="shared" si="574"/>
        <v/>
      </c>
      <c r="CE416" s="39" t="e">
        <f t="shared" si="575"/>
        <v>#N/A</v>
      </c>
      <c r="CF416" s="42" t="e">
        <f t="shared" si="576"/>
        <v>#N/A</v>
      </c>
      <c r="CQ416" s="61" t="str">
        <f t="shared" si="577"/>
        <v/>
      </c>
      <c r="CR416" s="39" t="str">
        <f t="shared" si="578"/>
        <v/>
      </c>
      <c r="CS416" s="41" t="str">
        <f t="shared" si="579"/>
        <v/>
      </c>
      <c r="CT416" s="42" t="str">
        <f t="shared" si="531"/>
        <v/>
      </c>
      <c r="CU416" s="29" t="str">
        <f t="shared" si="580"/>
        <v/>
      </c>
      <c r="CV416" s="41" t="str">
        <f t="shared" si="581"/>
        <v/>
      </c>
      <c r="CW416" s="42" t="str">
        <f t="shared" si="582"/>
        <v/>
      </c>
      <c r="CX416" s="40" t="str">
        <f t="shared" si="583"/>
        <v/>
      </c>
      <c r="CY416" s="43" t="str">
        <f t="shared" si="584"/>
        <v/>
      </c>
      <c r="CZ416" s="42" t="str">
        <f t="shared" si="585"/>
        <v/>
      </c>
      <c r="DA416" s="70" t="str">
        <f t="shared" si="586"/>
        <v/>
      </c>
      <c r="DB416" s="41" t="str">
        <f t="shared" si="532"/>
        <v/>
      </c>
      <c r="DC416" s="70" t="str">
        <f t="shared" si="587"/>
        <v/>
      </c>
      <c r="DD416" s="29" t="str">
        <f t="shared" si="533"/>
        <v/>
      </c>
      <c r="DE416" s="41" t="str">
        <f t="shared" si="534"/>
        <v/>
      </c>
      <c r="DF416" s="42" t="str">
        <f t="shared" si="535"/>
        <v/>
      </c>
      <c r="DG416" s="29" t="str">
        <f t="shared" si="536"/>
        <v/>
      </c>
      <c r="DH416" s="41" t="str">
        <f t="shared" si="537"/>
        <v/>
      </c>
      <c r="DI416" s="42" t="str">
        <f t="shared" si="538"/>
        <v/>
      </c>
      <c r="DJ416" s="29" t="str">
        <f t="shared" si="588"/>
        <v/>
      </c>
      <c r="DK416" s="41" t="str">
        <f t="shared" si="589"/>
        <v/>
      </c>
      <c r="DL416" s="42" t="str">
        <f t="shared" si="590"/>
        <v/>
      </c>
      <c r="DN416" s="39" t="e">
        <f t="shared" si="591"/>
        <v>#N/A</v>
      </c>
      <c r="DO416" s="42" t="e">
        <f t="shared" si="592"/>
        <v>#N/A</v>
      </c>
      <c r="DZ416" s="61" t="str">
        <f t="shared" si="593"/>
        <v/>
      </c>
      <c r="EA416" s="39" t="str">
        <f t="shared" si="594"/>
        <v/>
      </c>
      <c r="EB416" s="41" t="str">
        <f t="shared" si="595"/>
        <v/>
      </c>
      <c r="EC416" s="42" t="str">
        <f t="shared" si="539"/>
        <v/>
      </c>
      <c r="ED416" s="29" t="str">
        <f t="shared" si="596"/>
        <v/>
      </c>
      <c r="EE416" s="41" t="str">
        <f t="shared" si="597"/>
        <v/>
      </c>
      <c r="EF416" s="42" t="str">
        <f t="shared" si="598"/>
        <v/>
      </c>
      <c r="EG416" s="40" t="str">
        <f t="shared" si="599"/>
        <v/>
      </c>
      <c r="EH416" s="43" t="str">
        <f t="shared" si="600"/>
        <v/>
      </c>
      <c r="EI416" s="42" t="str">
        <f t="shared" si="601"/>
        <v/>
      </c>
      <c r="EJ416" s="58" t="str">
        <f t="shared" si="602"/>
        <v/>
      </c>
      <c r="EK416" s="41" t="str">
        <f t="shared" si="540"/>
        <v/>
      </c>
      <c r="EL416" s="58" t="str">
        <f t="shared" si="603"/>
        <v/>
      </c>
      <c r="EM416" s="29" t="str">
        <f t="shared" si="541"/>
        <v/>
      </c>
      <c r="EN416" s="41" t="str">
        <f t="shared" si="542"/>
        <v/>
      </c>
      <c r="EO416" s="42" t="str">
        <f t="shared" si="543"/>
        <v/>
      </c>
      <c r="EP416" s="29" t="str">
        <f t="shared" si="544"/>
        <v/>
      </c>
      <c r="EQ416" s="41" t="str">
        <f t="shared" si="545"/>
        <v/>
      </c>
      <c r="ER416" s="42" t="str">
        <f t="shared" si="546"/>
        <v/>
      </c>
      <c r="ES416" s="29" t="str">
        <f t="shared" si="604"/>
        <v/>
      </c>
      <c r="ET416" s="41" t="str">
        <f t="shared" si="605"/>
        <v/>
      </c>
      <c r="EU416" s="42" t="str">
        <f t="shared" si="606"/>
        <v/>
      </c>
      <c r="EW416" s="39" t="e">
        <f t="shared" si="607"/>
        <v>#N/A</v>
      </c>
      <c r="EX416" s="42" t="e">
        <f t="shared" si="608"/>
        <v>#N/A</v>
      </c>
      <c r="FA416" s="70" t="e">
        <f t="shared" si="610"/>
        <v>#N/A</v>
      </c>
      <c r="FB416" s="70" t="e">
        <f t="shared" si="611"/>
        <v>#N/A</v>
      </c>
      <c r="FC416" s="70" t="e">
        <f t="shared" si="609"/>
        <v>#N/A</v>
      </c>
      <c r="FD416" s="72" t="e">
        <f t="shared" si="612"/>
        <v>#N/A</v>
      </c>
      <c r="FE416" s="37" t="e">
        <f t="shared" si="613"/>
        <v>#N/A</v>
      </c>
    </row>
    <row r="417" spans="8:161" x14ac:dyDescent="0.25">
      <c r="H417" s="39"/>
      <c r="I417" s="39"/>
      <c r="J417" s="37"/>
      <c r="K417" s="39"/>
      <c r="L417" s="39"/>
      <c r="M417" s="39"/>
      <c r="Y417" s="61" t="str">
        <f t="shared" si="547"/>
        <v/>
      </c>
      <c r="Z417" s="39" t="str">
        <f t="shared" si="548"/>
        <v/>
      </c>
      <c r="AA417" s="41" t="str">
        <f t="shared" si="549"/>
        <v/>
      </c>
      <c r="AB417" s="42" t="str">
        <f t="shared" si="513"/>
        <v/>
      </c>
      <c r="AC417" s="29" t="str">
        <f t="shared" si="550"/>
        <v/>
      </c>
      <c r="AD417" s="41" t="str">
        <f t="shared" si="551"/>
        <v/>
      </c>
      <c r="AE417" s="42" t="str">
        <f t="shared" si="552"/>
        <v/>
      </c>
      <c r="AF417" s="40" t="str">
        <f t="shared" si="553"/>
        <v/>
      </c>
      <c r="AG417" s="43" t="str">
        <f t="shared" si="554"/>
        <v/>
      </c>
      <c r="AH417" s="42" t="str">
        <f t="shared" si="555"/>
        <v/>
      </c>
      <c r="AI417" s="39" t="str">
        <f t="shared" si="556"/>
        <v/>
      </c>
      <c r="AJ417" s="41" t="str">
        <f t="shared" si="514"/>
        <v/>
      </c>
      <c r="AK417" s="29" t="str">
        <f t="shared" si="515"/>
        <v/>
      </c>
      <c r="AL417" s="29" t="str">
        <f t="shared" si="516"/>
        <v/>
      </c>
      <c r="AM417" s="41" t="str">
        <f t="shared" si="517"/>
        <v/>
      </c>
      <c r="AN417" s="42" t="str">
        <f t="shared" si="518"/>
        <v/>
      </c>
      <c r="AO417" s="29" t="str">
        <f t="shared" si="519"/>
        <v/>
      </c>
      <c r="AP417" s="41" t="str">
        <f t="shared" si="520"/>
        <v/>
      </c>
      <c r="AQ417" s="42" t="str">
        <f t="shared" si="521"/>
        <v/>
      </c>
      <c r="AR417" s="29" t="str">
        <f t="shared" si="557"/>
        <v/>
      </c>
      <c r="AS417" s="41" t="str">
        <f t="shared" si="558"/>
        <v/>
      </c>
      <c r="AT417" s="42" t="str">
        <f t="shared" si="559"/>
        <v/>
      </c>
      <c r="AV417" s="39" t="e">
        <f t="shared" si="522"/>
        <v>#N/A</v>
      </c>
      <c r="AW417" s="42" t="e">
        <f t="shared" si="560"/>
        <v>#N/A</v>
      </c>
      <c r="BH417" s="61" t="str">
        <f t="shared" si="561"/>
        <v/>
      </c>
      <c r="BI417" s="39" t="str">
        <f t="shared" si="562"/>
        <v/>
      </c>
      <c r="BJ417" s="41" t="str">
        <f t="shared" si="563"/>
        <v/>
      </c>
      <c r="BK417" s="42" t="str">
        <f t="shared" si="523"/>
        <v/>
      </c>
      <c r="BL417" s="29" t="str">
        <f t="shared" si="564"/>
        <v/>
      </c>
      <c r="BM417" s="41" t="str">
        <f t="shared" si="565"/>
        <v/>
      </c>
      <c r="BN417" s="42" t="str">
        <f t="shared" si="566"/>
        <v/>
      </c>
      <c r="BO417" s="40" t="str">
        <f t="shared" si="567"/>
        <v/>
      </c>
      <c r="BP417" s="43" t="str">
        <f t="shared" si="568"/>
        <v/>
      </c>
      <c r="BQ417" s="42" t="str">
        <f t="shared" si="569"/>
        <v/>
      </c>
      <c r="BR417" s="61" t="str">
        <f t="shared" si="570"/>
        <v/>
      </c>
      <c r="BS417" s="41" t="str">
        <f t="shared" si="524"/>
        <v/>
      </c>
      <c r="BT417" t="str">
        <f t="shared" si="571"/>
        <v/>
      </c>
      <c r="BU417" s="29" t="str">
        <f t="shared" si="525"/>
        <v/>
      </c>
      <c r="BV417" s="41" t="str">
        <f t="shared" si="526"/>
        <v/>
      </c>
      <c r="BW417" s="42" t="str">
        <f t="shared" si="527"/>
        <v/>
      </c>
      <c r="BX417" s="29" t="str">
        <f t="shared" si="528"/>
        <v/>
      </c>
      <c r="BY417" s="41" t="str">
        <f t="shared" si="529"/>
        <v/>
      </c>
      <c r="BZ417" s="42" t="str">
        <f t="shared" si="530"/>
        <v/>
      </c>
      <c r="CA417" s="29" t="str">
        <f t="shared" si="572"/>
        <v/>
      </c>
      <c r="CB417" s="41" t="str">
        <f t="shared" si="573"/>
        <v/>
      </c>
      <c r="CC417" s="42" t="str">
        <f t="shared" si="574"/>
        <v/>
      </c>
      <c r="CE417" s="39" t="e">
        <f t="shared" si="575"/>
        <v>#N/A</v>
      </c>
      <c r="CF417" s="42" t="e">
        <f t="shared" si="576"/>
        <v>#N/A</v>
      </c>
      <c r="CQ417" s="61" t="str">
        <f t="shared" si="577"/>
        <v/>
      </c>
      <c r="CR417" s="39" t="str">
        <f t="shared" si="578"/>
        <v/>
      </c>
      <c r="CS417" s="41" t="str">
        <f t="shared" si="579"/>
        <v/>
      </c>
      <c r="CT417" s="42" t="str">
        <f t="shared" si="531"/>
        <v/>
      </c>
      <c r="CU417" s="29" t="str">
        <f t="shared" si="580"/>
        <v/>
      </c>
      <c r="CV417" s="41" t="str">
        <f t="shared" si="581"/>
        <v/>
      </c>
      <c r="CW417" s="42" t="str">
        <f t="shared" si="582"/>
        <v/>
      </c>
      <c r="CX417" s="40" t="str">
        <f t="shared" si="583"/>
        <v/>
      </c>
      <c r="CY417" s="43" t="str">
        <f t="shared" si="584"/>
        <v/>
      </c>
      <c r="CZ417" s="42" t="str">
        <f t="shared" si="585"/>
        <v/>
      </c>
      <c r="DA417" s="70" t="str">
        <f t="shared" si="586"/>
        <v/>
      </c>
      <c r="DB417" s="41" t="str">
        <f t="shared" si="532"/>
        <v/>
      </c>
      <c r="DC417" s="70" t="str">
        <f t="shared" si="587"/>
        <v/>
      </c>
      <c r="DD417" s="29" t="str">
        <f t="shared" si="533"/>
        <v/>
      </c>
      <c r="DE417" s="41" t="str">
        <f t="shared" si="534"/>
        <v/>
      </c>
      <c r="DF417" s="42" t="str">
        <f t="shared" si="535"/>
        <v/>
      </c>
      <c r="DG417" s="29" t="str">
        <f t="shared" si="536"/>
        <v/>
      </c>
      <c r="DH417" s="41" t="str">
        <f t="shared" si="537"/>
        <v/>
      </c>
      <c r="DI417" s="42" t="str">
        <f t="shared" si="538"/>
        <v/>
      </c>
      <c r="DJ417" s="29" t="str">
        <f t="shared" si="588"/>
        <v/>
      </c>
      <c r="DK417" s="41" t="str">
        <f t="shared" si="589"/>
        <v/>
      </c>
      <c r="DL417" s="42" t="str">
        <f t="shared" si="590"/>
        <v/>
      </c>
      <c r="DN417" s="39" t="e">
        <f t="shared" si="591"/>
        <v>#N/A</v>
      </c>
      <c r="DO417" s="42" t="e">
        <f t="shared" si="592"/>
        <v>#N/A</v>
      </c>
      <c r="DZ417" s="61" t="str">
        <f t="shared" si="593"/>
        <v/>
      </c>
      <c r="EA417" s="39" t="str">
        <f t="shared" si="594"/>
        <v/>
      </c>
      <c r="EB417" s="41" t="str">
        <f t="shared" si="595"/>
        <v/>
      </c>
      <c r="EC417" s="42" t="str">
        <f t="shared" si="539"/>
        <v/>
      </c>
      <c r="ED417" s="29" t="str">
        <f t="shared" si="596"/>
        <v/>
      </c>
      <c r="EE417" s="41" t="str">
        <f t="shared" si="597"/>
        <v/>
      </c>
      <c r="EF417" s="42" t="str">
        <f t="shared" si="598"/>
        <v/>
      </c>
      <c r="EG417" s="40" t="str">
        <f t="shared" si="599"/>
        <v/>
      </c>
      <c r="EH417" s="43" t="str">
        <f t="shared" si="600"/>
        <v/>
      </c>
      <c r="EI417" s="42" t="str">
        <f t="shared" si="601"/>
        <v/>
      </c>
      <c r="EJ417" s="58" t="str">
        <f t="shared" si="602"/>
        <v/>
      </c>
      <c r="EK417" s="41" t="str">
        <f t="shared" si="540"/>
        <v/>
      </c>
      <c r="EL417" s="58" t="str">
        <f t="shared" si="603"/>
        <v/>
      </c>
      <c r="EM417" s="29" t="str">
        <f t="shared" si="541"/>
        <v/>
      </c>
      <c r="EN417" s="41" t="str">
        <f t="shared" si="542"/>
        <v/>
      </c>
      <c r="EO417" s="42" t="str">
        <f t="shared" si="543"/>
        <v/>
      </c>
      <c r="EP417" s="29" t="str">
        <f t="shared" si="544"/>
        <v/>
      </c>
      <c r="EQ417" s="41" t="str">
        <f t="shared" si="545"/>
        <v/>
      </c>
      <c r="ER417" s="42" t="str">
        <f t="shared" si="546"/>
        <v/>
      </c>
      <c r="ES417" s="29" t="str">
        <f t="shared" si="604"/>
        <v/>
      </c>
      <c r="ET417" s="41" t="str">
        <f t="shared" si="605"/>
        <v/>
      </c>
      <c r="EU417" s="42" t="str">
        <f t="shared" si="606"/>
        <v/>
      </c>
      <c r="EW417" s="39" t="e">
        <f t="shared" si="607"/>
        <v>#N/A</v>
      </c>
      <c r="EX417" s="42" t="e">
        <f t="shared" si="608"/>
        <v>#N/A</v>
      </c>
      <c r="FA417" s="70" t="e">
        <f t="shared" si="610"/>
        <v>#N/A</v>
      </c>
      <c r="FB417" s="70" t="e">
        <f t="shared" si="611"/>
        <v>#N/A</v>
      </c>
      <c r="FC417" s="70" t="e">
        <f t="shared" si="609"/>
        <v>#N/A</v>
      </c>
      <c r="FD417" s="72" t="e">
        <f t="shared" si="612"/>
        <v>#N/A</v>
      </c>
      <c r="FE417" s="37" t="e">
        <f t="shared" si="613"/>
        <v>#N/A</v>
      </c>
    </row>
    <row r="418" spans="8:161" x14ac:dyDescent="0.25">
      <c r="H418" s="39"/>
      <c r="I418" s="39"/>
      <c r="J418" s="37"/>
      <c r="K418" s="39"/>
      <c r="L418" s="39"/>
      <c r="M418" s="39"/>
      <c r="Y418" s="61" t="str">
        <f t="shared" si="547"/>
        <v/>
      </c>
      <c r="Z418" s="39" t="str">
        <f t="shared" si="548"/>
        <v/>
      </c>
      <c r="AA418" s="41" t="str">
        <f t="shared" si="549"/>
        <v/>
      </c>
      <c r="AB418" s="42" t="str">
        <f t="shared" ref="AB418:AB481" si="614">IF(Y418="incline",S418,"")</f>
        <v/>
      </c>
      <c r="AC418" s="29" t="str">
        <f t="shared" si="550"/>
        <v/>
      </c>
      <c r="AD418" s="41" t="str">
        <f t="shared" si="551"/>
        <v/>
      </c>
      <c r="AE418" s="42" t="str">
        <f t="shared" si="552"/>
        <v/>
      </c>
      <c r="AF418" s="40" t="str">
        <f t="shared" si="553"/>
        <v/>
      </c>
      <c r="AG418" s="43" t="str">
        <f t="shared" si="554"/>
        <v/>
      </c>
      <c r="AH418" s="42" t="str">
        <f t="shared" si="555"/>
        <v/>
      </c>
      <c r="AI418" s="39" t="str">
        <f t="shared" si="556"/>
        <v/>
      </c>
      <c r="AJ418" s="41" t="str">
        <f t="shared" ref="AJ418:AJ481" si="615">_xlfn.IFNA(IFERROR((AI418-S418)/S418,#N/A),"")</f>
        <v/>
      </c>
      <c r="AK418" s="29" t="str">
        <f t="shared" ref="AK418:AK481" si="616">IF(X418="","",IF(T418&lt;=$AA$30,"incline",IF(T418&lt;$AG$30,"plateau","decline")))</f>
        <v/>
      </c>
      <c r="AL418" s="29" t="str">
        <f t="shared" ref="AL418:AL481" si="617">IF(AK418="incline",T418,"")</f>
        <v/>
      </c>
      <c r="AM418" s="41" t="str">
        <f t="shared" ref="AM418:AM481" si="618">IF(AK418="incline",X418,"")</f>
        <v/>
      </c>
      <c r="AN418" s="42" t="str">
        <f t="shared" ref="AN418:AN481" si="619">IF(AK418="incline",S418,"")</f>
        <v/>
      </c>
      <c r="AO418" s="29" t="str">
        <f t="shared" ref="AO418:AO481" si="620">IF(AK418="plateau",T418,"")</f>
        <v/>
      </c>
      <c r="AP418" s="41" t="str">
        <f t="shared" ref="AP418:AP481" si="621">IF(AK418="plateau",X418,"")</f>
        <v/>
      </c>
      <c r="AQ418" s="42" t="str">
        <f t="shared" ref="AQ418:AQ481" si="622">IF(AK418="plateau",S418,"")</f>
        <v/>
      </c>
      <c r="AR418" s="29" t="str">
        <f t="shared" si="557"/>
        <v/>
      </c>
      <c r="AS418" s="41" t="str">
        <f t="shared" si="558"/>
        <v/>
      </c>
      <c r="AT418" s="42" t="str">
        <f t="shared" si="559"/>
        <v/>
      </c>
      <c r="AV418" s="39" t="e">
        <f t="shared" ref="AV418:AV481" si="623">IF(H418="",#N/A,H418)</f>
        <v>#N/A</v>
      </c>
      <c r="AW418" s="42" t="e">
        <f t="shared" si="560"/>
        <v>#N/A</v>
      </c>
      <c r="BH418" s="61" t="str">
        <f t="shared" si="561"/>
        <v/>
      </c>
      <c r="BI418" s="39" t="str">
        <f t="shared" si="562"/>
        <v/>
      </c>
      <c r="BJ418" s="41" t="str">
        <f t="shared" si="563"/>
        <v/>
      </c>
      <c r="BK418" s="42" t="str">
        <f t="shared" ref="BK418:BK481" si="624">IF(BH418="incline",BB418,"")</f>
        <v/>
      </c>
      <c r="BL418" s="29" t="str">
        <f t="shared" si="564"/>
        <v/>
      </c>
      <c r="BM418" s="41" t="str">
        <f t="shared" si="565"/>
        <v/>
      </c>
      <c r="BN418" s="42" t="str">
        <f t="shared" si="566"/>
        <v/>
      </c>
      <c r="BO418" s="40" t="str">
        <f t="shared" si="567"/>
        <v/>
      </c>
      <c r="BP418" s="43" t="str">
        <f t="shared" si="568"/>
        <v/>
      </c>
      <c r="BQ418" s="42" t="str">
        <f t="shared" si="569"/>
        <v/>
      </c>
      <c r="BR418" s="61" t="str">
        <f t="shared" si="570"/>
        <v/>
      </c>
      <c r="BS418" s="41" t="str">
        <f t="shared" ref="BS418:BS481" si="625">_xlfn.IFNA(IFERROR((BR418-BB418)/BB418,#N/A),"")</f>
        <v/>
      </c>
      <c r="BT418" t="str">
        <f t="shared" si="571"/>
        <v/>
      </c>
      <c r="BU418" s="29" t="str">
        <f t="shared" ref="BU418:BU481" si="626">IF(BT418="incline",BC418,"")</f>
        <v/>
      </c>
      <c r="BV418" s="41" t="str">
        <f t="shared" ref="BV418:BV481" si="627">IF(BT418="incline",BG418,"")</f>
        <v/>
      </c>
      <c r="BW418" s="42" t="str">
        <f t="shared" ref="BW418:BW481" si="628">IF(BT418="incline",BB418,"")</f>
        <v/>
      </c>
      <c r="BX418" s="29" t="str">
        <f t="shared" ref="BX418:BX481" si="629">IF(BT418="plateau",BC418,"")</f>
        <v/>
      </c>
      <c r="BY418" s="41" t="str">
        <f t="shared" ref="BY418:BY481" si="630">IF(BT418="plateau",BG418,"")</f>
        <v/>
      </c>
      <c r="BZ418" s="42" t="str">
        <f t="shared" ref="BZ418:BZ481" si="631">IF(BT418="plateau",BB418,"")</f>
        <v/>
      </c>
      <c r="CA418" s="29" t="str">
        <f t="shared" si="572"/>
        <v/>
      </c>
      <c r="CB418" s="41" t="str">
        <f t="shared" si="573"/>
        <v/>
      </c>
      <c r="CC418" s="42" t="str">
        <f t="shared" si="574"/>
        <v/>
      </c>
      <c r="CE418" s="39" t="e">
        <f t="shared" si="575"/>
        <v>#N/A</v>
      </c>
      <c r="CF418" s="42" t="e">
        <f t="shared" si="576"/>
        <v>#N/A</v>
      </c>
      <c r="CQ418" s="61" t="str">
        <f t="shared" si="577"/>
        <v/>
      </c>
      <c r="CR418" s="39" t="str">
        <f t="shared" si="578"/>
        <v/>
      </c>
      <c r="CS418" s="41" t="str">
        <f t="shared" si="579"/>
        <v/>
      </c>
      <c r="CT418" s="42" t="str">
        <f t="shared" ref="CT418:CT481" si="632">IF(CQ418="incline",CK418,"")</f>
        <v/>
      </c>
      <c r="CU418" s="29" t="str">
        <f t="shared" si="580"/>
        <v/>
      </c>
      <c r="CV418" s="41" t="str">
        <f t="shared" si="581"/>
        <v/>
      </c>
      <c r="CW418" s="42" t="str">
        <f t="shared" si="582"/>
        <v/>
      </c>
      <c r="CX418" s="40" t="str">
        <f t="shared" si="583"/>
        <v/>
      </c>
      <c r="CY418" s="43" t="str">
        <f t="shared" si="584"/>
        <v/>
      </c>
      <c r="CZ418" s="42" t="str">
        <f t="shared" si="585"/>
        <v/>
      </c>
      <c r="DA418" s="70" t="str">
        <f t="shared" si="586"/>
        <v/>
      </c>
      <c r="DB418" s="41" t="str">
        <f t="shared" ref="DB418:DB481" si="633">_xlfn.IFNA(IFERROR((DA418-CK418)/CK418,#N/A),"")</f>
        <v/>
      </c>
      <c r="DC418" s="70" t="str">
        <f t="shared" si="587"/>
        <v/>
      </c>
      <c r="DD418" s="29" t="str">
        <f t="shared" ref="DD418:DD481" si="634">IF(DC418="incline",CL418,"")</f>
        <v/>
      </c>
      <c r="DE418" s="41" t="str">
        <f t="shared" ref="DE418:DE481" si="635">IF(DC418="incline",CP418,"")</f>
        <v/>
      </c>
      <c r="DF418" s="42" t="str">
        <f t="shared" ref="DF418:DF481" si="636">IF(DC418="incline",CK418,"")</f>
        <v/>
      </c>
      <c r="DG418" s="29" t="str">
        <f t="shared" ref="DG418:DG481" si="637">IF(DC418="plateau",CL418,"")</f>
        <v/>
      </c>
      <c r="DH418" s="41" t="str">
        <f t="shared" ref="DH418:DH481" si="638">IF(DC418="plateau",CP418,"")</f>
        <v/>
      </c>
      <c r="DI418" s="42" t="str">
        <f t="shared" ref="DI418:DI481" si="639">IF(DC418="plateau",CK418,"")</f>
        <v/>
      </c>
      <c r="DJ418" s="29" t="str">
        <f t="shared" si="588"/>
        <v/>
      </c>
      <c r="DK418" s="41" t="str">
        <f t="shared" si="589"/>
        <v/>
      </c>
      <c r="DL418" s="42" t="str">
        <f t="shared" si="590"/>
        <v/>
      </c>
      <c r="DN418" s="39" t="e">
        <f t="shared" si="591"/>
        <v>#N/A</v>
      </c>
      <c r="DO418" s="42" t="e">
        <f t="shared" si="592"/>
        <v>#N/A</v>
      </c>
      <c r="DZ418" s="61" t="str">
        <f t="shared" si="593"/>
        <v/>
      </c>
      <c r="EA418" s="39" t="str">
        <f t="shared" si="594"/>
        <v/>
      </c>
      <c r="EB418" s="41" t="str">
        <f t="shared" si="595"/>
        <v/>
      </c>
      <c r="EC418" s="42" t="str">
        <f t="shared" ref="EC418:EC481" si="640">IF(DZ418="incline",DT418,"")</f>
        <v/>
      </c>
      <c r="ED418" s="29" t="str">
        <f t="shared" si="596"/>
        <v/>
      </c>
      <c r="EE418" s="41" t="str">
        <f t="shared" si="597"/>
        <v/>
      </c>
      <c r="EF418" s="42" t="str">
        <f t="shared" si="598"/>
        <v/>
      </c>
      <c r="EG418" s="40" t="str">
        <f t="shared" si="599"/>
        <v/>
      </c>
      <c r="EH418" s="43" t="str">
        <f t="shared" si="600"/>
        <v/>
      </c>
      <c r="EI418" s="42" t="str">
        <f t="shared" si="601"/>
        <v/>
      </c>
      <c r="EJ418" s="58" t="str">
        <f t="shared" si="602"/>
        <v/>
      </c>
      <c r="EK418" s="41" t="str">
        <f t="shared" ref="EK418:EK481" si="641">_xlfn.IFNA(IFERROR((EJ418-DT418)/DT418,#N/A),"")</f>
        <v/>
      </c>
      <c r="EL418" s="58" t="str">
        <f t="shared" si="603"/>
        <v/>
      </c>
      <c r="EM418" s="29" t="str">
        <f t="shared" ref="EM418:EM481" si="642">IF(EL418="incline",DU418,"")</f>
        <v/>
      </c>
      <c r="EN418" s="41" t="str">
        <f t="shared" ref="EN418:EN481" si="643">IF(EL418="incline",DY418,"")</f>
        <v/>
      </c>
      <c r="EO418" s="42" t="str">
        <f t="shared" ref="EO418:EO481" si="644">IF(EL418="incline",DT418,"")</f>
        <v/>
      </c>
      <c r="EP418" s="29" t="str">
        <f t="shared" ref="EP418:EP481" si="645">IF(EL418="plateau",DU418,"")</f>
        <v/>
      </c>
      <c r="EQ418" s="41" t="str">
        <f t="shared" ref="EQ418:EQ481" si="646">IF(EL418="plateau",DY418,"")</f>
        <v/>
      </c>
      <c r="ER418" s="42" t="str">
        <f t="shared" ref="ER418:ER481" si="647">IF(EL418="plateau",DT418,"")</f>
        <v/>
      </c>
      <c r="ES418" s="29" t="str">
        <f t="shared" si="604"/>
        <v/>
      </c>
      <c r="ET418" s="41" t="str">
        <f t="shared" si="605"/>
        <v/>
      </c>
      <c r="EU418" s="42" t="str">
        <f t="shared" si="606"/>
        <v/>
      </c>
      <c r="EW418" s="39" t="e">
        <f t="shared" si="607"/>
        <v>#N/A</v>
      </c>
      <c r="EX418" s="42" t="e">
        <f t="shared" si="608"/>
        <v>#N/A</v>
      </c>
      <c r="FA418" s="70" t="e">
        <f t="shared" si="610"/>
        <v>#N/A</v>
      </c>
      <c r="FB418" s="70" t="e">
        <f t="shared" si="611"/>
        <v>#N/A</v>
      </c>
      <c r="FC418" s="70" t="e">
        <f t="shared" si="609"/>
        <v>#N/A</v>
      </c>
      <c r="FD418" s="72" t="e">
        <f t="shared" si="612"/>
        <v>#N/A</v>
      </c>
      <c r="FE418" s="37" t="e">
        <f t="shared" si="613"/>
        <v>#N/A</v>
      </c>
    </row>
    <row r="419" spans="8:161" x14ac:dyDescent="0.25">
      <c r="H419" s="39"/>
      <c r="I419" s="39"/>
      <c r="J419" s="37"/>
      <c r="K419" s="39"/>
      <c r="L419" s="39"/>
      <c r="M419" s="39"/>
      <c r="Y419" s="61" t="str">
        <f t="shared" ref="Y419:Y482" si="648">IF(X419="","",_xlfn.IFNA(IF(AND(T419&lt;$V$34,X419&lt;=$Y$30),"incline",IF(AND(T419&gt;$V$34,X419&lt;=$Y$32),"decline","plateau")),""))</f>
        <v/>
      </c>
      <c r="Z419" s="39" t="str">
        <f t="shared" ref="Z419:Z482" si="649">IF(Y419="incline",T419,"")</f>
        <v/>
      </c>
      <c r="AA419" s="41" t="str">
        <f t="shared" ref="AA419:AA482" si="650">IF(Y419="incline",X419,"")</f>
        <v/>
      </c>
      <c r="AB419" s="42" t="str">
        <f t="shared" si="614"/>
        <v/>
      </c>
      <c r="AC419" s="29" t="str">
        <f t="shared" ref="AC419:AC482" si="651">IF(Y419="plateau",T419,"")</f>
        <v/>
      </c>
      <c r="AD419" s="41" t="str">
        <f t="shared" ref="AD419:AD482" si="652">IF(Y419="plateau",X419,"")</f>
        <v/>
      </c>
      <c r="AE419" s="42" t="str">
        <f t="shared" ref="AE419:AE482" si="653">IF(Y419="plateau",S419,"")</f>
        <v/>
      </c>
      <c r="AF419" s="40" t="str">
        <f t="shared" ref="AF419:AF482" si="654">_xlfn.IFNA(IF(Y419="decline",T419,#N/A),"")</f>
        <v/>
      </c>
      <c r="AG419" s="43" t="str">
        <f t="shared" ref="AG419:AG482" si="655">IF(Y419="decline",X419,"")</f>
        <v/>
      </c>
      <c r="AH419" s="42" t="str">
        <f t="shared" ref="AH419:AH482" si="656">IF(Y419="decline",S419,"")</f>
        <v/>
      </c>
      <c r="AI419" s="39" t="str">
        <f t="shared" ref="AI419:AI482" si="657">IF(X419="","",IF(T419&lt;=$AA$30,$AA$28*EXP($AA$29*T419),IF(T419&lt;=$AG$30,$AD$28,$AG$28*EXP($AG$29*(T419)))))</f>
        <v/>
      </c>
      <c r="AJ419" s="41" t="str">
        <f t="shared" si="615"/>
        <v/>
      </c>
      <c r="AK419" s="29" t="str">
        <f t="shared" si="616"/>
        <v/>
      </c>
      <c r="AL419" s="29" t="str">
        <f t="shared" si="617"/>
        <v/>
      </c>
      <c r="AM419" s="41" t="str">
        <f t="shared" si="618"/>
        <v/>
      </c>
      <c r="AN419" s="42" t="str">
        <f t="shared" si="619"/>
        <v/>
      </c>
      <c r="AO419" s="29" t="str">
        <f t="shared" si="620"/>
        <v/>
      </c>
      <c r="AP419" s="41" t="str">
        <f t="shared" si="621"/>
        <v/>
      </c>
      <c r="AQ419" s="42" t="str">
        <f t="shared" si="622"/>
        <v/>
      </c>
      <c r="AR419" s="29" t="str">
        <f t="shared" ref="AR419:AR482" si="658">_xlfn.IFNA(IF(AK419="decline",T419,#N/A),"")</f>
        <v/>
      </c>
      <c r="AS419" s="41" t="str">
        <f t="shared" ref="AS419:AS482" si="659">IF(AK419="decline",X419,"")</f>
        <v/>
      </c>
      <c r="AT419" s="42" t="str">
        <f t="shared" ref="AT419:AT482" si="660">IF(AK419="decline",S419,"")</f>
        <v/>
      </c>
      <c r="AV419" s="39" t="e">
        <f t="shared" si="623"/>
        <v>#N/A</v>
      </c>
      <c r="AW419" s="42" t="e">
        <f t="shared" ref="AW419:AW482" si="661">IF(AV419="",#N/A,VLOOKUP(AV419,$T$34:$AI$500,16,FALSE))</f>
        <v>#N/A</v>
      </c>
      <c r="BH419" s="61" t="str">
        <f t="shared" ref="BH419:BH482" si="662">IF(BG419="","",_xlfn.IFNA(IF(AND(BC419&lt;$BE$34,BG419&lt;=$BH$30),"incline",IF(AND(BC419&gt;$BE$34,BG419&lt;=$BH$32),"decline","plateau")),""))</f>
        <v/>
      </c>
      <c r="BI419" s="39" t="str">
        <f t="shared" ref="BI419:BI482" si="663">IF(BH419="incline",BC419,"")</f>
        <v/>
      </c>
      <c r="BJ419" s="41" t="str">
        <f t="shared" ref="BJ419:BJ482" si="664">IF(BH419="incline",BG419,"")</f>
        <v/>
      </c>
      <c r="BK419" s="42" t="str">
        <f t="shared" si="624"/>
        <v/>
      </c>
      <c r="BL419" s="29" t="str">
        <f t="shared" ref="BL419:BL482" si="665">IF(BH419="plateau",BC419,"")</f>
        <v/>
      </c>
      <c r="BM419" s="41" t="str">
        <f t="shared" ref="BM419:BM482" si="666">IF(BH419="plateau",BG419,"")</f>
        <v/>
      </c>
      <c r="BN419" s="42" t="str">
        <f t="shared" ref="BN419:BN482" si="667">IF(BH419="plateau",BB419,"")</f>
        <v/>
      </c>
      <c r="BO419" s="40" t="str">
        <f t="shared" ref="BO419:BO482" si="668">_xlfn.IFNA(IF(BH419="decline",BC419,#N/A),"")</f>
        <v/>
      </c>
      <c r="BP419" s="43" t="str">
        <f t="shared" ref="BP419:BP482" si="669">IF(BH419="decline",BG419,"")</f>
        <v/>
      </c>
      <c r="BQ419" s="42" t="str">
        <f t="shared" ref="BQ419:BQ482" si="670">IF(BH419="decline",BB419,"")</f>
        <v/>
      </c>
      <c r="BR419" s="61" t="str">
        <f t="shared" ref="BR419:BR482" si="671">IF(BG419="","",IF(BC419&lt;=$BJ$30,$BJ$28*EXP($BJ$29*BC419),IF(BC419&lt;=$BM$30,$BM$28,$BP$28*EXP($BP$29*BC419))))</f>
        <v/>
      </c>
      <c r="BS419" s="41" t="str">
        <f t="shared" si="625"/>
        <v/>
      </c>
      <c r="BT419" t="str">
        <f t="shared" ref="BT419:BT482" si="672">IF(BG419="","",IF(BC419&lt;=$BJ$30,"incline",IF(BC419&lt;=$BM$30,"plateau","decline")))</f>
        <v/>
      </c>
      <c r="BU419" s="29" t="str">
        <f t="shared" si="626"/>
        <v/>
      </c>
      <c r="BV419" s="41" t="str">
        <f t="shared" si="627"/>
        <v/>
      </c>
      <c r="BW419" s="42" t="str">
        <f t="shared" si="628"/>
        <v/>
      </c>
      <c r="BX419" s="29" t="str">
        <f t="shared" si="629"/>
        <v/>
      </c>
      <c r="BY419" s="41" t="str">
        <f t="shared" si="630"/>
        <v/>
      </c>
      <c r="BZ419" s="42" t="str">
        <f t="shared" si="631"/>
        <v/>
      </c>
      <c r="CA419" s="29" t="str">
        <f t="shared" ref="CA419:CA482" si="673">_xlfn.IFNA(IF(BT419="decline",BC419,#N/A),"")</f>
        <v/>
      </c>
      <c r="CB419" s="41" t="str">
        <f t="shared" ref="CB419:CB482" si="674">IF(BT419="decline",BG419,"")</f>
        <v/>
      </c>
      <c r="CC419" s="42" t="str">
        <f t="shared" ref="CC419:CC482" si="675">IF(BT419="decline",BB419,"")</f>
        <v/>
      </c>
      <c r="CE419" s="39" t="e">
        <f t="shared" ref="CE419:CE482" si="676">IF(H419="",#N/A,H419)</f>
        <v>#N/A</v>
      </c>
      <c r="CF419" s="42" t="e">
        <f t="shared" ref="CF419:CF482" si="677">IF(CE419="",#N/A,VLOOKUP(CE419,$BC$34:$BR$500,16,FALSE))</f>
        <v>#N/A</v>
      </c>
      <c r="CQ419" s="61" t="str">
        <f t="shared" ref="CQ419:CQ482" si="678">IF(CP419="","",_xlfn.IFNA(IF(AND(CL419&lt;$CN$34,CP419&lt;=$CQ$30),"incline",IF(AND(CL419&gt;$CN$34,CP419&lt;=$CQ$32),"decline","plateau")),""))</f>
        <v/>
      </c>
      <c r="CR419" s="39" t="str">
        <f t="shared" ref="CR419:CR482" si="679">IF(CQ419="incline",CL419,"")</f>
        <v/>
      </c>
      <c r="CS419" s="41" t="str">
        <f t="shared" ref="CS419:CS482" si="680">IF(CQ419="incline",CP419,"")</f>
        <v/>
      </c>
      <c r="CT419" s="42" t="str">
        <f t="shared" si="632"/>
        <v/>
      </c>
      <c r="CU419" s="29" t="str">
        <f t="shared" ref="CU419:CU482" si="681">IF(CQ419="plateau",CL419,"")</f>
        <v/>
      </c>
      <c r="CV419" s="41" t="str">
        <f t="shared" ref="CV419:CV482" si="682">IF(CQ419="plateau",CP419,"")</f>
        <v/>
      </c>
      <c r="CW419" s="42" t="str">
        <f t="shared" ref="CW419:CW482" si="683">IF(CQ419="plateau",CK419,"")</f>
        <v/>
      </c>
      <c r="CX419" s="40" t="str">
        <f t="shared" ref="CX419:CX482" si="684">_xlfn.IFNA(IF(CQ419="decline",CL419,#N/A),"")</f>
        <v/>
      </c>
      <c r="CY419" s="43" t="str">
        <f t="shared" ref="CY419:CY482" si="685">IF(CQ419="decline",CP419,"")</f>
        <v/>
      </c>
      <c r="CZ419" s="42" t="str">
        <f t="shared" ref="CZ419:CZ482" si="686">IF(CQ419="decline",CK419,"")</f>
        <v/>
      </c>
      <c r="DA419" s="70" t="str">
        <f t="shared" ref="DA419:DA482" si="687">IF($CV$30&gt;$CY$30,IF(CP419="","",IF(CL419&lt;=$CS$30,$CS$28*EXP($CS$29*CL419),IF(CL419&lt;=$CV$30,$CV$28,$CY$28*EXP($CY$29*CL419)))),IF(CP419="","",IF(CL419&lt;=$CS$30,$CS$28*EXP($CS$29*CL419),IF(CL419&lt;=$CY$30,$CV$28,$CY$28*EXP($CY$29*CL419)))))</f>
        <v/>
      </c>
      <c r="DB419" s="41" t="str">
        <f t="shared" si="633"/>
        <v/>
      </c>
      <c r="DC419" s="70" t="str">
        <f t="shared" ref="DC419:DC482" si="688">IF($CV$30&gt;$CY$30,IF(CP419="","",IF(CL419&lt;=$CS$30,"incline",IF(CL419&lt;=$CV$30,"plateau","decline"))),IF(CP419="","",IF(CL419&lt;=$CS$30,"incline",IF(CL419&lt;=$CY$30,"plateau","decline"))))</f>
        <v/>
      </c>
      <c r="DD419" s="29" t="str">
        <f t="shared" si="634"/>
        <v/>
      </c>
      <c r="DE419" s="41" t="str">
        <f t="shared" si="635"/>
        <v/>
      </c>
      <c r="DF419" s="42" t="str">
        <f t="shared" si="636"/>
        <v/>
      </c>
      <c r="DG419" s="29" t="str">
        <f t="shared" si="637"/>
        <v/>
      </c>
      <c r="DH419" s="41" t="str">
        <f t="shared" si="638"/>
        <v/>
      </c>
      <c r="DI419" s="42" t="str">
        <f t="shared" si="639"/>
        <v/>
      </c>
      <c r="DJ419" s="29" t="str">
        <f t="shared" ref="DJ419:DJ482" si="689">_xlfn.IFNA(IF(DC419="decline",CL419,#N/A),"")</f>
        <v/>
      </c>
      <c r="DK419" s="41" t="str">
        <f t="shared" ref="DK419:DK482" si="690">IF(DC419="decline",CP419,"")</f>
        <v/>
      </c>
      <c r="DL419" s="42" t="str">
        <f t="shared" ref="DL419:DL482" si="691">IF(DC419="decline",CK419,"")</f>
        <v/>
      </c>
      <c r="DN419" s="39" t="e">
        <f t="shared" ref="DN419:DN482" si="692">IF(H419="",#N/A,H419)</f>
        <v>#N/A</v>
      </c>
      <c r="DO419" s="42" t="e">
        <f t="shared" ref="DO419:DO482" si="693">IF(DN419="",#N/A,VLOOKUP(DN419,$CL$34:$DA$500,16,FALSE))</f>
        <v>#N/A</v>
      </c>
      <c r="DZ419" s="61" t="str">
        <f t="shared" ref="DZ419:DZ482" si="694">IF(DY419="","",_xlfn.IFNA(IF(AND(DU419&lt;$DW$34,DY419&lt;=$DZ$30),"incline",IF(AND(DU419&gt;$DW$34,DY419&lt;=$DZ$32),"decline","plateau")),""))</f>
        <v/>
      </c>
      <c r="EA419" s="39" t="str">
        <f t="shared" ref="EA419:EA482" si="695">IF(DZ419="incline",DU419,"")</f>
        <v/>
      </c>
      <c r="EB419" s="41" t="str">
        <f t="shared" ref="EB419:EB482" si="696">IF(DZ419="incline",DY419,"")</f>
        <v/>
      </c>
      <c r="EC419" s="42" t="str">
        <f t="shared" si="640"/>
        <v/>
      </c>
      <c r="ED419" s="29" t="str">
        <f t="shared" ref="ED419:ED482" si="697">IF(DZ419="plateau",DU419,"")</f>
        <v/>
      </c>
      <c r="EE419" s="41" t="str">
        <f t="shared" ref="EE419:EE482" si="698">IF(DZ419="plateau",DY419,"")</f>
        <v/>
      </c>
      <c r="EF419" s="42" t="str">
        <f t="shared" ref="EF419:EF482" si="699">IF(DZ419="plateau",DT419,"")</f>
        <v/>
      </c>
      <c r="EG419" s="40" t="str">
        <f t="shared" ref="EG419:EG482" si="700">_xlfn.IFNA(IF(DZ419="decline",DU419,#N/A),"")</f>
        <v/>
      </c>
      <c r="EH419" s="43" t="str">
        <f t="shared" ref="EH419:EH482" si="701">IF(DZ419="decline",DY419,"")</f>
        <v/>
      </c>
      <c r="EI419" s="42" t="str">
        <f t="shared" ref="EI419:EI482" si="702">IF(DZ419="decline",DT419,"")</f>
        <v/>
      </c>
      <c r="EJ419" s="58" t="str">
        <f t="shared" ref="EJ419:EJ482" si="703">IF($EE$30&gt;$EH$30,IF(DY419="","",IF(DU419&lt;=$EB$30,$EB$28*EXP($EB$29*DU419),IF(DU419&lt;=$EE$30,$EE$28,$EH$28*EXP($EH$29*DU419)))),IF(DY419="","",IF(DU419&lt;=$EB$30,$EB$28*EXP($EB$29*DU419),IF(DU419&lt;=$EH$30,$EE$28,$EH$28*EXP($EH$29*DU419)))))</f>
        <v/>
      </c>
      <c r="EK419" s="41" t="str">
        <f t="shared" si="641"/>
        <v/>
      </c>
      <c r="EL419" s="58" t="str">
        <f t="shared" ref="EL419:EL482" si="704">IF($EE$30&gt;$EH$30,IF(DY419="","",IF(DU419&lt;=$EB$30,"incline",IF(DU419&lt;=$EE$30,"plateau","decline"))),IF(DY419="","",IF(DU419&lt;=$EB$30,"incline",IF(DU419&lt;$EH$30,"plateau","decline"))))</f>
        <v/>
      </c>
      <c r="EM419" s="29" t="str">
        <f t="shared" si="642"/>
        <v/>
      </c>
      <c r="EN419" s="41" t="str">
        <f t="shared" si="643"/>
        <v/>
      </c>
      <c r="EO419" s="42" t="str">
        <f t="shared" si="644"/>
        <v/>
      </c>
      <c r="EP419" s="29" t="str">
        <f t="shared" si="645"/>
        <v/>
      </c>
      <c r="EQ419" s="41" t="str">
        <f t="shared" si="646"/>
        <v/>
      </c>
      <c r="ER419" s="42" t="str">
        <f t="shared" si="647"/>
        <v/>
      </c>
      <c r="ES419" s="29" t="str">
        <f t="shared" ref="ES419:ES482" si="705">_xlfn.IFNA(IF(EL419="decline",DU419,#N/A),"")</f>
        <v/>
      </c>
      <c r="ET419" s="41" t="str">
        <f t="shared" ref="ET419:ET482" si="706">IF(EL419="decline",DY419,"")</f>
        <v/>
      </c>
      <c r="EU419" s="42" t="str">
        <f t="shared" ref="EU419:EU482" si="707">IF(EL419="decline",DT419,"")</f>
        <v/>
      </c>
      <c r="EW419" s="39" t="e">
        <f t="shared" ref="EW419:EW482" si="708">IF(H419="",#N/A,H419)</f>
        <v>#N/A</v>
      </c>
      <c r="EX419" s="42" t="e">
        <f t="shared" ref="EX419:EX482" si="709">IF(EW419="",#N/A,VLOOKUP(EW419,$DU$34:$EJ$500,16,FALSE))</f>
        <v>#N/A</v>
      </c>
      <c r="FA419" s="70" t="e">
        <f t="shared" si="610"/>
        <v>#N/A</v>
      </c>
      <c r="FB419" s="70" t="e">
        <f t="shared" si="611"/>
        <v>#N/A</v>
      </c>
      <c r="FC419" s="70" t="e">
        <f t="shared" ref="FC419:FC482" si="710">FB419/30</f>
        <v>#N/A</v>
      </c>
      <c r="FD419" s="72" t="e">
        <f t="shared" si="612"/>
        <v>#N/A</v>
      </c>
      <c r="FE419" s="37" t="e">
        <f t="shared" si="613"/>
        <v>#N/A</v>
      </c>
    </row>
    <row r="420" spans="8:161" x14ac:dyDescent="0.25">
      <c r="H420" s="39"/>
      <c r="I420" s="39"/>
      <c r="J420" s="37"/>
      <c r="K420" s="39"/>
      <c r="L420" s="39"/>
      <c r="M420" s="39"/>
      <c r="Y420" s="61" t="str">
        <f t="shared" si="648"/>
        <v/>
      </c>
      <c r="Z420" s="39" t="str">
        <f t="shared" si="649"/>
        <v/>
      </c>
      <c r="AA420" s="41" t="str">
        <f t="shared" si="650"/>
        <v/>
      </c>
      <c r="AB420" s="42" t="str">
        <f t="shared" si="614"/>
        <v/>
      </c>
      <c r="AC420" s="29" t="str">
        <f t="shared" si="651"/>
        <v/>
      </c>
      <c r="AD420" s="41" t="str">
        <f t="shared" si="652"/>
        <v/>
      </c>
      <c r="AE420" s="42" t="str">
        <f t="shared" si="653"/>
        <v/>
      </c>
      <c r="AF420" s="40" t="str">
        <f t="shared" si="654"/>
        <v/>
      </c>
      <c r="AG420" s="43" t="str">
        <f t="shared" si="655"/>
        <v/>
      </c>
      <c r="AH420" s="42" t="str">
        <f t="shared" si="656"/>
        <v/>
      </c>
      <c r="AI420" s="39" t="str">
        <f t="shared" si="657"/>
        <v/>
      </c>
      <c r="AJ420" s="41" t="str">
        <f t="shared" si="615"/>
        <v/>
      </c>
      <c r="AK420" s="29" t="str">
        <f t="shared" si="616"/>
        <v/>
      </c>
      <c r="AL420" s="29" t="str">
        <f t="shared" si="617"/>
        <v/>
      </c>
      <c r="AM420" s="41" t="str">
        <f t="shared" si="618"/>
        <v/>
      </c>
      <c r="AN420" s="42" t="str">
        <f t="shared" si="619"/>
        <v/>
      </c>
      <c r="AO420" s="29" t="str">
        <f t="shared" si="620"/>
        <v/>
      </c>
      <c r="AP420" s="41" t="str">
        <f t="shared" si="621"/>
        <v/>
      </c>
      <c r="AQ420" s="42" t="str">
        <f t="shared" si="622"/>
        <v/>
      </c>
      <c r="AR420" s="29" t="str">
        <f t="shared" si="658"/>
        <v/>
      </c>
      <c r="AS420" s="41" t="str">
        <f t="shared" si="659"/>
        <v/>
      </c>
      <c r="AT420" s="42" t="str">
        <f t="shared" si="660"/>
        <v/>
      </c>
      <c r="AV420" s="39" t="e">
        <f t="shared" si="623"/>
        <v>#N/A</v>
      </c>
      <c r="AW420" s="42" t="e">
        <f t="shared" si="661"/>
        <v>#N/A</v>
      </c>
      <c r="BH420" s="61" t="str">
        <f t="shared" si="662"/>
        <v/>
      </c>
      <c r="BI420" s="39" t="str">
        <f t="shared" si="663"/>
        <v/>
      </c>
      <c r="BJ420" s="41" t="str">
        <f t="shared" si="664"/>
        <v/>
      </c>
      <c r="BK420" s="42" t="str">
        <f t="shared" si="624"/>
        <v/>
      </c>
      <c r="BL420" s="29" t="str">
        <f t="shared" si="665"/>
        <v/>
      </c>
      <c r="BM420" s="41" t="str">
        <f t="shared" si="666"/>
        <v/>
      </c>
      <c r="BN420" s="42" t="str">
        <f t="shared" si="667"/>
        <v/>
      </c>
      <c r="BO420" s="40" t="str">
        <f t="shared" si="668"/>
        <v/>
      </c>
      <c r="BP420" s="43" t="str">
        <f t="shared" si="669"/>
        <v/>
      </c>
      <c r="BQ420" s="42" t="str">
        <f t="shared" si="670"/>
        <v/>
      </c>
      <c r="BR420" s="61" t="str">
        <f t="shared" si="671"/>
        <v/>
      </c>
      <c r="BS420" s="41" t="str">
        <f t="shared" si="625"/>
        <v/>
      </c>
      <c r="BT420" t="str">
        <f t="shared" si="672"/>
        <v/>
      </c>
      <c r="BU420" s="29" t="str">
        <f t="shared" si="626"/>
        <v/>
      </c>
      <c r="BV420" s="41" t="str">
        <f t="shared" si="627"/>
        <v/>
      </c>
      <c r="BW420" s="42" t="str">
        <f t="shared" si="628"/>
        <v/>
      </c>
      <c r="BX420" s="29" t="str">
        <f t="shared" si="629"/>
        <v/>
      </c>
      <c r="BY420" s="41" t="str">
        <f t="shared" si="630"/>
        <v/>
      </c>
      <c r="BZ420" s="42" t="str">
        <f t="shared" si="631"/>
        <v/>
      </c>
      <c r="CA420" s="29" t="str">
        <f t="shared" si="673"/>
        <v/>
      </c>
      <c r="CB420" s="41" t="str">
        <f t="shared" si="674"/>
        <v/>
      </c>
      <c r="CC420" s="42" t="str">
        <f t="shared" si="675"/>
        <v/>
      </c>
      <c r="CE420" s="39" t="e">
        <f t="shared" si="676"/>
        <v>#N/A</v>
      </c>
      <c r="CF420" s="42" t="e">
        <f t="shared" si="677"/>
        <v>#N/A</v>
      </c>
      <c r="CQ420" s="61" t="str">
        <f t="shared" si="678"/>
        <v/>
      </c>
      <c r="CR420" s="39" t="str">
        <f t="shared" si="679"/>
        <v/>
      </c>
      <c r="CS420" s="41" t="str">
        <f t="shared" si="680"/>
        <v/>
      </c>
      <c r="CT420" s="42" t="str">
        <f t="shared" si="632"/>
        <v/>
      </c>
      <c r="CU420" s="29" t="str">
        <f t="shared" si="681"/>
        <v/>
      </c>
      <c r="CV420" s="41" t="str">
        <f t="shared" si="682"/>
        <v/>
      </c>
      <c r="CW420" s="42" t="str">
        <f t="shared" si="683"/>
        <v/>
      </c>
      <c r="CX420" s="40" t="str">
        <f t="shared" si="684"/>
        <v/>
      </c>
      <c r="CY420" s="43" t="str">
        <f t="shared" si="685"/>
        <v/>
      </c>
      <c r="CZ420" s="42" t="str">
        <f t="shared" si="686"/>
        <v/>
      </c>
      <c r="DA420" s="70" t="str">
        <f t="shared" si="687"/>
        <v/>
      </c>
      <c r="DB420" s="41" t="str">
        <f t="shared" si="633"/>
        <v/>
      </c>
      <c r="DC420" s="70" t="str">
        <f t="shared" si="688"/>
        <v/>
      </c>
      <c r="DD420" s="29" t="str">
        <f t="shared" si="634"/>
        <v/>
      </c>
      <c r="DE420" s="41" t="str">
        <f t="shared" si="635"/>
        <v/>
      </c>
      <c r="DF420" s="42" t="str">
        <f t="shared" si="636"/>
        <v/>
      </c>
      <c r="DG420" s="29" t="str">
        <f t="shared" si="637"/>
        <v/>
      </c>
      <c r="DH420" s="41" t="str">
        <f t="shared" si="638"/>
        <v/>
      </c>
      <c r="DI420" s="42" t="str">
        <f t="shared" si="639"/>
        <v/>
      </c>
      <c r="DJ420" s="29" t="str">
        <f t="shared" si="689"/>
        <v/>
      </c>
      <c r="DK420" s="41" t="str">
        <f t="shared" si="690"/>
        <v/>
      </c>
      <c r="DL420" s="42" t="str">
        <f t="shared" si="691"/>
        <v/>
      </c>
      <c r="DN420" s="39" t="e">
        <f t="shared" si="692"/>
        <v>#N/A</v>
      </c>
      <c r="DO420" s="42" t="e">
        <f t="shared" si="693"/>
        <v>#N/A</v>
      </c>
      <c r="DZ420" s="61" t="str">
        <f t="shared" si="694"/>
        <v/>
      </c>
      <c r="EA420" s="39" t="str">
        <f t="shared" si="695"/>
        <v/>
      </c>
      <c r="EB420" s="41" t="str">
        <f t="shared" si="696"/>
        <v/>
      </c>
      <c r="EC420" s="42" t="str">
        <f t="shared" si="640"/>
        <v/>
      </c>
      <c r="ED420" s="29" t="str">
        <f t="shared" si="697"/>
        <v/>
      </c>
      <c r="EE420" s="41" t="str">
        <f t="shared" si="698"/>
        <v/>
      </c>
      <c r="EF420" s="42" t="str">
        <f t="shared" si="699"/>
        <v/>
      </c>
      <c r="EG420" s="40" t="str">
        <f t="shared" si="700"/>
        <v/>
      </c>
      <c r="EH420" s="43" t="str">
        <f t="shared" si="701"/>
        <v/>
      </c>
      <c r="EI420" s="42" t="str">
        <f t="shared" si="702"/>
        <v/>
      </c>
      <c r="EJ420" s="58" t="str">
        <f t="shared" si="703"/>
        <v/>
      </c>
      <c r="EK420" s="41" t="str">
        <f t="shared" si="641"/>
        <v/>
      </c>
      <c r="EL420" s="58" t="str">
        <f t="shared" si="704"/>
        <v/>
      </c>
      <c r="EM420" s="29" t="str">
        <f t="shared" si="642"/>
        <v/>
      </c>
      <c r="EN420" s="41" t="str">
        <f t="shared" si="643"/>
        <v/>
      </c>
      <c r="EO420" s="42" t="str">
        <f t="shared" si="644"/>
        <v/>
      </c>
      <c r="EP420" s="29" t="str">
        <f t="shared" si="645"/>
        <v/>
      </c>
      <c r="EQ420" s="41" t="str">
        <f t="shared" si="646"/>
        <v/>
      </c>
      <c r="ER420" s="42" t="str">
        <f t="shared" si="647"/>
        <v/>
      </c>
      <c r="ES420" s="29" t="str">
        <f t="shared" si="705"/>
        <v/>
      </c>
      <c r="ET420" s="41" t="str">
        <f t="shared" si="706"/>
        <v/>
      </c>
      <c r="EU420" s="42" t="str">
        <f t="shared" si="707"/>
        <v/>
      </c>
      <c r="EW420" s="39" t="e">
        <f t="shared" si="708"/>
        <v>#N/A</v>
      </c>
      <c r="EX420" s="42" t="e">
        <f t="shared" si="709"/>
        <v>#N/A</v>
      </c>
      <c r="FA420" s="70" t="e">
        <f t="shared" si="610"/>
        <v>#N/A</v>
      </c>
      <c r="FB420" s="70" t="e">
        <f t="shared" si="611"/>
        <v>#N/A</v>
      </c>
      <c r="FC420" s="70" t="e">
        <f t="shared" si="710"/>
        <v>#N/A</v>
      </c>
      <c r="FD420" s="72" t="e">
        <f t="shared" si="612"/>
        <v>#N/A</v>
      </c>
      <c r="FE420" s="37" t="e">
        <f t="shared" si="613"/>
        <v>#N/A</v>
      </c>
    </row>
    <row r="421" spans="8:161" x14ac:dyDescent="0.25">
      <c r="H421" s="39"/>
      <c r="I421" s="39"/>
      <c r="J421" s="37"/>
      <c r="K421" s="39"/>
      <c r="L421" s="39"/>
      <c r="M421" s="39"/>
      <c r="Y421" s="61" t="str">
        <f t="shared" si="648"/>
        <v/>
      </c>
      <c r="Z421" s="39" t="str">
        <f t="shared" si="649"/>
        <v/>
      </c>
      <c r="AA421" s="41" t="str">
        <f t="shared" si="650"/>
        <v/>
      </c>
      <c r="AB421" s="42" t="str">
        <f t="shared" si="614"/>
        <v/>
      </c>
      <c r="AC421" s="29" t="str">
        <f t="shared" si="651"/>
        <v/>
      </c>
      <c r="AD421" s="41" t="str">
        <f t="shared" si="652"/>
        <v/>
      </c>
      <c r="AE421" s="42" t="str">
        <f t="shared" si="653"/>
        <v/>
      </c>
      <c r="AF421" s="40" t="str">
        <f t="shared" si="654"/>
        <v/>
      </c>
      <c r="AG421" s="43" t="str">
        <f t="shared" si="655"/>
        <v/>
      </c>
      <c r="AH421" s="42" t="str">
        <f t="shared" si="656"/>
        <v/>
      </c>
      <c r="AI421" s="39" t="str">
        <f t="shared" si="657"/>
        <v/>
      </c>
      <c r="AJ421" s="41" t="str">
        <f t="shared" si="615"/>
        <v/>
      </c>
      <c r="AK421" s="29" t="str">
        <f t="shared" si="616"/>
        <v/>
      </c>
      <c r="AL421" s="29" t="str">
        <f t="shared" si="617"/>
        <v/>
      </c>
      <c r="AM421" s="41" t="str">
        <f t="shared" si="618"/>
        <v/>
      </c>
      <c r="AN421" s="42" t="str">
        <f t="shared" si="619"/>
        <v/>
      </c>
      <c r="AO421" s="29" t="str">
        <f t="shared" si="620"/>
        <v/>
      </c>
      <c r="AP421" s="41" t="str">
        <f t="shared" si="621"/>
        <v/>
      </c>
      <c r="AQ421" s="42" t="str">
        <f t="shared" si="622"/>
        <v/>
      </c>
      <c r="AR421" s="29" t="str">
        <f t="shared" si="658"/>
        <v/>
      </c>
      <c r="AS421" s="41" t="str">
        <f t="shared" si="659"/>
        <v/>
      </c>
      <c r="AT421" s="42" t="str">
        <f t="shared" si="660"/>
        <v/>
      </c>
      <c r="AV421" s="39" t="e">
        <f t="shared" si="623"/>
        <v>#N/A</v>
      </c>
      <c r="AW421" s="42" t="e">
        <f t="shared" si="661"/>
        <v>#N/A</v>
      </c>
      <c r="BH421" s="61" t="str">
        <f t="shared" si="662"/>
        <v/>
      </c>
      <c r="BI421" s="39" t="str">
        <f t="shared" si="663"/>
        <v/>
      </c>
      <c r="BJ421" s="41" t="str">
        <f t="shared" si="664"/>
        <v/>
      </c>
      <c r="BK421" s="42" t="str">
        <f t="shared" si="624"/>
        <v/>
      </c>
      <c r="BL421" s="29" t="str">
        <f t="shared" si="665"/>
        <v/>
      </c>
      <c r="BM421" s="41" t="str">
        <f t="shared" si="666"/>
        <v/>
      </c>
      <c r="BN421" s="42" t="str">
        <f t="shared" si="667"/>
        <v/>
      </c>
      <c r="BO421" s="40" t="str">
        <f t="shared" si="668"/>
        <v/>
      </c>
      <c r="BP421" s="43" t="str">
        <f t="shared" si="669"/>
        <v/>
      </c>
      <c r="BQ421" s="42" t="str">
        <f t="shared" si="670"/>
        <v/>
      </c>
      <c r="BR421" s="61" t="str">
        <f t="shared" si="671"/>
        <v/>
      </c>
      <c r="BS421" s="41" t="str">
        <f t="shared" si="625"/>
        <v/>
      </c>
      <c r="BT421" t="str">
        <f t="shared" si="672"/>
        <v/>
      </c>
      <c r="BU421" s="29" t="str">
        <f t="shared" si="626"/>
        <v/>
      </c>
      <c r="BV421" s="41" t="str">
        <f t="shared" si="627"/>
        <v/>
      </c>
      <c r="BW421" s="42" t="str">
        <f t="shared" si="628"/>
        <v/>
      </c>
      <c r="BX421" s="29" t="str">
        <f t="shared" si="629"/>
        <v/>
      </c>
      <c r="BY421" s="41" t="str">
        <f t="shared" si="630"/>
        <v/>
      </c>
      <c r="BZ421" s="42" t="str">
        <f t="shared" si="631"/>
        <v/>
      </c>
      <c r="CA421" s="29" t="str">
        <f t="shared" si="673"/>
        <v/>
      </c>
      <c r="CB421" s="41" t="str">
        <f t="shared" si="674"/>
        <v/>
      </c>
      <c r="CC421" s="42" t="str">
        <f t="shared" si="675"/>
        <v/>
      </c>
      <c r="CE421" s="39" t="e">
        <f t="shared" si="676"/>
        <v>#N/A</v>
      </c>
      <c r="CF421" s="42" t="e">
        <f t="shared" si="677"/>
        <v>#N/A</v>
      </c>
      <c r="CQ421" s="61" t="str">
        <f t="shared" si="678"/>
        <v/>
      </c>
      <c r="CR421" s="39" t="str">
        <f t="shared" si="679"/>
        <v/>
      </c>
      <c r="CS421" s="41" t="str">
        <f t="shared" si="680"/>
        <v/>
      </c>
      <c r="CT421" s="42" t="str">
        <f t="shared" si="632"/>
        <v/>
      </c>
      <c r="CU421" s="29" t="str">
        <f t="shared" si="681"/>
        <v/>
      </c>
      <c r="CV421" s="41" t="str">
        <f t="shared" si="682"/>
        <v/>
      </c>
      <c r="CW421" s="42" t="str">
        <f t="shared" si="683"/>
        <v/>
      </c>
      <c r="CX421" s="40" t="str">
        <f t="shared" si="684"/>
        <v/>
      </c>
      <c r="CY421" s="43" t="str">
        <f t="shared" si="685"/>
        <v/>
      </c>
      <c r="CZ421" s="42" t="str">
        <f t="shared" si="686"/>
        <v/>
      </c>
      <c r="DA421" s="70" t="str">
        <f t="shared" si="687"/>
        <v/>
      </c>
      <c r="DB421" s="41" t="str">
        <f t="shared" si="633"/>
        <v/>
      </c>
      <c r="DC421" s="70" t="str">
        <f t="shared" si="688"/>
        <v/>
      </c>
      <c r="DD421" s="29" t="str">
        <f t="shared" si="634"/>
        <v/>
      </c>
      <c r="DE421" s="41" t="str">
        <f t="shared" si="635"/>
        <v/>
      </c>
      <c r="DF421" s="42" t="str">
        <f t="shared" si="636"/>
        <v/>
      </c>
      <c r="DG421" s="29" t="str">
        <f t="shared" si="637"/>
        <v/>
      </c>
      <c r="DH421" s="41" t="str">
        <f t="shared" si="638"/>
        <v/>
      </c>
      <c r="DI421" s="42" t="str">
        <f t="shared" si="639"/>
        <v/>
      </c>
      <c r="DJ421" s="29" t="str">
        <f t="shared" si="689"/>
        <v/>
      </c>
      <c r="DK421" s="41" t="str">
        <f t="shared" si="690"/>
        <v/>
      </c>
      <c r="DL421" s="42" t="str">
        <f t="shared" si="691"/>
        <v/>
      </c>
      <c r="DN421" s="39" t="e">
        <f t="shared" si="692"/>
        <v>#N/A</v>
      </c>
      <c r="DO421" s="42" t="e">
        <f t="shared" si="693"/>
        <v>#N/A</v>
      </c>
      <c r="DZ421" s="61" t="str">
        <f t="shared" si="694"/>
        <v/>
      </c>
      <c r="EA421" s="39" t="str">
        <f t="shared" si="695"/>
        <v/>
      </c>
      <c r="EB421" s="41" t="str">
        <f t="shared" si="696"/>
        <v/>
      </c>
      <c r="EC421" s="42" t="str">
        <f t="shared" si="640"/>
        <v/>
      </c>
      <c r="ED421" s="29" t="str">
        <f t="shared" si="697"/>
        <v/>
      </c>
      <c r="EE421" s="41" t="str">
        <f t="shared" si="698"/>
        <v/>
      </c>
      <c r="EF421" s="42" t="str">
        <f t="shared" si="699"/>
        <v/>
      </c>
      <c r="EG421" s="40" t="str">
        <f t="shared" si="700"/>
        <v/>
      </c>
      <c r="EH421" s="43" t="str">
        <f t="shared" si="701"/>
        <v/>
      </c>
      <c r="EI421" s="42" t="str">
        <f t="shared" si="702"/>
        <v/>
      </c>
      <c r="EJ421" s="58" t="str">
        <f t="shared" si="703"/>
        <v/>
      </c>
      <c r="EK421" s="41" t="str">
        <f t="shared" si="641"/>
        <v/>
      </c>
      <c r="EL421" s="58" t="str">
        <f t="shared" si="704"/>
        <v/>
      </c>
      <c r="EM421" s="29" t="str">
        <f t="shared" si="642"/>
        <v/>
      </c>
      <c r="EN421" s="41" t="str">
        <f t="shared" si="643"/>
        <v/>
      </c>
      <c r="EO421" s="42" t="str">
        <f t="shared" si="644"/>
        <v/>
      </c>
      <c r="EP421" s="29" t="str">
        <f t="shared" si="645"/>
        <v/>
      </c>
      <c r="EQ421" s="41" t="str">
        <f t="shared" si="646"/>
        <v/>
      </c>
      <c r="ER421" s="42" t="str">
        <f t="shared" si="647"/>
        <v/>
      </c>
      <c r="ES421" s="29" t="str">
        <f t="shared" si="705"/>
        <v/>
      </c>
      <c r="ET421" s="41" t="str">
        <f t="shared" si="706"/>
        <v/>
      </c>
      <c r="EU421" s="42" t="str">
        <f t="shared" si="707"/>
        <v/>
      </c>
      <c r="EW421" s="39" t="e">
        <f t="shared" si="708"/>
        <v>#N/A</v>
      </c>
      <c r="EX421" s="42" t="e">
        <f t="shared" si="709"/>
        <v>#N/A</v>
      </c>
      <c r="FA421" s="70" t="e">
        <f t="shared" si="610"/>
        <v>#N/A</v>
      </c>
      <c r="FB421" s="70" t="e">
        <f t="shared" si="611"/>
        <v>#N/A</v>
      </c>
      <c r="FC421" s="70" t="e">
        <f t="shared" si="710"/>
        <v>#N/A</v>
      </c>
      <c r="FD421" s="72" t="e">
        <f t="shared" si="612"/>
        <v>#N/A</v>
      </c>
      <c r="FE421" s="37" t="e">
        <f t="shared" si="613"/>
        <v>#N/A</v>
      </c>
    </row>
    <row r="422" spans="8:161" x14ac:dyDescent="0.25">
      <c r="H422" s="39"/>
      <c r="I422" s="39"/>
      <c r="J422" s="37"/>
      <c r="K422" s="39"/>
      <c r="L422" s="39"/>
      <c r="M422" s="39"/>
      <c r="Y422" s="61" t="str">
        <f t="shared" si="648"/>
        <v/>
      </c>
      <c r="Z422" s="39" t="str">
        <f t="shared" si="649"/>
        <v/>
      </c>
      <c r="AA422" s="41" t="str">
        <f t="shared" si="650"/>
        <v/>
      </c>
      <c r="AB422" s="42" t="str">
        <f t="shared" si="614"/>
        <v/>
      </c>
      <c r="AC422" s="29" t="str">
        <f t="shared" si="651"/>
        <v/>
      </c>
      <c r="AD422" s="41" t="str">
        <f t="shared" si="652"/>
        <v/>
      </c>
      <c r="AE422" s="42" t="str">
        <f t="shared" si="653"/>
        <v/>
      </c>
      <c r="AF422" s="40" t="str">
        <f t="shared" si="654"/>
        <v/>
      </c>
      <c r="AG422" s="43" t="str">
        <f t="shared" si="655"/>
        <v/>
      </c>
      <c r="AH422" s="42" t="str">
        <f t="shared" si="656"/>
        <v/>
      </c>
      <c r="AI422" s="39" t="str">
        <f t="shared" si="657"/>
        <v/>
      </c>
      <c r="AJ422" s="41" t="str">
        <f t="shared" si="615"/>
        <v/>
      </c>
      <c r="AK422" s="29" t="str">
        <f t="shared" si="616"/>
        <v/>
      </c>
      <c r="AL422" s="29" t="str">
        <f t="shared" si="617"/>
        <v/>
      </c>
      <c r="AM422" s="41" t="str">
        <f t="shared" si="618"/>
        <v/>
      </c>
      <c r="AN422" s="42" t="str">
        <f t="shared" si="619"/>
        <v/>
      </c>
      <c r="AO422" s="29" t="str">
        <f t="shared" si="620"/>
        <v/>
      </c>
      <c r="AP422" s="41" t="str">
        <f t="shared" si="621"/>
        <v/>
      </c>
      <c r="AQ422" s="42" t="str">
        <f t="shared" si="622"/>
        <v/>
      </c>
      <c r="AR422" s="29" t="str">
        <f t="shared" si="658"/>
        <v/>
      </c>
      <c r="AS422" s="41" t="str">
        <f t="shared" si="659"/>
        <v/>
      </c>
      <c r="AT422" s="42" t="str">
        <f t="shared" si="660"/>
        <v/>
      </c>
      <c r="AV422" s="39" t="e">
        <f t="shared" si="623"/>
        <v>#N/A</v>
      </c>
      <c r="AW422" s="42" t="e">
        <f t="shared" si="661"/>
        <v>#N/A</v>
      </c>
      <c r="BH422" s="61" t="str">
        <f t="shared" si="662"/>
        <v/>
      </c>
      <c r="BI422" s="39" t="str">
        <f t="shared" si="663"/>
        <v/>
      </c>
      <c r="BJ422" s="41" t="str">
        <f t="shared" si="664"/>
        <v/>
      </c>
      <c r="BK422" s="42" t="str">
        <f t="shared" si="624"/>
        <v/>
      </c>
      <c r="BL422" s="29" t="str">
        <f t="shared" si="665"/>
        <v/>
      </c>
      <c r="BM422" s="41" t="str">
        <f t="shared" si="666"/>
        <v/>
      </c>
      <c r="BN422" s="42" t="str">
        <f t="shared" si="667"/>
        <v/>
      </c>
      <c r="BO422" s="40" t="str">
        <f t="shared" si="668"/>
        <v/>
      </c>
      <c r="BP422" s="43" t="str">
        <f t="shared" si="669"/>
        <v/>
      </c>
      <c r="BQ422" s="42" t="str">
        <f t="shared" si="670"/>
        <v/>
      </c>
      <c r="BR422" s="61" t="str">
        <f t="shared" si="671"/>
        <v/>
      </c>
      <c r="BS422" s="41" t="str">
        <f t="shared" si="625"/>
        <v/>
      </c>
      <c r="BT422" t="str">
        <f t="shared" si="672"/>
        <v/>
      </c>
      <c r="BU422" s="29" t="str">
        <f t="shared" si="626"/>
        <v/>
      </c>
      <c r="BV422" s="41" t="str">
        <f t="shared" si="627"/>
        <v/>
      </c>
      <c r="BW422" s="42" t="str">
        <f t="shared" si="628"/>
        <v/>
      </c>
      <c r="BX422" s="29" t="str">
        <f t="shared" si="629"/>
        <v/>
      </c>
      <c r="BY422" s="41" t="str">
        <f t="shared" si="630"/>
        <v/>
      </c>
      <c r="BZ422" s="42" t="str">
        <f t="shared" si="631"/>
        <v/>
      </c>
      <c r="CA422" s="29" t="str">
        <f t="shared" si="673"/>
        <v/>
      </c>
      <c r="CB422" s="41" t="str">
        <f t="shared" si="674"/>
        <v/>
      </c>
      <c r="CC422" s="42" t="str">
        <f t="shared" si="675"/>
        <v/>
      </c>
      <c r="CE422" s="39" t="e">
        <f t="shared" si="676"/>
        <v>#N/A</v>
      </c>
      <c r="CF422" s="42" t="e">
        <f t="shared" si="677"/>
        <v>#N/A</v>
      </c>
      <c r="CQ422" s="61" t="str">
        <f t="shared" si="678"/>
        <v/>
      </c>
      <c r="CR422" s="39" t="str">
        <f t="shared" si="679"/>
        <v/>
      </c>
      <c r="CS422" s="41" t="str">
        <f t="shared" si="680"/>
        <v/>
      </c>
      <c r="CT422" s="42" t="str">
        <f t="shared" si="632"/>
        <v/>
      </c>
      <c r="CU422" s="29" t="str">
        <f t="shared" si="681"/>
        <v/>
      </c>
      <c r="CV422" s="41" t="str">
        <f t="shared" si="682"/>
        <v/>
      </c>
      <c r="CW422" s="42" t="str">
        <f t="shared" si="683"/>
        <v/>
      </c>
      <c r="CX422" s="40" t="str">
        <f t="shared" si="684"/>
        <v/>
      </c>
      <c r="CY422" s="43" t="str">
        <f t="shared" si="685"/>
        <v/>
      </c>
      <c r="CZ422" s="42" t="str">
        <f t="shared" si="686"/>
        <v/>
      </c>
      <c r="DA422" s="70" t="str">
        <f t="shared" si="687"/>
        <v/>
      </c>
      <c r="DB422" s="41" t="str">
        <f t="shared" si="633"/>
        <v/>
      </c>
      <c r="DC422" s="70" t="str">
        <f t="shared" si="688"/>
        <v/>
      </c>
      <c r="DD422" s="29" t="str">
        <f t="shared" si="634"/>
        <v/>
      </c>
      <c r="DE422" s="41" t="str">
        <f t="shared" si="635"/>
        <v/>
      </c>
      <c r="DF422" s="42" t="str">
        <f t="shared" si="636"/>
        <v/>
      </c>
      <c r="DG422" s="29" t="str">
        <f t="shared" si="637"/>
        <v/>
      </c>
      <c r="DH422" s="41" t="str">
        <f t="shared" si="638"/>
        <v/>
      </c>
      <c r="DI422" s="42" t="str">
        <f t="shared" si="639"/>
        <v/>
      </c>
      <c r="DJ422" s="29" t="str">
        <f t="shared" si="689"/>
        <v/>
      </c>
      <c r="DK422" s="41" t="str">
        <f t="shared" si="690"/>
        <v/>
      </c>
      <c r="DL422" s="42" t="str">
        <f t="shared" si="691"/>
        <v/>
      </c>
      <c r="DN422" s="39" t="e">
        <f t="shared" si="692"/>
        <v>#N/A</v>
      </c>
      <c r="DO422" s="42" t="e">
        <f t="shared" si="693"/>
        <v>#N/A</v>
      </c>
      <c r="DZ422" s="61" t="str">
        <f t="shared" si="694"/>
        <v/>
      </c>
      <c r="EA422" s="39" t="str">
        <f t="shared" si="695"/>
        <v/>
      </c>
      <c r="EB422" s="41" t="str">
        <f t="shared" si="696"/>
        <v/>
      </c>
      <c r="EC422" s="42" t="str">
        <f t="shared" si="640"/>
        <v/>
      </c>
      <c r="ED422" s="29" t="str">
        <f t="shared" si="697"/>
        <v/>
      </c>
      <c r="EE422" s="41" t="str">
        <f t="shared" si="698"/>
        <v/>
      </c>
      <c r="EF422" s="42" t="str">
        <f t="shared" si="699"/>
        <v/>
      </c>
      <c r="EG422" s="40" t="str">
        <f t="shared" si="700"/>
        <v/>
      </c>
      <c r="EH422" s="43" t="str">
        <f t="shared" si="701"/>
        <v/>
      </c>
      <c r="EI422" s="42" t="str">
        <f t="shared" si="702"/>
        <v/>
      </c>
      <c r="EJ422" s="58" t="str">
        <f t="shared" si="703"/>
        <v/>
      </c>
      <c r="EK422" s="41" t="str">
        <f t="shared" si="641"/>
        <v/>
      </c>
      <c r="EL422" s="58" t="str">
        <f t="shared" si="704"/>
        <v/>
      </c>
      <c r="EM422" s="29" t="str">
        <f t="shared" si="642"/>
        <v/>
      </c>
      <c r="EN422" s="41" t="str">
        <f t="shared" si="643"/>
        <v/>
      </c>
      <c r="EO422" s="42" t="str">
        <f t="shared" si="644"/>
        <v/>
      </c>
      <c r="EP422" s="29" t="str">
        <f t="shared" si="645"/>
        <v/>
      </c>
      <c r="EQ422" s="41" t="str">
        <f t="shared" si="646"/>
        <v/>
      </c>
      <c r="ER422" s="42" t="str">
        <f t="shared" si="647"/>
        <v/>
      </c>
      <c r="ES422" s="29" t="str">
        <f t="shared" si="705"/>
        <v/>
      </c>
      <c r="ET422" s="41" t="str">
        <f t="shared" si="706"/>
        <v/>
      </c>
      <c r="EU422" s="42" t="str">
        <f t="shared" si="707"/>
        <v/>
      </c>
      <c r="EW422" s="39" t="e">
        <f t="shared" si="708"/>
        <v>#N/A</v>
      </c>
      <c r="EX422" s="42" t="e">
        <f t="shared" si="709"/>
        <v>#N/A</v>
      </c>
      <c r="FA422" s="70" t="e">
        <f t="shared" ref="FA422:FA485" si="711">IF(A422="",#N/A,IF(_xlfn.DAYS(A423,A422)&lt;0,30,_xlfn.DAYS(A423,A422)))</f>
        <v>#N/A</v>
      </c>
      <c r="FB422" s="70" t="e">
        <f t="shared" ref="FB422:FB485" si="712">FA422+FB421</f>
        <v>#N/A</v>
      </c>
      <c r="FC422" s="70" t="e">
        <f t="shared" si="710"/>
        <v>#N/A</v>
      </c>
      <c r="FD422" s="72" t="e">
        <f t="shared" ref="FD422:FD485" si="713">FB422/365</f>
        <v>#N/A</v>
      </c>
      <c r="FE422" s="37" t="e">
        <f t="shared" ref="FE422:FE485" si="714">IF(A422="",#N/A,C422)</f>
        <v>#N/A</v>
      </c>
    </row>
    <row r="423" spans="8:161" x14ac:dyDescent="0.25">
      <c r="H423" s="39"/>
      <c r="I423" s="39"/>
      <c r="J423" s="37"/>
      <c r="K423" s="39"/>
      <c r="L423" s="39"/>
      <c r="M423" s="39"/>
      <c r="Y423" s="61" t="str">
        <f t="shared" si="648"/>
        <v/>
      </c>
      <c r="Z423" s="39" t="str">
        <f t="shared" si="649"/>
        <v/>
      </c>
      <c r="AA423" s="41" t="str">
        <f t="shared" si="650"/>
        <v/>
      </c>
      <c r="AB423" s="42" t="str">
        <f t="shared" si="614"/>
        <v/>
      </c>
      <c r="AC423" s="29" t="str">
        <f t="shared" si="651"/>
        <v/>
      </c>
      <c r="AD423" s="41" t="str">
        <f t="shared" si="652"/>
        <v/>
      </c>
      <c r="AE423" s="42" t="str">
        <f t="shared" si="653"/>
        <v/>
      </c>
      <c r="AF423" s="40" t="str">
        <f t="shared" si="654"/>
        <v/>
      </c>
      <c r="AG423" s="43" t="str">
        <f t="shared" si="655"/>
        <v/>
      </c>
      <c r="AH423" s="42" t="str">
        <f t="shared" si="656"/>
        <v/>
      </c>
      <c r="AI423" s="39" t="str">
        <f t="shared" si="657"/>
        <v/>
      </c>
      <c r="AJ423" s="41" t="str">
        <f t="shared" si="615"/>
        <v/>
      </c>
      <c r="AK423" s="29" t="str">
        <f t="shared" si="616"/>
        <v/>
      </c>
      <c r="AL423" s="29" t="str">
        <f t="shared" si="617"/>
        <v/>
      </c>
      <c r="AM423" s="41" t="str">
        <f t="shared" si="618"/>
        <v/>
      </c>
      <c r="AN423" s="42" t="str">
        <f t="shared" si="619"/>
        <v/>
      </c>
      <c r="AO423" s="29" t="str">
        <f t="shared" si="620"/>
        <v/>
      </c>
      <c r="AP423" s="41" t="str">
        <f t="shared" si="621"/>
        <v/>
      </c>
      <c r="AQ423" s="42" t="str">
        <f t="shared" si="622"/>
        <v/>
      </c>
      <c r="AR423" s="29" t="str">
        <f t="shared" si="658"/>
        <v/>
      </c>
      <c r="AS423" s="41" t="str">
        <f t="shared" si="659"/>
        <v/>
      </c>
      <c r="AT423" s="42" t="str">
        <f t="shared" si="660"/>
        <v/>
      </c>
      <c r="AV423" s="39" t="e">
        <f t="shared" si="623"/>
        <v>#N/A</v>
      </c>
      <c r="AW423" s="42" t="e">
        <f t="shared" si="661"/>
        <v>#N/A</v>
      </c>
      <c r="BH423" s="61" t="str">
        <f t="shared" si="662"/>
        <v/>
      </c>
      <c r="BI423" s="39" t="str">
        <f t="shared" si="663"/>
        <v/>
      </c>
      <c r="BJ423" s="41" t="str">
        <f t="shared" si="664"/>
        <v/>
      </c>
      <c r="BK423" s="42" t="str">
        <f t="shared" si="624"/>
        <v/>
      </c>
      <c r="BL423" s="29" t="str">
        <f t="shared" si="665"/>
        <v/>
      </c>
      <c r="BM423" s="41" t="str">
        <f t="shared" si="666"/>
        <v/>
      </c>
      <c r="BN423" s="42" t="str">
        <f t="shared" si="667"/>
        <v/>
      </c>
      <c r="BO423" s="40" t="str">
        <f t="shared" si="668"/>
        <v/>
      </c>
      <c r="BP423" s="43" t="str">
        <f t="shared" si="669"/>
        <v/>
      </c>
      <c r="BQ423" s="42" t="str">
        <f t="shared" si="670"/>
        <v/>
      </c>
      <c r="BR423" s="61" t="str">
        <f t="shared" si="671"/>
        <v/>
      </c>
      <c r="BS423" s="41" t="str">
        <f t="shared" si="625"/>
        <v/>
      </c>
      <c r="BT423" t="str">
        <f t="shared" si="672"/>
        <v/>
      </c>
      <c r="BU423" s="29" t="str">
        <f t="shared" si="626"/>
        <v/>
      </c>
      <c r="BV423" s="41" t="str">
        <f t="shared" si="627"/>
        <v/>
      </c>
      <c r="BW423" s="42" t="str">
        <f t="shared" si="628"/>
        <v/>
      </c>
      <c r="BX423" s="29" t="str">
        <f t="shared" si="629"/>
        <v/>
      </c>
      <c r="BY423" s="41" t="str">
        <f t="shared" si="630"/>
        <v/>
      </c>
      <c r="BZ423" s="42" t="str">
        <f t="shared" si="631"/>
        <v/>
      </c>
      <c r="CA423" s="29" t="str">
        <f t="shared" si="673"/>
        <v/>
      </c>
      <c r="CB423" s="41" t="str">
        <f t="shared" si="674"/>
        <v/>
      </c>
      <c r="CC423" s="42" t="str">
        <f t="shared" si="675"/>
        <v/>
      </c>
      <c r="CE423" s="39" t="e">
        <f t="shared" si="676"/>
        <v>#N/A</v>
      </c>
      <c r="CF423" s="42" t="e">
        <f t="shared" si="677"/>
        <v>#N/A</v>
      </c>
      <c r="CQ423" s="61" t="str">
        <f t="shared" si="678"/>
        <v/>
      </c>
      <c r="CR423" s="39" t="str">
        <f t="shared" si="679"/>
        <v/>
      </c>
      <c r="CS423" s="41" t="str">
        <f t="shared" si="680"/>
        <v/>
      </c>
      <c r="CT423" s="42" t="str">
        <f t="shared" si="632"/>
        <v/>
      </c>
      <c r="CU423" s="29" t="str">
        <f t="shared" si="681"/>
        <v/>
      </c>
      <c r="CV423" s="41" t="str">
        <f t="shared" si="682"/>
        <v/>
      </c>
      <c r="CW423" s="42" t="str">
        <f t="shared" si="683"/>
        <v/>
      </c>
      <c r="CX423" s="40" t="str">
        <f t="shared" si="684"/>
        <v/>
      </c>
      <c r="CY423" s="43" t="str">
        <f t="shared" si="685"/>
        <v/>
      </c>
      <c r="CZ423" s="42" t="str">
        <f t="shared" si="686"/>
        <v/>
      </c>
      <c r="DA423" s="70" t="str">
        <f t="shared" si="687"/>
        <v/>
      </c>
      <c r="DB423" s="41" t="str">
        <f t="shared" si="633"/>
        <v/>
      </c>
      <c r="DC423" s="70" t="str">
        <f t="shared" si="688"/>
        <v/>
      </c>
      <c r="DD423" s="29" t="str">
        <f t="shared" si="634"/>
        <v/>
      </c>
      <c r="DE423" s="41" t="str">
        <f t="shared" si="635"/>
        <v/>
      </c>
      <c r="DF423" s="42" t="str">
        <f t="shared" si="636"/>
        <v/>
      </c>
      <c r="DG423" s="29" t="str">
        <f t="shared" si="637"/>
        <v/>
      </c>
      <c r="DH423" s="41" t="str">
        <f t="shared" si="638"/>
        <v/>
      </c>
      <c r="DI423" s="42" t="str">
        <f t="shared" si="639"/>
        <v/>
      </c>
      <c r="DJ423" s="29" t="str">
        <f t="shared" si="689"/>
        <v/>
      </c>
      <c r="DK423" s="41" t="str">
        <f t="shared" si="690"/>
        <v/>
      </c>
      <c r="DL423" s="42" t="str">
        <f t="shared" si="691"/>
        <v/>
      </c>
      <c r="DN423" s="39" t="e">
        <f t="shared" si="692"/>
        <v>#N/A</v>
      </c>
      <c r="DO423" s="42" t="e">
        <f t="shared" si="693"/>
        <v>#N/A</v>
      </c>
      <c r="DZ423" s="61" t="str">
        <f t="shared" si="694"/>
        <v/>
      </c>
      <c r="EA423" s="39" t="str">
        <f t="shared" si="695"/>
        <v/>
      </c>
      <c r="EB423" s="41" t="str">
        <f t="shared" si="696"/>
        <v/>
      </c>
      <c r="EC423" s="42" t="str">
        <f t="shared" si="640"/>
        <v/>
      </c>
      <c r="ED423" s="29" t="str">
        <f t="shared" si="697"/>
        <v/>
      </c>
      <c r="EE423" s="41" t="str">
        <f t="shared" si="698"/>
        <v/>
      </c>
      <c r="EF423" s="42" t="str">
        <f t="shared" si="699"/>
        <v/>
      </c>
      <c r="EG423" s="40" t="str">
        <f t="shared" si="700"/>
        <v/>
      </c>
      <c r="EH423" s="43" t="str">
        <f t="shared" si="701"/>
        <v/>
      </c>
      <c r="EI423" s="42" t="str">
        <f t="shared" si="702"/>
        <v/>
      </c>
      <c r="EJ423" s="58" t="str">
        <f t="shared" si="703"/>
        <v/>
      </c>
      <c r="EK423" s="41" t="str">
        <f t="shared" si="641"/>
        <v/>
      </c>
      <c r="EL423" s="58" t="str">
        <f t="shared" si="704"/>
        <v/>
      </c>
      <c r="EM423" s="29" t="str">
        <f t="shared" si="642"/>
        <v/>
      </c>
      <c r="EN423" s="41" t="str">
        <f t="shared" si="643"/>
        <v/>
      </c>
      <c r="EO423" s="42" t="str">
        <f t="shared" si="644"/>
        <v/>
      </c>
      <c r="EP423" s="29" t="str">
        <f t="shared" si="645"/>
        <v/>
      </c>
      <c r="EQ423" s="41" t="str">
        <f t="shared" si="646"/>
        <v/>
      </c>
      <c r="ER423" s="42" t="str">
        <f t="shared" si="647"/>
        <v/>
      </c>
      <c r="ES423" s="29" t="str">
        <f t="shared" si="705"/>
        <v/>
      </c>
      <c r="ET423" s="41" t="str">
        <f t="shared" si="706"/>
        <v/>
      </c>
      <c r="EU423" s="42" t="str">
        <f t="shared" si="707"/>
        <v/>
      </c>
      <c r="EW423" s="39" t="e">
        <f t="shared" si="708"/>
        <v>#N/A</v>
      </c>
      <c r="EX423" s="42" t="e">
        <f t="shared" si="709"/>
        <v>#N/A</v>
      </c>
      <c r="FA423" s="70" t="e">
        <f t="shared" si="711"/>
        <v>#N/A</v>
      </c>
      <c r="FB423" s="70" t="e">
        <f t="shared" si="712"/>
        <v>#N/A</v>
      </c>
      <c r="FC423" s="70" t="e">
        <f t="shared" si="710"/>
        <v>#N/A</v>
      </c>
      <c r="FD423" s="72" t="e">
        <f t="shared" si="713"/>
        <v>#N/A</v>
      </c>
      <c r="FE423" s="37" t="e">
        <f t="shared" si="714"/>
        <v>#N/A</v>
      </c>
    </row>
    <row r="424" spans="8:161" x14ac:dyDescent="0.25">
      <c r="H424" s="39"/>
      <c r="I424" s="39"/>
      <c r="J424" s="37"/>
      <c r="K424" s="39"/>
      <c r="L424" s="39"/>
      <c r="M424" s="39"/>
      <c r="Y424" s="61" t="str">
        <f t="shared" si="648"/>
        <v/>
      </c>
      <c r="Z424" s="39" t="str">
        <f t="shared" si="649"/>
        <v/>
      </c>
      <c r="AA424" s="41" t="str">
        <f t="shared" si="650"/>
        <v/>
      </c>
      <c r="AB424" s="42" t="str">
        <f t="shared" si="614"/>
        <v/>
      </c>
      <c r="AC424" s="29" t="str">
        <f t="shared" si="651"/>
        <v/>
      </c>
      <c r="AD424" s="41" t="str">
        <f t="shared" si="652"/>
        <v/>
      </c>
      <c r="AE424" s="42" t="str">
        <f t="shared" si="653"/>
        <v/>
      </c>
      <c r="AF424" s="40" t="str">
        <f t="shared" si="654"/>
        <v/>
      </c>
      <c r="AG424" s="43" t="str">
        <f t="shared" si="655"/>
        <v/>
      </c>
      <c r="AH424" s="42" t="str">
        <f t="shared" si="656"/>
        <v/>
      </c>
      <c r="AI424" s="39" t="str">
        <f t="shared" si="657"/>
        <v/>
      </c>
      <c r="AJ424" s="41" t="str">
        <f t="shared" si="615"/>
        <v/>
      </c>
      <c r="AK424" s="29" t="str">
        <f t="shared" si="616"/>
        <v/>
      </c>
      <c r="AL424" s="29" t="str">
        <f t="shared" si="617"/>
        <v/>
      </c>
      <c r="AM424" s="41" t="str">
        <f t="shared" si="618"/>
        <v/>
      </c>
      <c r="AN424" s="42" t="str">
        <f t="shared" si="619"/>
        <v/>
      </c>
      <c r="AO424" s="29" t="str">
        <f t="shared" si="620"/>
        <v/>
      </c>
      <c r="AP424" s="41" t="str">
        <f t="shared" si="621"/>
        <v/>
      </c>
      <c r="AQ424" s="42" t="str">
        <f t="shared" si="622"/>
        <v/>
      </c>
      <c r="AR424" s="29" t="str">
        <f t="shared" si="658"/>
        <v/>
      </c>
      <c r="AS424" s="41" t="str">
        <f t="shared" si="659"/>
        <v/>
      </c>
      <c r="AT424" s="42" t="str">
        <f t="shared" si="660"/>
        <v/>
      </c>
      <c r="AV424" s="39" t="e">
        <f t="shared" si="623"/>
        <v>#N/A</v>
      </c>
      <c r="AW424" s="42" t="e">
        <f t="shared" si="661"/>
        <v>#N/A</v>
      </c>
      <c r="BH424" s="61" t="str">
        <f t="shared" si="662"/>
        <v/>
      </c>
      <c r="BI424" s="39" t="str">
        <f t="shared" si="663"/>
        <v/>
      </c>
      <c r="BJ424" s="41" t="str">
        <f t="shared" si="664"/>
        <v/>
      </c>
      <c r="BK424" s="42" t="str">
        <f t="shared" si="624"/>
        <v/>
      </c>
      <c r="BL424" s="29" t="str">
        <f t="shared" si="665"/>
        <v/>
      </c>
      <c r="BM424" s="41" t="str">
        <f t="shared" si="666"/>
        <v/>
      </c>
      <c r="BN424" s="42" t="str">
        <f t="shared" si="667"/>
        <v/>
      </c>
      <c r="BO424" s="40" t="str">
        <f t="shared" si="668"/>
        <v/>
      </c>
      <c r="BP424" s="43" t="str">
        <f t="shared" si="669"/>
        <v/>
      </c>
      <c r="BQ424" s="42" t="str">
        <f t="shared" si="670"/>
        <v/>
      </c>
      <c r="BR424" s="61" t="str">
        <f t="shared" si="671"/>
        <v/>
      </c>
      <c r="BS424" s="41" t="str">
        <f t="shared" si="625"/>
        <v/>
      </c>
      <c r="BT424" t="str">
        <f t="shared" si="672"/>
        <v/>
      </c>
      <c r="BU424" s="29" t="str">
        <f t="shared" si="626"/>
        <v/>
      </c>
      <c r="BV424" s="41" t="str">
        <f t="shared" si="627"/>
        <v/>
      </c>
      <c r="BW424" s="42" t="str">
        <f t="shared" si="628"/>
        <v/>
      </c>
      <c r="BX424" s="29" t="str">
        <f t="shared" si="629"/>
        <v/>
      </c>
      <c r="BY424" s="41" t="str">
        <f t="shared" si="630"/>
        <v/>
      </c>
      <c r="BZ424" s="42" t="str">
        <f t="shared" si="631"/>
        <v/>
      </c>
      <c r="CA424" s="29" t="str">
        <f t="shared" si="673"/>
        <v/>
      </c>
      <c r="CB424" s="41" t="str">
        <f t="shared" si="674"/>
        <v/>
      </c>
      <c r="CC424" s="42" t="str">
        <f t="shared" si="675"/>
        <v/>
      </c>
      <c r="CE424" s="39" t="e">
        <f t="shared" si="676"/>
        <v>#N/A</v>
      </c>
      <c r="CF424" s="42" t="e">
        <f t="shared" si="677"/>
        <v>#N/A</v>
      </c>
      <c r="CQ424" s="61" t="str">
        <f t="shared" si="678"/>
        <v/>
      </c>
      <c r="CR424" s="39" t="str">
        <f t="shared" si="679"/>
        <v/>
      </c>
      <c r="CS424" s="41" t="str">
        <f t="shared" si="680"/>
        <v/>
      </c>
      <c r="CT424" s="42" t="str">
        <f t="shared" si="632"/>
        <v/>
      </c>
      <c r="CU424" s="29" t="str">
        <f t="shared" si="681"/>
        <v/>
      </c>
      <c r="CV424" s="41" t="str">
        <f t="shared" si="682"/>
        <v/>
      </c>
      <c r="CW424" s="42" t="str">
        <f t="shared" si="683"/>
        <v/>
      </c>
      <c r="CX424" s="40" t="str">
        <f t="shared" si="684"/>
        <v/>
      </c>
      <c r="CY424" s="43" t="str">
        <f t="shared" si="685"/>
        <v/>
      </c>
      <c r="CZ424" s="42" t="str">
        <f t="shared" si="686"/>
        <v/>
      </c>
      <c r="DA424" s="70" t="str">
        <f t="shared" si="687"/>
        <v/>
      </c>
      <c r="DB424" s="41" t="str">
        <f t="shared" si="633"/>
        <v/>
      </c>
      <c r="DC424" s="70" t="str">
        <f t="shared" si="688"/>
        <v/>
      </c>
      <c r="DD424" s="29" t="str">
        <f t="shared" si="634"/>
        <v/>
      </c>
      <c r="DE424" s="41" t="str">
        <f t="shared" si="635"/>
        <v/>
      </c>
      <c r="DF424" s="42" t="str">
        <f t="shared" si="636"/>
        <v/>
      </c>
      <c r="DG424" s="29" t="str">
        <f t="shared" si="637"/>
        <v/>
      </c>
      <c r="DH424" s="41" t="str">
        <f t="shared" si="638"/>
        <v/>
      </c>
      <c r="DI424" s="42" t="str">
        <f t="shared" si="639"/>
        <v/>
      </c>
      <c r="DJ424" s="29" t="str">
        <f t="shared" si="689"/>
        <v/>
      </c>
      <c r="DK424" s="41" t="str">
        <f t="shared" si="690"/>
        <v/>
      </c>
      <c r="DL424" s="42" t="str">
        <f t="shared" si="691"/>
        <v/>
      </c>
      <c r="DN424" s="39" t="e">
        <f t="shared" si="692"/>
        <v>#N/A</v>
      </c>
      <c r="DO424" s="42" t="e">
        <f t="shared" si="693"/>
        <v>#N/A</v>
      </c>
      <c r="DZ424" s="61" t="str">
        <f t="shared" si="694"/>
        <v/>
      </c>
      <c r="EA424" s="39" t="str">
        <f t="shared" si="695"/>
        <v/>
      </c>
      <c r="EB424" s="41" t="str">
        <f t="shared" si="696"/>
        <v/>
      </c>
      <c r="EC424" s="42" t="str">
        <f t="shared" si="640"/>
        <v/>
      </c>
      <c r="ED424" s="29" t="str">
        <f t="shared" si="697"/>
        <v/>
      </c>
      <c r="EE424" s="41" t="str">
        <f t="shared" si="698"/>
        <v/>
      </c>
      <c r="EF424" s="42" t="str">
        <f t="shared" si="699"/>
        <v/>
      </c>
      <c r="EG424" s="40" t="str">
        <f t="shared" si="700"/>
        <v/>
      </c>
      <c r="EH424" s="43" t="str">
        <f t="shared" si="701"/>
        <v/>
      </c>
      <c r="EI424" s="42" t="str">
        <f t="shared" si="702"/>
        <v/>
      </c>
      <c r="EJ424" s="58" t="str">
        <f t="shared" si="703"/>
        <v/>
      </c>
      <c r="EK424" s="41" t="str">
        <f t="shared" si="641"/>
        <v/>
      </c>
      <c r="EL424" s="58" t="str">
        <f t="shared" si="704"/>
        <v/>
      </c>
      <c r="EM424" s="29" t="str">
        <f t="shared" si="642"/>
        <v/>
      </c>
      <c r="EN424" s="41" t="str">
        <f t="shared" si="643"/>
        <v/>
      </c>
      <c r="EO424" s="42" t="str">
        <f t="shared" si="644"/>
        <v/>
      </c>
      <c r="EP424" s="29" t="str">
        <f t="shared" si="645"/>
        <v/>
      </c>
      <c r="EQ424" s="41" t="str">
        <f t="shared" si="646"/>
        <v/>
      </c>
      <c r="ER424" s="42" t="str">
        <f t="shared" si="647"/>
        <v/>
      </c>
      <c r="ES424" s="29" t="str">
        <f t="shared" si="705"/>
        <v/>
      </c>
      <c r="ET424" s="41" t="str">
        <f t="shared" si="706"/>
        <v/>
      </c>
      <c r="EU424" s="42" t="str">
        <f t="shared" si="707"/>
        <v/>
      </c>
      <c r="EW424" s="39" t="e">
        <f t="shared" si="708"/>
        <v>#N/A</v>
      </c>
      <c r="EX424" s="42" t="e">
        <f t="shared" si="709"/>
        <v>#N/A</v>
      </c>
      <c r="FA424" s="70" t="e">
        <f t="shared" si="711"/>
        <v>#N/A</v>
      </c>
      <c r="FB424" s="70" t="e">
        <f t="shared" si="712"/>
        <v>#N/A</v>
      </c>
      <c r="FC424" s="70" t="e">
        <f t="shared" si="710"/>
        <v>#N/A</v>
      </c>
      <c r="FD424" s="72" t="e">
        <f t="shared" si="713"/>
        <v>#N/A</v>
      </c>
      <c r="FE424" s="37" t="e">
        <f t="shared" si="714"/>
        <v>#N/A</v>
      </c>
    </row>
    <row r="425" spans="8:161" x14ac:dyDescent="0.25">
      <c r="H425" s="39"/>
      <c r="I425" s="39"/>
      <c r="J425" s="37"/>
      <c r="K425" s="39"/>
      <c r="L425" s="39"/>
      <c r="M425" s="39"/>
      <c r="Y425" s="61" t="str">
        <f t="shared" si="648"/>
        <v/>
      </c>
      <c r="Z425" s="39" t="str">
        <f t="shared" si="649"/>
        <v/>
      </c>
      <c r="AA425" s="41" t="str">
        <f t="shared" si="650"/>
        <v/>
      </c>
      <c r="AB425" s="42" t="str">
        <f t="shared" si="614"/>
        <v/>
      </c>
      <c r="AC425" s="29" t="str">
        <f t="shared" si="651"/>
        <v/>
      </c>
      <c r="AD425" s="41" t="str">
        <f t="shared" si="652"/>
        <v/>
      </c>
      <c r="AE425" s="42" t="str">
        <f t="shared" si="653"/>
        <v/>
      </c>
      <c r="AF425" s="40" t="str">
        <f t="shared" si="654"/>
        <v/>
      </c>
      <c r="AG425" s="43" t="str">
        <f t="shared" si="655"/>
        <v/>
      </c>
      <c r="AH425" s="42" t="str">
        <f t="shared" si="656"/>
        <v/>
      </c>
      <c r="AI425" s="39" t="str">
        <f t="shared" si="657"/>
        <v/>
      </c>
      <c r="AJ425" s="41" t="str">
        <f t="shared" si="615"/>
        <v/>
      </c>
      <c r="AK425" s="29" t="str">
        <f t="shared" si="616"/>
        <v/>
      </c>
      <c r="AL425" s="29" t="str">
        <f t="shared" si="617"/>
        <v/>
      </c>
      <c r="AM425" s="41" t="str">
        <f t="shared" si="618"/>
        <v/>
      </c>
      <c r="AN425" s="42" t="str">
        <f t="shared" si="619"/>
        <v/>
      </c>
      <c r="AO425" s="29" t="str">
        <f t="shared" si="620"/>
        <v/>
      </c>
      <c r="AP425" s="41" t="str">
        <f t="shared" si="621"/>
        <v/>
      </c>
      <c r="AQ425" s="42" t="str">
        <f t="shared" si="622"/>
        <v/>
      </c>
      <c r="AR425" s="29" t="str">
        <f t="shared" si="658"/>
        <v/>
      </c>
      <c r="AS425" s="41" t="str">
        <f t="shared" si="659"/>
        <v/>
      </c>
      <c r="AT425" s="42" t="str">
        <f t="shared" si="660"/>
        <v/>
      </c>
      <c r="AV425" s="39" t="e">
        <f t="shared" si="623"/>
        <v>#N/A</v>
      </c>
      <c r="AW425" s="42" t="e">
        <f t="shared" si="661"/>
        <v>#N/A</v>
      </c>
      <c r="BH425" s="61" t="str">
        <f t="shared" si="662"/>
        <v/>
      </c>
      <c r="BI425" s="39" t="str">
        <f t="shared" si="663"/>
        <v/>
      </c>
      <c r="BJ425" s="41" t="str">
        <f t="shared" si="664"/>
        <v/>
      </c>
      <c r="BK425" s="42" t="str">
        <f t="shared" si="624"/>
        <v/>
      </c>
      <c r="BL425" s="29" t="str">
        <f t="shared" si="665"/>
        <v/>
      </c>
      <c r="BM425" s="41" t="str">
        <f t="shared" si="666"/>
        <v/>
      </c>
      <c r="BN425" s="42" t="str">
        <f t="shared" si="667"/>
        <v/>
      </c>
      <c r="BO425" s="40" t="str">
        <f t="shared" si="668"/>
        <v/>
      </c>
      <c r="BP425" s="43" t="str">
        <f t="shared" si="669"/>
        <v/>
      </c>
      <c r="BQ425" s="42" t="str">
        <f t="shared" si="670"/>
        <v/>
      </c>
      <c r="BR425" s="61" t="str">
        <f t="shared" si="671"/>
        <v/>
      </c>
      <c r="BS425" s="41" t="str">
        <f t="shared" si="625"/>
        <v/>
      </c>
      <c r="BT425" t="str">
        <f t="shared" si="672"/>
        <v/>
      </c>
      <c r="BU425" s="29" t="str">
        <f t="shared" si="626"/>
        <v/>
      </c>
      <c r="BV425" s="41" t="str">
        <f t="shared" si="627"/>
        <v/>
      </c>
      <c r="BW425" s="42" t="str">
        <f t="shared" si="628"/>
        <v/>
      </c>
      <c r="BX425" s="29" t="str">
        <f t="shared" si="629"/>
        <v/>
      </c>
      <c r="BY425" s="41" t="str">
        <f t="shared" si="630"/>
        <v/>
      </c>
      <c r="BZ425" s="42" t="str">
        <f t="shared" si="631"/>
        <v/>
      </c>
      <c r="CA425" s="29" t="str">
        <f t="shared" si="673"/>
        <v/>
      </c>
      <c r="CB425" s="41" t="str">
        <f t="shared" si="674"/>
        <v/>
      </c>
      <c r="CC425" s="42" t="str">
        <f t="shared" si="675"/>
        <v/>
      </c>
      <c r="CE425" s="39" t="e">
        <f t="shared" si="676"/>
        <v>#N/A</v>
      </c>
      <c r="CF425" s="42" t="e">
        <f t="shared" si="677"/>
        <v>#N/A</v>
      </c>
      <c r="CQ425" s="61" t="str">
        <f t="shared" si="678"/>
        <v/>
      </c>
      <c r="CR425" s="39" t="str">
        <f t="shared" si="679"/>
        <v/>
      </c>
      <c r="CS425" s="41" t="str">
        <f t="shared" si="680"/>
        <v/>
      </c>
      <c r="CT425" s="42" t="str">
        <f t="shared" si="632"/>
        <v/>
      </c>
      <c r="CU425" s="29" t="str">
        <f t="shared" si="681"/>
        <v/>
      </c>
      <c r="CV425" s="41" t="str">
        <f t="shared" si="682"/>
        <v/>
      </c>
      <c r="CW425" s="42" t="str">
        <f t="shared" si="683"/>
        <v/>
      </c>
      <c r="CX425" s="40" t="str">
        <f t="shared" si="684"/>
        <v/>
      </c>
      <c r="CY425" s="43" t="str">
        <f t="shared" si="685"/>
        <v/>
      </c>
      <c r="CZ425" s="42" t="str">
        <f t="shared" si="686"/>
        <v/>
      </c>
      <c r="DA425" s="70" t="str">
        <f t="shared" si="687"/>
        <v/>
      </c>
      <c r="DB425" s="41" t="str">
        <f t="shared" si="633"/>
        <v/>
      </c>
      <c r="DC425" s="70" t="str">
        <f t="shared" si="688"/>
        <v/>
      </c>
      <c r="DD425" s="29" t="str">
        <f t="shared" si="634"/>
        <v/>
      </c>
      <c r="DE425" s="41" t="str">
        <f t="shared" si="635"/>
        <v/>
      </c>
      <c r="DF425" s="42" t="str">
        <f t="shared" si="636"/>
        <v/>
      </c>
      <c r="DG425" s="29" t="str">
        <f t="shared" si="637"/>
        <v/>
      </c>
      <c r="DH425" s="41" t="str">
        <f t="shared" si="638"/>
        <v/>
      </c>
      <c r="DI425" s="42" t="str">
        <f t="shared" si="639"/>
        <v/>
      </c>
      <c r="DJ425" s="29" t="str">
        <f t="shared" si="689"/>
        <v/>
      </c>
      <c r="DK425" s="41" t="str">
        <f t="shared" si="690"/>
        <v/>
      </c>
      <c r="DL425" s="42" t="str">
        <f t="shared" si="691"/>
        <v/>
      </c>
      <c r="DN425" s="39" t="e">
        <f t="shared" si="692"/>
        <v>#N/A</v>
      </c>
      <c r="DO425" s="42" t="e">
        <f t="shared" si="693"/>
        <v>#N/A</v>
      </c>
      <c r="DZ425" s="61" t="str">
        <f t="shared" si="694"/>
        <v/>
      </c>
      <c r="EA425" s="39" t="str">
        <f t="shared" si="695"/>
        <v/>
      </c>
      <c r="EB425" s="41" t="str">
        <f t="shared" si="696"/>
        <v/>
      </c>
      <c r="EC425" s="42" t="str">
        <f t="shared" si="640"/>
        <v/>
      </c>
      <c r="ED425" s="29" t="str">
        <f t="shared" si="697"/>
        <v/>
      </c>
      <c r="EE425" s="41" t="str">
        <f t="shared" si="698"/>
        <v/>
      </c>
      <c r="EF425" s="42" t="str">
        <f t="shared" si="699"/>
        <v/>
      </c>
      <c r="EG425" s="40" t="str">
        <f t="shared" si="700"/>
        <v/>
      </c>
      <c r="EH425" s="43" t="str">
        <f t="shared" si="701"/>
        <v/>
      </c>
      <c r="EI425" s="42" t="str">
        <f t="shared" si="702"/>
        <v/>
      </c>
      <c r="EJ425" s="58" t="str">
        <f t="shared" si="703"/>
        <v/>
      </c>
      <c r="EK425" s="41" t="str">
        <f t="shared" si="641"/>
        <v/>
      </c>
      <c r="EL425" s="58" t="str">
        <f t="shared" si="704"/>
        <v/>
      </c>
      <c r="EM425" s="29" t="str">
        <f t="shared" si="642"/>
        <v/>
      </c>
      <c r="EN425" s="41" t="str">
        <f t="shared" si="643"/>
        <v/>
      </c>
      <c r="EO425" s="42" t="str">
        <f t="shared" si="644"/>
        <v/>
      </c>
      <c r="EP425" s="29" t="str">
        <f t="shared" si="645"/>
        <v/>
      </c>
      <c r="EQ425" s="41" t="str">
        <f t="shared" si="646"/>
        <v/>
      </c>
      <c r="ER425" s="42" t="str">
        <f t="shared" si="647"/>
        <v/>
      </c>
      <c r="ES425" s="29" t="str">
        <f t="shared" si="705"/>
        <v/>
      </c>
      <c r="ET425" s="41" t="str">
        <f t="shared" si="706"/>
        <v/>
      </c>
      <c r="EU425" s="42" t="str">
        <f t="shared" si="707"/>
        <v/>
      </c>
      <c r="EW425" s="39" t="e">
        <f t="shared" si="708"/>
        <v>#N/A</v>
      </c>
      <c r="EX425" s="42" t="e">
        <f t="shared" si="709"/>
        <v>#N/A</v>
      </c>
      <c r="FA425" s="70" t="e">
        <f t="shared" si="711"/>
        <v>#N/A</v>
      </c>
      <c r="FB425" s="70" t="e">
        <f t="shared" si="712"/>
        <v>#N/A</v>
      </c>
      <c r="FC425" s="70" t="e">
        <f t="shared" si="710"/>
        <v>#N/A</v>
      </c>
      <c r="FD425" s="72" t="e">
        <f t="shared" si="713"/>
        <v>#N/A</v>
      </c>
      <c r="FE425" s="37" t="e">
        <f t="shared" si="714"/>
        <v>#N/A</v>
      </c>
    </row>
    <row r="426" spans="8:161" x14ac:dyDescent="0.25">
      <c r="H426" s="39"/>
      <c r="I426" s="39"/>
      <c r="J426" s="37"/>
      <c r="K426" s="39"/>
      <c r="L426" s="39"/>
      <c r="M426" s="39"/>
      <c r="Y426" s="61" t="str">
        <f t="shared" si="648"/>
        <v/>
      </c>
      <c r="Z426" s="39" t="str">
        <f t="shared" si="649"/>
        <v/>
      </c>
      <c r="AA426" s="41" t="str">
        <f t="shared" si="650"/>
        <v/>
      </c>
      <c r="AB426" s="42" t="str">
        <f t="shared" si="614"/>
        <v/>
      </c>
      <c r="AC426" s="29" t="str">
        <f t="shared" si="651"/>
        <v/>
      </c>
      <c r="AD426" s="41" t="str">
        <f t="shared" si="652"/>
        <v/>
      </c>
      <c r="AE426" s="42" t="str">
        <f t="shared" si="653"/>
        <v/>
      </c>
      <c r="AF426" s="40" t="str">
        <f t="shared" si="654"/>
        <v/>
      </c>
      <c r="AG426" s="43" t="str">
        <f t="shared" si="655"/>
        <v/>
      </c>
      <c r="AH426" s="42" t="str">
        <f t="shared" si="656"/>
        <v/>
      </c>
      <c r="AI426" s="39" t="str">
        <f t="shared" si="657"/>
        <v/>
      </c>
      <c r="AJ426" s="41" t="str">
        <f t="shared" si="615"/>
        <v/>
      </c>
      <c r="AK426" s="29" t="str">
        <f t="shared" si="616"/>
        <v/>
      </c>
      <c r="AL426" s="29" t="str">
        <f t="shared" si="617"/>
        <v/>
      </c>
      <c r="AM426" s="41" t="str">
        <f t="shared" si="618"/>
        <v/>
      </c>
      <c r="AN426" s="42" t="str">
        <f t="shared" si="619"/>
        <v/>
      </c>
      <c r="AO426" s="29" t="str">
        <f t="shared" si="620"/>
        <v/>
      </c>
      <c r="AP426" s="41" t="str">
        <f t="shared" si="621"/>
        <v/>
      </c>
      <c r="AQ426" s="42" t="str">
        <f t="shared" si="622"/>
        <v/>
      </c>
      <c r="AR426" s="29" t="str">
        <f t="shared" si="658"/>
        <v/>
      </c>
      <c r="AS426" s="41" t="str">
        <f t="shared" si="659"/>
        <v/>
      </c>
      <c r="AT426" s="42" t="str">
        <f t="shared" si="660"/>
        <v/>
      </c>
      <c r="AV426" s="39" t="e">
        <f t="shared" si="623"/>
        <v>#N/A</v>
      </c>
      <c r="AW426" s="42" t="e">
        <f t="shared" si="661"/>
        <v>#N/A</v>
      </c>
      <c r="BH426" s="61" t="str">
        <f t="shared" si="662"/>
        <v/>
      </c>
      <c r="BI426" s="39" t="str">
        <f t="shared" si="663"/>
        <v/>
      </c>
      <c r="BJ426" s="41" t="str">
        <f t="shared" si="664"/>
        <v/>
      </c>
      <c r="BK426" s="42" t="str">
        <f t="shared" si="624"/>
        <v/>
      </c>
      <c r="BL426" s="29" t="str">
        <f t="shared" si="665"/>
        <v/>
      </c>
      <c r="BM426" s="41" t="str">
        <f t="shared" si="666"/>
        <v/>
      </c>
      <c r="BN426" s="42" t="str">
        <f t="shared" si="667"/>
        <v/>
      </c>
      <c r="BO426" s="40" t="str">
        <f t="shared" si="668"/>
        <v/>
      </c>
      <c r="BP426" s="43" t="str">
        <f t="shared" si="669"/>
        <v/>
      </c>
      <c r="BQ426" s="42" t="str">
        <f t="shared" si="670"/>
        <v/>
      </c>
      <c r="BR426" s="61" t="str">
        <f t="shared" si="671"/>
        <v/>
      </c>
      <c r="BS426" s="41" t="str">
        <f t="shared" si="625"/>
        <v/>
      </c>
      <c r="BT426" t="str">
        <f t="shared" si="672"/>
        <v/>
      </c>
      <c r="BU426" s="29" t="str">
        <f t="shared" si="626"/>
        <v/>
      </c>
      <c r="BV426" s="41" t="str">
        <f t="shared" si="627"/>
        <v/>
      </c>
      <c r="BW426" s="42" t="str">
        <f t="shared" si="628"/>
        <v/>
      </c>
      <c r="BX426" s="29" t="str">
        <f t="shared" si="629"/>
        <v/>
      </c>
      <c r="BY426" s="41" t="str">
        <f t="shared" si="630"/>
        <v/>
      </c>
      <c r="BZ426" s="42" t="str">
        <f t="shared" si="631"/>
        <v/>
      </c>
      <c r="CA426" s="29" t="str">
        <f t="shared" si="673"/>
        <v/>
      </c>
      <c r="CB426" s="41" t="str">
        <f t="shared" si="674"/>
        <v/>
      </c>
      <c r="CC426" s="42" t="str">
        <f t="shared" si="675"/>
        <v/>
      </c>
      <c r="CE426" s="39" t="e">
        <f t="shared" si="676"/>
        <v>#N/A</v>
      </c>
      <c r="CF426" s="42" t="e">
        <f t="shared" si="677"/>
        <v>#N/A</v>
      </c>
      <c r="CQ426" s="61" t="str">
        <f t="shared" si="678"/>
        <v/>
      </c>
      <c r="CR426" s="39" t="str">
        <f t="shared" si="679"/>
        <v/>
      </c>
      <c r="CS426" s="41" t="str">
        <f t="shared" si="680"/>
        <v/>
      </c>
      <c r="CT426" s="42" t="str">
        <f t="shared" si="632"/>
        <v/>
      </c>
      <c r="CU426" s="29" t="str">
        <f t="shared" si="681"/>
        <v/>
      </c>
      <c r="CV426" s="41" t="str">
        <f t="shared" si="682"/>
        <v/>
      </c>
      <c r="CW426" s="42" t="str">
        <f t="shared" si="683"/>
        <v/>
      </c>
      <c r="CX426" s="40" t="str">
        <f t="shared" si="684"/>
        <v/>
      </c>
      <c r="CY426" s="43" t="str">
        <f t="shared" si="685"/>
        <v/>
      </c>
      <c r="CZ426" s="42" t="str">
        <f t="shared" si="686"/>
        <v/>
      </c>
      <c r="DA426" s="70" t="str">
        <f t="shared" si="687"/>
        <v/>
      </c>
      <c r="DB426" s="41" t="str">
        <f t="shared" si="633"/>
        <v/>
      </c>
      <c r="DC426" s="70" t="str">
        <f t="shared" si="688"/>
        <v/>
      </c>
      <c r="DD426" s="29" t="str">
        <f t="shared" si="634"/>
        <v/>
      </c>
      <c r="DE426" s="41" t="str">
        <f t="shared" si="635"/>
        <v/>
      </c>
      <c r="DF426" s="42" t="str">
        <f t="shared" si="636"/>
        <v/>
      </c>
      <c r="DG426" s="29" t="str">
        <f t="shared" si="637"/>
        <v/>
      </c>
      <c r="DH426" s="41" t="str">
        <f t="shared" si="638"/>
        <v/>
      </c>
      <c r="DI426" s="42" t="str">
        <f t="shared" si="639"/>
        <v/>
      </c>
      <c r="DJ426" s="29" t="str">
        <f t="shared" si="689"/>
        <v/>
      </c>
      <c r="DK426" s="41" t="str">
        <f t="shared" si="690"/>
        <v/>
      </c>
      <c r="DL426" s="42" t="str">
        <f t="shared" si="691"/>
        <v/>
      </c>
      <c r="DN426" s="39" t="e">
        <f t="shared" si="692"/>
        <v>#N/A</v>
      </c>
      <c r="DO426" s="42" t="e">
        <f t="shared" si="693"/>
        <v>#N/A</v>
      </c>
      <c r="DZ426" s="61" t="str">
        <f t="shared" si="694"/>
        <v/>
      </c>
      <c r="EA426" s="39" t="str">
        <f t="shared" si="695"/>
        <v/>
      </c>
      <c r="EB426" s="41" t="str">
        <f t="shared" si="696"/>
        <v/>
      </c>
      <c r="EC426" s="42" t="str">
        <f t="shared" si="640"/>
        <v/>
      </c>
      <c r="ED426" s="29" t="str">
        <f t="shared" si="697"/>
        <v/>
      </c>
      <c r="EE426" s="41" t="str">
        <f t="shared" si="698"/>
        <v/>
      </c>
      <c r="EF426" s="42" t="str">
        <f t="shared" si="699"/>
        <v/>
      </c>
      <c r="EG426" s="40" t="str">
        <f t="shared" si="700"/>
        <v/>
      </c>
      <c r="EH426" s="43" t="str">
        <f t="shared" si="701"/>
        <v/>
      </c>
      <c r="EI426" s="42" t="str">
        <f t="shared" si="702"/>
        <v/>
      </c>
      <c r="EJ426" s="58" t="str">
        <f t="shared" si="703"/>
        <v/>
      </c>
      <c r="EK426" s="41" t="str">
        <f t="shared" si="641"/>
        <v/>
      </c>
      <c r="EL426" s="58" t="str">
        <f t="shared" si="704"/>
        <v/>
      </c>
      <c r="EM426" s="29" t="str">
        <f t="shared" si="642"/>
        <v/>
      </c>
      <c r="EN426" s="41" t="str">
        <f t="shared" si="643"/>
        <v/>
      </c>
      <c r="EO426" s="42" t="str">
        <f t="shared" si="644"/>
        <v/>
      </c>
      <c r="EP426" s="29" t="str">
        <f t="shared" si="645"/>
        <v/>
      </c>
      <c r="EQ426" s="41" t="str">
        <f t="shared" si="646"/>
        <v/>
      </c>
      <c r="ER426" s="42" t="str">
        <f t="shared" si="647"/>
        <v/>
      </c>
      <c r="ES426" s="29" t="str">
        <f t="shared" si="705"/>
        <v/>
      </c>
      <c r="ET426" s="41" t="str">
        <f t="shared" si="706"/>
        <v/>
      </c>
      <c r="EU426" s="42" t="str">
        <f t="shared" si="707"/>
        <v/>
      </c>
      <c r="EW426" s="39" t="e">
        <f t="shared" si="708"/>
        <v>#N/A</v>
      </c>
      <c r="EX426" s="42" t="e">
        <f t="shared" si="709"/>
        <v>#N/A</v>
      </c>
      <c r="FA426" s="70" t="e">
        <f t="shared" si="711"/>
        <v>#N/A</v>
      </c>
      <c r="FB426" s="70" t="e">
        <f t="shared" si="712"/>
        <v>#N/A</v>
      </c>
      <c r="FC426" s="70" t="e">
        <f t="shared" si="710"/>
        <v>#N/A</v>
      </c>
      <c r="FD426" s="72" t="e">
        <f t="shared" si="713"/>
        <v>#N/A</v>
      </c>
      <c r="FE426" s="37" t="e">
        <f t="shared" si="714"/>
        <v>#N/A</v>
      </c>
    </row>
    <row r="427" spans="8:161" x14ac:dyDescent="0.25">
      <c r="H427" s="39"/>
      <c r="I427" s="39"/>
      <c r="J427" s="37"/>
      <c r="K427" s="39"/>
      <c r="L427" s="39"/>
      <c r="M427" s="39"/>
      <c r="Y427" s="61" t="str">
        <f t="shared" si="648"/>
        <v/>
      </c>
      <c r="Z427" s="39" t="str">
        <f t="shared" si="649"/>
        <v/>
      </c>
      <c r="AA427" s="41" t="str">
        <f t="shared" si="650"/>
        <v/>
      </c>
      <c r="AB427" s="42" t="str">
        <f t="shared" si="614"/>
        <v/>
      </c>
      <c r="AC427" s="29" t="str">
        <f t="shared" si="651"/>
        <v/>
      </c>
      <c r="AD427" s="41" t="str">
        <f t="shared" si="652"/>
        <v/>
      </c>
      <c r="AE427" s="42" t="str">
        <f t="shared" si="653"/>
        <v/>
      </c>
      <c r="AF427" s="40" t="str">
        <f t="shared" si="654"/>
        <v/>
      </c>
      <c r="AG427" s="43" t="str">
        <f t="shared" si="655"/>
        <v/>
      </c>
      <c r="AH427" s="42" t="str">
        <f t="shared" si="656"/>
        <v/>
      </c>
      <c r="AI427" s="39" t="str">
        <f t="shared" si="657"/>
        <v/>
      </c>
      <c r="AJ427" s="41" t="str">
        <f t="shared" si="615"/>
        <v/>
      </c>
      <c r="AK427" s="29" t="str">
        <f t="shared" si="616"/>
        <v/>
      </c>
      <c r="AL427" s="29" t="str">
        <f t="shared" si="617"/>
        <v/>
      </c>
      <c r="AM427" s="41" t="str">
        <f t="shared" si="618"/>
        <v/>
      </c>
      <c r="AN427" s="42" t="str">
        <f t="shared" si="619"/>
        <v/>
      </c>
      <c r="AO427" s="29" t="str">
        <f t="shared" si="620"/>
        <v/>
      </c>
      <c r="AP427" s="41" t="str">
        <f t="shared" si="621"/>
        <v/>
      </c>
      <c r="AQ427" s="42" t="str">
        <f t="shared" si="622"/>
        <v/>
      </c>
      <c r="AR427" s="29" t="str">
        <f t="shared" si="658"/>
        <v/>
      </c>
      <c r="AS427" s="41" t="str">
        <f t="shared" si="659"/>
        <v/>
      </c>
      <c r="AT427" s="42" t="str">
        <f t="shared" si="660"/>
        <v/>
      </c>
      <c r="AV427" s="39" t="e">
        <f t="shared" si="623"/>
        <v>#N/A</v>
      </c>
      <c r="AW427" s="42" t="e">
        <f t="shared" si="661"/>
        <v>#N/A</v>
      </c>
      <c r="BH427" s="61" t="str">
        <f t="shared" si="662"/>
        <v/>
      </c>
      <c r="BI427" s="39" t="str">
        <f t="shared" si="663"/>
        <v/>
      </c>
      <c r="BJ427" s="41" t="str">
        <f t="shared" si="664"/>
        <v/>
      </c>
      <c r="BK427" s="42" t="str">
        <f t="shared" si="624"/>
        <v/>
      </c>
      <c r="BL427" s="29" t="str">
        <f t="shared" si="665"/>
        <v/>
      </c>
      <c r="BM427" s="41" t="str">
        <f t="shared" si="666"/>
        <v/>
      </c>
      <c r="BN427" s="42" t="str">
        <f t="shared" si="667"/>
        <v/>
      </c>
      <c r="BO427" s="40" t="str">
        <f t="shared" si="668"/>
        <v/>
      </c>
      <c r="BP427" s="43" t="str">
        <f t="shared" si="669"/>
        <v/>
      </c>
      <c r="BQ427" s="42" t="str">
        <f t="shared" si="670"/>
        <v/>
      </c>
      <c r="BR427" s="61" t="str">
        <f t="shared" si="671"/>
        <v/>
      </c>
      <c r="BS427" s="41" t="str">
        <f t="shared" si="625"/>
        <v/>
      </c>
      <c r="BT427" t="str">
        <f t="shared" si="672"/>
        <v/>
      </c>
      <c r="BU427" s="29" t="str">
        <f t="shared" si="626"/>
        <v/>
      </c>
      <c r="BV427" s="41" t="str">
        <f t="shared" si="627"/>
        <v/>
      </c>
      <c r="BW427" s="42" t="str">
        <f t="shared" si="628"/>
        <v/>
      </c>
      <c r="BX427" s="29" t="str">
        <f t="shared" si="629"/>
        <v/>
      </c>
      <c r="BY427" s="41" t="str">
        <f t="shared" si="630"/>
        <v/>
      </c>
      <c r="BZ427" s="42" t="str">
        <f t="shared" si="631"/>
        <v/>
      </c>
      <c r="CA427" s="29" t="str">
        <f t="shared" si="673"/>
        <v/>
      </c>
      <c r="CB427" s="41" t="str">
        <f t="shared" si="674"/>
        <v/>
      </c>
      <c r="CC427" s="42" t="str">
        <f t="shared" si="675"/>
        <v/>
      </c>
      <c r="CE427" s="39" t="e">
        <f t="shared" si="676"/>
        <v>#N/A</v>
      </c>
      <c r="CF427" s="42" t="e">
        <f t="shared" si="677"/>
        <v>#N/A</v>
      </c>
      <c r="CQ427" s="61" t="str">
        <f t="shared" si="678"/>
        <v/>
      </c>
      <c r="CR427" s="39" t="str">
        <f t="shared" si="679"/>
        <v/>
      </c>
      <c r="CS427" s="41" t="str">
        <f t="shared" si="680"/>
        <v/>
      </c>
      <c r="CT427" s="42" t="str">
        <f t="shared" si="632"/>
        <v/>
      </c>
      <c r="CU427" s="29" t="str">
        <f t="shared" si="681"/>
        <v/>
      </c>
      <c r="CV427" s="41" t="str">
        <f t="shared" si="682"/>
        <v/>
      </c>
      <c r="CW427" s="42" t="str">
        <f t="shared" si="683"/>
        <v/>
      </c>
      <c r="CX427" s="40" t="str">
        <f t="shared" si="684"/>
        <v/>
      </c>
      <c r="CY427" s="43" t="str">
        <f t="shared" si="685"/>
        <v/>
      </c>
      <c r="CZ427" s="42" t="str">
        <f t="shared" si="686"/>
        <v/>
      </c>
      <c r="DA427" s="70" t="str">
        <f t="shared" si="687"/>
        <v/>
      </c>
      <c r="DB427" s="41" t="str">
        <f t="shared" si="633"/>
        <v/>
      </c>
      <c r="DC427" s="70" t="str">
        <f t="shared" si="688"/>
        <v/>
      </c>
      <c r="DD427" s="29" t="str">
        <f t="shared" si="634"/>
        <v/>
      </c>
      <c r="DE427" s="41" t="str">
        <f t="shared" si="635"/>
        <v/>
      </c>
      <c r="DF427" s="42" t="str">
        <f t="shared" si="636"/>
        <v/>
      </c>
      <c r="DG427" s="29" t="str">
        <f t="shared" si="637"/>
        <v/>
      </c>
      <c r="DH427" s="41" t="str">
        <f t="shared" si="638"/>
        <v/>
      </c>
      <c r="DI427" s="42" t="str">
        <f t="shared" si="639"/>
        <v/>
      </c>
      <c r="DJ427" s="29" t="str">
        <f t="shared" si="689"/>
        <v/>
      </c>
      <c r="DK427" s="41" t="str">
        <f t="shared" si="690"/>
        <v/>
      </c>
      <c r="DL427" s="42" t="str">
        <f t="shared" si="691"/>
        <v/>
      </c>
      <c r="DN427" s="39" t="e">
        <f t="shared" si="692"/>
        <v>#N/A</v>
      </c>
      <c r="DO427" s="42" t="e">
        <f t="shared" si="693"/>
        <v>#N/A</v>
      </c>
      <c r="DZ427" s="61" t="str">
        <f t="shared" si="694"/>
        <v/>
      </c>
      <c r="EA427" s="39" t="str">
        <f t="shared" si="695"/>
        <v/>
      </c>
      <c r="EB427" s="41" t="str">
        <f t="shared" si="696"/>
        <v/>
      </c>
      <c r="EC427" s="42" t="str">
        <f t="shared" si="640"/>
        <v/>
      </c>
      <c r="ED427" s="29" t="str">
        <f t="shared" si="697"/>
        <v/>
      </c>
      <c r="EE427" s="41" t="str">
        <f t="shared" si="698"/>
        <v/>
      </c>
      <c r="EF427" s="42" t="str">
        <f t="shared" si="699"/>
        <v/>
      </c>
      <c r="EG427" s="40" t="str">
        <f t="shared" si="700"/>
        <v/>
      </c>
      <c r="EH427" s="43" t="str">
        <f t="shared" si="701"/>
        <v/>
      </c>
      <c r="EI427" s="42" t="str">
        <f t="shared" si="702"/>
        <v/>
      </c>
      <c r="EJ427" s="58" t="str">
        <f t="shared" si="703"/>
        <v/>
      </c>
      <c r="EK427" s="41" t="str">
        <f t="shared" si="641"/>
        <v/>
      </c>
      <c r="EL427" s="58" t="str">
        <f t="shared" si="704"/>
        <v/>
      </c>
      <c r="EM427" s="29" t="str">
        <f t="shared" si="642"/>
        <v/>
      </c>
      <c r="EN427" s="41" t="str">
        <f t="shared" si="643"/>
        <v/>
      </c>
      <c r="EO427" s="42" t="str">
        <f t="shared" si="644"/>
        <v/>
      </c>
      <c r="EP427" s="29" t="str">
        <f t="shared" si="645"/>
        <v/>
      </c>
      <c r="EQ427" s="41" t="str">
        <f t="shared" si="646"/>
        <v/>
      </c>
      <c r="ER427" s="42" t="str">
        <f t="shared" si="647"/>
        <v/>
      </c>
      <c r="ES427" s="29" t="str">
        <f t="shared" si="705"/>
        <v/>
      </c>
      <c r="ET427" s="41" t="str">
        <f t="shared" si="706"/>
        <v/>
      </c>
      <c r="EU427" s="42" t="str">
        <f t="shared" si="707"/>
        <v/>
      </c>
      <c r="EW427" s="39" t="e">
        <f t="shared" si="708"/>
        <v>#N/A</v>
      </c>
      <c r="EX427" s="42" t="e">
        <f t="shared" si="709"/>
        <v>#N/A</v>
      </c>
      <c r="FA427" s="70" t="e">
        <f t="shared" si="711"/>
        <v>#N/A</v>
      </c>
      <c r="FB427" s="70" t="e">
        <f t="shared" si="712"/>
        <v>#N/A</v>
      </c>
      <c r="FC427" s="70" t="e">
        <f t="shared" si="710"/>
        <v>#N/A</v>
      </c>
      <c r="FD427" s="72" t="e">
        <f t="shared" si="713"/>
        <v>#N/A</v>
      </c>
      <c r="FE427" s="37" t="e">
        <f t="shared" si="714"/>
        <v>#N/A</v>
      </c>
    </row>
    <row r="428" spans="8:161" x14ac:dyDescent="0.25">
      <c r="H428" s="39"/>
      <c r="I428" s="39"/>
      <c r="J428" s="37"/>
      <c r="K428" s="39"/>
      <c r="L428" s="39"/>
      <c r="M428" s="39"/>
      <c r="Y428" s="61" t="str">
        <f t="shared" si="648"/>
        <v/>
      </c>
      <c r="Z428" s="39" t="str">
        <f t="shared" si="649"/>
        <v/>
      </c>
      <c r="AA428" s="41" t="str">
        <f t="shared" si="650"/>
        <v/>
      </c>
      <c r="AB428" s="42" t="str">
        <f t="shared" si="614"/>
        <v/>
      </c>
      <c r="AC428" s="29" t="str">
        <f t="shared" si="651"/>
        <v/>
      </c>
      <c r="AD428" s="41" t="str">
        <f t="shared" si="652"/>
        <v/>
      </c>
      <c r="AE428" s="42" t="str">
        <f t="shared" si="653"/>
        <v/>
      </c>
      <c r="AF428" s="40" t="str">
        <f t="shared" si="654"/>
        <v/>
      </c>
      <c r="AG428" s="43" t="str">
        <f t="shared" si="655"/>
        <v/>
      </c>
      <c r="AH428" s="42" t="str">
        <f t="shared" si="656"/>
        <v/>
      </c>
      <c r="AI428" s="39" t="str">
        <f t="shared" si="657"/>
        <v/>
      </c>
      <c r="AJ428" s="41" t="str">
        <f t="shared" si="615"/>
        <v/>
      </c>
      <c r="AK428" s="29" t="str">
        <f t="shared" si="616"/>
        <v/>
      </c>
      <c r="AL428" s="29" t="str">
        <f t="shared" si="617"/>
        <v/>
      </c>
      <c r="AM428" s="41" t="str">
        <f t="shared" si="618"/>
        <v/>
      </c>
      <c r="AN428" s="42" t="str">
        <f t="shared" si="619"/>
        <v/>
      </c>
      <c r="AO428" s="29" t="str">
        <f t="shared" si="620"/>
        <v/>
      </c>
      <c r="AP428" s="41" t="str">
        <f t="shared" si="621"/>
        <v/>
      </c>
      <c r="AQ428" s="42" t="str">
        <f t="shared" si="622"/>
        <v/>
      </c>
      <c r="AR428" s="29" t="str">
        <f t="shared" si="658"/>
        <v/>
      </c>
      <c r="AS428" s="41" t="str">
        <f t="shared" si="659"/>
        <v/>
      </c>
      <c r="AT428" s="42" t="str">
        <f t="shared" si="660"/>
        <v/>
      </c>
      <c r="AV428" s="39" t="e">
        <f t="shared" si="623"/>
        <v>#N/A</v>
      </c>
      <c r="AW428" s="42" t="e">
        <f t="shared" si="661"/>
        <v>#N/A</v>
      </c>
      <c r="BH428" s="61" t="str">
        <f t="shared" si="662"/>
        <v/>
      </c>
      <c r="BI428" s="39" t="str">
        <f t="shared" si="663"/>
        <v/>
      </c>
      <c r="BJ428" s="41" t="str">
        <f t="shared" si="664"/>
        <v/>
      </c>
      <c r="BK428" s="42" t="str">
        <f t="shared" si="624"/>
        <v/>
      </c>
      <c r="BL428" s="29" t="str">
        <f t="shared" si="665"/>
        <v/>
      </c>
      <c r="BM428" s="41" t="str">
        <f t="shared" si="666"/>
        <v/>
      </c>
      <c r="BN428" s="42" t="str">
        <f t="shared" si="667"/>
        <v/>
      </c>
      <c r="BO428" s="40" t="str">
        <f t="shared" si="668"/>
        <v/>
      </c>
      <c r="BP428" s="43" t="str">
        <f t="shared" si="669"/>
        <v/>
      </c>
      <c r="BQ428" s="42" t="str">
        <f t="shared" si="670"/>
        <v/>
      </c>
      <c r="BR428" s="61" t="str">
        <f t="shared" si="671"/>
        <v/>
      </c>
      <c r="BS428" s="41" t="str">
        <f t="shared" si="625"/>
        <v/>
      </c>
      <c r="BT428" t="str">
        <f t="shared" si="672"/>
        <v/>
      </c>
      <c r="BU428" s="29" t="str">
        <f t="shared" si="626"/>
        <v/>
      </c>
      <c r="BV428" s="41" t="str">
        <f t="shared" si="627"/>
        <v/>
      </c>
      <c r="BW428" s="42" t="str">
        <f t="shared" si="628"/>
        <v/>
      </c>
      <c r="BX428" s="29" t="str">
        <f t="shared" si="629"/>
        <v/>
      </c>
      <c r="BY428" s="41" t="str">
        <f t="shared" si="630"/>
        <v/>
      </c>
      <c r="BZ428" s="42" t="str">
        <f t="shared" si="631"/>
        <v/>
      </c>
      <c r="CA428" s="29" t="str">
        <f t="shared" si="673"/>
        <v/>
      </c>
      <c r="CB428" s="41" t="str">
        <f t="shared" si="674"/>
        <v/>
      </c>
      <c r="CC428" s="42" t="str">
        <f t="shared" si="675"/>
        <v/>
      </c>
      <c r="CE428" s="39" t="e">
        <f t="shared" si="676"/>
        <v>#N/A</v>
      </c>
      <c r="CF428" s="42" t="e">
        <f t="shared" si="677"/>
        <v>#N/A</v>
      </c>
      <c r="CQ428" s="61" t="str">
        <f t="shared" si="678"/>
        <v/>
      </c>
      <c r="CR428" s="39" t="str">
        <f t="shared" si="679"/>
        <v/>
      </c>
      <c r="CS428" s="41" t="str">
        <f t="shared" si="680"/>
        <v/>
      </c>
      <c r="CT428" s="42" t="str">
        <f t="shared" si="632"/>
        <v/>
      </c>
      <c r="CU428" s="29" t="str">
        <f t="shared" si="681"/>
        <v/>
      </c>
      <c r="CV428" s="41" t="str">
        <f t="shared" si="682"/>
        <v/>
      </c>
      <c r="CW428" s="42" t="str">
        <f t="shared" si="683"/>
        <v/>
      </c>
      <c r="CX428" s="40" t="str">
        <f t="shared" si="684"/>
        <v/>
      </c>
      <c r="CY428" s="43" t="str">
        <f t="shared" si="685"/>
        <v/>
      </c>
      <c r="CZ428" s="42" t="str">
        <f t="shared" si="686"/>
        <v/>
      </c>
      <c r="DA428" s="70" t="str">
        <f t="shared" si="687"/>
        <v/>
      </c>
      <c r="DB428" s="41" t="str">
        <f t="shared" si="633"/>
        <v/>
      </c>
      <c r="DC428" s="70" t="str">
        <f t="shared" si="688"/>
        <v/>
      </c>
      <c r="DD428" s="29" t="str">
        <f t="shared" si="634"/>
        <v/>
      </c>
      <c r="DE428" s="41" t="str">
        <f t="shared" si="635"/>
        <v/>
      </c>
      <c r="DF428" s="42" t="str">
        <f t="shared" si="636"/>
        <v/>
      </c>
      <c r="DG428" s="29" t="str">
        <f t="shared" si="637"/>
        <v/>
      </c>
      <c r="DH428" s="41" t="str">
        <f t="shared" si="638"/>
        <v/>
      </c>
      <c r="DI428" s="42" t="str">
        <f t="shared" si="639"/>
        <v/>
      </c>
      <c r="DJ428" s="29" t="str">
        <f t="shared" si="689"/>
        <v/>
      </c>
      <c r="DK428" s="41" t="str">
        <f t="shared" si="690"/>
        <v/>
      </c>
      <c r="DL428" s="42" t="str">
        <f t="shared" si="691"/>
        <v/>
      </c>
      <c r="DN428" s="39" t="e">
        <f t="shared" si="692"/>
        <v>#N/A</v>
      </c>
      <c r="DO428" s="42" t="e">
        <f t="shared" si="693"/>
        <v>#N/A</v>
      </c>
      <c r="DZ428" s="61" t="str">
        <f t="shared" si="694"/>
        <v/>
      </c>
      <c r="EA428" s="39" t="str">
        <f t="shared" si="695"/>
        <v/>
      </c>
      <c r="EB428" s="41" t="str">
        <f t="shared" si="696"/>
        <v/>
      </c>
      <c r="EC428" s="42" t="str">
        <f t="shared" si="640"/>
        <v/>
      </c>
      <c r="ED428" s="29" t="str">
        <f t="shared" si="697"/>
        <v/>
      </c>
      <c r="EE428" s="41" t="str">
        <f t="shared" si="698"/>
        <v/>
      </c>
      <c r="EF428" s="42" t="str">
        <f t="shared" si="699"/>
        <v/>
      </c>
      <c r="EG428" s="40" t="str">
        <f t="shared" si="700"/>
        <v/>
      </c>
      <c r="EH428" s="43" t="str">
        <f t="shared" si="701"/>
        <v/>
      </c>
      <c r="EI428" s="42" t="str">
        <f t="shared" si="702"/>
        <v/>
      </c>
      <c r="EJ428" s="58" t="str">
        <f t="shared" si="703"/>
        <v/>
      </c>
      <c r="EK428" s="41" t="str">
        <f t="shared" si="641"/>
        <v/>
      </c>
      <c r="EL428" s="58" t="str">
        <f t="shared" si="704"/>
        <v/>
      </c>
      <c r="EM428" s="29" t="str">
        <f t="shared" si="642"/>
        <v/>
      </c>
      <c r="EN428" s="41" t="str">
        <f t="shared" si="643"/>
        <v/>
      </c>
      <c r="EO428" s="42" t="str">
        <f t="shared" si="644"/>
        <v/>
      </c>
      <c r="EP428" s="29" t="str">
        <f t="shared" si="645"/>
        <v/>
      </c>
      <c r="EQ428" s="41" t="str">
        <f t="shared" si="646"/>
        <v/>
      </c>
      <c r="ER428" s="42" t="str">
        <f t="shared" si="647"/>
        <v/>
      </c>
      <c r="ES428" s="29" t="str">
        <f t="shared" si="705"/>
        <v/>
      </c>
      <c r="ET428" s="41" t="str">
        <f t="shared" si="706"/>
        <v/>
      </c>
      <c r="EU428" s="42" t="str">
        <f t="shared" si="707"/>
        <v/>
      </c>
      <c r="EW428" s="39" t="e">
        <f t="shared" si="708"/>
        <v>#N/A</v>
      </c>
      <c r="EX428" s="42" t="e">
        <f t="shared" si="709"/>
        <v>#N/A</v>
      </c>
      <c r="FA428" s="70" t="e">
        <f t="shared" si="711"/>
        <v>#N/A</v>
      </c>
      <c r="FB428" s="70" t="e">
        <f t="shared" si="712"/>
        <v>#N/A</v>
      </c>
      <c r="FC428" s="70" t="e">
        <f t="shared" si="710"/>
        <v>#N/A</v>
      </c>
      <c r="FD428" s="72" t="e">
        <f t="shared" si="713"/>
        <v>#N/A</v>
      </c>
      <c r="FE428" s="37" t="e">
        <f t="shared" si="714"/>
        <v>#N/A</v>
      </c>
    </row>
    <row r="429" spans="8:161" x14ac:dyDescent="0.25">
      <c r="H429" s="39"/>
      <c r="I429" s="39"/>
      <c r="J429" s="37"/>
      <c r="K429" s="39"/>
      <c r="L429" s="39"/>
      <c r="M429" s="39"/>
      <c r="Y429" s="61" t="str">
        <f t="shared" si="648"/>
        <v/>
      </c>
      <c r="Z429" s="39" t="str">
        <f t="shared" si="649"/>
        <v/>
      </c>
      <c r="AA429" s="41" t="str">
        <f t="shared" si="650"/>
        <v/>
      </c>
      <c r="AB429" s="42" t="str">
        <f t="shared" si="614"/>
        <v/>
      </c>
      <c r="AC429" s="29" t="str">
        <f t="shared" si="651"/>
        <v/>
      </c>
      <c r="AD429" s="41" t="str">
        <f t="shared" si="652"/>
        <v/>
      </c>
      <c r="AE429" s="42" t="str">
        <f t="shared" si="653"/>
        <v/>
      </c>
      <c r="AF429" s="40" t="str">
        <f t="shared" si="654"/>
        <v/>
      </c>
      <c r="AG429" s="43" t="str">
        <f t="shared" si="655"/>
        <v/>
      </c>
      <c r="AH429" s="42" t="str">
        <f t="shared" si="656"/>
        <v/>
      </c>
      <c r="AI429" s="39" t="str">
        <f t="shared" si="657"/>
        <v/>
      </c>
      <c r="AJ429" s="41" t="str">
        <f t="shared" si="615"/>
        <v/>
      </c>
      <c r="AK429" s="29" t="str">
        <f t="shared" si="616"/>
        <v/>
      </c>
      <c r="AL429" s="29" t="str">
        <f t="shared" si="617"/>
        <v/>
      </c>
      <c r="AM429" s="41" t="str">
        <f t="shared" si="618"/>
        <v/>
      </c>
      <c r="AN429" s="42" t="str">
        <f t="shared" si="619"/>
        <v/>
      </c>
      <c r="AO429" s="29" t="str">
        <f t="shared" si="620"/>
        <v/>
      </c>
      <c r="AP429" s="41" t="str">
        <f t="shared" si="621"/>
        <v/>
      </c>
      <c r="AQ429" s="42" t="str">
        <f t="shared" si="622"/>
        <v/>
      </c>
      <c r="AR429" s="29" t="str">
        <f t="shared" si="658"/>
        <v/>
      </c>
      <c r="AS429" s="41" t="str">
        <f t="shared" si="659"/>
        <v/>
      </c>
      <c r="AT429" s="42" t="str">
        <f t="shared" si="660"/>
        <v/>
      </c>
      <c r="AV429" s="39" t="e">
        <f t="shared" si="623"/>
        <v>#N/A</v>
      </c>
      <c r="AW429" s="42" t="e">
        <f t="shared" si="661"/>
        <v>#N/A</v>
      </c>
      <c r="BH429" s="61" t="str">
        <f t="shared" si="662"/>
        <v/>
      </c>
      <c r="BI429" s="39" t="str">
        <f t="shared" si="663"/>
        <v/>
      </c>
      <c r="BJ429" s="41" t="str">
        <f t="shared" si="664"/>
        <v/>
      </c>
      <c r="BK429" s="42" t="str">
        <f t="shared" si="624"/>
        <v/>
      </c>
      <c r="BL429" s="29" t="str">
        <f t="shared" si="665"/>
        <v/>
      </c>
      <c r="BM429" s="41" t="str">
        <f t="shared" si="666"/>
        <v/>
      </c>
      <c r="BN429" s="42" t="str">
        <f t="shared" si="667"/>
        <v/>
      </c>
      <c r="BO429" s="40" t="str">
        <f t="shared" si="668"/>
        <v/>
      </c>
      <c r="BP429" s="43" t="str">
        <f t="shared" si="669"/>
        <v/>
      </c>
      <c r="BQ429" s="42" t="str">
        <f t="shared" si="670"/>
        <v/>
      </c>
      <c r="BR429" s="61" t="str">
        <f t="shared" si="671"/>
        <v/>
      </c>
      <c r="BS429" s="41" t="str">
        <f t="shared" si="625"/>
        <v/>
      </c>
      <c r="BT429" t="str">
        <f t="shared" si="672"/>
        <v/>
      </c>
      <c r="BU429" s="29" t="str">
        <f t="shared" si="626"/>
        <v/>
      </c>
      <c r="BV429" s="41" t="str">
        <f t="shared" si="627"/>
        <v/>
      </c>
      <c r="BW429" s="42" t="str">
        <f t="shared" si="628"/>
        <v/>
      </c>
      <c r="BX429" s="29" t="str">
        <f t="shared" si="629"/>
        <v/>
      </c>
      <c r="BY429" s="41" t="str">
        <f t="shared" si="630"/>
        <v/>
      </c>
      <c r="BZ429" s="42" t="str">
        <f t="shared" si="631"/>
        <v/>
      </c>
      <c r="CA429" s="29" t="str">
        <f t="shared" si="673"/>
        <v/>
      </c>
      <c r="CB429" s="41" t="str">
        <f t="shared" si="674"/>
        <v/>
      </c>
      <c r="CC429" s="42" t="str">
        <f t="shared" si="675"/>
        <v/>
      </c>
      <c r="CE429" s="39" t="e">
        <f t="shared" si="676"/>
        <v>#N/A</v>
      </c>
      <c r="CF429" s="42" t="e">
        <f t="shared" si="677"/>
        <v>#N/A</v>
      </c>
      <c r="CQ429" s="61" t="str">
        <f t="shared" si="678"/>
        <v/>
      </c>
      <c r="CR429" s="39" t="str">
        <f t="shared" si="679"/>
        <v/>
      </c>
      <c r="CS429" s="41" t="str">
        <f t="shared" si="680"/>
        <v/>
      </c>
      <c r="CT429" s="42" t="str">
        <f t="shared" si="632"/>
        <v/>
      </c>
      <c r="CU429" s="29" t="str">
        <f t="shared" si="681"/>
        <v/>
      </c>
      <c r="CV429" s="41" t="str">
        <f t="shared" si="682"/>
        <v/>
      </c>
      <c r="CW429" s="42" t="str">
        <f t="shared" si="683"/>
        <v/>
      </c>
      <c r="CX429" s="40" t="str">
        <f t="shared" si="684"/>
        <v/>
      </c>
      <c r="CY429" s="43" t="str">
        <f t="shared" si="685"/>
        <v/>
      </c>
      <c r="CZ429" s="42" t="str">
        <f t="shared" si="686"/>
        <v/>
      </c>
      <c r="DA429" s="70" t="str">
        <f t="shared" si="687"/>
        <v/>
      </c>
      <c r="DB429" s="41" t="str">
        <f t="shared" si="633"/>
        <v/>
      </c>
      <c r="DC429" s="70" t="str">
        <f t="shared" si="688"/>
        <v/>
      </c>
      <c r="DD429" s="29" t="str">
        <f t="shared" si="634"/>
        <v/>
      </c>
      <c r="DE429" s="41" t="str">
        <f t="shared" si="635"/>
        <v/>
      </c>
      <c r="DF429" s="42" t="str">
        <f t="shared" si="636"/>
        <v/>
      </c>
      <c r="DG429" s="29" t="str">
        <f t="shared" si="637"/>
        <v/>
      </c>
      <c r="DH429" s="41" t="str">
        <f t="shared" si="638"/>
        <v/>
      </c>
      <c r="DI429" s="42" t="str">
        <f t="shared" si="639"/>
        <v/>
      </c>
      <c r="DJ429" s="29" t="str">
        <f t="shared" si="689"/>
        <v/>
      </c>
      <c r="DK429" s="41" t="str">
        <f t="shared" si="690"/>
        <v/>
      </c>
      <c r="DL429" s="42" t="str">
        <f t="shared" si="691"/>
        <v/>
      </c>
      <c r="DN429" s="39" t="e">
        <f t="shared" si="692"/>
        <v>#N/A</v>
      </c>
      <c r="DO429" s="42" t="e">
        <f t="shared" si="693"/>
        <v>#N/A</v>
      </c>
      <c r="DZ429" s="61" t="str">
        <f t="shared" si="694"/>
        <v/>
      </c>
      <c r="EA429" s="39" t="str">
        <f t="shared" si="695"/>
        <v/>
      </c>
      <c r="EB429" s="41" t="str">
        <f t="shared" si="696"/>
        <v/>
      </c>
      <c r="EC429" s="42" t="str">
        <f t="shared" si="640"/>
        <v/>
      </c>
      <c r="ED429" s="29" t="str">
        <f t="shared" si="697"/>
        <v/>
      </c>
      <c r="EE429" s="41" t="str">
        <f t="shared" si="698"/>
        <v/>
      </c>
      <c r="EF429" s="42" t="str">
        <f t="shared" si="699"/>
        <v/>
      </c>
      <c r="EG429" s="40" t="str">
        <f t="shared" si="700"/>
        <v/>
      </c>
      <c r="EH429" s="43" t="str">
        <f t="shared" si="701"/>
        <v/>
      </c>
      <c r="EI429" s="42" t="str">
        <f t="shared" si="702"/>
        <v/>
      </c>
      <c r="EJ429" s="58" t="str">
        <f t="shared" si="703"/>
        <v/>
      </c>
      <c r="EK429" s="41" t="str">
        <f t="shared" si="641"/>
        <v/>
      </c>
      <c r="EL429" s="58" t="str">
        <f t="shared" si="704"/>
        <v/>
      </c>
      <c r="EM429" s="29" t="str">
        <f t="shared" si="642"/>
        <v/>
      </c>
      <c r="EN429" s="41" t="str">
        <f t="shared" si="643"/>
        <v/>
      </c>
      <c r="EO429" s="42" t="str">
        <f t="shared" si="644"/>
        <v/>
      </c>
      <c r="EP429" s="29" t="str">
        <f t="shared" si="645"/>
        <v/>
      </c>
      <c r="EQ429" s="41" t="str">
        <f t="shared" si="646"/>
        <v/>
      </c>
      <c r="ER429" s="42" t="str">
        <f t="shared" si="647"/>
        <v/>
      </c>
      <c r="ES429" s="29" t="str">
        <f t="shared" si="705"/>
        <v/>
      </c>
      <c r="ET429" s="41" t="str">
        <f t="shared" si="706"/>
        <v/>
      </c>
      <c r="EU429" s="42" t="str">
        <f t="shared" si="707"/>
        <v/>
      </c>
      <c r="EW429" s="39" t="e">
        <f t="shared" si="708"/>
        <v>#N/A</v>
      </c>
      <c r="EX429" s="42" t="e">
        <f t="shared" si="709"/>
        <v>#N/A</v>
      </c>
      <c r="FA429" s="70" t="e">
        <f t="shared" si="711"/>
        <v>#N/A</v>
      </c>
      <c r="FB429" s="70" t="e">
        <f t="shared" si="712"/>
        <v>#N/A</v>
      </c>
      <c r="FC429" s="70" t="e">
        <f t="shared" si="710"/>
        <v>#N/A</v>
      </c>
      <c r="FD429" s="72" t="e">
        <f t="shared" si="713"/>
        <v>#N/A</v>
      </c>
      <c r="FE429" s="37" t="e">
        <f t="shared" si="714"/>
        <v>#N/A</v>
      </c>
    </row>
    <row r="430" spans="8:161" x14ac:dyDescent="0.25">
      <c r="H430" s="39"/>
      <c r="I430" s="39"/>
      <c r="J430" s="37"/>
      <c r="K430" s="39"/>
      <c r="L430" s="39"/>
      <c r="M430" s="39"/>
      <c r="Y430" s="61" t="str">
        <f t="shared" si="648"/>
        <v/>
      </c>
      <c r="Z430" s="39" t="str">
        <f t="shared" si="649"/>
        <v/>
      </c>
      <c r="AA430" s="41" t="str">
        <f t="shared" si="650"/>
        <v/>
      </c>
      <c r="AB430" s="42" t="str">
        <f t="shared" si="614"/>
        <v/>
      </c>
      <c r="AC430" s="29" t="str">
        <f t="shared" si="651"/>
        <v/>
      </c>
      <c r="AD430" s="41" t="str">
        <f t="shared" si="652"/>
        <v/>
      </c>
      <c r="AE430" s="42" t="str">
        <f t="shared" si="653"/>
        <v/>
      </c>
      <c r="AF430" s="40" t="str">
        <f t="shared" si="654"/>
        <v/>
      </c>
      <c r="AG430" s="43" t="str">
        <f t="shared" si="655"/>
        <v/>
      </c>
      <c r="AH430" s="42" t="str">
        <f t="shared" si="656"/>
        <v/>
      </c>
      <c r="AI430" s="39" t="str">
        <f t="shared" si="657"/>
        <v/>
      </c>
      <c r="AJ430" s="41" t="str">
        <f t="shared" si="615"/>
        <v/>
      </c>
      <c r="AK430" s="29" t="str">
        <f t="shared" si="616"/>
        <v/>
      </c>
      <c r="AL430" s="29" t="str">
        <f t="shared" si="617"/>
        <v/>
      </c>
      <c r="AM430" s="41" t="str">
        <f t="shared" si="618"/>
        <v/>
      </c>
      <c r="AN430" s="42" t="str">
        <f t="shared" si="619"/>
        <v/>
      </c>
      <c r="AO430" s="29" t="str">
        <f t="shared" si="620"/>
        <v/>
      </c>
      <c r="AP430" s="41" t="str">
        <f t="shared" si="621"/>
        <v/>
      </c>
      <c r="AQ430" s="42" t="str">
        <f t="shared" si="622"/>
        <v/>
      </c>
      <c r="AR430" s="29" t="str">
        <f t="shared" si="658"/>
        <v/>
      </c>
      <c r="AS430" s="41" t="str">
        <f t="shared" si="659"/>
        <v/>
      </c>
      <c r="AT430" s="42" t="str">
        <f t="shared" si="660"/>
        <v/>
      </c>
      <c r="AV430" s="39" t="e">
        <f t="shared" si="623"/>
        <v>#N/A</v>
      </c>
      <c r="AW430" s="42" t="e">
        <f t="shared" si="661"/>
        <v>#N/A</v>
      </c>
      <c r="BH430" s="61" t="str">
        <f t="shared" si="662"/>
        <v/>
      </c>
      <c r="BI430" s="39" t="str">
        <f t="shared" si="663"/>
        <v/>
      </c>
      <c r="BJ430" s="41" t="str">
        <f t="shared" si="664"/>
        <v/>
      </c>
      <c r="BK430" s="42" t="str">
        <f t="shared" si="624"/>
        <v/>
      </c>
      <c r="BL430" s="29" t="str">
        <f t="shared" si="665"/>
        <v/>
      </c>
      <c r="BM430" s="41" t="str">
        <f t="shared" si="666"/>
        <v/>
      </c>
      <c r="BN430" s="42" t="str">
        <f t="shared" si="667"/>
        <v/>
      </c>
      <c r="BO430" s="40" t="str">
        <f t="shared" si="668"/>
        <v/>
      </c>
      <c r="BP430" s="43" t="str">
        <f t="shared" si="669"/>
        <v/>
      </c>
      <c r="BQ430" s="42" t="str">
        <f t="shared" si="670"/>
        <v/>
      </c>
      <c r="BR430" s="61" t="str">
        <f t="shared" si="671"/>
        <v/>
      </c>
      <c r="BS430" s="41" t="str">
        <f t="shared" si="625"/>
        <v/>
      </c>
      <c r="BT430" t="str">
        <f t="shared" si="672"/>
        <v/>
      </c>
      <c r="BU430" s="29" t="str">
        <f t="shared" si="626"/>
        <v/>
      </c>
      <c r="BV430" s="41" t="str">
        <f t="shared" si="627"/>
        <v/>
      </c>
      <c r="BW430" s="42" t="str">
        <f t="shared" si="628"/>
        <v/>
      </c>
      <c r="BX430" s="29" t="str">
        <f t="shared" si="629"/>
        <v/>
      </c>
      <c r="BY430" s="41" t="str">
        <f t="shared" si="630"/>
        <v/>
      </c>
      <c r="BZ430" s="42" t="str">
        <f t="shared" si="631"/>
        <v/>
      </c>
      <c r="CA430" s="29" t="str">
        <f t="shared" si="673"/>
        <v/>
      </c>
      <c r="CB430" s="41" t="str">
        <f t="shared" si="674"/>
        <v/>
      </c>
      <c r="CC430" s="42" t="str">
        <f t="shared" si="675"/>
        <v/>
      </c>
      <c r="CE430" s="39" t="e">
        <f t="shared" si="676"/>
        <v>#N/A</v>
      </c>
      <c r="CF430" s="42" t="e">
        <f t="shared" si="677"/>
        <v>#N/A</v>
      </c>
      <c r="CQ430" s="61" t="str">
        <f t="shared" si="678"/>
        <v/>
      </c>
      <c r="CR430" s="39" t="str">
        <f t="shared" si="679"/>
        <v/>
      </c>
      <c r="CS430" s="41" t="str">
        <f t="shared" si="680"/>
        <v/>
      </c>
      <c r="CT430" s="42" t="str">
        <f t="shared" si="632"/>
        <v/>
      </c>
      <c r="CU430" s="29" t="str">
        <f t="shared" si="681"/>
        <v/>
      </c>
      <c r="CV430" s="41" t="str">
        <f t="shared" si="682"/>
        <v/>
      </c>
      <c r="CW430" s="42" t="str">
        <f t="shared" si="683"/>
        <v/>
      </c>
      <c r="CX430" s="40" t="str">
        <f t="shared" si="684"/>
        <v/>
      </c>
      <c r="CY430" s="43" t="str">
        <f t="shared" si="685"/>
        <v/>
      </c>
      <c r="CZ430" s="42" t="str">
        <f t="shared" si="686"/>
        <v/>
      </c>
      <c r="DA430" s="70" t="str">
        <f t="shared" si="687"/>
        <v/>
      </c>
      <c r="DB430" s="41" t="str">
        <f t="shared" si="633"/>
        <v/>
      </c>
      <c r="DC430" s="70" t="str">
        <f t="shared" si="688"/>
        <v/>
      </c>
      <c r="DD430" s="29" t="str">
        <f t="shared" si="634"/>
        <v/>
      </c>
      <c r="DE430" s="41" t="str">
        <f t="shared" si="635"/>
        <v/>
      </c>
      <c r="DF430" s="42" t="str">
        <f t="shared" si="636"/>
        <v/>
      </c>
      <c r="DG430" s="29" t="str">
        <f t="shared" si="637"/>
        <v/>
      </c>
      <c r="DH430" s="41" t="str">
        <f t="shared" si="638"/>
        <v/>
      </c>
      <c r="DI430" s="42" t="str">
        <f t="shared" si="639"/>
        <v/>
      </c>
      <c r="DJ430" s="29" t="str">
        <f t="shared" si="689"/>
        <v/>
      </c>
      <c r="DK430" s="41" t="str">
        <f t="shared" si="690"/>
        <v/>
      </c>
      <c r="DL430" s="42" t="str">
        <f t="shared" si="691"/>
        <v/>
      </c>
      <c r="DN430" s="39" t="e">
        <f t="shared" si="692"/>
        <v>#N/A</v>
      </c>
      <c r="DO430" s="42" t="e">
        <f t="shared" si="693"/>
        <v>#N/A</v>
      </c>
      <c r="DZ430" s="61" t="str">
        <f t="shared" si="694"/>
        <v/>
      </c>
      <c r="EA430" s="39" t="str">
        <f t="shared" si="695"/>
        <v/>
      </c>
      <c r="EB430" s="41" t="str">
        <f t="shared" si="696"/>
        <v/>
      </c>
      <c r="EC430" s="42" t="str">
        <f t="shared" si="640"/>
        <v/>
      </c>
      <c r="ED430" s="29" t="str">
        <f t="shared" si="697"/>
        <v/>
      </c>
      <c r="EE430" s="41" t="str">
        <f t="shared" si="698"/>
        <v/>
      </c>
      <c r="EF430" s="42" t="str">
        <f t="shared" si="699"/>
        <v/>
      </c>
      <c r="EG430" s="40" t="str">
        <f t="shared" si="700"/>
        <v/>
      </c>
      <c r="EH430" s="43" t="str">
        <f t="shared" si="701"/>
        <v/>
      </c>
      <c r="EI430" s="42" t="str">
        <f t="shared" si="702"/>
        <v/>
      </c>
      <c r="EJ430" s="58" t="str">
        <f t="shared" si="703"/>
        <v/>
      </c>
      <c r="EK430" s="41" t="str">
        <f t="shared" si="641"/>
        <v/>
      </c>
      <c r="EL430" s="58" t="str">
        <f t="shared" si="704"/>
        <v/>
      </c>
      <c r="EM430" s="29" t="str">
        <f t="shared" si="642"/>
        <v/>
      </c>
      <c r="EN430" s="41" t="str">
        <f t="shared" si="643"/>
        <v/>
      </c>
      <c r="EO430" s="42" t="str">
        <f t="shared" si="644"/>
        <v/>
      </c>
      <c r="EP430" s="29" t="str">
        <f t="shared" si="645"/>
        <v/>
      </c>
      <c r="EQ430" s="41" t="str">
        <f t="shared" si="646"/>
        <v/>
      </c>
      <c r="ER430" s="42" t="str">
        <f t="shared" si="647"/>
        <v/>
      </c>
      <c r="ES430" s="29" t="str">
        <f t="shared" si="705"/>
        <v/>
      </c>
      <c r="ET430" s="41" t="str">
        <f t="shared" si="706"/>
        <v/>
      </c>
      <c r="EU430" s="42" t="str">
        <f t="shared" si="707"/>
        <v/>
      </c>
      <c r="EW430" s="39" t="e">
        <f t="shared" si="708"/>
        <v>#N/A</v>
      </c>
      <c r="EX430" s="42" t="e">
        <f t="shared" si="709"/>
        <v>#N/A</v>
      </c>
      <c r="FA430" s="70" t="e">
        <f t="shared" si="711"/>
        <v>#N/A</v>
      </c>
      <c r="FB430" s="70" t="e">
        <f t="shared" si="712"/>
        <v>#N/A</v>
      </c>
      <c r="FC430" s="70" t="e">
        <f t="shared" si="710"/>
        <v>#N/A</v>
      </c>
      <c r="FD430" s="72" t="e">
        <f t="shared" si="713"/>
        <v>#N/A</v>
      </c>
      <c r="FE430" s="37" t="e">
        <f t="shared" si="714"/>
        <v>#N/A</v>
      </c>
    </row>
    <row r="431" spans="8:161" x14ac:dyDescent="0.25">
      <c r="H431" s="39"/>
      <c r="I431" s="39"/>
      <c r="J431" s="37"/>
      <c r="K431" s="39"/>
      <c r="L431" s="39"/>
      <c r="M431" s="39"/>
      <c r="Y431" s="61" t="str">
        <f t="shared" si="648"/>
        <v/>
      </c>
      <c r="Z431" s="39" t="str">
        <f t="shared" si="649"/>
        <v/>
      </c>
      <c r="AA431" s="41" t="str">
        <f t="shared" si="650"/>
        <v/>
      </c>
      <c r="AB431" s="42" t="str">
        <f t="shared" si="614"/>
        <v/>
      </c>
      <c r="AC431" s="29" t="str">
        <f t="shared" si="651"/>
        <v/>
      </c>
      <c r="AD431" s="41" t="str">
        <f t="shared" si="652"/>
        <v/>
      </c>
      <c r="AE431" s="42" t="str">
        <f t="shared" si="653"/>
        <v/>
      </c>
      <c r="AF431" s="40" t="str">
        <f t="shared" si="654"/>
        <v/>
      </c>
      <c r="AG431" s="43" t="str">
        <f t="shared" si="655"/>
        <v/>
      </c>
      <c r="AH431" s="42" t="str">
        <f t="shared" si="656"/>
        <v/>
      </c>
      <c r="AI431" s="39" t="str">
        <f t="shared" si="657"/>
        <v/>
      </c>
      <c r="AJ431" s="41" t="str">
        <f t="shared" si="615"/>
        <v/>
      </c>
      <c r="AK431" s="29" t="str">
        <f t="shared" si="616"/>
        <v/>
      </c>
      <c r="AL431" s="29" t="str">
        <f t="shared" si="617"/>
        <v/>
      </c>
      <c r="AM431" s="41" t="str">
        <f t="shared" si="618"/>
        <v/>
      </c>
      <c r="AN431" s="42" t="str">
        <f t="shared" si="619"/>
        <v/>
      </c>
      <c r="AO431" s="29" t="str">
        <f t="shared" si="620"/>
        <v/>
      </c>
      <c r="AP431" s="41" t="str">
        <f t="shared" si="621"/>
        <v/>
      </c>
      <c r="AQ431" s="42" t="str">
        <f t="shared" si="622"/>
        <v/>
      </c>
      <c r="AR431" s="29" t="str">
        <f t="shared" si="658"/>
        <v/>
      </c>
      <c r="AS431" s="41" t="str">
        <f t="shared" si="659"/>
        <v/>
      </c>
      <c r="AT431" s="42" t="str">
        <f t="shared" si="660"/>
        <v/>
      </c>
      <c r="AV431" s="39" t="e">
        <f t="shared" si="623"/>
        <v>#N/A</v>
      </c>
      <c r="AW431" s="42" t="e">
        <f t="shared" si="661"/>
        <v>#N/A</v>
      </c>
      <c r="BH431" s="61" t="str">
        <f t="shared" si="662"/>
        <v/>
      </c>
      <c r="BI431" s="39" t="str">
        <f t="shared" si="663"/>
        <v/>
      </c>
      <c r="BJ431" s="41" t="str">
        <f t="shared" si="664"/>
        <v/>
      </c>
      <c r="BK431" s="42" t="str">
        <f t="shared" si="624"/>
        <v/>
      </c>
      <c r="BL431" s="29" t="str">
        <f t="shared" si="665"/>
        <v/>
      </c>
      <c r="BM431" s="41" t="str">
        <f t="shared" si="666"/>
        <v/>
      </c>
      <c r="BN431" s="42" t="str">
        <f t="shared" si="667"/>
        <v/>
      </c>
      <c r="BO431" s="40" t="str">
        <f t="shared" si="668"/>
        <v/>
      </c>
      <c r="BP431" s="43" t="str">
        <f t="shared" si="669"/>
        <v/>
      </c>
      <c r="BQ431" s="42" t="str">
        <f t="shared" si="670"/>
        <v/>
      </c>
      <c r="BR431" s="61" t="str">
        <f t="shared" si="671"/>
        <v/>
      </c>
      <c r="BS431" s="41" t="str">
        <f t="shared" si="625"/>
        <v/>
      </c>
      <c r="BT431" t="str">
        <f t="shared" si="672"/>
        <v/>
      </c>
      <c r="BU431" s="29" t="str">
        <f t="shared" si="626"/>
        <v/>
      </c>
      <c r="BV431" s="41" t="str">
        <f t="shared" si="627"/>
        <v/>
      </c>
      <c r="BW431" s="42" t="str">
        <f t="shared" si="628"/>
        <v/>
      </c>
      <c r="BX431" s="29" t="str">
        <f t="shared" si="629"/>
        <v/>
      </c>
      <c r="BY431" s="41" t="str">
        <f t="shared" si="630"/>
        <v/>
      </c>
      <c r="BZ431" s="42" t="str">
        <f t="shared" si="631"/>
        <v/>
      </c>
      <c r="CA431" s="29" t="str">
        <f t="shared" si="673"/>
        <v/>
      </c>
      <c r="CB431" s="41" t="str">
        <f t="shared" si="674"/>
        <v/>
      </c>
      <c r="CC431" s="42" t="str">
        <f t="shared" si="675"/>
        <v/>
      </c>
      <c r="CE431" s="39" t="e">
        <f t="shared" si="676"/>
        <v>#N/A</v>
      </c>
      <c r="CF431" s="42" t="e">
        <f t="shared" si="677"/>
        <v>#N/A</v>
      </c>
      <c r="CQ431" s="61" t="str">
        <f t="shared" si="678"/>
        <v/>
      </c>
      <c r="CR431" s="39" t="str">
        <f t="shared" si="679"/>
        <v/>
      </c>
      <c r="CS431" s="41" t="str">
        <f t="shared" si="680"/>
        <v/>
      </c>
      <c r="CT431" s="42" t="str">
        <f t="shared" si="632"/>
        <v/>
      </c>
      <c r="CU431" s="29" t="str">
        <f t="shared" si="681"/>
        <v/>
      </c>
      <c r="CV431" s="41" t="str">
        <f t="shared" si="682"/>
        <v/>
      </c>
      <c r="CW431" s="42" t="str">
        <f t="shared" si="683"/>
        <v/>
      </c>
      <c r="CX431" s="40" t="str">
        <f t="shared" si="684"/>
        <v/>
      </c>
      <c r="CY431" s="43" t="str">
        <f t="shared" si="685"/>
        <v/>
      </c>
      <c r="CZ431" s="42" t="str">
        <f t="shared" si="686"/>
        <v/>
      </c>
      <c r="DA431" s="70" t="str">
        <f t="shared" si="687"/>
        <v/>
      </c>
      <c r="DB431" s="41" t="str">
        <f t="shared" si="633"/>
        <v/>
      </c>
      <c r="DC431" s="70" t="str">
        <f t="shared" si="688"/>
        <v/>
      </c>
      <c r="DD431" s="29" t="str">
        <f t="shared" si="634"/>
        <v/>
      </c>
      <c r="DE431" s="41" t="str">
        <f t="shared" si="635"/>
        <v/>
      </c>
      <c r="DF431" s="42" t="str">
        <f t="shared" si="636"/>
        <v/>
      </c>
      <c r="DG431" s="29" t="str">
        <f t="shared" si="637"/>
        <v/>
      </c>
      <c r="DH431" s="41" t="str">
        <f t="shared" si="638"/>
        <v/>
      </c>
      <c r="DI431" s="42" t="str">
        <f t="shared" si="639"/>
        <v/>
      </c>
      <c r="DJ431" s="29" t="str">
        <f t="shared" si="689"/>
        <v/>
      </c>
      <c r="DK431" s="41" t="str">
        <f t="shared" si="690"/>
        <v/>
      </c>
      <c r="DL431" s="42" t="str">
        <f t="shared" si="691"/>
        <v/>
      </c>
      <c r="DN431" s="39" t="e">
        <f t="shared" si="692"/>
        <v>#N/A</v>
      </c>
      <c r="DO431" s="42" t="e">
        <f t="shared" si="693"/>
        <v>#N/A</v>
      </c>
      <c r="DZ431" s="61" t="str">
        <f t="shared" si="694"/>
        <v/>
      </c>
      <c r="EA431" s="39" t="str">
        <f t="shared" si="695"/>
        <v/>
      </c>
      <c r="EB431" s="41" t="str">
        <f t="shared" si="696"/>
        <v/>
      </c>
      <c r="EC431" s="42" t="str">
        <f t="shared" si="640"/>
        <v/>
      </c>
      <c r="ED431" s="29" t="str">
        <f t="shared" si="697"/>
        <v/>
      </c>
      <c r="EE431" s="41" t="str">
        <f t="shared" si="698"/>
        <v/>
      </c>
      <c r="EF431" s="42" t="str">
        <f t="shared" si="699"/>
        <v/>
      </c>
      <c r="EG431" s="40" t="str">
        <f t="shared" si="700"/>
        <v/>
      </c>
      <c r="EH431" s="43" t="str">
        <f t="shared" si="701"/>
        <v/>
      </c>
      <c r="EI431" s="42" t="str">
        <f t="shared" si="702"/>
        <v/>
      </c>
      <c r="EJ431" s="58" t="str">
        <f t="shared" si="703"/>
        <v/>
      </c>
      <c r="EK431" s="41" t="str">
        <f t="shared" si="641"/>
        <v/>
      </c>
      <c r="EL431" s="58" t="str">
        <f t="shared" si="704"/>
        <v/>
      </c>
      <c r="EM431" s="29" t="str">
        <f t="shared" si="642"/>
        <v/>
      </c>
      <c r="EN431" s="41" t="str">
        <f t="shared" si="643"/>
        <v/>
      </c>
      <c r="EO431" s="42" t="str">
        <f t="shared" si="644"/>
        <v/>
      </c>
      <c r="EP431" s="29" t="str">
        <f t="shared" si="645"/>
        <v/>
      </c>
      <c r="EQ431" s="41" t="str">
        <f t="shared" si="646"/>
        <v/>
      </c>
      <c r="ER431" s="42" t="str">
        <f t="shared" si="647"/>
        <v/>
      </c>
      <c r="ES431" s="29" t="str">
        <f t="shared" si="705"/>
        <v/>
      </c>
      <c r="ET431" s="41" t="str">
        <f t="shared" si="706"/>
        <v/>
      </c>
      <c r="EU431" s="42" t="str">
        <f t="shared" si="707"/>
        <v/>
      </c>
      <c r="EW431" s="39" t="e">
        <f t="shared" si="708"/>
        <v>#N/A</v>
      </c>
      <c r="EX431" s="42" t="e">
        <f t="shared" si="709"/>
        <v>#N/A</v>
      </c>
      <c r="FA431" s="70" t="e">
        <f t="shared" si="711"/>
        <v>#N/A</v>
      </c>
      <c r="FB431" s="70" t="e">
        <f t="shared" si="712"/>
        <v>#N/A</v>
      </c>
      <c r="FC431" s="70" t="e">
        <f t="shared" si="710"/>
        <v>#N/A</v>
      </c>
      <c r="FD431" s="72" t="e">
        <f t="shared" si="713"/>
        <v>#N/A</v>
      </c>
      <c r="FE431" s="37" t="e">
        <f t="shared" si="714"/>
        <v>#N/A</v>
      </c>
    </row>
    <row r="432" spans="8:161" x14ac:dyDescent="0.25">
      <c r="H432" s="39"/>
      <c r="I432" s="39"/>
      <c r="J432" s="37"/>
      <c r="K432" s="39"/>
      <c r="L432" s="39"/>
      <c r="M432" s="39"/>
      <c r="Y432" s="61" t="str">
        <f t="shared" si="648"/>
        <v/>
      </c>
      <c r="Z432" s="39" t="str">
        <f t="shared" si="649"/>
        <v/>
      </c>
      <c r="AA432" s="41" t="str">
        <f t="shared" si="650"/>
        <v/>
      </c>
      <c r="AB432" s="42" t="str">
        <f t="shared" si="614"/>
        <v/>
      </c>
      <c r="AC432" s="29" t="str">
        <f t="shared" si="651"/>
        <v/>
      </c>
      <c r="AD432" s="41" t="str">
        <f t="shared" si="652"/>
        <v/>
      </c>
      <c r="AE432" s="42" t="str">
        <f t="shared" si="653"/>
        <v/>
      </c>
      <c r="AF432" s="40" t="str">
        <f t="shared" si="654"/>
        <v/>
      </c>
      <c r="AG432" s="43" t="str">
        <f t="shared" si="655"/>
        <v/>
      </c>
      <c r="AH432" s="42" t="str">
        <f t="shared" si="656"/>
        <v/>
      </c>
      <c r="AI432" s="39" t="str">
        <f t="shared" si="657"/>
        <v/>
      </c>
      <c r="AJ432" s="41" t="str">
        <f t="shared" si="615"/>
        <v/>
      </c>
      <c r="AK432" s="29" t="str">
        <f t="shared" si="616"/>
        <v/>
      </c>
      <c r="AL432" s="29" t="str">
        <f t="shared" si="617"/>
        <v/>
      </c>
      <c r="AM432" s="41" t="str">
        <f t="shared" si="618"/>
        <v/>
      </c>
      <c r="AN432" s="42" t="str">
        <f t="shared" si="619"/>
        <v/>
      </c>
      <c r="AO432" s="29" t="str">
        <f t="shared" si="620"/>
        <v/>
      </c>
      <c r="AP432" s="41" t="str">
        <f t="shared" si="621"/>
        <v/>
      </c>
      <c r="AQ432" s="42" t="str">
        <f t="shared" si="622"/>
        <v/>
      </c>
      <c r="AR432" s="29" t="str">
        <f t="shared" si="658"/>
        <v/>
      </c>
      <c r="AS432" s="41" t="str">
        <f t="shared" si="659"/>
        <v/>
      </c>
      <c r="AT432" s="42" t="str">
        <f t="shared" si="660"/>
        <v/>
      </c>
      <c r="AV432" s="39" t="e">
        <f t="shared" si="623"/>
        <v>#N/A</v>
      </c>
      <c r="AW432" s="42" t="e">
        <f t="shared" si="661"/>
        <v>#N/A</v>
      </c>
      <c r="BH432" s="61" t="str">
        <f t="shared" si="662"/>
        <v/>
      </c>
      <c r="BI432" s="39" t="str">
        <f t="shared" si="663"/>
        <v/>
      </c>
      <c r="BJ432" s="41" t="str">
        <f t="shared" si="664"/>
        <v/>
      </c>
      <c r="BK432" s="42" t="str">
        <f t="shared" si="624"/>
        <v/>
      </c>
      <c r="BL432" s="29" t="str">
        <f t="shared" si="665"/>
        <v/>
      </c>
      <c r="BM432" s="41" t="str">
        <f t="shared" si="666"/>
        <v/>
      </c>
      <c r="BN432" s="42" t="str">
        <f t="shared" si="667"/>
        <v/>
      </c>
      <c r="BO432" s="40" t="str">
        <f t="shared" si="668"/>
        <v/>
      </c>
      <c r="BP432" s="43" t="str">
        <f t="shared" si="669"/>
        <v/>
      </c>
      <c r="BQ432" s="42" t="str">
        <f t="shared" si="670"/>
        <v/>
      </c>
      <c r="BR432" s="61" t="str">
        <f t="shared" si="671"/>
        <v/>
      </c>
      <c r="BS432" s="41" t="str">
        <f t="shared" si="625"/>
        <v/>
      </c>
      <c r="BT432" t="str">
        <f t="shared" si="672"/>
        <v/>
      </c>
      <c r="BU432" s="29" t="str">
        <f t="shared" si="626"/>
        <v/>
      </c>
      <c r="BV432" s="41" t="str">
        <f t="shared" si="627"/>
        <v/>
      </c>
      <c r="BW432" s="42" t="str">
        <f t="shared" si="628"/>
        <v/>
      </c>
      <c r="BX432" s="29" t="str">
        <f t="shared" si="629"/>
        <v/>
      </c>
      <c r="BY432" s="41" t="str">
        <f t="shared" si="630"/>
        <v/>
      </c>
      <c r="BZ432" s="42" t="str">
        <f t="shared" si="631"/>
        <v/>
      </c>
      <c r="CA432" s="29" t="str">
        <f t="shared" si="673"/>
        <v/>
      </c>
      <c r="CB432" s="41" t="str">
        <f t="shared" si="674"/>
        <v/>
      </c>
      <c r="CC432" s="42" t="str">
        <f t="shared" si="675"/>
        <v/>
      </c>
      <c r="CE432" s="39" t="e">
        <f t="shared" si="676"/>
        <v>#N/A</v>
      </c>
      <c r="CF432" s="42" t="e">
        <f t="shared" si="677"/>
        <v>#N/A</v>
      </c>
      <c r="CQ432" s="61" t="str">
        <f t="shared" si="678"/>
        <v/>
      </c>
      <c r="CR432" s="39" t="str">
        <f t="shared" si="679"/>
        <v/>
      </c>
      <c r="CS432" s="41" t="str">
        <f t="shared" si="680"/>
        <v/>
      </c>
      <c r="CT432" s="42" t="str">
        <f t="shared" si="632"/>
        <v/>
      </c>
      <c r="CU432" s="29" t="str">
        <f t="shared" si="681"/>
        <v/>
      </c>
      <c r="CV432" s="41" t="str">
        <f t="shared" si="682"/>
        <v/>
      </c>
      <c r="CW432" s="42" t="str">
        <f t="shared" si="683"/>
        <v/>
      </c>
      <c r="CX432" s="40" t="str">
        <f t="shared" si="684"/>
        <v/>
      </c>
      <c r="CY432" s="43" t="str">
        <f t="shared" si="685"/>
        <v/>
      </c>
      <c r="CZ432" s="42" t="str">
        <f t="shared" si="686"/>
        <v/>
      </c>
      <c r="DA432" s="70" t="str">
        <f t="shared" si="687"/>
        <v/>
      </c>
      <c r="DB432" s="41" t="str">
        <f t="shared" si="633"/>
        <v/>
      </c>
      <c r="DC432" s="70" t="str">
        <f t="shared" si="688"/>
        <v/>
      </c>
      <c r="DD432" s="29" t="str">
        <f t="shared" si="634"/>
        <v/>
      </c>
      <c r="DE432" s="41" t="str">
        <f t="shared" si="635"/>
        <v/>
      </c>
      <c r="DF432" s="42" t="str">
        <f t="shared" si="636"/>
        <v/>
      </c>
      <c r="DG432" s="29" t="str">
        <f t="shared" si="637"/>
        <v/>
      </c>
      <c r="DH432" s="41" t="str">
        <f t="shared" si="638"/>
        <v/>
      </c>
      <c r="DI432" s="42" t="str">
        <f t="shared" si="639"/>
        <v/>
      </c>
      <c r="DJ432" s="29" t="str">
        <f t="shared" si="689"/>
        <v/>
      </c>
      <c r="DK432" s="41" t="str">
        <f t="shared" si="690"/>
        <v/>
      </c>
      <c r="DL432" s="42" t="str">
        <f t="shared" si="691"/>
        <v/>
      </c>
      <c r="DN432" s="39" t="e">
        <f t="shared" si="692"/>
        <v>#N/A</v>
      </c>
      <c r="DO432" s="42" t="e">
        <f t="shared" si="693"/>
        <v>#N/A</v>
      </c>
      <c r="DZ432" s="61" t="str">
        <f t="shared" si="694"/>
        <v/>
      </c>
      <c r="EA432" s="39" t="str">
        <f t="shared" si="695"/>
        <v/>
      </c>
      <c r="EB432" s="41" t="str">
        <f t="shared" si="696"/>
        <v/>
      </c>
      <c r="EC432" s="42" t="str">
        <f t="shared" si="640"/>
        <v/>
      </c>
      <c r="ED432" s="29" t="str">
        <f t="shared" si="697"/>
        <v/>
      </c>
      <c r="EE432" s="41" t="str">
        <f t="shared" si="698"/>
        <v/>
      </c>
      <c r="EF432" s="42" t="str">
        <f t="shared" si="699"/>
        <v/>
      </c>
      <c r="EG432" s="40" t="str">
        <f t="shared" si="700"/>
        <v/>
      </c>
      <c r="EH432" s="43" t="str">
        <f t="shared" si="701"/>
        <v/>
      </c>
      <c r="EI432" s="42" t="str">
        <f t="shared" si="702"/>
        <v/>
      </c>
      <c r="EJ432" s="58" t="str">
        <f t="shared" si="703"/>
        <v/>
      </c>
      <c r="EK432" s="41" t="str">
        <f t="shared" si="641"/>
        <v/>
      </c>
      <c r="EL432" s="58" t="str">
        <f t="shared" si="704"/>
        <v/>
      </c>
      <c r="EM432" s="29" t="str">
        <f t="shared" si="642"/>
        <v/>
      </c>
      <c r="EN432" s="41" t="str">
        <f t="shared" si="643"/>
        <v/>
      </c>
      <c r="EO432" s="42" t="str">
        <f t="shared" si="644"/>
        <v/>
      </c>
      <c r="EP432" s="29" t="str">
        <f t="shared" si="645"/>
        <v/>
      </c>
      <c r="EQ432" s="41" t="str">
        <f t="shared" si="646"/>
        <v/>
      </c>
      <c r="ER432" s="42" t="str">
        <f t="shared" si="647"/>
        <v/>
      </c>
      <c r="ES432" s="29" t="str">
        <f t="shared" si="705"/>
        <v/>
      </c>
      <c r="ET432" s="41" t="str">
        <f t="shared" si="706"/>
        <v/>
      </c>
      <c r="EU432" s="42" t="str">
        <f t="shared" si="707"/>
        <v/>
      </c>
      <c r="EW432" s="39" t="e">
        <f t="shared" si="708"/>
        <v>#N/A</v>
      </c>
      <c r="EX432" s="42" t="e">
        <f t="shared" si="709"/>
        <v>#N/A</v>
      </c>
      <c r="FA432" s="70" t="e">
        <f t="shared" si="711"/>
        <v>#N/A</v>
      </c>
      <c r="FB432" s="70" t="e">
        <f t="shared" si="712"/>
        <v>#N/A</v>
      </c>
      <c r="FC432" s="70" t="e">
        <f t="shared" si="710"/>
        <v>#N/A</v>
      </c>
      <c r="FD432" s="72" t="e">
        <f t="shared" si="713"/>
        <v>#N/A</v>
      </c>
      <c r="FE432" s="37" t="e">
        <f t="shared" si="714"/>
        <v>#N/A</v>
      </c>
    </row>
    <row r="433" spans="8:161" x14ac:dyDescent="0.25">
      <c r="H433" s="39"/>
      <c r="I433" s="39"/>
      <c r="J433" s="37"/>
      <c r="K433" s="39"/>
      <c r="L433" s="39"/>
      <c r="M433" s="39"/>
      <c r="Y433" s="61" t="str">
        <f t="shared" si="648"/>
        <v/>
      </c>
      <c r="Z433" s="39" t="str">
        <f t="shared" si="649"/>
        <v/>
      </c>
      <c r="AA433" s="41" t="str">
        <f t="shared" si="650"/>
        <v/>
      </c>
      <c r="AB433" s="42" t="str">
        <f t="shared" si="614"/>
        <v/>
      </c>
      <c r="AC433" s="29" t="str">
        <f t="shared" si="651"/>
        <v/>
      </c>
      <c r="AD433" s="41" t="str">
        <f t="shared" si="652"/>
        <v/>
      </c>
      <c r="AE433" s="42" t="str">
        <f t="shared" si="653"/>
        <v/>
      </c>
      <c r="AF433" s="40" t="str">
        <f t="shared" si="654"/>
        <v/>
      </c>
      <c r="AG433" s="43" t="str">
        <f t="shared" si="655"/>
        <v/>
      </c>
      <c r="AH433" s="42" t="str">
        <f t="shared" si="656"/>
        <v/>
      </c>
      <c r="AI433" s="39" t="str">
        <f t="shared" si="657"/>
        <v/>
      </c>
      <c r="AJ433" s="41" t="str">
        <f t="shared" si="615"/>
        <v/>
      </c>
      <c r="AK433" s="29" t="str">
        <f t="shared" si="616"/>
        <v/>
      </c>
      <c r="AL433" s="29" t="str">
        <f t="shared" si="617"/>
        <v/>
      </c>
      <c r="AM433" s="41" t="str">
        <f t="shared" si="618"/>
        <v/>
      </c>
      <c r="AN433" s="42" t="str">
        <f t="shared" si="619"/>
        <v/>
      </c>
      <c r="AO433" s="29" t="str">
        <f t="shared" si="620"/>
        <v/>
      </c>
      <c r="AP433" s="41" t="str">
        <f t="shared" si="621"/>
        <v/>
      </c>
      <c r="AQ433" s="42" t="str">
        <f t="shared" si="622"/>
        <v/>
      </c>
      <c r="AR433" s="29" t="str">
        <f t="shared" si="658"/>
        <v/>
      </c>
      <c r="AS433" s="41" t="str">
        <f t="shared" si="659"/>
        <v/>
      </c>
      <c r="AT433" s="42" t="str">
        <f t="shared" si="660"/>
        <v/>
      </c>
      <c r="AV433" s="39" t="e">
        <f t="shared" si="623"/>
        <v>#N/A</v>
      </c>
      <c r="AW433" s="42" t="e">
        <f t="shared" si="661"/>
        <v>#N/A</v>
      </c>
      <c r="BH433" s="61" t="str">
        <f t="shared" si="662"/>
        <v/>
      </c>
      <c r="BI433" s="39" t="str">
        <f t="shared" si="663"/>
        <v/>
      </c>
      <c r="BJ433" s="41" t="str">
        <f t="shared" si="664"/>
        <v/>
      </c>
      <c r="BK433" s="42" t="str">
        <f t="shared" si="624"/>
        <v/>
      </c>
      <c r="BL433" s="29" t="str">
        <f t="shared" si="665"/>
        <v/>
      </c>
      <c r="BM433" s="41" t="str">
        <f t="shared" si="666"/>
        <v/>
      </c>
      <c r="BN433" s="42" t="str">
        <f t="shared" si="667"/>
        <v/>
      </c>
      <c r="BO433" s="40" t="str">
        <f t="shared" si="668"/>
        <v/>
      </c>
      <c r="BP433" s="43" t="str">
        <f t="shared" si="669"/>
        <v/>
      </c>
      <c r="BQ433" s="42" t="str">
        <f t="shared" si="670"/>
        <v/>
      </c>
      <c r="BR433" s="61" t="str">
        <f t="shared" si="671"/>
        <v/>
      </c>
      <c r="BS433" s="41" t="str">
        <f t="shared" si="625"/>
        <v/>
      </c>
      <c r="BT433" t="str">
        <f t="shared" si="672"/>
        <v/>
      </c>
      <c r="BU433" s="29" t="str">
        <f t="shared" si="626"/>
        <v/>
      </c>
      <c r="BV433" s="41" t="str">
        <f t="shared" si="627"/>
        <v/>
      </c>
      <c r="BW433" s="42" t="str">
        <f t="shared" si="628"/>
        <v/>
      </c>
      <c r="BX433" s="29" t="str">
        <f t="shared" si="629"/>
        <v/>
      </c>
      <c r="BY433" s="41" t="str">
        <f t="shared" si="630"/>
        <v/>
      </c>
      <c r="BZ433" s="42" t="str">
        <f t="shared" si="631"/>
        <v/>
      </c>
      <c r="CA433" s="29" t="str">
        <f t="shared" si="673"/>
        <v/>
      </c>
      <c r="CB433" s="41" t="str">
        <f t="shared" si="674"/>
        <v/>
      </c>
      <c r="CC433" s="42" t="str">
        <f t="shared" si="675"/>
        <v/>
      </c>
      <c r="CE433" s="39" t="e">
        <f t="shared" si="676"/>
        <v>#N/A</v>
      </c>
      <c r="CF433" s="42" t="e">
        <f t="shared" si="677"/>
        <v>#N/A</v>
      </c>
      <c r="CQ433" s="61" t="str">
        <f t="shared" si="678"/>
        <v/>
      </c>
      <c r="CR433" s="39" t="str">
        <f t="shared" si="679"/>
        <v/>
      </c>
      <c r="CS433" s="41" t="str">
        <f t="shared" si="680"/>
        <v/>
      </c>
      <c r="CT433" s="42" t="str">
        <f t="shared" si="632"/>
        <v/>
      </c>
      <c r="CU433" s="29" t="str">
        <f t="shared" si="681"/>
        <v/>
      </c>
      <c r="CV433" s="41" t="str">
        <f t="shared" si="682"/>
        <v/>
      </c>
      <c r="CW433" s="42" t="str">
        <f t="shared" si="683"/>
        <v/>
      </c>
      <c r="CX433" s="40" t="str">
        <f t="shared" si="684"/>
        <v/>
      </c>
      <c r="CY433" s="43" t="str">
        <f t="shared" si="685"/>
        <v/>
      </c>
      <c r="CZ433" s="42" t="str">
        <f t="shared" si="686"/>
        <v/>
      </c>
      <c r="DA433" s="70" t="str">
        <f t="shared" si="687"/>
        <v/>
      </c>
      <c r="DB433" s="41" t="str">
        <f t="shared" si="633"/>
        <v/>
      </c>
      <c r="DC433" s="70" t="str">
        <f t="shared" si="688"/>
        <v/>
      </c>
      <c r="DD433" s="29" t="str">
        <f t="shared" si="634"/>
        <v/>
      </c>
      <c r="DE433" s="41" t="str">
        <f t="shared" si="635"/>
        <v/>
      </c>
      <c r="DF433" s="42" t="str">
        <f t="shared" si="636"/>
        <v/>
      </c>
      <c r="DG433" s="29" t="str">
        <f t="shared" si="637"/>
        <v/>
      </c>
      <c r="DH433" s="41" t="str">
        <f t="shared" si="638"/>
        <v/>
      </c>
      <c r="DI433" s="42" t="str">
        <f t="shared" si="639"/>
        <v/>
      </c>
      <c r="DJ433" s="29" t="str">
        <f t="shared" si="689"/>
        <v/>
      </c>
      <c r="DK433" s="41" t="str">
        <f t="shared" si="690"/>
        <v/>
      </c>
      <c r="DL433" s="42" t="str">
        <f t="shared" si="691"/>
        <v/>
      </c>
      <c r="DN433" s="39" t="e">
        <f t="shared" si="692"/>
        <v>#N/A</v>
      </c>
      <c r="DO433" s="42" t="e">
        <f t="shared" si="693"/>
        <v>#N/A</v>
      </c>
      <c r="DZ433" s="61" t="str">
        <f t="shared" si="694"/>
        <v/>
      </c>
      <c r="EA433" s="39" t="str">
        <f t="shared" si="695"/>
        <v/>
      </c>
      <c r="EB433" s="41" t="str">
        <f t="shared" si="696"/>
        <v/>
      </c>
      <c r="EC433" s="42" t="str">
        <f t="shared" si="640"/>
        <v/>
      </c>
      <c r="ED433" s="29" t="str">
        <f t="shared" si="697"/>
        <v/>
      </c>
      <c r="EE433" s="41" t="str">
        <f t="shared" si="698"/>
        <v/>
      </c>
      <c r="EF433" s="42" t="str">
        <f t="shared" si="699"/>
        <v/>
      </c>
      <c r="EG433" s="40" t="str">
        <f t="shared" si="700"/>
        <v/>
      </c>
      <c r="EH433" s="43" t="str">
        <f t="shared" si="701"/>
        <v/>
      </c>
      <c r="EI433" s="42" t="str">
        <f t="shared" si="702"/>
        <v/>
      </c>
      <c r="EJ433" s="58" t="str">
        <f t="shared" si="703"/>
        <v/>
      </c>
      <c r="EK433" s="41" t="str">
        <f t="shared" si="641"/>
        <v/>
      </c>
      <c r="EL433" s="58" t="str">
        <f t="shared" si="704"/>
        <v/>
      </c>
      <c r="EM433" s="29" t="str">
        <f t="shared" si="642"/>
        <v/>
      </c>
      <c r="EN433" s="41" t="str">
        <f t="shared" si="643"/>
        <v/>
      </c>
      <c r="EO433" s="42" t="str">
        <f t="shared" si="644"/>
        <v/>
      </c>
      <c r="EP433" s="29" t="str">
        <f t="shared" si="645"/>
        <v/>
      </c>
      <c r="EQ433" s="41" t="str">
        <f t="shared" si="646"/>
        <v/>
      </c>
      <c r="ER433" s="42" t="str">
        <f t="shared" si="647"/>
        <v/>
      </c>
      <c r="ES433" s="29" t="str">
        <f t="shared" si="705"/>
        <v/>
      </c>
      <c r="ET433" s="41" t="str">
        <f t="shared" si="706"/>
        <v/>
      </c>
      <c r="EU433" s="42" t="str">
        <f t="shared" si="707"/>
        <v/>
      </c>
      <c r="EW433" s="39" t="e">
        <f t="shared" si="708"/>
        <v>#N/A</v>
      </c>
      <c r="EX433" s="42" t="e">
        <f t="shared" si="709"/>
        <v>#N/A</v>
      </c>
      <c r="FA433" s="70" t="e">
        <f t="shared" si="711"/>
        <v>#N/A</v>
      </c>
      <c r="FB433" s="70" t="e">
        <f t="shared" si="712"/>
        <v>#N/A</v>
      </c>
      <c r="FC433" s="70" t="e">
        <f t="shared" si="710"/>
        <v>#N/A</v>
      </c>
      <c r="FD433" s="72" t="e">
        <f t="shared" si="713"/>
        <v>#N/A</v>
      </c>
      <c r="FE433" s="37" t="e">
        <f t="shared" si="714"/>
        <v>#N/A</v>
      </c>
    </row>
    <row r="434" spans="8:161" x14ac:dyDescent="0.25">
      <c r="H434" s="39"/>
      <c r="I434" s="39"/>
      <c r="J434" s="37"/>
      <c r="K434" s="39"/>
      <c r="L434" s="39"/>
      <c r="M434" s="39"/>
      <c r="Y434" s="61" t="str">
        <f t="shared" si="648"/>
        <v/>
      </c>
      <c r="Z434" s="39" t="str">
        <f t="shared" si="649"/>
        <v/>
      </c>
      <c r="AA434" s="41" t="str">
        <f t="shared" si="650"/>
        <v/>
      </c>
      <c r="AB434" s="42" t="str">
        <f t="shared" si="614"/>
        <v/>
      </c>
      <c r="AC434" s="29" t="str">
        <f t="shared" si="651"/>
        <v/>
      </c>
      <c r="AD434" s="41" t="str">
        <f t="shared" si="652"/>
        <v/>
      </c>
      <c r="AE434" s="42" t="str">
        <f t="shared" si="653"/>
        <v/>
      </c>
      <c r="AF434" s="40" t="str">
        <f t="shared" si="654"/>
        <v/>
      </c>
      <c r="AG434" s="43" t="str">
        <f t="shared" si="655"/>
        <v/>
      </c>
      <c r="AH434" s="42" t="str">
        <f t="shared" si="656"/>
        <v/>
      </c>
      <c r="AI434" s="39" t="str">
        <f t="shared" si="657"/>
        <v/>
      </c>
      <c r="AJ434" s="41" t="str">
        <f t="shared" si="615"/>
        <v/>
      </c>
      <c r="AK434" s="29" t="str">
        <f t="shared" si="616"/>
        <v/>
      </c>
      <c r="AL434" s="29" t="str">
        <f t="shared" si="617"/>
        <v/>
      </c>
      <c r="AM434" s="41" t="str">
        <f t="shared" si="618"/>
        <v/>
      </c>
      <c r="AN434" s="42" t="str">
        <f t="shared" si="619"/>
        <v/>
      </c>
      <c r="AO434" s="29" t="str">
        <f t="shared" si="620"/>
        <v/>
      </c>
      <c r="AP434" s="41" t="str">
        <f t="shared" si="621"/>
        <v/>
      </c>
      <c r="AQ434" s="42" t="str">
        <f t="shared" si="622"/>
        <v/>
      </c>
      <c r="AR434" s="29" t="str">
        <f t="shared" si="658"/>
        <v/>
      </c>
      <c r="AS434" s="41" t="str">
        <f t="shared" si="659"/>
        <v/>
      </c>
      <c r="AT434" s="42" t="str">
        <f t="shared" si="660"/>
        <v/>
      </c>
      <c r="AV434" s="39" t="e">
        <f t="shared" si="623"/>
        <v>#N/A</v>
      </c>
      <c r="AW434" s="42" t="e">
        <f t="shared" si="661"/>
        <v>#N/A</v>
      </c>
      <c r="BH434" s="61" t="str">
        <f t="shared" si="662"/>
        <v/>
      </c>
      <c r="BI434" s="39" t="str">
        <f t="shared" si="663"/>
        <v/>
      </c>
      <c r="BJ434" s="41" t="str">
        <f t="shared" si="664"/>
        <v/>
      </c>
      <c r="BK434" s="42" t="str">
        <f t="shared" si="624"/>
        <v/>
      </c>
      <c r="BL434" s="29" t="str">
        <f t="shared" si="665"/>
        <v/>
      </c>
      <c r="BM434" s="41" t="str">
        <f t="shared" si="666"/>
        <v/>
      </c>
      <c r="BN434" s="42" t="str">
        <f t="shared" si="667"/>
        <v/>
      </c>
      <c r="BO434" s="40" t="str">
        <f t="shared" si="668"/>
        <v/>
      </c>
      <c r="BP434" s="43" t="str">
        <f t="shared" si="669"/>
        <v/>
      </c>
      <c r="BQ434" s="42" t="str">
        <f t="shared" si="670"/>
        <v/>
      </c>
      <c r="BR434" s="61" t="str">
        <f t="shared" si="671"/>
        <v/>
      </c>
      <c r="BS434" s="41" t="str">
        <f t="shared" si="625"/>
        <v/>
      </c>
      <c r="BT434" t="str">
        <f t="shared" si="672"/>
        <v/>
      </c>
      <c r="BU434" s="29" t="str">
        <f t="shared" si="626"/>
        <v/>
      </c>
      <c r="BV434" s="41" t="str">
        <f t="shared" si="627"/>
        <v/>
      </c>
      <c r="BW434" s="42" t="str">
        <f t="shared" si="628"/>
        <v/>
      </c>
      <c r="BX434" s="29" t="str">
        <f t="shared" si="629"/>
        <v/>
      </c>
      <c r="BY434" s="41" t="str">
        <f t="shared" si="630"/>
        <v/>
      </c>
      <c r="BZ434" s="42" t="str">
        <f t="shared" si="631"/>
        <v/>
      </c>
      <c r="CA434" s="29" t="str">
        <f t="shared" si="673"/>
        <v/>
      </c>
      <c r="CB434" s="41" t="str">
        <f t="shared" si="674"/>
        <v/>
      </c>
      <c r="CC434" s="42" t="str">
        <f t="shared" si="675"/>
        <v/>
      </c>
      <c r="CE434" s="39" t="e">
        <f t="shared" si="676"/>
        <v>#N/A</v>
      </c>
      <c r="CF434" s="42" t="e">
        <f t="shared" si="677"/>
        <v>#N/A</v>
      </c>
      <c r="CQ434" s="61" t="str">
        <f t="shared" si="678"/>
        <v/>
      </c>
      <c r="CR434" s="39" t="str">
        <f t="shared" si="679"/>
        <v/>
      </c>
      <c r="CS434" s="41" t="str">
        <f t="shared" si="680"/>
        <v/>
      </c>
      <c r="CT434" s="42" t="str">
        <f t="shared" si="632"/>
        <v/>
      </c>
      <c r="CU434" s="29" t="str">
        <f t="shared" si="681"/>
        <v/>
      </c>
      <c r="CV434" s="41" t="str">
        <f t="shared" si="682"/>
        <v/>
      </c>
      <c r="CW434" s="42" t="str">
        <f t="shared" si="683"/>
        <v/>
      </c>
      <c r="CX434" s="40" t="str">
        <f t="shared" si="684"/>
        <v/>
      </c>
      <c r="CY434" s="43" t="str">
        <f t="shared" si="685"/>
        <v/>
      </c>
      <c r="CZ434" s="42" t="str">
        <f t="shared" si="686"/>
        <v/>
      </c>
      <c r="DA434" s="70" t="str">
        <f t="shared" si="687"/>
        <v/>
      </c>
      <c r="DB434" s="41" t="str">
        <f t="shared" si="633"/>
        <v/>
      </c>
      <c r="DC434" s="70" t="str">
        <f t="shared" si="688"/>
        <v/>
      </c>
      <c r="DD434" s="29" t="str">
        <f t="shared" si="634"/>
        <v/>
      </c>
      <c r="DE434" s="41" t="str">
        <f t="shared" si="635"/>
        <v/>
      </c>
      <c r="DF434" s="42" t="str">
        <f t="shared" si="636"/>
        <v/>
      </c>
      <c r="DG434" s="29" t="str">
        <f t="shared" si="637"/>
        <v/>
      </c>
      <c r="DH434" s="41" t="str">
        <f t="shared" si="638"/>
        <v/>
      </c>
      <c r="DI434" s="42" t="str">
        <f t="shared" si="639"/>
        <v/>
      </c>
      <c r="DJ434" s="29" t="str">
        <f t="shared" si="689"/>
        <v/>
      </c>
      <c r="DK434" s="41" t="str">
        <f t="shared" si="690"/>
        <v/>
      </c>
      <c r="DL434" s="42" t="str">
        <f t="shared" si="691"/>
        <v/>
      </c>
      <c r="DN434" s="39" t="e">
        <f t="shared" si="692"/>
        <v>#N/A</v>
      </c>
      <c r="DO434" s="42" t="e">
        <f t="shared" si="693"/>
        <v>#N/A</v>
      </c>
      <c r="DZ434" s="61" t="str">
        <f t="shared" si="694"/>
        <v/>
      </c>
      <c r="EA434" s="39" t="str">
        <f t="shared" si="695"/>
        <v/>
      </c>
      <c r="EB434" s="41" t="str">
        <f t="shared" si="696"/>
        <v/>
      </c>
      <c r="EC434" s="42" t="str">
        <f t="shared" si="640"/>
        <v/>
      </c>
      <c r="ED434" s="29" t="str">
        <f t="shared" si="697"/>
        <v/>
      </c>
      <c r="EE434" s="41" t="str">
        <f t="shared" si="698"/>
        <v/>
      </c>
      <c r="EF434" s="42" t="str">
        <f t="shared" si="699"/>
        <v/>
      </c>
      <c r="EG434" s="40" t="str">
        <f t="shared" si="700"/>
        <v/>
      </c>
      <c r="EH434" s="43" t="str">
        <f t="shared" si="701"/>
        <v/>
      </c>
      <c r="EI434" s="42" t="str">
        <f t="shared" si="702"/>
        <v/>
      </c>
      <c r="EJ434" s="58" t="str">
        <f t="shared" si="703"/>
        <v/>
      </c>
      <c r="EK434" s="41" t="str">
        <f t="shared" si="641"/>
        <v/>
      </c>
      <c r="EL434" s="58" t="str">
        <f t="shared" si="704"/>
        <v/>
      </c>
      <c r="EM434" s="29" t="str">
        <f t="shared" si="642"/>
        <v/>
      </c>
      <c r="EN434" s="41" t="str">
        <f t="shared" si="643"/>
        <v/>
      </c>
      <c r="EO434" s="42" t="str">
        <f t="shared" si="644"/>
        <v/>
      </c>
      <c r="EP434" s="29" t="str">
        <f t="shared" si="645"/>
        <v/>
      </c>
      <c r="EQ434" s="41" t="str">
        <f t="shared" si="646"/>
        <v/>
      </c>
      <c r="ER434" s="42" t="str">
        <f t="shared" si="647"/>
        <v/>
      </c>
      <c r="ES434" s="29" t="str">
        <f t="shared" si="705"/>
        <v/>
      </c>
      <c r="ET434" s="41" t="str">
        <f t="shared" si="706"/>
        <v/>
      </c>
      <c r="EU434" s="42" t="str">
        <f t="shared" si="707"/>
        <v/>
      </c>
      <c r="EW434" s="39" t="e">
        <f t="shared" si="708"/>
        <v>#N/A</v>
      </c>
      <c r="EX434" s="42" t="e">
        <f t="shared" si="709"/>
        <v>#N/A</v>
      </c>
      <c r="FA434" s="70" t="e">
        <f t="shared" si="711"/>
        <v>#N/A</v>
      </c>
      <c r="FB434" s="70" t="e">
        <f t="shared" si="712"/>
        <v>#N/A</v>
      </c>
      <c r="FC434" s="70" t="e">
        <f t="shared" si="710"/>
        <v>#N/A</v>
      </c>
      <c r="FD434" s="72" t="e">
        <f t="shared" si="713"/>
        <v>#N/A</v>
      </c>
      <c r="FE434" s="37" t="e">
        <f t="shared" si="714"/>
        <v>#N/A</v>
      </c>
    </row>
    <row r="435" spans="8:161" x14ac:dyDescent="0.25">
      <c r="H435" s="39"/>
      <c r="I435" s="39"/>
      <c r="J435" s="37"/>
      <c r="K435" s="39"/>
      <c r="L435" s="39"/>
      <c r="M435" s="39"/>
      <c r="Y435" s="61" t="str">
        <f t="shared" si="648"/>
        <v/>
      </c>
      <c r="Z435" s="39" t="str">
        <f t="shared" si="649"/>
        <v/>
      </c>
      <c r="AA435" s="41" t="str">
        <f t="shared" si="650"/>
        <v/>
      </c>
      <c r="AB435" s="42" t="str">
        <f t="shared" si="614"/>
        <v/>
      </c>
      <c r="AC435" s="29" t="str">
        <f t="shared" si="651"/>
        <v/>
      </c>
      <c r="AD435" s="41" t="str">
        <f t="shared" si="652"/>
        <v/>
      </c>
      <c r="AE435" s="42" t="str">
        <f t="shared" si="653"/>
        <v/>
      </c>
      <c r="AF435" s="40" t="str">
        <f t="shared" si="654"/>
        <v/>
      </c>
      <c r="AG435" s="43" t="str">
        <f t="shared" si="655"/>
        <v/>
      </c>
      <c r="AH435" s="42" t="str">
        <f t="shared" si="656"/>
        <v/>
      </c>
      <c r="AI435" s="39" t="str">
        <f t="shared" si="657"/>
        <v/>
      </c>
      <c r="AJ435" s="41" t="str">
        <f t="shared" si="615"/>
        <v/>
      </c>
      <c r="AK435" s="29" t="str">
        <f t="shared" si="616"/>
        <v/>
      </c>
      <c r="AL435" s="29" t="str">
        <f t="shared" si="617"/>
        <v/>
      </c>
      <c r="AM435" s="41" t="str">
        <f t="shared" si="618"/>
        <v/>
      </c>
      <c r="AN435" s="42" t="str">
        <f t="shared" si="619"/>
        <v/>
      </c>
      <c r="AO435" s="29" t="str">
        <f t="shared" si="620"/>
        <v/>
      </c>
      <c r="AP435" s="41" t="str">
        <f t="shared" si="621"/>
        <v/>
      </c>
      <c r="AQ435" s="42" t="str">
        <f t="shared" si="622"/>
        <v/>
      </c>
      <c r="AR435" s="29" t="str">
        <f t="shared" si="658"/>
        <v/>
      </c>
      <c r="AS435" s="41" t="str">
        <f t="shared" si="659"/>
        <v/>
      </c>
      <c r="AT435" s="42" t="str">
        <f t="shared" si="660"/>
        <v/>
      </c>
      <c r="AV435" s="39" t="e">
        <f t="shared" si="623"/>
        <v>#N/A</v>
      </c>
      <c r="AW435" s="42" t="e">
        <f t="shared" si="661"/>
        <v>#N/A</v>
      </c>
      <c r="BH435" s="61" t="str">
        <f t="shared" si="662"/>
        <v/>
      </c>
      <c r="BI435" s="39" t="str">
        <f t="shared" si="663"/>
        <v/>
      </c>
      <c r="BJ435" s="41" t="str">
        <f t="shared" si="664"/>
        <v/>
      </c>
      <c r="BK435" s="42" t="str">
        <f t="shared" si="624"/>
        <v/>
      </c>
      <c r="BL435" s="29" t="str">
        <f t="shared" si="665"/>
        <v/>
      </c>
      <c r="BM435" s="41" t="str">
        <f t="shared" si="666"/>
        <v/>
      </c>
      <c r="BN435" s="42" t="str">
        <f t="shared" si="667"/>
        <v/>
      </c>
      <c r="BO435" s="40" t="str">
        <f t="shared" si="668"/>
        <v/>
      </c>
      <c r="BP435" s="43" t="str">
        <f t="shared" si="669"/>
        <v/>
      </c>
      <c r="BQ435" s="42" t="str">
        <f t="shared" si="670"/>
        <v/>
      </c>
      <c r="BR435" s="61" t="str">
        <f t="shared" si="671"/>
        <v/>
      </c>
      <c r="BS435" s="41" t="str">
        <f t="shared" si="625"/>
        <v/>
      </c>
      <c r="BT435" t="str">
        <f t="shared" si="672"/>
        <v/>
      </c>
      <c r="BU435" s="29" t="str">
        <f t="shared" si="626"/>
        <v/>
      </c>
      <c r="BV435" s="41" t="str">
        <f t="shared" si="627"/>
        <v/>
      </c>
      <c r="BW435" s="42" t="str">
        <f t="shared" si="628"/>
        <v/>
      </c>
      <c r="BX435" s="29" t="str">
        <f t="shared" si="629"/>
        <v/>
      </c>
      <c r="BY435" s="41" t="str">
        <f t="shared" si="630"/>
        <v/>
      </c>
      <c r="BZ435" s="42" t="str">
        <f t="shared" si="631"/>
        <v/>
      </c>
      <c r="CA435" s="29" t="str">
        <f t="shared" si="673"/>
        <v/>
      </c>
      <c r="CB435" s="41" t="str">
        <f t="shared" si="674"/>
        <v/>
      </c>
      <c r="CC435" s="42" t="str">
        <f t="shared" si="675"/>
        <v/>
      </c>
      <c r="CE435" s="39" t="e">
        <f t="shared" si="676"/>
        <v>#N/A</v>
      </c>
      <c r="CF435" s="42" t="e">
        <f t="shared" si="677"/>
        <v>#N/A</v>
      </c>
      <c r="CQ435" s="61" t="str">
        <f t="shared" si="678"/>
        <v/>
      </c>
      <c r="CR435" s="39" t="str">
        <f t="shared" si="679"/>
        <v/>
      </c>
      <c r="CS435" s="41" t="str">
        <f t="shared" si="680"/>
        <v/>
      </c>
      <c r="CT435" s="42" t="str">
        <f t="shared" si="632"/>
        <v/>
      </c>
      <c r="CU435" s="29" t="str">
        <f t="shared" si="681"/>
        <v/>
      </c>
      <c r="CV435" s="41" t="str">
        <f t="shared" si="682"/>
        <v/>
      </c>
      <c r="CW435" s="42" t="str">
        <f t="shared" si="683"/>
        <v/>
      </c>
      <c r="CX435" s="40" t="str">
        <f t="shared" si="684"/>
        <v/>
      </c>
      <c r="CY435" s="43" t="str">
        <f t="shared" si="685"/>
        <v/>
      </c>
      <c r="CZ435" s="42" t="str">
        <f t="shared" si="686"/>
        <v/>
      </c>
      <c r="DA435" s="70" t="str">
        <f t="shared" si="687"/>
        <v/>
      </c>
      <c r="DB435" s="41" t="str">
        <f t="shared" si="633"/>
        <v/>
      </c>
      <c r="DC435" s="70" t="str">
        <f t="shared" si="688"/>
        <v/>
      </c>
      <c r="DD435" s="29" t="str">
        <f t="shared" si="634"/>
        <v/>
      </c>
      <c r="DE435" s="41" t="str">
        <f t="shared" si="635"/>
        <v/>
      </c>
      <c r="DF435" s="42" t="str">
        <f t="shared" si="636"/>
        <v/>
      </c>
      <c r="DG435" s="29" t="str">
        <f t="shared" si="637"/>
        <v/>
      </c>
      <c r="DH435" s="41" t="str">
        <f t="shared" si="638"/>
        <v/>
      </c>
      <c r="DI435" s="42" t="str">
        <f t="shared" si="639"/>
        <v/>
      </c>
      <c r="DJ435" s="29" t="str">
        <f t="shared" si="689"/>
        <v/>
      </c>
      <c r="DK435" s="41" t="str">
        <f t="shared" si="690"/>
        <v/>
      </c>
      <c r="DL435" s="42" t="str">
        <f t="shared" si="691"/>
        <v/>
      </c>
      <c r="DN435" s="39" t="e">
        <f t="shared" si="692"/>
        <v>#N/A</v>
      </c>
      <c r="DO435" s="42" t="e">
        <f t="shared" si="693"/>
        <v>#N/A</v>
      </c>
      <c r="DZ435" s="61" t="str">
        <f t="shared" si="694"/>
        <v/>
      </c>
      <c r="EA435" s="39" t="str">
        <f t="shared" si="695"/>
        <v/>
      </c>
      <c r="EB435" s="41" t="str">
        <f t="shared" si="696"/>
        <v/>
      </c>
      <c r="EC435" s="42" t="str">
        <f t="shared" si="640"/>
        <v/>
      </c>
      <c r="ED435" s="29" t="str">
        <f t="shared" si="697"/>
        <v/>
      </c>
      <c r="EE435" s="41" t="str">
        <f t="shared" si="698"/>
        <v/>
      </c>
      <c r="EF435" s="42" t="str">
        <f t="shared" si="699"/>
        <v/>
      </c>
      <c r="EG435" s="40" t="str">
        <f t="shared" si="700"/>
        <v/>
      </c>
      <c r="EH435" s="43" t="str">
        <f t="shared" si="701"/>
        <v/>
      </c>
      <c r="EI435" s="42" t="str">
        <f t="shared" si="702"/>
        <v/>
      </c>
      <c r="EJ435" s="58" t="str">
        <f t="shared" si="703"/>
        <v/>
      </c>
      <c r="EK435" s="41" t="str">
        <f t="shared" si="641"/>
        <v/>
      </c>
      <c r="EL435" s="58" t="str">
        <f t="shared" si="704"/>
        <v/>
      </c>
      <c r="EM435" s="29" t="str">
        <f t="shared" si="642"/>
        <v/>
      </c>
      <c r="EN435" s="41" t="str">
        <f t="shared" si="643"/>
        <v/>
      </c>
      <c r="EO435" s="42" t="str">
        <f t="shared" si="644"/>
        <v/>
      </c>
      <c r="EP435" s="29" t="str">
        <f t="shared" si="645"/>
        <v/>
      </c>
      <c r="EQ435" s="41" t="str">
        <f t="shared" si="646"/>
        <v/>
      </c>
      <c r="ER435" s="42" t="str">
        <f t="shared" si="647"/>
        <v/>
      </c>
      <c r="ES435" s="29" t="str">
        <f t="shared" si="705"/>
        <v/>
      </c>
      <c r="ET435" s="41" t="str">
        <f t="shared" si="706"/>
        <v/>
      </c>
      <c r="EU435" s="42" t="str">
        <f t="shared" si="707"/>
        <v/>
      </c>
      <c r="EW435" s="39" t="e">
        <f t="shared" si="708"/>
        <v>#N/A</v>
      </c>
      <c r="EX435" s="42" t="e">
        <f t="shared" si="709"/>
        <v>#N/A</v>
      </c>
      <c r="FA435" s="70" t="e">
        <f t="shared" si="711"/>
        <v>#N/A</v>
      </c>
      <c r="FB435" s="70" t="e">
        <f t="shared" si="712"/>
        <v>#N/A</v>
      </c>
      <c r="FC435" s="70" t="e">
        <f t="shared" si="710"/>
        <v>#N/A</v>
      </c>
      <c r="FD435" s="72" t="e">
        <f t="shared" si="713"/>
        <v>#N/A</v>
      </c>
      <c r="FE435" s="37" t="e">
        <f t="shared" si="714"/>
        <v>#N/A</v>
      </c>
    </row>
    <row r="436" spans="8:161" x14ac:dyDescent="0.25">
      <c r="H436" s="39"/>
      <c r="I436" s="39"/>
      <c r="J436" s="37"/>
      <c r="K436" s="39"/>
      <c r="L436" s="39"/>
      <c r="M436" s="39"/>
      <c r="Y436" s="61" t="str">
        <f t="shared" si="648"/>
        <v/>
      </c>
      <c r="Z436" s="39" t="str">
        <f t="shared" si="649"/>
        <v/>
      </c>
      <c r="AA436" s="41" t="str">
        <f t="shared" si="650"/>
        <v/>
      </c>
      <c r="AB436" s="42" t="str">
        <f t="shared" si="614"/>
        <v/>
      </c>
      <c r="AC436" s="29" t="str">
        <f t="shared" si="651"/>
        <v/>
      </c>
      <c r="AD436" s="41" t="str">
        <f t="shared" si="652"/>
        <v/>
      </c>
      <c r="AE436" s="42" t="str">
        <f t="shared" si="653"/>
        <v/>
      </c>
      <c r="AF436" s="40" t="str">
        <f t="shared" si="654"/>
        <v/>
      </c>
      <c r="AG436" s="43" t="str">
        <f t="shared" si="655"/>
        <v/>
      </c>
      <c r="AH436" s="42" t="str">
        <f t="shared" si="656"/>
        <v/>
      </c>
      <c r="AI436" s="39" t="str">
        <f t="shared" si="657"/>
        <v/>
      </c>
      <c r="AJ436" s="41" t="str">
        <f t="shared" si="615"/>
        <v/>
      </c>
      <c r="AK436" s="29" t="str">
        <f t="shared" si="616"/>
        <v/>
      </c>
      <c r="AL436" s="29" t="str">
        <f t="shared" si="617"/>
        <v/>
      </c>
      <c r="AM436" s="41" t="str">
        <f t="shared" si="618"/>
        <v/>
      </c>
      <c r="AN436" s="42" t="str">
        <f t="shared" si="619"/>
        <v/>
      </c>
      <c r="AO436" s="29" t="str">
        <f t="shared" si="620"/>
        <v/>
      </c>
      <c r="AP436" s="41" t="str">
        <f t="shared" si="621"/>
        <v/>
      </c>
      <c r="AQ436" s="42" t="str">
        <f t="shared" si="622"/>
        <v/>
      </c>
      <c r="AR436" s="29" t="str">
        <f t="shared" si="658"/>
        <v/>
      </c>
      <c r="AS436" s="41" t="str">
        <f t="shared" si="659"/>
        <v/>
      </c>
      <c r="AT436" s="42" t="str">
        <f t="shared" si="660"/>
        <v/>
      </c>
      <c r="AV436" s="39" t="e">
        <f t="shared" si="623"/>
        <v>#N/A</v>
      </c>
      <c r="AW436" s="42" t="e">
        <f t="shared" si="661"/>
        <v>#N/A</v>
      </c>
      <c r="BH436" s="61" t="str">
        <f t="shared" si="662"/>
        <v/>
      </c>
      <c r="BI436" s="39" t="str">
        <f t="shared" si="663"/>
        <v/>
      </c>
      <c r="BJ436" s="41" t="str">
        <f t="shared" si="664"/>
        <v/>
      </c>
      <c r="BK436" s="42" t="str">
        <f t="shared" si="624"/>
        <v/>
      </c>
      <c r="BL436" s="29" t="str">
        <f t="shared" si="665"/>
        <v/>
      </c>
      <c r="BM436" s="41" t="str">
        <f t="shared" si="666"/>
        <v/>
      </c>
      <c r="BN436" s="42" t="str">
        <f t="shared" si="667"/>
        <v/>
      </c>
      <c r="BO436" s="40" t="str">
        <f t="shared" si="668"/>
        <v/>
      </c>
      <c r="BP436" s="43" t="str">
        <f t="shared" si="669"/>
        <v/>
      </c>
      <c r="BQ436" s="42" t="str">
        <f t="shared" si="670"/>
        <v/>
      </c>
      <c r="BR436" s="61" t="str">
        <f t="shared" si="671"/>
        <v/>
      </c>
      <c r="BS436" s="41" t="str">
        <f t="shared" si="625"/>
        <v/>
      </c>
      <c r="BT436" t="str">
        <f t="shared" si="672"/>
        <v/>
      </c>
      <c r="BU436" s="29" t="str">
        <f t="shared" si="626"/>
        <v/>
      </c>
      <c r="BV436" s="41" t="str">
        <f t="shared" si="627"/>
        <v/>
      </c>
      <c r="BW436" s="42" t="str">
        <f t="shared" si="628"/>
        <v/>
      </c>
      <c r="BX436" s="29" t="str">
        <f t="shared" si="629"/>
        <v/>
      </c>
      <c r="BY436" s="41" t="str">
        <f t="shared" si="630"/>
        <v/>
      </c>
      <c r="BZ436" s="42" t="str">
        <f t="shared" si="631"/>
        <v/>
      </c>
      <c r="CA436" s="29" t="str">
        <f t="shared" si="673"/>
        <v/>
      </c>
      <c r="CB436" s="41" t="str">
        <f t="shared" si="674"/>
        <v/>
      </c>
      <c r="CC436" s="42" t="str">
        <f t="shared" si="675"/>
        <v/>
      </c>
      <c r="CE436" s="39" t="e">
        <f t="shared" si="676"/>
        <v>#N/A</v>
      </c>
      <c r="CF436" s="42" t="e">
        <f t="shared" si="677"/>
        <v>#N/A</v>
      </c>
      <c r="CQ436" s="61" t="str">
        <f t="shared" si="678"/>
        <v/>
      </c>
      <c r="CR436" s="39" t="str">
        <f t="shared" si="679"/>
        <v/>
      </c>
      <c r="CS436" s="41" t="str">
        <f t="shared" si="680"/>
        <v/>
      </c>
      <c r="CT436" s="42" t="str">
        <f t="shared" si="632"/>
        <v/>
      </c>
      <c r="CU436" s="29" t="str">
        <f t="shared" si="681"/>
        <v/>
      </c>
      <c r="CV436" s="41" t="str">
        <f t="shared" si="682"/>
        <v/>
      </c>
      <c r="CW436" s="42" t="str">
        <f t="shared" si="683"/>
        <v/>
      </c>
      <c r="CX436" s="40" t="str">
        <f t="shared" si="684"/>
        <v/>
      </c>
      <c r="CY436" s="43" t="str">
        <f t="shared" si="685"/>
        <v/>
      </c>
      <c r="CZ436" s="42" t="str">
        <f t="shared" si="686"/>
        <v/>
      </c>
      <c r="DA436" s="70" t="str">
        <f t="shared" si="687"/>
        <v/>
      </c>
      <c r="DB436" s="41" t="str">
        <f t="shared" si="633"/>
        <v/>
      </c>
      <c r="DC436" s="70" t="str">
        <f t="shared" si="688"/>
        <v/>
      </c>
      <c r="DD436" s="29" t="str">
        <f t="shared" si="634"/>
        <v/>
      </c>
      <c r="DE436" s="41" t="str">
        <f t="shared" si="635"/>
        <v/>
      </c>
      <c r="DF436" s="42" t="str">
        <f t="shared" si="636"/>
        <v/>
      </c>
      <c r="DG436" s="29" t="str">
        <f t="shared" si="637"/>
        <v/>
      </c>
      <c r="DH436" s="41" t="str">
        <f t="shared" si="638"/>
        <v/>
      </c>
      <c r="DI436" s="42" t="str">
        <f t="shared" si="639"/>
        <v/>
      </c>
      <c r="DJ436" s="29" t="str">
        <f t="shared" si="689"/>
        <v/>
      </c>
      <c r="DK436" s="41" t="str">
        <f t="shared" si="690"/>
        <v/>
      </c>
      <c r="DL436" s="42" t="str">
        <f t="shared" si="691"/>
        <v/>
      </c>
      <c r="DN436" s="39" t="e">
        <f t="shared" si="692"/>
        <v>#N/A</v>
      </c>
      <c r="DO436" s="42" t="e">
        <f t="shared" si="693"/>
        <v>#N/A</v>
      </c>
      <c r="DZ436" s="61" t="str">
        <f t="shared" si="694"/>
        <v/>
      </c>
      <c r="EA436" s="39" t="str">
        <f t="shared" si="695"/>
        <v/>
      </c>
      <c r="EB436" s="41" t="str">
        <f t="shared" si="696"/>
        <v/>
      </c>
      <c r="EC436" s="42" t="str">
        <f t="shared" si="640"/>
        <v/>
      </c>
      <c r="ED436" s="29" t="str">
        <f t="shared" si="697"/>
        <v/>
      </c>
      <c r="EE436" s="41" t="str">
        <f t="shared" si="698"/>
        <v/>
      </c>
      <c r="EF436" s="42" t="str">
        <f t="shared" si="699"/>
        <v/>
      </c>
      <c r="EG436" s="40" t="str">
        <f t="shared" si="700"/>
        <v/>
      </c>
      <c r="EH436" s="43" t="str">
        <f t="shared" si="701"/>
        <v/>
      </c>
      <c r="EI436" s="42" t="str">
        <f t="shared" si="702"/>
        <v/>
      </c>
      <c r="EJ436" s="58" t="str">
        <f t="shared" si="703"/>
        <v/>
      </c>
      <c r="EK436" s="41" t="str">
        <f t="shared" si="641"/>
        <v/>
      </c>
      <c r="EL436" s="58" t="str">
        <f t="shared" si="704"/>
        <v/>
      </c>
      <c r="EM436" s="29" t="str">
        <f t="shared" si="642"/>
        <v/>
      </c>
      <c r="EN436" s="41" t="str">
        <f t="shared" si="643"/>
        <v/>
      </c>
      <c r="EO436" s="42" t="str">
        <f t="shared" si="644"/>
        <v/>
      </c>
      <c r="EP436" s="29" t="str">
        <f t="shared" si="645"/>
        <v/>
      </c>
      <c r="EQ436" s="41" t="str">
        <f t="shared" si="646"/>
        <v/>
      </c>
      <c r="ER436" s="42" t="str">
        <f t="shared" si="647"/>
        <v/>
      </c>
      <c r="ES436" s="29" t="str">
        <f t="shared" si="705"/>
        <v/>
      </c>
      <c r="ET436" s="41" t="str">
        <f t="shared" si="706"/>
        <v/>
      </c>
      <c r="EU436" s="42" t="str">
        <f t="shared" si="707"/>
        <v/>
      </c>
      <c r="EW436" s="39" t="e">
        <f t="shared" si="708"/>
        <v>#N/A</v>
      </c>
      <c r="EX436" s="42" t="e">
        <f t="shared" si="709"/>
        <v>#N/A</v>
      </c>
      <c r="FA436" s="70" t="e">
        <f t="shared" si="711"/>
        <v>#N/A</v>
      </c>
      <c r="FB436" s="70" t="e">
        <f t="shared" si="712"/>
        <v>#N/A</v>
      </c>
      <c r="FC436" s="70" t="e">
        <f t="shared" si="710"/>
        <v>#N/A</v>
      </c>
      <c r="FD436" s="72" t="e">
        <f t="shared" si="713"/>
        <v>#N/A</v>
      </c>
      <c r="FE436" s="37" t="e">
        <f t="shared" si="714"/>
        <v>#N/A</v>
      </c>
    </row>
    <row r="437" spans="8:161" x14ac:dyDescent="0.25">
      <c r="H437" s="39"/>
      <c r="I437" s="39"/>
      <c r="J437" s="37"/>
      <c r="K437" s="39"/>
      <c r="L437" s="39"/>
      <c r="M437" s="39"/>
      <c r="Y437" s="61" t="str">
        <f t="shared" si="648"/>
        <v/>
      </c>
      <c r="Z437" s="39" t="str">
        <f t="shared" si="649"/>
        <v/>
      </c>
      <c r="AA437" s="41" t="str">
        <f t="shared" si="650"/>
        <v/>
      </c>
      <c r="AB437" s="42" t="str">
        <f t="shared" si="614"/>
        <v/>
      </c>
      <c r="AC437" s="29" t="str">
        <f t="shared" si="651"/>
        <v/>
      </c>
      <c r="AD437" s="41" t="str">
        <f t="shared" si="652"/>
        <v/>
      </c>
      <c r="AE437" s="42" t="str">
        <f t="shared" si="653"/>
        <v/>
      </c>
      <c r="AF437" s="40" t="str">
        <f t="shared" si="654"/>
        <v/>
      </c>
      <c r="AG437" s="43" t="str">
        <f t="shared" si="655"/>
        <v/>
      </c>
      <c r="AH437" s="42" t="str">
        <f t="shared" si="656"/>
        <v/>
      </c>
      <c r="AI437" s="39" t="str">
        <f t="shared" si="657"/>
        <v/>
      </c>
      <c r="AJ437" s="41" t="str">
        <f t="shared" si="615"/>
        <v/>
      </c>
      <c r="AK437" s="29" t="str">
        <f t="shared" si="616"/>
        <v/>
      </c>
      <c r="AL437" s="29" t="str">
        <f t="shared" si="617"/>
        <v/>
      </c>
      <c r="AM437" s="41" t="str">
        <f t="shared" si="618"/>
        <v/>
      </c>
      <c r="AN437" s="42" t="str">
        <f t="shared" si="619"/>
        <v/>
      </c>
      <c r="AO437" s="29" t="str">
        <f t="shared" si="620"/>
        <v/>
      </c>
      <c r="AP437" s="41" t="str">
        <f t="shared" si="621"/>
        <v/>
      </c>
      <c r="AQ437" s="42" t="str">
        <f t="shared" si="622"/>
        <v/>
      </c>
      <c r="AR437" s="29" t="str">
        <f t="shared" si="658"/>
        <v/>
      </c>
      <c r="AS437" s="41" t="str">
        <f t="shared" si="659"/>
        <v/>
      </c>
      <c r="AT437" s="42" t="str">
        <f t="shared" si="660"/>
        <v/>
      </c>
      <c r="AV437" s="39" t="e">
        <f t="shared" si="623"/>
        <v>#N/A</v>
      </c>
      <c r="AW437" s="42" t="e">
        <f t="shared" si="661"/>
        <v>#N/A</v>
      </c>
      <c r="BH437" s="61" t="str">
        <f t="shared" si="662"/>
        <v/>
      </c>
      <c r="BI437" s="39" t="str">
        <f t="shared" si="663"/>
        <v/>
      </c>
      <c r="BJ437" s="41" t="str">
        <f t="shared" si="664"/>
        <v/>
      </c>
      <c r="BK437" s="42" t="str">
        <f t="shared" si="624"/>
        <v/>
      </c>
      <c r="BL437" s="29" t="str">
        <f t="shared" si="665"/>
        <v/>
      </c>
      <c r="BM437" s="41" t="str">
        <f t="shared" si="666"/>
        <v/>
      </c>
      <c r="BN437" s="42" t="str">
        <f t="shared" si="667"/>
        <v/>
      </c>
      <c r="BO437" s="40" t="str">
        <f t="shared" si="668"/>
        <v/>
      </c>
      <c r="BP437" s="43" t="str">
        <f t="shared" si="669"/>
        <v/>
      </c>
      <c r="BQ437" s="42" t="str">
        <f t="shared" si="670"/>
        <v/>
      </c>
      <c r="BR437" s="61" t="str">
        <f t="shared" si="671"/>
        <v/>
      </c>
      <c r="BS437" s="41" t="str">
        <f t="shared" si="625"/>
        <v/>
      </c>
      <c r="BT437" t="str">
        <f t="shared" si="672"/>
        <v/>
      </c>
      <c r="BU437" s="29" t="str">
        <f t="shared" si="626"/>
        <v/>
      </c>
      <c r="BV437" s="41" t="str">
        <f t="shared" si="627"/>
        <v/>
      </c>
      <c r="BW437" s="42" t="str">
        <f t="shared" si="628"/>
        <v/>
      </c>
      <c r="BX437" s="29" t="str">
        <f t="shared" si="629"/>
        <v/>
      </c>
      <c r="BY437" s="41" t="str">
        <f t="shared" si="630"/>
        <v/>
      </c>
      <c r="BZ437" s="42" t="str">
        <f t="shared" si="631"/>
        <v/>
      </c>
      <c r="CA437" s="29" t="str">
        <f t="shared" si="673"/>
        <v/>
      </c>
      <c r="CB437" s="41" t="str">
        <f t="shared" si="674"/>
        <v/>
      </c>
      <c r="CC437" s="42" t="str">
        <f t="shared" si="675"/>
        <v/>
      </c>
      <c r="CE437" s="39" t="e">
        <f t="shared" si="676"/>
        <v>#N/A</v>
      </c>
      <c r="CF437" s="42" t="e">
        <f t="shared" si="677"/>
        <v>#N/A</v>
      </c>
      <c r="CQ437" s="61" t="str">
        <f t="shared" si="678"/>
        <v/>
      </c>
      <c r="CR437" s="39" t="str">
        <f t="shared" si="679"/>
        <v/>
      </c>
      <c r="CS437" s="41" t="str">
        <f t="shared" si="680"/>
        <v/>
      </c>
      <c r="CT437" s="42" t="str">
        <f t="shared" si="632"/>
        <v/>
      </c>
      <c r="CU437" s="29" t="str">
        <f t="shared" si="681"/>
        <v/>
      </c>
      <c r="CV437" s="41" t="str">
        <f t="shared" si="682"/>
        <v/>
      </c>
      <c r="CW437" s="42" t="str">
        <f t="shared" si="683"/>
        <v/>
      </c>
      <c r="CX437" s="40" t="str">
        <f t="shared" si="684"/>
        <v/>
      </c>
      <c r="CY437" s="43" t="str">
        <f t="shared" si="685"/>
        <v/>
      </c>
      <c r="CZ437" s="42" t="str">
        <f t="shared" si="686"/>
        <v/>
      </c>
      <c r="DA437" s="70" t="str">
        <f t="shared" si="687"/>
        <v/>
      </c>
      <c r="DB437" s="41" t="str">
        <f t="shared" si="633"/>
        <v/>
      </c>
      <c r="DC437" s="70" t="str">
        <f t="shared" si="688"/>
        <v/>
      </c>
      <c r="DD437" s="29" t="str">
        <f t="shared" si="634"/>
        <v/>
      </c>
      <c r="DE437" s="41" t="str">
        <f t="shared" si="635"/>
        <v/>
      </c>
      <c r="DF437" s="42" t="str">
        <f t="shared" si="636"/>
        <v/>
      </c>
      <c r="DG437" s="29" t="str">
        <f t="shared" si="637"/>
        <v/>
      </c>
      <c r="DH437" s="41" t="str">
        <f t="shared" si="638"/>
        <v/>
      </c>
      <c r="DI437" s="42" t="str">
        <f t="shared" si="639"/>
        <v/>
      </c>
      <c r="DJ437" s="29" t="str">
        <f t="shared" si="689"/>
        <v/>
      </c>
      <c r="DK437" s="41" t="str">
        <f t="shared" si="690"/>
        <v/>
      </c>
      <c r="DL437" s="42" t="str">
        <f t="shared" si="691"/>
        <v/>
      </c>
      <c r="DN437" s="39" t="e">
        <f t="shared" si="692"/>
        <v>#N/A</v>
      </c>
      <c r="DO437" s="42" t="e">
        <f t="shared" si="693"/>
        <v>#N/A</v>
      </c>
      <c r="DZ437" s="61" t="str">
        <f t="shared" si="694"/>
        <v/>
      </c>
      <c r="EA437" s="39" t="str">
        <f t="shared" si="695"/>
        <v/>
      </c>
      <c r="EB437" s="41" t="str">
        <f t="shared" si="696"/>
        <v/>
      </c>
      <c r="EC437" s="42" t="str">
        <f t="shared" si="640"/>
        <v/>
      </c>
      <c r="ED437" s="29" t="str">
        <f t="shared" si="697"/>
        <v/>
      </c>
      <c r="EE437" s="41" t="str">
        <f t="shared" si="698"/>
        <v/>
      </c>
      <c r="EF437" s="42" t="str">
        <f t="shared" si="699"/>
        <v/>
      </c>
      <c r="EG437" s="40" t="str">
        <f t="shared" si="700"/>
        <v/>
      </c>
      <c r="EH437" s="43" t="str">
        <f t="shared" si="701"/>
        <v/>
      </c>
      <c r="EI437" s="42" t="str">
        <f t="shared" si="702"/>
        <v/>
      </c>
      <c r="EJ437" s="58" t="str">
        <f t="shared" si="703"/>
        <v/>
      </c>
      <c r="EK437" s="41" t="str">
        <f t="shared" si="641"/>
        <v/>
      </c>
      <c r="EL437" s="58" t="str">
        <f t="shared" si="704"/>
        <v/>
      </c>
      <c r="EM437" s="29" t="str">
        <f t="shared" si="642"/>
        <v/>
      </c>
      <c r="EN437" s="41" t="str">
        <f t="shared" si="643"/>
        <v/>
      </c>
      <c r="EO437" s="42" t="str">
        <f t="shared" si="644"/>
        <v/>
      </c>
      <c r="EP437" s="29" t="str">
        <f t="shared" si="645"/>
        <v/>
      </c>
      <c r="EQ437" s="41" t="str">
        <f t="shared" si="646"/>
        <v/>
      </c>
      <c r="ER437" s="42" t="str">
        <f t="shared" si="647"/>
        <v/>
      </c>
      <c r="ES437" s="29" t="str">
        <f t="shared" si="705"/>
        <v/>
      </c>
      <c r="ET437" s="41" t="str">
        <f t="shared" si="706"/>
        <v/>
      </c>
      <c r="EU437" s="42" t="str">
        <f t="shared" si="707"/>
        <v/>
      </c>
      <c r="EW437" s="39" t="e">
        <f t="shared" si="708"/>
        <v>#N/A</v>
      </c>
      <c r="EX437" s="42" t="e">
        <f t="shared" si="709"/>
        <v>#N/A</v>
      </c>
      <c r="FA437" s="70" t="e">
        <f t="shared" si="711"/>
        <v>#N/A</v>
      </c>
      <c r="FB437" s="70" t="e">
        <f t="shared" si="712"/>
        <v>#N/A</v>
      </c>
      <c r="FC437" s="70" t="e">
        <f t="shared" si="710"/>
        <v>#N/A</v>
      </c>
      <c r="FD437" s="72" t="e">
        <f t="shared" si="713"/>
        <v>#N/A</v>
      </c>
      <c r="FE437" s="37" t="e">
        <f t="shared" si="714"/>
        <v>#N/A</v>
      </c>
    </row>
    <row r="438" spans="8:161" x14ac:dyDescent="0.25">
      <c r="H438" s="39"/>
      <c r="I438" s="39"/>
      <c r="J438" s="37"/>
      <c r="K438" s="39"/>
      <c r="L438" s="39"/>
      <c r="M438" s="39"/>
      <c r="Y438" s="61" t="str">
        <f t="shared" si="648"/>
        <v/>
      </c>
      <c r="Z438" s="39" t="str">
        <f t="shared" si="649"/>
        <v/>
      </c>
      <c r="AA438" s="41" t="str">
        <f t="shared" si="650"/>
        <v/>
      </c>
      <c r="AB438" s="42" t="str">
        <f t="shared" si="614"/>
        <v/>
      </c>
      <c r="AC438" s="29" t="str">
        <f t="shared" si="651"/>
        <v/>
      </c>
      <c r="AD438" s="41" t="str">
        <f t="shared" si="652"/>
        <v/>
      </c>
      <c r="AE438" s="42" t="str">
        <f t="shared" si="653"/>
        <v/>
      </c>
      <c r="AF438" s="40" t="str">
        <f t="shared" si="654"/>
        <v/>
      </c>
      <c r="AG438" s="43" t="str">
        <f t="shared" si="655"/>
        <v/>
      </c>
      <c r="AH438" s="42" t="str">
        <f t="shared" si="656"/>
        <v/>
      </c>
      <c r="AI438" s="39" t="str">
        <f t="shared" si="657"/>
        <v/>
      </c>
      <c r="AJ438" s="41" t="str">
        <f t="shared" si="615"/>
        <v/>
      </c>
      <c r="AK438" s="29" t="str">
        <f t="shared" si="616"/>
        <v/>
      </c>
      <c r="AL438" s="29" t="str">
        <f t="shared" si="617"/>
        <v/>
      </c>
      <c r="AM438" s="41" t="str">
        <f t="shared" si="618"/>
        <v/>
      </c>
      <c r="AN438" s="42" t="str">
        <f t="shared" si="619"/>
        <v/>
      </c>
      <c r="AO438" s="29" t="str">
        <f t="shared" si="620"/>
        <v/>
      </c>
      <c r="AP438" s="41" t="str">
        <f t="shared" si="621"/>
        <v/>
      </c>
      <c r="AQ438" s="42" t="str">
        <f t="shared" si="622"/>
        <v/>
      </c>
      <c r="AR438" s="29" t="str">
        <f t="shared" si="658"/>
        <v/>
      </c>
      <c r="AS438" s="41" t="str">
        <f t="shared" si="659"/>
        <v/>
      </c>
      <c r="AT438" s="42" t="str">
        <f t="shared" si="660"/>
        <v/>
      </c>
      <c r="AV438" s="39" t="e">
        <f t="shared" si="623"/>
        <v>#N/A</v>
      </c>
      <c r="AW438" s="42" t="e">
        <f t="shared" si="661"/>
        <v>#N/A</v>
      </c>
      <c r="BH438" s="61" t="str">
        <f t="shared" si="662"/>
        <v/>
      </c>
      <c r="BI438" s="39" t="str">
        <f t="shared" si="663"/>
        <v/>
      </c>
      <c r="BJ438" s="41" t="str">
        <f t="shared" si="664"/>
        <v/>
      </c>
      <c r="BK438" s="42" t="str">
        <f t="shared" si="624"/>
        <v/>
      </c>
      <c r="BL438" s="29" t="str">
        <f t="shared" si="665"/>
        <v/>
      </c>
      <c r="BM438" s="41" t="str">
        <f t="shared" si="666"/>
        <v/>
      </c>
      <c r="BN438" s="42" t="str">
        <f t="shared" si="667"/>
        <v/>
      </c>
      <c r="BO438" s="40" t="str">
        <f t="shared" si="668"/>
        <v/>
      </c>
      <c r="BP438" s="43" t="str">
        <f t="shared" si="669"/>
        <v/>
      </c>
      <c r="BQ438" s="42" t="str">
        <f t="shared" si="670"/>
        <v/>
      </c>
      <c r="BR438" s="61" t="str">
        <f t="shared" si="671"/>
        <v/>
      </c>
      <c r="BS438" s="41" t="str">
        <f t="shared" si="625"/>
        <v/>
      </c>
      <c r="BT438" t="str">
        <f t="shared" si="672"/>
        <v/>
      </c>
      <c r="BU438" s="29" t="str">
        <f t="shared" si="626"/>
        <v/>
      </c>
      <c r="BV438" s="41" t="str">
        <f t="shared" si="627"/>
        <v/>
      </c>
      <c r="BW438" s="42" t="str">
        <f t="shared" si="628"/>
        <v/>
      </c>
      <c r="BX438" s="29" t="str">
        <f t="shared" si="629"/>
        <v/>
      </c>
      <c r="BY438" s="41" t="str">
        <f t="shared" si="630"/>
        <v/>
      </c>
      <c r="BZ438" s="42" t="str">
        <f t="shared" si="631"/>
        <v/>
      </c>
      <c r="CA438" s="29" t="str">
        <f t="shared" si="673"/>
        <v/>
      </c>
      <c r="CB438" s="41" t="str">
        <f t="shared" si="674"/>
        <v/>
      </c>
      <c r="CC438" s="42" t="str">
        <f t="shared" si="675"/>
        <v/>
      </c>
      <c r="CE438" s="39" t="e">
        <f t="shared" si="676"/>
        <v>#N/A</v>
      </c>
      <c r="CF438" s="42" t="e">
        <f t="shared" si="677"/>
        <v>#N/A</v>
      </c>
      <c r="CQ438" s="61" t="str">
        <f t="shared" si="678"/>
        <v/>
      </c>
      <c r="CR438" s="39" t="str">
        <f t="shared" si="679"/>
        <v/>
      </c>
      <c r="CS438" s="41" t="str">
        <f t="shared" si="680"/>
        <v/>
      </c>
      <c r="CT438" s="42" t="str">
        <f t="shared" si="632"/>
        <v/>
      </c>
      <c r="CU438" s="29" t="str">
        <f t="shared" si="681"/>
        <v/>
      </c>
      <c r="CV438" s="41" t="str">
        <f t="shared" si="682"/>
        <v/>
      </c>
      <c r="CW438" s="42" t="str">
        <f t="shared" si="683"/>
        <v/>
      </c>
      <c r="CX438" s="40" t="str">
        <f t="shared" si="684"/>
        <v/>
      </c>
      <c r="CY438" s="43" t="str">
        <f t="shared" si="685"/>
        <v/>
      </c>
      <c r="CZ438" s="42" t="str">
        <f t="shared" si="686"/>
        <v/>
      </c>
      <c r="DA438" s="70" t="str">
        <f t="shared" si="687"/>
        <v/>
      </c>
      <c r="DB438" s="41" t="str">
        <f t="shared" si="633"/>
        <v/>
      </c>
      <c r="DC438" s="70" t="str">
        <f t="shared" si="688"/>
        <v/>
      </c>
      <c r="DD438" s="29" t="str">
        <f t="shared" si="634"/>
        <v/>
      </c>
      <c r="DE438" s="41" t="str">
        <f t="shared" si="635"/>
        <v/>
      </c>
      <c r="DF438" s="42" t="str">
        <f t="shared" si="636"/>
        <v/>
      </c>
      <c r="DG438" s="29" t="str">
        <f t="shared" si="637"/>
        <v/>
      </c>
      <c r="DH438" s="41" t="str">
        <f t="shared" si="638"/>
        <v/>
      </c>
      <c r="DI438" s="42" t="str">
        <f t="shared" si="639"/>
        <v/>
      </c>
      <c r="DJ438" s="29" t="str">
        <f t="shared" si="689"/>
        <v/>
      </c>
      <c r="DK438" s="41" t="str">
        <f t="shared" si="690"/>
        <v/>
      </c>
      <c r="DL438" s="42" t="str">
        <f t="shared" si="691"/>
        <v/>
      </c>
      <c r="DN438" s="39" t="e">
        <f t="shared" si="692"/>
        <v>#N/A</v>
      </c>
      <c r="DO438" s="42" t="e">
        <f t="shared" si="693"/>
        <v>#N/A</v>
      </c>
      <c r="DZ438" s="61" t="str">
        <f t="shared" si="694"/>
        <v/>
      </c>
      <c r="EA438" s="39" t="str">
        <f t="shared" si="695"/>
        <v/>
      </c>
      <c r="EB438" s="41" t="str">
        <f t="shared" si="696"/>
        <v/>
      </c>
      <c r="EC438" s="42" t="str">
        <f t="shared" si="640"/>
        <v/>
      </c>
      <c r="ED438" s="29" t="str">
        <f t="shared" si="697"/>
        <v/>
      </c>
      <c r="EE438" s="41" t="str">
        <f t="shared" si="698"/>
        <v/>
      </c>
      <c r="EF438" s="42" t="str">
        <f t="shared" si="699"/>
        <v/>
      </c>
      <c r="EG438" s="40" t="str">
        <f t="shared" si="700"/>
        <v/>
      </c>
      <c r="EH438" s="43" t="str">
        <f t="shared" si="701"/>
        <v/>
      </c>
      <c r="EI438" s="42" t="str">
        <f t="shared" si="702"/>
        <v/>
      </c>
      <c r="EJ438" s="58" t="str">
        <f t="shared" si="703"/>
        <v/>
      </c>
      <c r="EK438" s="41" t="str">
        <f t="shared" si="641"/>
        <v/>
      </c>
      <c r="EL438" s="58" t="str">
        <f t="shared" si="704"/>
        <v/>
      </c>
      <c r="EM438" s="29" t="str">
        <f t="shared" si="642"/>
        <v/>
      </c>
      <c r="EN438" s="41" t="str">
        <f t="shared" si="643"/>
        <v/>
      </c>
      <c r="EO438" s="42" t="str">
        <f t="shared" si="644"/>
        <v/>
      </c>
      <c r="EP438" s="29" t="str">
        <f t="shared" si="645"/>
        <v/>
      </c>
      <c r="EQ438" s="41" t="str">
        <f t="shared" si="646"/>
        <v/>
      </c>
      <c r="ER438" s="42" t="str">
        <f t="shared" si="647"/>
        <v/>
      </c>
      <c r="ES438" s="29" t="str">
        <f t="shared" si="705"/>
        <v/>
      </c>
      <c r="ET438" s="41" t="str">
        <f t="shared" si="706"/>
        <v/>
      </c>
      <c r="EU438" s="42" t="str">
        <f t="shared" si="707"/>
        <v/>
      </c>
      <c r="EW438" s="39" t="e">
        <f t="shared" si="708"/>
        <v>#N/A</v>
      </c>
      <c r="EX438" s="42" t="e">
        <f t="shared" si="709"/>
        <v>#N/A</v>
      </c>
      <c r="FA438" s="70" t="e">
        <f t="shared" si="711"/>
        <v>#N/A</v>
      </c>
      <c r="FB438" s="70" t="e">
        <f t="shared" si="712"/>
        <v>#N/A</v>
      </c>
      <c r="FC438" s="70" t="e">
        <f t="shared" si="710"/>
        <v>#N/A</v>
      </c>
      <c r="FD438" s="72" t="e">
        <f t="shared" si="713"/>
        <v>#N/A</v>
      </c>
      <c r="FE438" s="37" t="e">
        <f t="shared" si="714"/>
        <v>#N/A</v>
      </c>
    </row>
    <row r="439" spans="8:161" x14ac:dyDescent="0.25">
      <c r="H439" s="39"/>
      <c r="I439" s="39"/>
      <c r="J439" s="37"/>
      <c r="K439" s="39"/>
      <c r="L439" s="39"/>
      <c r="M439" s="39"/>
      <c r="Y439" s="61" t="str">
        <f t="shared" si="648"/>
        <v/>
      </c>
      <c r="Z439" s="39" t="str">
        <f t="shared" si="649"/>
        <v/>
      </c>
      <c r="AA439" s="41" t="str">
        <f t="shared" si="650"/>
        <v/>
      </c>
      <c r="AB439" s="42" t="str">
        <f t="shared" si="614"/>
        <v/>
      </c>
      <c r="AC439" s="29" t="str">
        <f t="shared" si="651"/>
        <v/>
      </c>
      <c r="AD439" s="41" t="str">
        <f t="shared" si="652"/>
        <v/>
      </c>
      <c r="AE439" s="42" t="str">
        <f t="shared" si="653"/>
        <v/>
      </c>
      <c r="AF439" s="40" t="str">
        <f t="shared" si="654"/>
        <v/>
      </c>
      <c r="AG439" s="43" t="str">
        <f t="shared" si="655"/>
        <v/>
      </c>
      <c r="AH439" s="42" t="str">
        <f t="shared" si="656"/>
        <v/>
      </c>
      <c r="AI439" s="39" t="str">
        <f t="shared" si="657"/>
        <v/>
      </c>
      <c r="AJ439" s="41" t="str">
        <f t="shared" si="615"/>
        <v/>
      </c>
      <c r="AK439" s="29" t="str">
        <f t="shared" si="616"/>
        <v/>
      </c>
      <c r="AL439" s="29" t="str">
        <f t="shared" si="617"/>
        <v/>
      </c>
      <c r="AM439" s="41" t="str">
        <f t="shared" si="618"/>
        <v/>
      </c>
      <c r="AN439" s="42" t="str">
        <f t="shared" si="619"/>
        <v/>
      </c>
      <c r="AO439" s="29" t="str">
        <f t="shared" si="620"/>
        <v/>
      </c>
      <c r="AP439" s="41" t="str">
        <f t="shared" si="621"/>
        <v/>
      </c>
      <c r="AQ439" s="42" t="str">
        <f t="shared" si="622"/>
        <v/>
      </c>
      <c r="AR439" s="29" t="str">
        <f t="shared" si="658"/>
        <v/>
      </c>
      <c r="AS439" s="41" t="str">
        <f t="shared" si="659"/>
        <v/>
      </c>
      <c r="AT439" s="42" t="str">
        <f t="shared" si="660"/>
        <v/>
      </c>
      <c r="AV439" s="39" t="e">
        <f t="shared" si="623"/>
        <v>#N/A</v>
      </c>
      <c r="AW439" s="42" t="e">
        <f t="shared" si="661"/>
        <v>#N/A</v>
      </c>
      <c r="BH439" s="61" t="str">
        <f t="shared" si="662"/>
        <v/>
      </c>
      <c r="BI439" s="39" t="str">
        <f t="shared" si="663"/>
        <v/>
      </c>
      <c r="BJ439" s="41" t="str">
        <f t="shared" si="664"/>
        <v/>
      </c>
      <c r="BK439" s="42" t="str">
        <f t="shared" si="624"/>
        <v/>
      </c>
      <c r="BL439" s="29" t="str">
        <f t="shared" si="665"/>
        <v/>
      </c>
      <c r="BM439" s="41" t="str">
        <f t="shared" si="666"/>
        <v/>
      </c>
      <c r="BN439" s="42" t="str">
        <f t="shared" si="667"/>
        <v/>
      </c>
      <c r="BO439" s="40" t="str">
        <f t="shared" si="668"/>
        <v/>
      </c>
      <c r="BP439" s="43" t="str">
        <f t="shared" si="669"/>
        <v/>
      </c>
      <c r="BQ439" s="42" t="str">
        <f t="shared" si="670"/>
        <v/>
      </c>
      <c r="BR439" s="61" t="str">
        <f t="shared" si="671"/>
        <v/>
      </c>
      <c r="BS439" s="41" t="str">
        <f t="shared" si="625"/>
        <v/>
      </c>
      <c r="BT439" t="str">
        <f t="shared" si="672"/>
        <v/>
      </c>
      <c r="BU439" s="29" t="str">
        <f t="shared" si="626"/>
        <v/>
      </c>
      <c r="BV439" s="41" t="str">
        <f t="shared" si="627"/>
        <v/>
      </c>
      <c r="BW439" s="42" t="str">
        <f t="shared" si="628"/>
        <v/>
      </c>
      <c r="BX439" s="29" t="str">
        <f t="shared" si="629"/>
        <v/>
      </c>
      <c r="BY439" s="41" t="str">
        <f t="shared" si="630"/>
        <v/>
      </c>
      <c r="BZ439" s="42" t="str">
        <f t="shared" si="631"/>
        <v/>
      </c>
      <c r="CA439" s="29" t="str">
        <f t="shared" si="673"/>
        <v/>
      </c>
      <c r="CB439" s="41" t="str">
        <f t="shared" si="674"/>
        <v/>
      </c>
      <c r="CC439" s="42" t="str">
        <f t="shared" si="675"/>
        <v/>
      </c>
      <c r="CE439" s="39" t="e">
        <f t="shared" si="676"/>
        <v>#N/A</v>
      </c>
      <c r="CF439" s="42" t="e">
        <f t="shared" si="677"/>
        <v>#N/A</v>
      </c>
      <c r="CQ439" s="61" t="str">
        <f t="shared" si="678"/>
        <v/>
      </c>
      <c r="CR439" s="39" t="str">
        <f t="shared" si="679"/>
        <v/>
      </c>
      <c r="CS439" s="41" t="str">
        <f t="shared" si="680"/>
        <v/>
      </c>
      <c r="CT439" s="42" t="str">
        <f t="shared" si="632"/>
        <v/>
      </c>
      <c r="CU439" s="29" t="str">
        <f t="shared" si="681"/>
        <v/>
      </c>
      <c r="CV439" s="41" t="str">
        <f t="shared" si="682"/>
        <v/>
      </c>
      <c r="CW439" s="42" t="str">
        <f t="shared" si="683"/>
        <v/>
      </c>
      <c r="CX439" s="40" t="str">
        <f t="shared" si="684"/>
        <v/>
      </c>
      <c r="CY439" s="43" t="str">
        <f t="shared" si="685"/>
        <v/>
      </c>
      <c r="CZ439" s="42" t="str">
        <f t="shared" si="686"/>
        <v/>
      </c>
      <c r="DA439" s="70" t="str">
        <f t="shared" si="687"/>
        <v/>
      </c>
      <c r="DB439" s="41" t="str">
        <f t="shared" si="633"/>
        <v/>
      </c>
      <c r="DC439" s="70" t="str">
        <f t="shared" si="688"/>
        <v/>
      </c>
      <c r="DD439" s="29" t="str">
        <f t="shared" si="634"/>
        <v/>
      </c>
      <c r="DE439" s="41" t="str">
        <f t="shared" si="635"/>
        <v/>
      </c>
      <c r="DF439" s="42" t="str">
        <f t="shared" si="636"/>
        <v/>
      </c>
      <c r="DG439" s="29" t="str">
        <f t="shared" si="637"/>
        <v/>
      </c>
      <c r="DH439" s="41" t="str">
        <f t="shared" si="638"/>
        <v/>
      </c>
      <c r="DI439" s="42" t="str">
        <f t="shared" si="639"/>
        <v/>
      </c>
      <c r="DJ439" s="29" t="str">
        <f t="shared" si="689"/>
        <v/>
      </c>
      <c r="DK439" s="41" t="str">
        <f t="shared" si="690"/>
        <v/>
      </c>
      <c r="DL439" s="42" t="str">
        <f t="shared" si="691"/>
        <v/>
      </c>
      <c r="DN439" s="39" t="e">
        <f t="shared" si="692"/>
        <v>#N/A</v>
      </c>
      <c r="DO439" s="42" t="e">
        <f t="shared" si="693"/>
        <v>#N/A</v>
      </c>
      <c r="DZ439" s="61" t="str">
        <f t="shared" si="694"/>
        <v/>
      </c>
      <c r="EA439" s="39" t="str">
        <f t="shared" si="695"/>
        <v/>
      </c>
      <c r="EB439" s="41" t="str">
        <f t="shared" si="696"/>
        <v/>
      </c>
      <c r="EC439" s="42" t="str">
        <f t="shared" si="640"/>
        <v/>
      </c>
      <c r="ED439" s="29" t="str">
        <f t="shared" si="697"/>
        <v/>
      </c>
      <c r="EE439" s="41" t="str">
        <f t="shared" si="698"/>
        <v/>
      </c>
      <c r="EF439" s="42" t="str">
        <f t="shared" si="699"/>
        <v/>
      </c>
      <c r="EG439" s="40" t="str">
        <f t="shared" si="700"/>
        <v/>
      </c>
      <c r="EH439" s="43" t="str">
        <f t="shared" si="701"/>
        <v/>
      </c>
      <c r="EI439" s="42" t="str">
        <f t="shared" si="702"/>
        <v/>
      </c>
      <c r="EJ439" s="58" t="str">
        <f t="shared" si="703"/>
        <v/>
      </c>
      <c r="EK439" s="41" t="str">
        <f t="shared" si="641"/>
        <v/>
      </c>
      <c r="EL439" s="58" t="str">
        <f t="shared" si="704"/>
        <v/>
      </c>
      <c r="EM439" s="29" t="str">
        <f t="shared" si="642"/>
        <v/>
      </c>
      <c r="EN439" s="41" t="str">
        <f t="shared" si="643"/>
        <v/>
      </c>
      <c r="EO439" s="42" t="str">
        <f t="shared" si="644"/>
        <v/>
      </c>
      <c r="EP439" s="29" t="str">
        <f t="shared" si="645"/>
        <v/>
      </c>
      <c r="EQ439" s="41" t="str">
        <f t="shared" si="646"/>
        <v/>
      </c>
      <c r="ER439" s="42" t="str">
        <f t="shared" si="647"/>
        <v/>
      </c>
      <c r="ES439" s="29" t="str">
        <f t="shared" si="705"/>
        <v/>
      </c>
      <c r="ET439" s="41" t="str">
        <f t="shared" si="706"/>
        <v/>
      </c>
      <c r="EU439" s="42" t="str">
        <f t="shared" si="707"/>
        <v/>
      </c>
      <c r="EW439" s="39" t="e">
        <f t="shared" si="708"/>
        <v>#N/A</v>
      </c>
      <c r="EX439" s="42" t="e">
        <f t="shared" si="709"/>
        <v>#N/A</v>
      </c>
      <c r="FA439" s="70" t="e">
        <f t="shared" si="711"/>
        <v>#N/A</v>
      </c>
      <c r="FB439" s="70" t="e">
        <f t="shared" si="712"/>
        <v>#N/A</v>
      </c>
      <c r="FC439" s="70" t="e">
        <f t="shared" si="710"/>
        <v>#N/A</v>
      </c>
      <c r="FD439" s="72" t="e">
        <f t="shared" si="713"/>
        <v>#N/A</v>
      </c>
      <c r="FE439" s="37" t="e">
        <f t="shared" si="714"/>
        <v>#N/A</v>
      </c>
    </row>
    <row r="440" spans="8:161" x14ac:dyDescent="0.25">
      <c r="H440" s="39"/>
      <c r="I440" s="39"/>
      <c r="J440" s="37"/>
      <c r="K440" s="39"/>
      <c r="L440" s="39"/>
      <c r="M440" s="39"/>
      <c r="Y440" s="61" t="str">
        <f t="shared" si="648"/>
        <v/>
      </c>
      <c r="Z440" s="39" t="str">
        <f t="shared" si="649"/>
        <v/>
      </c>
      <c r="AA440" s="41" t="str">
        <f t="shared" si="650"/>
        <v/>
      </c>
      <c r="AB440" s="42" t="str">
        <f t="shared" si="614"/>
        <v/>
      </c>
      <c r="AC440" s="29" t="str">
        <f t="shared" si="651"/>
        <v/>
      </c>
      <c r="AD440" s="41" t="str">
        <f t="shared" si="652"/>
        <v/>
      </c>
      <c r="AE440" s="42" t="str">
        <f t="shared" si="653"/>
        <v/>
      </c>
      <c r="AF440" s="40" t="str">
        <f t="shared" si="654"/>
        <v/>
      </c>
      <c r="AG440" s="43" t="str">
        <f t="shared" si="655"/>
        <v/>
      </c>
      <c r="AH440" s="42" t="str">
        <f t="shared" si="656"/>
        <v/>
      </c>
      <c r="AI440" s="39" t="str">
        <f t="shared" si="657"/>
        <v/>
      </c>
      <c r="AJ440" s="41" t="str">
        <f t="shared" si="615"/>
        <v/>
      </c>
      <c r="AK440" s="29" t="str">
        <f t="shared" si="616"/>
        <v/>
      </c>
      <c r="AL440" s="29" t="str">
        <f t="shared" si="617"/>
        <v/>
      </c>
      <c r="AM440" s="41" t="str">
        <f t="shared" si="618"/>
        <v/>
      </c>
      <c r="AN440" s="42" t="str">
        <f t="shared" si="619"/>
        <v/>
      </c>
      <c r="AO440" s="29" t="str">
        <f t="shared" si="620"/>
        <v/>
      </c>
      <c r="AP440" s="41" t="str">
        <f t="shared" si="621"/>
        <v/>
      </c>
      <c r="AQ440" s="42" t="str">
        <f t="shared" si="622"/>
        <v/>
      </c>
      <c r="AR440" s="29" t="str">
        <f t="shared" si="658"/>
        <v/>
      </c>
      <c r="AS440" s="41" t="str">
        <f t="shared" si="659"/>
        <v/>
      </c>
      <c r="AT440" s="42" t="str">
        <f t="shared" si="660"/>
        <v/>
      </c>
      <c r="AV440" s="39" t="e">
        <f t="shared" si="623"/>
        <v>#N/A</v>
      </c>
      <c r="AW440" s="42" t="e">
        <f t="shared" si="661"/>
        <v>#N/A</v>
      </c>
      <c r="BH440" s="61" t="str">
        <f t="shared" si="662"/>
        <v/>
      </c>
      <c r="BI440" s="39" t="str">
        <f t="shared" si="663"/>
        <v/>
      </c>
      <c r="BJ440" s="41" t="str">
        <f t="shared" si="664"/>
        <v/>
      </c>
      <c r="BK440" s="42" t="str">
        <f t="shared" si="624"/>
        <v/>
      </c>
      <c r="BL440" s="29" t="str">
        <f t="shared" si="665"/>
        <v/>
      </c>
      <c r="BM440" s="41" t="str">
        <f t="shared" si="666"/>
        <v/>
      </c>
      <c r="BN440" s="42" t="str">
        <f t="shared" si="667"/>
        <v/>
      </c>
      <c r="BO440" s="40" t="str">
        <f t="shared" si="668"/>
        <v/>
      </c>
      <c r="BP440" s="43" t="str">
        <f t="shared" si="669"/>
        <v/>
      </c>
      <c r="BQ440" s="42" t="str">
        <f t="shared" si="670"/>
        <v/>
      </c>
      <c r="BR440" s="61" t="str">
        <f t="shared" si="671"/>
        <v/>
      </c>
      <c r="BS440" s="41" t="str">
        <f t="shared" si="625"/>
        <v/>
      </c>
      <c r="BT440" t="str">
        <f t="shared" si="672"/>
        <v/>
      </c>
      <c r="BU440" s="29" t="str">
        <f t="shared" si="626"/>
        <v/>
      </c>
      <c r="BV440" s="41" t="str">
        <f t="shared" si="627"/>
        <v/>
      </c>
      <c r="BW440" s="42" t="str">
        <f t="shared" si="628"/>
        <v/>
      </c>
      <c r="BX440" s="29" t="str">
        <f t="shared" si="629"/>
        <v/>
      </c>
      <c r="BY440" s="41" t="str">
        <f t="shared" si="630"/>
        <v/>
      </c>
      <c r="BZ440" s="42" t="str">
        <f t="shared" si="631"/>
        <v/>
      </c>
      <c r="CA440" s="29" t="str">
        <f t="shared" si="673"/>
        <v/>
      </c>
      <c r="CB440" s="41" t="str">
        <f t="shared" si="674"/>
        <v/>
      </c>
      <c r="CC440" s="42" t="str">
        <f t="shared" si="675"/>
        <v/>
      </c>
      <c r="CE440" s="39" t="e">
        <f t="shared" si="676"/>
        <v>#N/A</v>
      </c>
      <c r="CF440" s="42" t="e">
        <f t="shared" si="677"/>
        <v>#N/A</v>
      </c>
      <c r="CQ440" s="61" t="str">
        <f t="shared" si="678"/>
        <v/>
      </c>
      <c r="CR440" s="39" t="str">
        <f t="shared" si="679"/>
        <v/>
      </c>
      <c r="CS440" s="41" t="str">
        <f t="shared" si="680"/>
        <v/>
      </c>
      <c r="CT440" s="42" t="str">
        <f t="shared" si="632"/>
        <v/>
      </c>
      <c r="CU440" s="29" t="str">
        <f t="shared" si="681"/>
        <v/>
      </c>
      <c r="CV440" s="41" t="str">
        <f t="shared" si="682"/>
        <v/>
      </c>
      <c r="CW440" s="42" t="str">
        <f t="shared" si="683"/>
        <v/>
      </c>
      <c r="CX440" s="40" t="str">
        <f t="shared" si="684"/>
        <v/>
      </c>
      <c r="CY440" s="43" t="str">
        <f t="shared" si="685"/>
        <v/>
      </c>
      <c r="CZ440" s="42" t="str">
        <f t="shared" si="686"/>
        <v/>
      </c>
      <c r="DA440" s="70" t="str">
        <f t="shared" si="687"/>
        <v/>
      </c>
      <c r="DB440" s="41" t="str">
        <f t="shared" si="633"/>
        <v/>
      </c>
      <c r="DC440" s="70" t="str">
        <f t="shared" si="688"/>
        <v/>
      </c>
      <c r="DD440" s="29" t="str">
        <f t="shared" si="634"/>
        <v/>
      </c>
      <c r="DE440" s="41" t="str">
        <f t="shared" si="635"/>
        <v/>
      </c>
      <c r="DF440" s="42" t="str">
        <f t="shared" si="636"/>
        <v/>
      </c>
      <c r="DG440" s="29" t="str">
        <f t="shared" si="637"/>
        <v/>
      </c>
      <c r="DH440" s="41" t="str">
        <f t="shared" si="638"/>
        <v/>
      </c>
      <c r="DI440" s="42" t="str">
        <f t="shared" si="639"/>
        <v/>
      </c>
      <c r="DJ440" s="29" t="str">
        <f t="shared" si="689"/>
        <v/>
      </c>
      <c r="DK440" s="41" t="str">
        <f t="shared" si="690"/>
        <v/>
      </c>
      <c r="DL440" s="42" t="str">
        <f t="shared" si="691"/>
        <v/>
      </c>
      <c r="DN440" s="39" t="e">
        <f t="shared" si="692"/>
        <v>#N/A</v>
      </c>
      <c r="DO440" s="42" t="e">
        <f t="shared" si="693"/>
        <v>#N/A</v>
      </c>
      <c r="DZ440" s="61" t="str">
        <f t="shared" si="694"/>
        <v/>
      </c>
      <c r="EA440" s="39" t="str">
        <f t="shared" si="695"/>
        <v/>
      </c>
      <c r="EB440" s="41" t="str">
        <f t="shared" si="696"/>
        <v/>
      </c>
      <c r="EC440" s="42" t="str">
        <f t="shared" si="640"/>
        <v/>
      </c>
      <c r="ED440" s="29" t="str">
        <f t="shared" si="697"/>
        <v/>
      </c>
      <c r="EE440" s="41" t="str">
        <f t="shared" si="698"/>
        <v/>
      </c>
      <c r="EF440" s="42" t="str">
        <f t="shared" si="699"/>
        <v/>
      </c>
      <c r="EG440" s="40" t="str">
        <f t="shared" si="700"/>
        <v/>
      </c>
      <c r="EH440" s="43" t="str">
        <f t="shared" si="701"/>
        <v/>
      </c>
      <c r="EI440" s="42" t="str">
        <f t="shared" si="702"/>
        <v/>
      </c>
      <c r="EJ440" s="58" t="str">
        <f t="shared" si="703"/>
        <v/>
      </c>
      <c r="EK440" s="41" t="str">
        <f t="shared" si="641"/>
        <v/>
      </c>
      <c r="EL440" s="58" t="str">
        <f t="shared" si="704"/>
        <v/>
      </c>
      <c r="EM440" s="29" t="str">
        <f t="shared" si="642"/>
        <v/>
      </c>
      <c r="EN440" s="41" t="str">
        <f t="shared" si="643"/>
        <v/>
      </c>
      <c r="EO440" s="42" t="str">
        <f t="shared" si="644"/>
        <v/>
      </c>
      <c r="EP440" s="29" t="str">
        <f t="shared" si="645"/>
        <v/>
      </c>
      <c r="EQ440" s="41" t="str">
        <f t="shared" si="646"/>
        <v/>
      </c>
      <c r="ER440" s="42" t="str">
        <f t="shared" si="647"/>
        <v/>
      </c>
      <c r="ES440" s="29" t="str">
        <f t="shared" si="705"/>
        <v/>
      </c>
      <c r="ET440" s="41" t="str">
        <f t="shared" si="706"/>
        <v/>
      </c>
      <c r="EU440" s="42" t="str">
        <f t="shared" si="707"/>
        <v/>
      </c>
      <c r="EW440" s="39" t="e">
        <f t="shared" si="708"/>
        <v>#N/A</v>
      </c>
      <c r="EX440" s="42" t="e">
        <f t="shared" si="709"/>
        <v>#N/A</v>
      </c>
      <c r="FA440" s="70" t="e">
        <f t="shared" si="711"/>
        <v>#N/A</v>
      </c>
      <c r="FB440" s="70" t="e">
        <f t="shared" si="712"/>
        <v>#N/A</v>
      </c>
      <c r="FC440" s="70" t="e">
        <f t="shared" si="710"/>
        <v>#N/A</v>
      </c>
      <c r="FD440" s="72" t="e">
        <f t="shared" si="713"/>
        <v>#N/A</v>
      </c>
      <c r="FE440" s="37" t="e">
        <f t="shared" si="714"/>
        <v>#N/A</v>
      </c>
    </row>
    <row r="441" spans="8:161" x14ac:dyDescent="0.25">
      <c r="H441" s="39"/>
      <c r="I441" s="39"/>
      <c r="J441" s="37"/>
      <c r="K441" s="39"/>
      <c r="L441" s="39"/>
      <c r="M441" s="39"/>
      <c r="Y441" s="61" t="str">
        <f t="shared" si="648"/>
        <v/>
      </c>
      <c r="Z441" s="39" t="str">
        <f t="shared" si="649"/>
        <v/>
      </c>
      <c r="AA441" s="41" t="str">
        <f t="shared" si="650"/>
        <v/>
      </c>
      <c r="AB441" s="42" t="str">
        <f t="shared" si="614"/>
        <v/>
      </c>
      <c r="AC441" s="29" t="str">
        <f t="shared" si="651"/>
        <v/>
      </c>
      <c r="AD441" s="41" t="str">
        <f t="shared" si="652"/>
        <v/>
      </c>
      <c r="AE441" s="42" t="str">
        <f t="shared" si="653"/>
        <v/>
      </c>
      <c r="AF441" s="40" t="str">
        <f t="shared" si="654"/>
        <v/>
      </c>
      <c r="AG441" s="43" t="str">
        <f t="shared" si="655"/>
        <v/>
      </c>
      <c r="AH441" s="42" t="str">
        <f t="shared" si="656"/>
        <v/>
      </c>
      <c r="AI441" s="39" t="str">
        <f t="shared" si="657"/>
        <v/>
      </c>
      <c r="AJ441" s="41" t="str">
        <f t="shared" si="615"/>
        <v/>
      </c>
      <c r="AK441" s="29" t="str">
        <f t="shared" si="616"/>
        <v/>
      </c>
      <c r="AL441" s="29" t="str">
        <f t="shared" si="617"/>
        <v/>
      </c>
      <c r="AM441" s="41" t="str">
        <f t="shared" si="618"/>
        <v/>
      </c>
      <c r="AN441" s="42" t="str">
        <f t="shared" si="619"/>
        <v/>
      </c>
      <c r="AO441" s="29" t="str">
        <f t="shared" si="620"/>
        <v/>
      </c>
      <c r="AP441" s="41" t="str">
        <f t="shared" si="621"/>
        <v/>
      </c>
      <c r="AQ441" s="42" t="str">
        <f t="shared" si="622"/>
        <v/>
      </c>
      <c r="AR441" s="29" t="str">
        <f t="shared" si="658"/>
        <v/>
      </c>
      <c r="AS441" s="41" t="str">
        <f t="shared" si="659"/>
        <v/>
      </c>
      <c r="AT441" s="42" t="str">
        <f t="shared" si="660"/>
        <v/>
      </c>
      <c r="AV441" s="39" t="e">
        <f t="shared" si="623"/>
        <v>#N/A</v>
      </c>
      <c r="AW441" s="42" t="e">
        <f t="shared" si="661"/>
        <v>#N/A</v>
      </c>
      <c r="BH441" s="61" t="str">
        <f t="shared" si="662"/>
        <v/>
      </c>
      <c r="BI441" s="39" t="str">
        <f t="shared" si="663"/>
        <v/>
      </c>
      <c r="BJ441" s="41" t="str">
        <f t="shared" si="664"/>
        <v/>
      </c>
      <c r="BK441" s="42" t="str">
        <f t="shared" si="624"/>
        <v/>
      </c>
      <c r="BL441" s="29" t="str">
        <f t="shared" si="665"/>
        <v/>
      </c>
      <c r="BM441" s="41" t="str">
        <f t="shared" si="666"/>
        <v/>
      </c>
      <c r="BN441" s="42" t="str">
        <f t="shared" si="667"/>
        <v/>
      </c>
      <c r="BO441" s="40" t="str">
        <f t="shared" si="668"/>
        <v/>
      </c>
      <c r="BP441" s="43" t="str">
        <f t="shared" si="669"/>
        <v/>
      </c>
      <c r="BQ441" s="42" t="str">
        <f t="shared" si="670"/>
        <v/>
      </c>
      <c r="BR441" s="61" t="str">
        <f t="shared" si="671"/>
        <v/>
      </c>
      <c r="BS441" s="41" t="str">
        <f t="shared" si="625"/>
        <v/>
      </c>
      <c r="BT441" t="str">
        <f t="shared" si="672"/>
        <v/>
      </c>
      <c r="BU441" s="29" t="str">
        <f t="shared" si="626"/>
        <v/>
      </c>
      <c r="BV441" s="41" t="str">
        <f t="shared" si="627"/>
        <v/>
      </c>
      <c r="BW441" s="42" t="str">
        <f t="shared" si="628"/>
        <v/>
      </c>
      <c r="BX441" s="29" t="str">
        <f t="shared" si="629"/>
        <v/>
      </c>
      <c r="BY441" s="41" t="str">
        <f t="shared" si="630"/>
        <v/>
      </c>
      <c r="BZ441" s="42" t="str">
        <f t="shared" si="631"/>
        <v/>
      </c>
      <c r="CA441" s="29" t="str">
        <f t="shared" si="673"/>
        <v/>
      </c>
      <c r="CB441" s="41" t="str">
        <f t="shared" si="674"/>
        <v/>
      </c>
      <c r="CC441" s="42" t="str">
        <f t="shared" si="675"/>
        <v/>
      </c>
      <c r="CE441" s="39" t="e">
        <f t="shared" si="676"/>
        <v>#N/A</v>
      </c>
      <c r="CF441" s="42" t="e">
        <f t="shared" si="677"/>
        <v>#N/A</v>
      </c>
      <c r="CQ441" s="61" t="str">
        <f t="shared" si="678"/>
        <v/>
      </c>
      <c r="CR441" s="39" t="str">
        <f t="shared" si="679"/>
        <v/>
      </c>
      <c r="CS441" s="41" t="str">
        <f t="shared" si="680"/>
        <v/>
      </c>
      <c r="CT441" s="42" t="str">
        <f t="shared" si="632"/>
        <v/>
      </c>
      <c r="CU441" s="29" t="str">
        <f t="shared" si="681"/>
        <v/>
      </c>
      <c r="CV441" s="41" t="str">
        <f t="shared" si="682"/>
        <v/>
      </c>
      <c r="CW441" s="42" t="str">
        <f t="shared" si="683"/>
        <v/>
      </c>
      <c r="CX441" s="40" t="str">
        <f t="shared" si="684"/>
        <v/>
      </c>
      <c r="CY441" s="43" t="str">
        <f t="shared" si="685"/>
        <v/>
      </c>
      <c r="CZ441" s="42" t="str">
        <f t="shared" si="686"/>
        <v/>
      </c>
      <c r="DA441" s="70" t="str">
        <f t="shared" si="687"/>
        <v/>
      </c>
      <c r="DB441" s="41" t="str">
        <f t="shared" si="633"/>
        <v/>
      </c>
      <c r="DC441" s="70" t="str">
        <f t="shared" si="688"/>
        <v/>
      </c>
      <c r="DD441" s="29" t="str">
        <f t="shared" si="634"/>
        <v/>
      </c>
      <c r="DE441" s="41" t="str">
        <f t="shared" si="635"/>
        <v/>
      </c>
      <c r="DF441" s="42" t="str">
        <f t="shared" si="636"/>
        <v/>
      </c>
      <c r="DG441" s="29" t="str">
        <f t="shared" si="637"/>
        <v/>
      </c>
      <c r="DH441" s="41" t="str">
        <f t="shared" si="638"/>
        <v/>
      </c>
      <c r="DI441" s="42" t="str">
        <f t="shared" si="639"/>
        <v/>
      </c>
      <c r="DJ441" s="29" t="str">
        <f t="shared" si="689"/>
        <v/>
      </c>
      <c r="DK441" s="41" t="str">
        <f t="shared" si="690"/>
        <v/>
      </c>
      <c r="DL441" s="42" t="str">
        <f t="shared" si="691"/>
        <v/>
      </c>
      <c r="DN441" s="39" t="e">
        <f t="shared" si="692"/>
        <v>#N/A</v>
      </c>
      <c r="DO441" s="42" t="e">
        <f t="shared" si="693"/>
        <v>#N/A</v>
      </c>
      <c r="DZ441" s="61" t="str">
        <f t="shared" si="694"/>
        <v/>
      </c>
      <c r="EA441" s="39" t="str">
        <f t="shared" si="695"/>
        <v/>
      </c>
      <c r="EB441" s="41" t="str">
        <f t="shared" si="696"/>
        <v/>
      </c>
      <c r="EC441" s="42" t="str">
        <f t="shared" si="640"/>
        <v/>
      </c>
      <c r="ED441" s="29" t="str">
        <f t="shared" si="697"/>
        <v/>
      </c>
      <c r="EE441" s="41" t="str">
        <f t="shared" si="698"/>
        <v/>
      </c>
      <c r="EF441" s="42" t="str">
        <f t="shared" si="699"/>
        <v/>
      </c>
      <c r="EG441" s="40" t="str">
        <f t="shared" si="700"/>
        <v/>
      </c>
      <c r="EH441" s="43" t="str">
        <f t="shared" si="701"/>
        <v/>
      </c>
      <c r="EI441" s="42" t="str">
        <f t="shared" si="702"/>
        <v/>
      </c>
      <c r="EJ441" s="58" t="str">
        <f t="shared" si="703"/>
        <v/>
      </c>
      <c r="EK441" s="41" t="str">
        <f t="shared" si="641"/>
        <v/>
      </c>
      <c r="EL441" s="58" t="str">
        <f t="shared" si="704"/>
        <v/>
      </c>
      <c r="EM441" s="29" t="str">
        <f t="shared" si="642"/>
        <v/>
      </c>
      <c r="EN441" s="41" t="str">
        <f t="shared" si="643"/>
        <v/>
      </c>
      <c r="EO441" s="42" t="str">
        <f t="shared" si="644"/>
        <v/>
      </c>
      <c r="EP441" s="29" t="str">
        <f t="shared" si="645"/>
        <v/>
      </c>
      <c r="EQ441" s="41" t="str">
        <f t="shared" si="646"/>
        <v/>
      </c>
      <c r="ER441" s="42" t="str">
        <f t="shared" si="647"/>
        <v/>
      </c>
      <c r="ES441" s="29" t="str">
        <f t="shared" si="705"/>
        <v/>
      </c>
      <c r="ET441" s="41" t="str">
        <f t="shared" si="706"/>
        <v/>
      </c>
      <c r="EU441" s="42" t="str">
        <f t="shared" si="707"/>
        <v/>
      </c>
      <c r="EW441" s="39" t="e">
        <f t="shared" si="708"/>
        <v>#N/A</v>
      </c>
      <c r="EX441" s="42" t="e">
        <f t="shared" si="709"/>
        <v>#N/A</v>
      </c>
      <c r="FA441" s="70" t="e">
        <f t="shared" si="711"/>
        <v>#N/A</v>
      </c>
      <c r="FB441" s="70" t="e">
        <f t="shared" si="712"/>
        <v>#N/A</v>
      </c>
      <c r="FC441" s="70" t="e">
        <f t="shared" si="710"/>
        <v>#N/A</v>
      </c>
      <c r="FD441" s="72" t="e">
        <f t="shared" si="713"/>
        <v>#N/A</v>
      </c>
      <c r="FE441" s="37" t="e">
        <f t="shared" si="714"/>
        <v>#N/A</v>
      </c>
    </row>
    <row r="442" spans="8:161" x14ac:dyDescent="0.25">
      <c r="H442" s="39"/>
      <c r="I442" s="39"/>
      <c r="J442" s="37"/>
      <c r="K442" s="39"/>
      <c r="L442" s="39"/>
      <c r="M442" s="39"/>
      <c r="Y442" s="61" t="str">
        <f t="shared" si="648"/>
        <v/>
      </c>
      <c r="Z442" s="39" t="str">
        <f t="shared" si="649"/>
        <v/>
      </c>
      <c r="AA442" s="41" t="str">
        <f t="shared" si="650"/>
        <v/>
      </c>
      <c r="AB442" s="42" t="str">
        <f t="shared" si="614"/>
        <v/>
      </c>
      <c r="AC442" s="29" t="str">
        <f t="shared" si="651"/>
        <v/>
      </c>
      <c r="AD442" s="41" t="str">
        <f t="shared" si="652"/>
        <v/>
      </c>
      <c r="AE442" s="42" t="str">
        <f t="shared" si="653"/>
        <v/>
      </c>
      <c r="AF442" s="40" t="str">
        <f t="shared" si="654"/>
        <v/>
      </c>
      <c r="AG442" s="43" t="str">
        <f t="shared" si="655"/>
        <v/>
      </c>
      <c r="AH442" s="42" t="str">
        <f t="shared" si="656"/>
        <v/>
      </c>
      <c r="AI442" s="39" t="str">
        <f t="shared" si="657"/>
        <v/>
      </c>
      <c r="AJ442" s="41" t="str">
        <f t="shared" si="615"/>
        <v/>
      </c>
      <c r="AK442" s="29" t="str">
        <f t="shared" si="616"/>
        <v/>
      </c>
      <c r="AL442" s="29" t="str">
        <f t="shared" si="617"/>
        <v/>
      </c>
      <c r="AM442" s="41" t="str">
        <f t="shared" si="618"/>
        <v/>
      </c>
      <c r="AN442" s="42" t="str">
        <f t="shared" si="619"/>
        <v/>
      </c>
      <c r="AO442" s="29" t="str">
        <f t="shared" si="620"/>
        <v/>
      </c>
      <c r="AP442" s="41" t="str">
        <f t="shared" si="621"/>
        <v/>
      </c>
      <c r="AQ442" s="42" t="str">
        <f t="shared" si="622"/>
        <v/>
      </c>
      <c r="AR442" s="29" t="str">
        <f t="shared" si="658"/>
        <v/>
      </c>
      <c r="AS442" s="41" t="str">
        <f t="shared" si="659"/>
        <v/>
      </c>
      <c r="AT442" s="42" t="str">
        <f t="shared" si="660"/>
        <v/>
      </c>
      <c r="AV442" s="39" t="e">
        <f t="shared" si="623"/>
        <v>#N/A</v>
      </c>
      <c r="AW442" s="42" t="e">
        <f t="shared" si="661"/>
        <v>#N/A</v>
      </c>
      <c r="BH442" s="61" t="str">
        <f t="shared" si="662"/>
        <v/>
      </c>
      <c r="BI442" s="39" t="str">
        <f t="shared" si="663"/>
        <v/>
      </c>
      <c r="BJ442" s="41" t="str">
        <f t="shared" si="664"/>
        <v/>
      </c>
      <c r="BK442" s="42" t="str">
        <f t="shared" si="624"/>
        <v/>
      </c>
      <c r="BL442" s="29" t="str">
        <f t="shared" si="665"/>
        <v/>
      </c>
      <c r="BM442" s="41" t="str">
        <f t="shared" si="666"/>
        <v/>
      </c>
      <c r="BN442" s="42" t="str">
        <f t="shared" si="667"/>
        <v/>
      </c>
      <c r="BO442" s="40" t="str">
        <f t="shared" si="668"/>
        <v/>
      </c>
      <c r="BP442" s="43" t="str">
        <f t="shared" si="669"/>
        <v/>
      </c>
      <c r="BQ442" s="42" t="str">
        <f t="shared" si="670"/>
        <v/>
      </c>
      <c r="BR442" s="61" t="str">
        <f t="shared" si="671"/>
        <v/>
      </c>
      <c r="BS442" s="41" t="str">
        <f t="shared" si="625"/>
        <v/>
      </c>
      <c r="BT442" t="str">
        <f t="shared" si="672"/>
        <v/>
      </c>
      <c r="BU442" s="29" t="str">
        <f t="shared" si="626"/>
        <v/>
      </c>
      <c r="BV442" s="41" t="str">
        <f t="shared" si="627"/>
        <v/>
      </c>
      <c r="BW442" s="42" t="str">
        <f t="shared" si="628"/>
        <v/>
      </c>
      <c r="BX442" s="29" t="str">
        <f t="shared" si="629"/>
        <v/>
      </c>
      <c r="BY442" s="41" t="str">
        <f t="shared" si="630"/>
        <v/>
      </c>
      <c r="BZ442" s="42" t="str">
        <f t="shared" si="631"/>
        <v/>
      </c>
      <c r="CA442" s="29" t="str">
        <f t="shared" si="673"/>
        <v/>
      </c>
      <c r="CB442" s="41" t="str">
        <f t="shared" si="674"/>
        <v/>
      </c>
      <c r="CC442" s="42" t="str">
        <f t="shared" si="675"/>
        <v/>
      </c>
      <c r="CE442" s="39" t="e">
        <f t="shared" si="676"/>
        <v>#N/A</v>
      </c>
      <c r="CF442" s="42" t="e">
        <f t="shared" si="677"/>
        <v>#N/A</v>
      </c>
      <c r="CQ442" s="61" t="str">
        <f t="shared" si="678"/>
        <v/>
      </c>
      <c r="CR442" s="39" t="str">
        <f t="shared" si="679"/>
        <v/>
      </c>
      <c r="CS442" s="41" t="str">
        <f t="shared" si="680"/>
        <v/>
      </c>
      <c r="CT442" s="42" t="str">
        <f t="shared" si="632"/>
        <v/>
      </c>
      <c r="CU442" s="29" t="str">
        <f t="shared" si="681"/>
        <v/>
      </c>
      <c r="CV442" s="41" t="str">
        <f t="shared" si="682"/>
        <v/>
      </c>
      <c r="CW442" s="42" t="str">
        <f t="shared" si="683"/>
        <v/>
      </c>
      <c r="CX442" s="40" t="str">
        <f t="shared" si="684"/>
        <v/>
      </c>
      <c r="CY442" s="43" t="str">
        <f t="shared" si="685"/>
        <v/>
      </c>
      <c r="CZ442" s="42" t="str">
        <f t="shared" si="686"/>
        <v/>
      </c>
      <c r="DA442" s="70" t="str">
        <f t="shared" si="687"/>
        <v/>
      </c>
      <c r="DB442" s="41" t="str">
        <f t="shared" si="633"/>
        <v/>
      </c>
      <c r="DC442" s="70" t="str">
        <f t="shared" si="688"/>
        <v/>
      </c>
      <c r="DD442" s="29" t="str">
        <f t="shared" si="634"/>
        <v/>
      </c>
      <c r="DE442" s="41" t="str">
        <f t="shared" si="635"/>
        <v/>
      </c>
      <c r="DF442" s="42" t="str">
        <f t="shared" si="636"/>
        <v/>
      </c>
      <c r="DG442" s="29" t="str">
        <f t="shared" si="637"/>
        <v/>
      </c>
      <c r="DH442" s="41" t="str">
        <f t="shared" si="638"/>
        <v/>
      </c>
      <c r="DI442" s="42" t="str">
        <f t="shared" si="639"/>
        <v/>
      </c>
      <c r="DJ442" s="29" t="str">
        <f t="shared" si="689"/>
        <v/>
      </c>
      <c r="DK442" s="41" t="str">
        <f t="shared" si="690"/>
        <v/>
      </c>
      <c r="DL442" s="42" t="str">
        <f t="shared" si="691"/>
        <v/>
      </c>
      <c r="DN442" s="39" t="e">
        <f t="shared" si="692"/>
        <v>#N/A</v>
      </c>
      <c r="DO442" s="42" t="e">
        <f t="shared" si="693"/>
        <v>#N/A</v>
      </c>
      <c r="DZ442" s="61" t="str">
        <f t="shared" si="694"/>
        <v/>
      </c>
      <c r="EA442" s="39" t="str">
        <f t="shared" si="695"/>
        <v/>
      </c>
      <c r="EB442" s="41" t="str">
        <f t="shared" si="696"/>
        <v/>
      </c>
      <c r="EC442" s="42" t="str">
        <f t="shared" si="640"/>
        <v/>
      </c>
      <c r="ED442" s="29" t="str">
        <f t="shared" si="697"/>
        <v/>
      </c>
      <c r="EE442" s="41" t="str">
        <f t="shared" si="698"/>
        <v/>
      </c>
      <c r="EF442" s="42" t="str">
        <f t="shared" si="699"/>
        <v/>
      </c>
      <c r="EG442" s="40" t="str">
        <f t="shared" si="700"/>
        <v/>
      </c>
      <c r="EH442" s="43" t="str">
        <f t="shared" si="701"/>
        <v/>
      </c>
      <c r="EI442" s="42" t="str">
        <f t="shared" si="702"/>
        <v/>
      </c>
      <c r="EJ442" s="58" t="str">
        <f t="shared" si="703"/>
        <v/>
      </c>
      <c r="EK442" s="41" t="str">
        <f t="shared" si="641"/>
        <v/>
      </c>
      <c r="EL442" s="58" t="str">
        <f t="shared" si="704"/>
        <v/>
      </c>
      <c r="EM442" s="29" t="str">
        <f t="shared" si="642"/>
        <v/>
      </c>
      <c r="EN442" s="41" t="str">
        <f t="shared" si="643"/>
        <v/>
      </c>
      <c r="EO442" s="42" t="str">
        <f t="shared" si="644"/>
        <v/>
      </c>
      <c r="EP442" s="29" t="str">
        <f t="shared" si="645"/>
        <v/>
      </c>
      <c r="EQ442" s="41" t="str">
        <f t="shared" si="646"/>
        <v/>
      </c>
      <c r="ER442" s="42" t="str">
        <f t="shared" si="647"/>
        <v/>
      </c>
      <c r="ES442" s="29" t="str">
        <f t="shared" si="705"/>
        <v/>
      </c>
      <c r="ET442" s="41" t="str">
        <f t="shared" si="706"/>
        <v/>
      </c>
      <c r="EU442" s="42" t="str">
        <f t="shared" si="707"/>
        <v/>
      </c>
      <c r="EW442" s="39" t="e">
        <f t="shared" si="708"/>
        <v>#N/A</v>
      </c>
      <c r="EX442" s="42" t="e">
        <f t="shared" si="709"/>
        <v>#N/A</v>
      </c>
      <c r="FA442" s="70" t="e">
        <f t="shared" si="711"/>
        <v>#N/A</v>
      </c>
      <c r="FB442" s="70" t="e">
        <f t="shared" si="712"/>
        <v>#N/A</v>
      </c>
      <c r="FC442" s="70" t="e">
        <f t="shared" si="710"/>
        <v>#N/A</v>
      </c>
      <c r="FD442" s="72" t="e">
        <f t="shared" si="713"/>
        <v>#N/A</v>
      </c>
      <c r="FE442" s="37" t="e">
        <f t="shared" si="714"/>
        <v>#N/A</v>
      </c>
    </row>
    <row r="443" spans="8:161" x14ac:dyDescent="0.25">
      <c r="H443" s="39"/>
      <c r="I443" s="39"/>
      <c r="J443" s="37"/>
      <c r="K443" s="39"/>
      <c r="L443" s="39"/>
      <c r="M443" s="39"/>
      <c r="Y443" s="61" t="str">
        <f t="shared" si="648"/>
        <v/>
      </c>
      <c r="Z443" s="39" t="str">
        <f t="shared" si="649"/>
        <v/>
      </c>
      <c r="AA443" s="41" t="str">
        <f t="shared" si="650"/>
        <v/>
      </c>
      <c r="AB443" s="42" t="str">
        <f t="shared" si="614"/>
        <v/>
      </c>
      <c r="AC443" s="29" t="str">
        <f t="shared" si="651"/>
        <v/>
      </c>
      <c r="AD443" s="41" t="str">
        <f t="shared" si="652"/>
        <v/>
      </c>
      <c r="AE443" s="42" t="str">
        <f t="shared" si="653"/>
        <v/>
      </c>
      <c r="AF443" s="40" t="str">
        <f t="shared" si="654"/>
        <v/>
      </c>
      <c r="AG443" s="43" t="str">
        <f t="shared" si="655"/>
        <v/>
      </c>
      <c r="AH443" s="42" t="str">
        <f t="shared" si="656"/>
        <v/>
      </c>
      <c r="AI443" s="39" t="str">
        <f t="shared" si="657"/>
        <v/>
      </c>
      <c r="AJ443" s="41" t="str">
        <f t="shared" si="615"/>
        <v/>
      </c>
      <c r="AK443" s="29" t="str">
        <f t="shared" si="616"/>
        <v/>
      </c>
      <c r="AL443" s="29" t="str">
        <f t="shared" si="617"/>
        <v/>
      </c>
      <c r="AM443" s="41" t="str">
        <f t="shared" si="618"/>
        <v/>
      </c>
      <c r="AN443" s="42" t="str">
        <f t="shared" si="619"/>
        <v/>
      </c>
      <c r="AO443" s="29" t="str">
        <f t="shared" si="620"/>
        <v/>
      </c>
      <c r="AP443" s="41" t="str">
        <f t="shared" si="621"/>
        <v/>
      </c>
      <c r="AQ443" s="42" t="str">
        <f t="shared" si="622"/>
        <v/>
      </c>
      <c r="AR443" s="29" t="str">
        <f t="shared" si="658"/>
        <v/>
      </c>
      <c r="AS443" s="41" t="str">
        <f t="shared" si="659"/>
        <v/>
      </c>
      <c r="AT443" s="42" t="str">
        <f t="shared" si="660"/>
        <v/>
      </c>
      <c r="AV443" s="39" t="e">
        <f t="shared" si="623"/>
        <v>#N/A</v>
      </c>
      <c r="AW443" s="42" t="e">
        <f t="shared" si="661"/>
        <v>#N/A</v>
      </c>
      <c r="BH443" s="61" t="str">
        <f t="shared" si="662"/>
        <v/>
      </c>
      <c r="BI443" s="39" t="str">
        <f t="shared" si="663"/>
        <v/>
      </c>
      <c r="BJ443" s="41" t="str">
        <f t="shared" si="664"/>
        <v/>
      </c>
      <c r="BK443" s="42" t="str">
        <f t="shared" si="624"/>
        <v/>
      </c>
      <c r="BL443" s="29" t="str">
        <f t="shared" si="665"/>
        <v/>
      </c>
      <c r="BM443" s="41" t="str">
        <f t="shared" si="666"/>
        <v/>
      </c>
      <c r="BN443" s="42" t="str">
        <f t="shared" si="667"/>
        <v/>
      </c>
      <c r="BO443" s="40" t="str">
        <f t="shared" si="668"/>
        <v/>
      </c>
      <c r="BP443" s="43" t="str">
        <f t="shared" si="669"/>
        <v/>
      </c>
      <c r="BQ443" s="42" t="str">
        <f t="shared" si="670"/>
        <v/>
      </c>
      <c r="BR443" s="61" t="str">
        <f t="shared" si="671"/>
        <v/>
      </c>
      <c r="BS443" s="41" t="str">
        <f t="shared" si="625"/>
        <v/>
      </c>
      <c r="BT443" t="str">
        <f t="shared" si="672"/>
        <v/>
      </c>
      <c r="BU443" s="29" t="str">
        <f t="shared" si="626"/>
        <v/>
      </c>
      <c r="BV443" s="41" t="str">
        <f t="shared" si="627"/>
        <v/>
      </c>
      <c r="BW443" s="42" t="str">
        <f t="shared" si="628"/>
        <v/>
      </c>
      <c r="BX443" s="29" t="str">
        <f t="shared" si="629"/>
        <v/>
      </c>
      <c r="BY443" s="41" t="str">
        <f t="shared" si="630"/>
        <v/>
      </c>
      <c r="BZ443" s="42" t="str">
        <f t="shared" si="631"/>
        <v/>
      </c>
      <c r="CA443" s="29" t="str">
        <f t="shared" si="673"/>
        <v/>
      </c>
      <c r="CB443" s="41" t="str">
        <f t="shared" si="674"/>
        <v/>
      </c>
      <c r="CC443" s="42" t="str">
        <f t="shared" si="675"/>
        <v/>
      </c>
      <c r="CE443" s="39" t="e">
        <f t="shared" si="676"/>
        <v>#N/A</v>
      </c>
      <c r="CF443" s="42" t="e">
        <f t="shared" si="677"/>
        <v>#N/A</v>
      </c>
      <c r="CQ443" s="61" t="str">
        <f t="shared" si="678"/>
        <v/>
      </c>
      <c r="CR443" s="39" t="str">
        <f t="shared" si="679"/>
        <v/>
      </c>
      <c r="CS443" s="41" t="str">
        <f t="shared" si="680"/>
        <v/>
      </c>
      <c r="CT443" s="42" t="str">
        <f t="shared" si="632"/>
        <v/>
      </c>
      <c r="CU443" s="29" t="str">
        <f t="shared" si="681"/>
        <v/>
      </c>
      <c r="CV443" s="41" t="str">
        <f t="shared" si="682"/>
        <v/>
      </c>
      <c r="CW443" s="42" t="str">
        <f t="shared" si="683"/>
        <v/>
      </c>
      <c r="CX443" s="40" t="str">
        <f t="shared" si="684"/>
        <v/>
      </c>
      <c r="CY443" s="43" t="str">
        <f t="shared" si="685"/>
        <v/>
      </c>
      <c r="CZ443" s="42" t="str">
        <f t="shared" si="686"/>
        <v/>
      </c>
      <c r="DA443" s="70" t="str">
        <f t="shared" si="687"/>
        <v/>
      </c>
      <c r="DB443" s="41" t="str">
        <f t="shared" si="633"/>
        <v/>
      </c>
      <c r="DC443" s="70" t="str">
        <f t="shared" si="688"/>
        <v/>
      </c>
      <c r="DD443" s="29" t="str">
        <f t="shared" si="634"/>
        <v/>
      </c>
      <c r="DE443" s="41" t="str">
        <f t="shared" si="635"/>
        <v/>
      </c>
      <c r="DF443" s="42" t="str">
        <f t="shared" si="636"/>
        <v/>
      </c>
      <c r="DG443" s="29" t="str">
        <f t="shared" si="637"/>
        <v/>
      </c>
      <c r="DH443" s="41" t="str">
        <f t="shared" si="638"/>
        <v/>
      </c>
      <c r="DI443" s="42" t="str">
        <f t="shared" si="639"/>
        <v/>
      </c>
      <c r="DJ443" s="29" t="str">
        <f t="shared" si="689"/>
        <v/>
      </c>
      <c r="DK443" s="41" t="str">
        <f t="shared" si="690"/>
        <v/>
      </c>
      <c r="DL443" s="42" t="str">
        <f t="shared" si="691"/>
        <v/>
      </c>
      <c r="DN443" s="39" t="e">
        <f t="shared" si="692"/>
        <v>#N/A</v>
      </c>
      <c r="DO443" s="42" t="e">
        <f t="shared" si="693"/>
        <v>#N/A</v>
      </c>
      <c r="DZ443" s="61" t="str">
        <f t="shared" si="694"/>
        <v/>
      </c>
      <c r="EA443" s="39" t="str">
        <f t="shared" si="695"/>
        <v/>
      </c>
      <c r="EB443" s="41" t="str">
        <f t="shared" si="696"/>
        <v/>
      </c>
      <c r="EC443" s="42" t="str">
        <f t="shared" si="640"/>
        <v/>
      </c>
      <c r="ED443" s="29" t="str">
        <f t="shared" si="697"/>
        <v/>
      </c>
      <c r="EE443" s="41" t="str">
        <f t="shared" si="698"/>
        <v/>
      </c>
      <c r="EF443" s="42" t="str">
        <f t="shared" si="699"/>
        <v/>
      </c>
      <c r="EG443" s="40" t="str">
        <f t="shared" si="700"/>
        <v/>
      </c>
      <c r="EH443" s="43" t="str">
        <f t="shared" si="701"/>
        <v/>
      </c>
      <c r="EI443" s="42" t="str">
        <f t="shared" si="702"/>
        <v/>
      </c>
      <c r="EJ443" s="58" t="str">
        <f t="shared" si="703"/>
        <v/>
      </c>
      <c r="EK443" s="41" t="str">
        <f t="shared" si="641"/>
        <v/>
      </c>
      <c r="EL443" s="58" t="str">
        <f t="shared" si="704"/>
        <v/>
      </c>
      <c r="EM443" s="29" t="str">
        <f t="shared" si="642"/>
        <v/>
      </c>
      <c r="EN443" s="41" t="str">
        <f t="shared" si="643"/>
        <v/>
      </c>
      <c r="EO443" s="42" t="str">
        <f t="shared" si="644"/>
        <v/>
      </c>
      <c r="EP443" s="29" t="str">
        <f t="shared" si="645"/>
        <v/>
      </c>
      <c r="EQ443" s="41" t="str">
        <f t="shared" si="646"/>
        <v/>
      </c>
      <c r="ER443" s="42" t="str">
        <f t="shared" si="647"/>
        <v/>
      </c>
      <c r="ES443" s="29" t="str">
        <f t="shared" si="705"/>
        <v/>
      </c>
      <c r="ET443" s="41" t="str">
        <f t="shared" si="706"/>
        <v/>
      </c>
      <c r="EU443" s="42" t="str">
        <f t="shared" si="707"/>
        <v/>
      </c>
      <c r="EW443" s="39" t="e">
        <f t="shared" si="708"/>
        <v>#N/A</v>
      </c>
      <c r="EX443" s="42" t="e">
        <f t="shared" si="709"/>
        <v>#N/A</v>
      </c>
      <c r="FA443" s="70" t="e">
        <f t="shared" si="711"/>
        <v>#N/A</v>
      </c>
      <c r="FB443" s="70" t="e">
        <f t="shared" si="712"/>
        <v>#N/A</v>
      </c>
      <c r="FC443" s="70" t="e">
        <f t="shared" si="710"/>
        <v>#N/A</v>
      </c>
      <c r="FD443" s="72" t="e">
        <f t="shared" si="713"/>
        <v>#N/A</v>
      </c>
      <c r="FE443" s="37" t="e">
        <f t="shared" si="714"/>
        <v>#N/A</v>
      </c>
    </row>
    <row r="444" spans="8:161" x14ac:dyDescent="0.25">
      <c r="H444" s="39"/>
      <c r="I444" s="39"/>
      <c r="J444" s="37"/>
      <c r="K444" s="39"/>
      <c r="L444" s="39"/>
      <c r="M444" s="39"/>
      <c r="Y444" s="61" t="str">
        <f t="shared" si="648"/>
        <v/>
      </c>
      <c r="Z444" s="39" t="str">
        <f t="shared" si="649"/>
        <v/>
      </c>
      <c r="AA444" s="41" t="str">
        <f t="shared" si="650"/>
        <v/>
      </c>
      <c r="AB444" s="42" t="str">
        <f t="shared" si="614"/>
        <v/>
      </c>
      <c r="AC444" s="29" t="str">
        <f t="shared" si="651"/>
        <v/>
      </c>
      <c r="AD444" s="41" t="str">
        <f t="shared" si="652"/>
        <v/>
      </c>
      <c r="AE444" s="42" t="str">
        <f t="shared" si="653"/>
        <v/>
      </c>
      <c r="AF444" s="40" t="str">
        <f t="shared" si="654"/>
        <v/>
      </c>
      <c r="AG444" s="43" t="str">
        <f t="shared" si="655"/>
        <v/>
      </c>
      <c r="AH444" s="42" t="str">
        <f t="shared" si="656"/>
        <v/>
      </c>
      <c r="AI444" s="39" t="str">
        <f t="shared" si="657"/>
        <v/>
      </c>
      <c r="AJ444" s="41" t="str">
        <f t="shared" si="615"/>
        <v/>
      </c>
      <c r="AK444" s="29" t="str">
        <f t="shared" si="616"/>
        <v/>
      </c>
      <c r="AL444" s="29" t="str">
        <f t="shared" si="617"/>
        <v/>
      </c>
      <c r="AM444" s="41" t="str">
        <f t="shared" si="618"/>
        <v/>
      </c>
      <c r="AN444" s="42" t="str">
        <f t="shared" si="619"/>
        <v/>
      </c>
      <c r="AO444" s="29" t="str">
        <f t="shared" si="620"/>
        <v/>
      </c>
      <c r="AP444" s="41" t="str">
        <f t="shared" si="621"/>
        <v/>
      </c>
      <c r="AQ444" s="42" t="str">
        <f t="shared" si="622"/>
        <v/>
      </c>
      <c r="AR444" s="29" t="str">
        <f t="shared" si="658"/>
        <v/>
      </c>
      <c r="AS444" s="41" t="str">
        <f t="shared" si="659"/>
        <v/>
      </c>
      <c r="AT444" s="42" t="str">
        <f t="shared" si="660"/>
        <v/>
      </c>
      <c r="AV444" s="39" t="e">
        <f t="shared" si="623"/>
        <v>#N/A</v>
      </c>
      <c r="AW444" s="42" t="e">
        <f t="shared" si="661"/>
        <v>#N/A</v>
      </c>
      <c r="BH444" s="61" t="str">
        <f t="shared" si="662"/>
        <v/>
      </c>
      <c r="BI444" s="39" t="str">
        <f t="shared" si="663"/>
        <v/>
      </c>
      <c r="BJ444" s="41" t="str">
        <f t="shared" si="664"/>
        <v/>
      </c>
      <c r="BK444" s="42" t="str">
        <f t="shared" si="624"/>
        <v/>
      </c>
      <c r="BL444" s="29" t="str">
        <f t="shared" si="665"/>
        <v/>
      </c>
      <c r="BM444" s="41" t="str">
        <f t="shared" si="666"/>
        <v/>
      </c>
      <c r="BN444" s="42" t="str">
        <f t="shared" si="667"/>
        <v/>
      </c>
      <c r="BO444" s="40" t="str">
        <f t="shared" si="668"/>
        <v/>
      </c>
      <c r="BP444" s="43" t="str">
        <f t="shared" si="669"/>
        <v/>
      </c>
      <c r="BQ444" s="42" t="str">
        <f t="shared" si="670"/>
        <v/>
      </c>
      <c r="BR444" s="61" t="str">
        <f t="shared" si="671"/>
        <v/>
      </c>
      <c r="BS444" s="41" t="str">
        <f t="shared" si="625"/>
        <v/>
      </c>
      <c r="BT444" t="str">
        <f t="shared" si="672"/>
        <v/>
      </c>
      <c r="BU444" s="29" t="str">
        <f t="shared" si="626"/>
        <v/>
      </c>
      <c r="BV444" s="41" t="str">
        <f t="shared" si="627"/>
        <v/>
      </c>
      <c r="BW444" s="42" t="str">
        <f t="shared" si="628"/>
        <v/>
      </c>
      <c r="BX444" s="29" t="str">
        <f t="shared" si="629"/>
        <v/>
      </c>
      <c r="BY444" s="41" t="str">
        <f t="shared" si="630"/>
        <v/>
      </c>
      <c r="BZ444" s="42" t="str">
        <f t="shared" si="631"/>
        <v/>
      </c>
      <c r="CA444" s="29" t="str">
        <f t="shared" si="673"/>
        <v/>
      </c>
      <c r="CB444" s="41" t="str">
        <f t="shared" si="674"/>
        <v/>
      </c>
      <c r="CC444" s="42" t="str">
        <f t="shared" si="675"/>
        <v/>
      </c>
      <c r="CE444" s="39" t="e">
        <f t="shared" si="676"/>
        <v>#N/A</v>
      </c>
      <c r="CF444" s="42" t="e">
        <f t="shared" si="677"/>
        <v>#N/A</v>
      </c>
      <c r="CQ444" s="61" t="str">
        <f t="shared" si="678"/>
        <v/>
      </c>
      <c r="CR444" s="39" t="str">
        <f t="shared" si="679"/>
        <v/>
      </c>
      <c r="CS444" s="41" t="str">
        <f t="shared" si="680"/>
        <v/>
      </c>
      <c r="CT444" s="42" t="str">
        <f t="shared" si="632"/>
        <v/>
      </c>
      <c r="CU444" s="29" t="str">
        <f t="shared" si="681"/>
        <v/>
      </c>
      <c r="CV444" s="41" t="str">
        <f t="shared" si="682"/>
        <v/>
      </c>
      <c r="CW444" s="42" t="str">
        <f t="shared" si="683"/>
        <v/>
      </c>
      <c r="CX444" s="40" t="str">
        <f t="shared" si="684"/>
        <v/>
      </c>
      <c r="CY444" s="43" t="str">
        <f t="shared" si="685"/>
        <v/>
      </c>
      <c r="CZ444" s="42" t="str">
        <f t="shared" si="686"/>
        <v/>
      </c>
      <c r="DA444" s="70" t="str">
        <f t="shared" si="687"/>
        <v/>
      </c>
      <c r="DB444" s="41" t="str">
        <f t="shared" si="633"/>
        <v/>
      </c>
      <c r="DC444" s="70" t="str">
        <f t="shared" si="688"/>
        <v/>
      </c>
      <c r="DD444" s="29" t="str">
        <f t="shared" si="634"/>
        <v/>
      </c>
      <c r="DE444" s="41" t="str">
        <f t="shared" si="635"/>
        <v/>
      </c>
      <c r="DF444" s="42" t="str">
        <f t="shared" si="636"/>
        <v/>
      </c>
      <c r="DG444" s="29" t="str">
        <f t="shared" si="637"/>
        <v/>
      </c>
      <c r="DH444" s="41" t="str">
        <f t="shared" si="638"/>
        <v/>
      </c>
      <c r="DI444" s="42" t="str">
        <f t="shared" si="639"/>
        <v/>
      </c>
      <c r="DJ444" s="29" t="str">
        <f t="shared" si="689"/>
        <v/>
      </c>
      <c r="DK444" s="41" t="str">
        <f t="shared" si="690"/>
        <v/>
      </c>
      <c r="DL444" s="42" t="str">
        <f t="shared" si="691"/>
        <v/>
      </c>
      <c r="DN444" s="39" t="e">
        <f t="shared" si="692"/>
        <v>#N/A</v>
      </c>
      <c r="DO444" s="42" t="e">
        <f t="shared" si="693"/>
        <v>#N/A</v>
      </c>
      <c r="DZ444" s="61" t="str">
        <f t="shared" si="694"/>
        <v/>
      </c>
      <c r="EA444" s="39" t="str">
        <f t="shared" si="695"/>
        <v/>
      </c>
      <c r="EB444" s="41" t="str">
        <f t="shared" si="696"/>
        <v/>
      </c>
      <c r="EC444" s="42" t="str">
        <f t="shared" si="640"/>
        <v/>
      </c>
      <c r="ED444" s="29" t="str">
        <f t="shared" si="697"/>
        <v/>
      </c>
      <c r="EE444" s="41" t="str">
        <f t="shared" si="698"/>
        <v/>
      </c>
      <c r="EF444" s="42" t="str">
        <f t="shared" si="699"/>
        <v/>
      </c>
      <c r="EG444" s="40" t="str">
        <f t="shared" si="700"/>
        <v/>
      </c>
      <c r="EH444" s="43" t="str">
        <f t="shared" si="701"/>
        <v/>
      </c>
      <c r="EI444" s="42" t="str">
        <f t="shared" si="702"/>
        <v/>
      </c>
      <c r="EJ444" s="58" t="str">
        <f t="shared" si="703"/>
        <v/>
      </c>
      <c r="EK444" s="41" t="str">
        <f t="shared" si="641"/>
        <v/>
      </c>
      <c r="EL444" s="58" t="str">
        <f t="shared" si="704"/>
        <v/>
      </c>
      <c r="EM444" s="29" t="str">
        <f t="shared" si="642"/>
        <v/>
      </c>
      <c r="EN444" s="41" t="str">
        <f t="shared" si="643"/>
        <v/>
      </c>
      <c r="EO444" s="42" t="str">
        <f t="shared" si="644"/>
        <v/>
      </c>
      <c r="EP444" s="29" t="str">
        <f t="shared" si="645"/>
        <v/>
      </c>
      <c r="EQ444" s="41" t="str">
        <f t="shared" si="646"/>
        <v/>
      </c>
      <c r="ER444" s="42" t="str">
        <f t="shared" si="647"/>
        <v/>
      </c>
      <c r="ES444" s="29" t="str">
        <f t="shared" si="705"/>
        <v/>
      </c>
      <c r="ET444" s="41" t="str">
        <f t="shared" si="706"/>
        <v/>
      </c>
      <c r="EU444" s="42" t="str">
        <f t="shared" si="707"/>
        <v/>
      </c>
      <c r="EW444" s="39" t="e">
        <f t="shared" si="708"/>
        <v>#N/A</v>
      </c>
      <c r="EX444" s="42" t="e">
        <f t="shared" si="709"/>
        <v>#N/A</v>
      </c>
      <c r="FA444" s="70" t="e">
        <f t="shared" si="711"/>
        <v>#N/A</v>
      </c>
      <c r="FB444" s="70" t="e">
        <f t="shared" si="712"/>
        <v>#N/A</v>
      </c>
      <c r="FC444" s="70" t="e">
        <f t="shared" si="710"/>
        <v>#N/A</v>
      </c>
      <c r="FD444" s="72" t="e">
        <f t="shared" si="713"/>
        <v>#N/A</v>
      </c>
      <c r="FE444" s="37" t="e">
        <f t="shared" si="714"/>
        <v>#N/A</v>
      </c>
    </row>
    <row r="445" spans="8:161" x14ac:dyDescent="0.25">
      <c r="H445" s="39"/>
      <c r="I445" s="39"/>
      <c r="J445" s="37"/>
      <c r="K445" s="39"/>
      <c r="L445" s="39"/>
      <c r="M445" s="39"/>
      <c r="Y445" s="61" t="str">
        <f t="shared" si="648"/>
        <v/>
      </c>
      <c r="Z445" s="39" t="str">
        <f t="shared" si="649"/>
        <v/>
      </c>
      <c r="AA445" s="41" t="str">
        <f t="shared" si="650"/>
        <v/>
      </c>
      <c r="AB445" s="42" t="str">
        <f t="shared" si="614"/>
        <v/>
      </c>
      <c r="AC445" s="29" t="str">
        <f t="shared" si="651"/>
        <v/>
      </c>
      <c r="AD445" s="41" t="str">
        <f t="shared" si="652"/>
        <v/>
      </c>
      <c r="AE445" s="42" t="str">
        <f t="shared" si="653"/>
        <v/>
      </c>
      <c r="AF445" s="40" t="str">
        <f t="shared" si="654"/>
        <v/>
      </c>
      <c r="AG445" s="43" t="str">
        <f t="shared" si="655"/>
        <v/>
      </c>
      <c r="AH445" s="42" t="str">
        <f t="shared" si="656"/>
        <v/>
      </c>
      <c r="AI445" s="39" t="str">
        <f t="shared" si="657"/>
        <v/>
      </c>
      <c r="AJ445" s="41" t="str">
        <f t="shared" si="615"/>
        <v/>
      </c>
      <c r="AK445" s="29" t="str">
        <f t="shared" si="616"/>
        <v/>
      </c>
      <c r="AL445" s="29" t="str">
        <f t="shared" si="617"/>
        <v/>
      </c>
      <c r="AM445" s="41" t="str">
        <f t="shared" si="618"/>
        <v/>
      </c>
      <c r="AN445" s="42" t="str">
        <f t="shared" si="619"/>
        <v/>
      </c>
      <c r="AO445" s="29" t="str">
        <f t="shared" si="620"/>
        <v/>
      </c>
      <c r="AP445" s="41" t="str">
        <f t="shared" si="621"/>
        <v/>
      </c>
      <c r="AQ445" s="42" t="str">
        <f t="shared" si="622"/>
        <v/>
      </c>
      <c r="AR445" s="29" t="str">
        <f t="shared" si="658"/>
        <v/>
      </c>
      <c r="AS445" s="41" t="str">
        <f t="shared" si="659"/>
        <v/>
      </c>
      <c r="AT445" s="42" t="str">
        <f t="shared" si="660"/>
        <v/>
      </c>
      <c r="AV445" s="39" t="e">
        <f t="shared" si="623"/>
        <v>#N/A</v>
      </c>
      <c r="AW445" s="42" t="e">
        <f t="shared" si="661"/>
        <v>#N/A</v>
      </c>
      <c r="BH445" s="61" t="str">
        <f t="shared" si="662"/>
        <v/>
      </c>
      <c r="BI445" s="39" t="str">
        <f t="shared" si="663"/>
        <v/>
      </c>
      <c r="BJ445" s="41" t="str">
        <f t="shared" si="664"/>
        <v/>
      </c>
      <c r="BK445" s="42" t="str">
        <f t="shared" si="624"/>
        <v/>
      </c>
      <c r="BL445" s="29" t="str">
        <f t="shared" si="665"/>
        <v/>
      </c>
      <c r="BM445" s="41" t="str">
        <f t="shared" si="666"/>
        <v/>
      </c>
      <c r="BN445" s="42" t="str">
        <f t="shared" si="667"/>
        <v/>
      </c>
      <c r="BO445" s="40" t="str">
        <f t="shared" si="668"/>
        <v/>
      </c>
      <c r="BP445" s="43" t="str">
        <f t="shared" si="669"/>
        <v/>
      </c>
      <c r="BQ445" s="42" t="str">
        <f t="shared" si="670"/>
        <v/>
      </c>
      <c r="BR445" s="61" t="str">
        <f t="shared" si="671"/>
        <v/>
      </c>
      <c r="BS445" s="41" t="str">
        <f t="shared" si="625"/>
        <v/>
      </c>
      <c r="BT445" t="str">
        <f t="shared" si="672"/>
        <v/>
      </c>
      <c r="BU445" s="29" t="str">
        <f t="shared" si="626"/>
        <v/>
      </c>
      <c r="BV445" s="41" t="str">
        <f t="shared" si="627"/>
        <v/>
      </c>
      <c r="BW445" s="42" t="str">
        <f t="shared" si="628"/>
        <v/>
      </c>
      <c r="BX445" s="29" t="str">
        <f t="shared" si="629"/>
        <v/>
      </c>
      <c r="BY445" s="41" t="str">
        <f t="shared" si="630"/>
        <v/>
      </c>
      <c r="BZ445" s="42" t="str">
        <f t="shared" si="631"/>
        <v/>
      </c>
      <c r="CA445" s="29" t="str">
        <f t="shared" si="673"/>
        <v/>
      </c>
      <c r="CB445" s="41" t="str">
        <f t="shared" si="674"/>
        <v/>
      </c>
      <c r="CC445" s="42" t="str">
        <f t="shared" si="675"/>
        <v/>
      </c>
      <c r="CE445" s="39" t="e">
        <f t="shared" si="676"/>
        <v>#N/A</v>
      </c>
      <c r="CF445" s="42" t="e">
        <f t="shared" si="677"/>
        <v>#N/A</v>
      </c>
      <c r="CQ445" s="61" t="str">
        <f t="shared" si="678"/>
        <v/>
      </c>
      <c r="CR445" s="39" t="str">
        <f t="shared" si="679"/>
        <v/>
      </c>
      <c r="CS445" s="41" t="str">
        <f t="shared" si="680"/>
        <v/>
      </c>
      <c r="CT445" s="42" t="str">
        <f t="shared" si="632"/>
        <v/>
      </c>
      <c r="CU445" s="29" t="str">
        <f t="shared" si="681"/>
        <v/>
      </c>
      <c r="CV445" s="41" t="str">
        <f t="shared" si="682"/>
        <v/>
      </c>
      <c r="CW445" s="42" t="str">
        <f t="shared" si="683"/>
        <v/>
      </c>
      <c r="CX445" s="40" t="str">
        <f t="shared" si="684"/>
        <v/>
      </c>
      <c r="CY445" s="43" t="str">
        <f t="shared" si="685"/>
        <v/>
      </c>
      <c r="CZ445" s="42" t="str">
        <f t="shared" si="686"/>
        <v/>
      </c>
      <c r="DA445" s="70" t="str">
        <f t="shared" si="687"/>
        <v/>
      </c>
      <c r="DB445" s="41" t="str">
        <f t="shared" si="633"/>
        <v/>
      </c>
      <c r="DC445" s="70" t="str">
        <f t="shared" si="688"/>
        <v/>
      </c>
      <c r="DD445" s="29" t="str">
        <f t="shared" si="634"/>
        <v/>
      </c>
      <c r="DE445" s="41" t="str">
        <f t="shared" si="635"/>
        <v/>
      </c>
      <c r="DF445" s="42" t="str">
        <f t="shared" si="636"/>
        <v/>
      </c>
      <c r="DG445" s="29" t="str">
        <f t="shared" si="637"/>
        <v/>
      </c>
      <c r="DH445" s="41" t="str">
        <f t="shared" si="638"/>
        <v/>
      </c>
      <c r="DI445" s="42" t="str">
        <f t="shared" si="639"/>
        <v/>
      </c>
      <c r="DJ445" s="29" t="str">
        <f t="shared" si="689"/>
        <v/>
      </c>
      <c r="DK445" s="41" t="str">
        <f t="shared" si="690"/>
        <v/>
      </c>
      <c r="DL445" s="42" t="str">
        <f t="shared" si="691"/>
        <v/>
      </c>
      <c r="DN445" s="39" t="e">
        <f t="shared" si="692"/>
        <v>#N/A</v>
      </c>
      <c r="DO445" s="42" t="e">
        <f t="shared" si="693"/>
        <v>#N/A</v>
      </c>
      <c r="DZ445" s="61" t="str">
        <f t="shared" si="694"/>
        <v/>
      </c>
      <c r="EA445" s="39" t="str">
        <f t="shared" si="695"/>
        <v/>
      </c>
      <c r="EB445" s="41" t="str">
        <f t="shared" si="696"/>
        <v/>
      </c>
      <c r="EC445" s="42" t="str">
        <f t="shared" si="640"/>
        <v/>
      </c>
      <c r="ED445" s="29" t="str">
        <f t="shared" si="697"/>
        <v/>
      </c>
      <c r="EE445" s="41" t="str">
        <f t="shared" si="698"/>
        <v/>
      </c>
      <c r="EF445" s="42" t="str">
        <f t="shared" si="699"/>
        <v/>
      </c>
      <c r="EG445" s="40" t="str">
        <f t="shared" si="700"/>
        <v/>
      </c>
      <c r="EH445" s="43" t="str">
        <f t="shared" si="701"/>
        <v/>
      </c>
      <c r="EI445" s="42" t="str">
        <f t="shared" si="702"/>
        <v/>
      </c>
      <c r="EJ445" s="58" t="str">
        <f t="shared" si="703"/>
        <v/>
      </c>
      <c r="EK445" s="41" t="str">
        <f t="shared" si="641"/>
        <v/>
      </c>
      <c r="EL445" s="58" t="str">
        <f t="shared" si="704"/>
        <v/>
      </c>
      <c r="EM445" s="29" t="str">
        <f t="shared" si="642"/>
        <v/>
      </c>
      <c r="EN445" s="41" t="str">
        <f t="shared" si="643"/>
        <v/>
      </c>
      <c r="EO445" s="42" t="str">
        <f t="shared" si="644"/>
        <v/>
      </c>
      <c r="EP445" s="29" t="str">
        <f t="shared" si="645"/>
        <v/>
      </c>
      <c r="EQ445" s="41" t="str">
        <f t="shared" si="646"/>
        <v/>
      </c>
      <c r="ER445" s="42" t="str">
        <f t="shared" si="647"/>
        <v/>
      </c>
      <c r="ES445" s="29" t="str">
        <f t="shared" si="705"/>
        <v/>
      </c>
      <c r="ET445" s="41" t="str">
        <f t="shared" si="706"/>
        <v/>
      </c>
      <c r="EU445" s="42" t="str">
        <f t="shared" si="707"/>
        <v/>
      </c>
      <c r="EW445" s="39" t="e">
        <f t="shared" si="708"/>
        <v>#N/A</v>
      </c>
      <c r="EX445" s="42" t="e">
        <f t="shared" si="709"/>
        <v>#N/A</v>
      </c>
      <c r="FA445" s="70" t="e">
        <f t="shared" si="711"/>
        <v>#N/A</v>
      </c>
      <c r="FB445" s="70" t="e">
        <f t="shared" si="712"/>
        <v>#N/A</v>
      </c>
      <c r="FC445" s="70" t="e">
        <f t="shared" si="710"/>
        <v>#N/A</v>
      </c>
      <c r="FD445" s="72" t="e">
        <f t="shared" si="713"/>
        <v>#N/A</v>
      </c>
      <c r="FE445" s="37" t="e">
        <f t="shared" si="714"/>
        <v>#N/A</v>
      </c>
    </row>
    <row r="446" spans="8:161" x14ac:dyDescent="0.25">
      <c r="H446" s="39"/>
      <c r="I446" s="39"/>
      <c r="J446" s="37"/>
      <c r="K446" s="39"/>
      <c r="L446" s="39"/>
      <c r="M446" s="39"/>
      <c r="Y446" s="61" t="str">
        <f t="shared" si="648"/>
        <v/>
      </c>
      <c r="Z446" s="39" t="str">
        <f t="shared" si="649"/>
        <v/>
      </c>
      <c r="AA446" s="41" t="str">
        <f t="shared" si="650"/>
        <v/>
      </c>
      <c r="AB446" s="42" t="str">
        <f t="shared" si="614"/>
        <v/>
      </c>
      <c r="AC446" s="29" t="str">
        <f t="shared" si="651"/>
        <v/>
      </c>
      <c r="AD446" s="41" t="str">
        <f t="shared" si="652"/>
        <v/>
      </c>
      <c r="AE446" s="42" t="str">
        <f t="shared" si="653"/>
        <v/>
      </c>
      <c r="AF446" s="40" t="str">
        <f t="shared" si="654"/>
        <v/>
      </c>
      <c r="AG446" s="43" t="str">
        <f t="shared" si="655"/>
        <v/>
      </c>
      <c r="AH446" s="42" t="str">
        <f t="shared" si="656"/>
        <v/>
      </c>
      <c r="AI446" s="39" t="str">
        <f t="shared" si="657"/>
        <v/>
      </c>
      <c r="AJ446" s="41" t="str">
        <f t="shared" si="615"/>
        <v/>
      </c>
      <c r="AK446" s="29" t="str">
        <f t="shared" si="616"/>
        <v/>
      </c>
      <c r="AL446" s="29" t="str">
        <f t="shared" si="617"/>
        <v/>
      </c>
      <c r="AM446" s="41" t="str">
        <f t="shared" si="618"/>
        <v/>
      </c>
      <c r="AN446" s="42" t="str">
        <f t="shared" si="619"/>
        <v/>
      </c>
      <c r="AO446" s="29" t="str">
        <f t="shared" si="620"/>
        <v/>
      </c>
      <c r="AP446" s="41" t="str">
        <f t="shared" si="621"/>
        <v/>
      </c>
      <c r="AQ446" s="42" t="str">
        <f t="shared" si="622"/>
        <v/>
      </c>
      <c r="AR446" s="29" t="str">
        <f t="shared" si="658"/>
        <v/>
      </c>
      <c r="AS446" s="41" t="str">
        <f t="shared" si="659"/>
        <v/>
      </c>
      <c r="AT446" s="42" t="str">
        <f t="shared" si="660"/>
        <v/>
      </c>
      <c r="AV446" s="39" t="e">
        <f t="shared" si="623"/>
        <v>#N/A</v>
      </c>
      <c r="AW446" s="42" t="e">
        <f t="shared" si="661"/>
        <v>#N/A</v>
      </c>
      <c r="BH446" s="61" t="str">
        <f t="shared" si="662"/>
        <v/>
      </c>
      <c r="BI446" s="39" t="str">
        <f t="shared" si="663"/>
        <v/>
      </c>
      <c r="BJ446" s="41" t="str">
        <f t="shared" si="664"/>
        <v/>
      </c>
      <c r="BK446" s="42" t="str">
        <f t="shared" si="624"/>
        <v/>
      </c>
      <c r="BL446" s="29" t="str">
        <f t="shared" si="665"/>
        <v/>
      </c>
      <c r="BM446" s="41" t="str">
        <f t="shared" si="666"/>
        <v/>
      </c>
      <c r="BN446" s="42" t="str">
        <f t="shared" si="667"/>
        <v/>
      </c>
      <c r="BO446" s="40" t="str">
        <f t="shared" si="668"/>
        <v/>
      </c>
      <c r="BP446" s="43" t="str">
        <f t="shared" si="669"/>
        <v/>
      </c>
      <c r="BQ446" s="42" t="str">
        <f t="shared" si="670"/>
        <v/>
      </c>
      <c r="BR446" s="61" t="str">
        <f t="shared" si="671"/>
        <v/>
      </c>
      <c r="BS446" s="41" t="str">
        <f t="shared" si="625"/>
        <v/>
      </c>
      <c r="BT446" t="str">
        <f t="shared" si="672"/>
        <v/>
      </c>
      <c r="BU446" s="29" t="str">
        <f t="shared" si="626"/>
        <v/>
      </c>
      <c r="BV446" s="41" t="str">
        <f t="shared" si="627"/>
        <v/>
      </c>
      <c r="BW446" s="42" t="str">
        <f t="shared" si="628"/>
        <v/>
      </c>
      <c r="BX446" s="29" t="str">
        <f t="shared" si="629"/>
        <v/>
      </c>
      <c r="BY446" s="41" t="str">
        <f t="shared" si="630"/>
        <v/>
      </c>
      <c r="BZ446" s="42" t="str">
        <f t="shared" si="631"/>
        <v/>
      </c>
      <c r="CA446" s="29" t="str">
        <f t="shared" si="673"/>
        <v/>
      </c>
      <c r="CB446" s="41" t="str">
        <f t="shared" si="674"/>
        <v/>
      </c>
      <c r="CC446" s="42" t="str">
        <f t="shared" si="675"/>
        <v/>
      </c>
      <c r="CE446" s="39" t="e">
        <f t="shared" si="676"/>
        <v>#N/A</v>
      </c>
      <c r="CF446" s="42" t="e">
        <f t="shared" si="677"/>
        <v>#N/A</v>
      </c>
      <c r="CQ446" s="61" t="str">
        <f t="shared" si="678"/>
        <v/>
      </c>
      <c r="CR446" s="39" t="str">
        <f t="shared" si="679"/>
        <v/>
      </c>
      <c r="CS446" s="41" t="str">
        <f t="shared" si="680"/>
        <v/>
      </c>
      <c r="CT446" s="42" t="str">
        <f t="shared" si="632"/>
        <v/>
      </c>
      <c r="CU446" s="29" t="str">
        <f t="shared" si="681"/>
        <v/>
      </c>
      <c r="CV446" s="41" t="str">
        <f t="shared" si="682"/>
        <v/>
      </c>
      <c r="CW446" s="42" t="str">
        <f t="shared" si="683"/>
        <v/>
      </c>
      <c r="CX446" s="40" t="str">
        <f t="shared" si="684"/>
        <v/>
      </c>
      <c r="CY446" s="43" t="str">
        <f t="shared" si="685"/>
        <v/>
      </c>
      <c r="CZ446" s="42" t="str">
        <f t="shared" si="686"/>
        <v/>
      </c>
      <c r="DA446" s="70" t="str">
        <f t="shared" si="687"/>
        <v/>
      </c>
      <c r="DB446" s="41" t="str">
        <f t="shared" si="633"/>
        <v/>
      </c>
      <c r="DC446" s="70" t="str">
        <f t="shared" si="688"/>
        <v/>
      </c>
      <c r="DD446" s="29" t="str">
        <f t="shared" si="634"/>
        <v/>
      </c>
      <c r="DE446" s="41" t="str">
        <f t="shared" si="635"/>
        <v/>
      </c>
      <c r="DF446" s="42" t="str">
        <f t="shared" si="636"/>
        <v/>
      </c>
      <c r="DG446" s="29" t="str">
        <f t="shared" si="637"/>
        <v/>
      </c>
      <c r="DH446" s="41" t="str">
        <f t="shared" si="638"/>
        <v/>
      </c>
      <c r="DI446" s="42" t="str">
        <f t="shared" si="639"/>
        <v/>
      </c>
      <c r="DJ446" s="29" t="str">
        <f t="shared" si="689"/>
        <v/>
      </c>
      <c r="DK446" s="41" t="str">
        <f t="shared" si="690"/>
        <v/>
      </c>
      <c r="DL446" s="42" t="str">
        <f t="shared" si="691"/>
        <v/>
      </c>
      <c r="DN446" s="39" t="e">
        <f t="shared" si="692"/>
        <v>#N/A</v>
      </c>
      <c r="DO446" s="42" t="e">
        <f t="shared" si="693"/>
        <v>#N/A</v>
      </c>
      <c r="DZ446" s="61" t="str">
        <f t="shared" si="694"/>
        <v/>
      </c>
      <c r="EA446" s="39" t="str">
        <f t="shared" si="695"/>
        <v/>
      </c>
      <c r="EB446" s="41" t="str">
        <f t="shared" si="696"/>
        <v/>
      </c>
      <c r="EC446" s="42" t="str">
        <f t="shared" si="640"/>
        <v/>
      </c>
      <c r="ED446" s="29" t="str">
        <f t="shared" si="697"/>
        <v/>
      </c>
      <c r="EE446" s="41" t="str">
        <f t="shared" si="698"/>
        <v/>
      </c>
      <c r="EF446" s="42" t="str">
        <f t="shared" si="699"/>
        <v/>
      </c>
      <c r="EG446" s="40" t="str">
        <f t="shared" si="700"/>
        <v/>
      </c>
      <c r="EH446" s="43" t="str">
        <f t="shared" si="701"/>
        <v/>
      </c>
      <c r="EI446" s="42" t="str">
        <f t="shared" si="702"/>
        <v/>
      </c>
      <c r="EJ446" s="58" t="str">
        <f t="shared" si="703"/>
        <v/>
      </c>
      <c r="EK446" s="41" t="str">
        <f t="shared" si="641"/>
        <v/>
      </c>
      <c r="EL446" s="58" t="str">
        <f t="shared" si="704"/>
        <v/>
      </c>
      <c r="EM446" s="29" t="str">
        <f t="shared" si="642"/>
        <v/>
      </c>
      <c r="EN446" s="41" t="str">
        <f t="shared" si="643"/>
        <v/>
      </c>
      <c r="EO446" s="42" t="str">
        <f t="shared" si="644"/>
        <v/>
      </c>
      <c r="EP446" s="29" t="str">
        <f t="shared" si="645"/>
        <v/>
      </c>
      <c r="EQ446" s="41" t="str">
        <f t="shared" si="646"/>
        <v/>
      </c>
      <c r="ER446" s="42" t="str">
        <f t="shared" si="647"/>
        <v/>
      </c>
      <c r="ES446" s="29" t="str">
        <f t="shared" si="705"/>
        <v/>
      </c>
      <c r="ET446" s="41" t="str">
        <f t="shared" si="706"/>
        <v/>
      </c>
      <c r="EU446" s="42" t="str">
        <f t="shared" si="707"/>
        <v/>
      </c>
      <c r="EW446" s="39" t="e">
        <f t="shared" si="708"/>
        <v>#N/A</v>
      </c>
      <c r="EX446" s="42" t="e">
        <f t="shared" si="709"/>
        <v>#N/A</v>
      </c>
      <c r="FA446" s="70" t="e">
        <f t="shared" si="711"/>
        <v>#N/A</v>
      </c>
      <c r="FB446" s="70" t="e">
        <f t="shared" si="712"/>
        <v>#N/A</v>
      </c>
      <c r="FC446" s="70" t="e">
        <f t="shared" si="710"/>
        <v>#N/A</v>
      </c>
      <c r="FD446" s="72" t="e">
        <f t="shared" si="713"/>
        <v>#N/A</v>
      </c>
      <c r="FE446" s="37" t="e">
        <f t="shared" si="714"/>
        <v>#N/A</v>
      </c>
    </row>
    <row r="447" spans="8:161" x14ac:dyDescent="0.25">
      <c r="H447" s="39"/>
      <c r="I447" s="39"/>
      <c r="J447" s="37"/>
      <c r="K447" s="39"/>
      <c r="L447" s="39"/>
      <c r="M447" s="39"/>
      <c r="Y447" s="61" t="str">
        <f t="shared" si="648"/>
        <v/>
      </c>
      <c r="Z447" s="39" t="str">
        <f t="shared" si="649"/>
        <v/>
      </c>
      <c r="AA447" s="41" t="str">
        <f t="shared" si="650"/>
        <v/>
      </c>
      <c r="AB447" s="42" t="str">
        <f t="shared" si="614"/>
        <v/>
      </c>
      <c r="AC447" s="29" t="str">
        <f t="shared" si="651"/>
        <v/>
      </c>
      <c r="AD447" s="41" t="str">
        <f t="shared" si="652"/>
        <v/>
      </c>
      <c r="AE447" s="42" t="str">
        <f t="shared" si="653"/>
        <v/>
      </c>
      <c r="AF447" s="40" t="str">
        <f t="shared" si="654"/>
        <v/>
      </c>
      <c r="AG447" s="43" t="str">
        <f t="shared" si="655"/>
        <v/>
      </c>
      <c r="AH447" s="42" t="str">
        <f t="shared" si="656"/>
        <v/>
      </c>
      <c r="AI447" s="39" t="str">
        <f t="shared" si="657"/>
        <v/>
      </c>
      <c r="AJ447" s="41" t="str">
        <f t="shared" si="615"/>
        <v/>
      </c>
      <c r="AK447" s="29" t="str">
        <f t="shared" si="616"/>
        <v/>
      </c>
      <c r="AL447" s="29" t="str">
        <f t="shared" si="617"/>
        <v/>
      </c>
      <c r="AM447" s="41" t="str">
        <f t="shared" si="618"/>
        <v/>
      </c>
      <c r="AN447" s="42" t="str">
        <f t="shared" si="619"/>
        <v/>
      </c>
      <c r="AO447" s="29" t="str">
        <f t="shared" si="620"/>
        <v/>
      </c>
      <c r="AP447" s="41" t="str">
        <f t="shared" si="621"/>
        <v/>
      </c>
      <c r="AQ447" s="42" t="str">
        <f t="shared" si="622"/>
        <v/>
      </c>
      <c r="AR447" s="29" t="str">
        <f t="shared" si="658"/>
        <v/>
      </c>
      <c r="AS447" s="41" t="str">
        <f t="shared" si="659"/>
        <v/>
      </c>
      <c r="AT447" s="42" t="str">
        <f t="shared" si="660"/>
        <v/>
      </c>
      <c r="AV447" s="39" t="e">
        <f t="shared" si="623"/>
        <v>#N/A</v>
      </c>
      <c r="AW447" s="42" t="e">
        <f t="shared" si="661"/>
        <v>#N/A</v>
      </c>
      <c r="BH447" s="61" t="str">
        <f t="shared" si="662"/>
        <v/>
      </c>
      <c r="BI447" s="39" t="str">
        <f t="shared" si="663"/>
        <v/>
      </c>
      <c r="BJ447" s="41" t="str">
        <f t="shared" si="664"/>
        <v/>
      </c>
      <c r="BK447" s="42" t="str">
        <f t="shared" si="624"/>
        <v/>
      </c>
      <c r="BL447" s="29" t="str">
        <f t="shared" si="665"/>
        <v/>
      </c>
      <c r="BM447" s="41" t="str">
        <f t="shared" si="666"/>
        <v/>
      </c>
      <c r="BN447" s="42" t="str">
        <f t="shared" si="667"/>
        <v/>
      </c>
      <c r="BO447" s="40" t="str">
        <f t="shared" si="668"/>
        <v/>
      </c>
      <c r="BP447" s="43" t="str">
        <f t="shared" si="669"/>
        <v/>
      </c>
      <c r="BQ447" s="42" t="str">
        <f t="shared" si="670"/>
        <v/>
      </c>
      <c r="BR447" s="61" t="str">
        <f t="shared" si="671"/>
        <v/>
      </c>
      <c r="BS447" s="41" t="str">
        <f t="shared" si="625"/>
        <v/>
      </c>
      <c r="BT447" t="str">
        <f t="shared" si="672"/>
        <v/>
      </c>
      <c r="BU447" s="29" t="str">
        <f t="shared" si="626"/>
        <v/>
      </c>
      <c r="BV447" s="41" t="str">
        <f t="shared" si="627"/>
        <v/>
      </c>
      <c r="BW447" s="42" t="str">
        <f t="shared" si="628"/>
        <v/>
      </c>
      <c r="BX447" s="29" t="str">
        <f t="shared" si="629"/>
        <v/>
      </c>
      <c r="BY447" s="41" t="str">
        <f t="shared" si="630"/>
        <v/>
      </c>
      <c r="BZ447" s="42" t="str">
        <f t="shared" si="631"/>
        <v/>
      </c>
      <c r="CA447" s="29" t="str">
        <f t="shared" si="673"/>
        <v/>
      </c>
      <c r="CB447" s="41" t="str">
        <f t="shared" si="674"/>
        <v/>
      </c>
      <c r="CC447" s="42" t="str">
        <f t="shared" si="675"/>
        <v/>
      </c>
      <c r="CE447" s="39" t="e">
        <f t="shared" si="676"/>
        <v>#N/A</v>
      </c>
      <c r="CF447" s="42" t="e">
        <f t="shared" si="677"/>
        <v>#N/A</v>
      </c>
      <c r="CQ447" s="61" t="str">
        <f t="shared" si="678"/>
        <v/>
      </c>
      <c r="CR447" s="39" t="str">
        <f t="shared" si="679"/>
        <v/>
      </c>
      <c r="CS447" s="41" t="str">
        <f t="shared" si="680"/>
        <v/>
      </c>
      <c r="CT447" s="42" t="str">
        <f t="shared" si="632"/>
        <v/>
      </c>
      <c r="CU447" s="29" t="str">
        <f t="shared" si="681"/>
        <v/>
      </c>
      <c r="CV447" s="41" t="str">
        <f t="shared" si="682"/>
        <v/>
      </c>
      <c r="CW447" s="42" t="str">
        <f t="shared" si="683"/>
        <v/>
      </c>
      <c r="CX447" s="40" t="str">
        <f t="shared" si="684"/>
        <v/>
      </c>
      <c r="CY447" s="43" t="str">
        <f t="shared" si="685"/>
        <v/>
      </c>
      <c r="CZ447" s="42" t="str">
        <f t="shared" si="686"/>
        <v/>
      </c>
      <c r="DA447" s="70" t="str">
        <f t="shared" si="687"/>
        <v/>
      </c>
      <c r="DB447" s="41" t="str">
        <f t="shared" si="633"/>
        <v/>
      </c>
      <c r="DC447" s="70" t="str">
        <f t="shared" si="688"/>
        <v/>
      </c>
      <c r="DD447" s="29" t="str">
        <f t="shared" si="634"/>
        <v/>
      </c>
      <c r="DE447" s="41" t="str">
        <f t="shared" si="635"/>
        <v/>
      </c>
      <c r="DF447" s="42" t="str">
        <f t="shared" si="636"/>
        <v/>
      </c>
      <c r="DG447" s="29" t="str">
        <f t="shared" si="637"/>
        <v/>
      </c>
      <c r="DH447" s="41" t="str">
        <f t="shared" si="638"/>
        <v/>
      </c>
      <c r="DI447" s="42" t="str">
        <f t="shared" si="639"/>
        <v/>
      </c>
      <c r="DJ447" s="29" t="str">
        <f t="shared" si="689"/>
        <v/>
      </c>
      <c r="DK447" s="41" t="str">
        <f t="shared" si="690"/>
        <v/>
      </c>
      <c r="DL447" s="42" t="str">
        <f t="shared" si="691"/>
        <v/>
      </c>
      <c r="DN447" s="39" t="e">
        <f t="shared" si="692"/>
        <v>#N/A</v>
      </c>
      <c r="DO447" s="42" t="e">
        <f t="shared" si="693"/>
        <v>#N/A</v>
      </c>
      <c r="DZ447" s="61" t="str">
        <f t="shared" si="694"/>
        <v/>
      </c>
      <c r="EA447" s="39" t="str">
        <f t="shared" si="695"/>
        <v/>
      </c>
      <c r="EB447" s="41" t="str">
        <f t="shared" si="696"/>
        <v/>
      </c>
      <c r="EC447" s="42" t="str">
        <f t="shared" si="640"/>
        <v/>
      </c>
      <c r="ED447" s="29" t="str">
        <f t="shared" si="697"/>
        <v/>
      </c>
      <c r="EE447" s="41" t="str">
        <f t="shared" si="698"/>
        <v/>
      </c>
      <c r="EF447" s="42" t="str">
        <f t="shared" si="699"/>
        <v/>
      </c>
      <c r="EG447" s="40" t="str">
        <f t="shared" si="700"/>
        <v/>
      </c>
      <c r="EH447" s="43" t="str">
        <f t="shared" si="701"/>
        <v/>
      </c>
      <c r="EI447" s="42" t="str">
        <f t="shared" si="702"/>
        <v/>
      </c>
      <c r="EJ447" s="58" t="str">
        <f t="shared" si="703"/>
        <v/>
      </c>
      <c r="EK447" s="41" t="str">
        <f t="shared" si="641"/>
        <v/>
      </c>
      <c r="EL447" s="58" t="str">
        <f t="shared" si="704"/>
        <v/>
      </c>
      <c r="EM447" s="29" t="str">
        <f t="shared" si="642"/>
        <v/>
      </c>
      <c r="EN447" s="41" t="str">
        <f t="shared" si="643"/>
        <v/>
      </c>
      <c r="EO447" s="42" t="str">
        <f t="shared" si="644"/>
        <v/>
      </c>
      <c r="EP447" s="29" t="str">
        <f t="shared" si="645"/>
        <v/>
      </c>
      <c r="EQ447" s="41" t="str">
        <f t="shared" si="646"/>
        <v/>
      </c>
      <c r="ER447" s="42" t="str">
        <f t="shared" si="647"/>
        <v/>
      </c>
      <c r="ES447" s="29" t="str">
        <f t="shared" si="705"/>
        <v/>
      </c>
      <c r="ET447" s="41" t="str">
        <f t="shared" si="706"/>
        <v/>
      </c>
      <c r="EU447" s="42" t="str">
        <f t="shared" si="707"/>
        <v/>
      </c>
      <c r="EW447" s="39" t="e">
        <f t="shared" si="708"/>
        <v>#N/A</v>
      </c>
      <c r="EX447" s="42" t="e">
        <f t="shared" si="709"/>
        <v>#N/A</v>
      </c>
      <c r="FA447" s="70" t="e">
        <f t="shared" si="711"/>
        <v>#N/A</v>
      </c>
      <c r="FB447" s="70" t="e">
        <f t="shared" si="712"/>
        <v>#N/A</v>
      </c>
      <c r="FC447" s="70" t="e">
        <f t="shared" si="710"/>
        <v>#N/A</v>
      </c>
      <c r="FD447" s="72" t="e">
        <f t="shared" si="713"/>
        <v>#N/A</v>
      </c>
      <c r="FE447" s="37" t="e">
        <f t="shared" si="714"/>
        <v>#N/A</v>
      </c>
    </row>
    <row r="448" spans="8:161" x14ac:dyDescent="0.25">
      <c r="H448" s="39"/>
      <c r="I448" s="39"/>
      <c r="J448" s="37"/>
      <c r="K448" s="39"/>
      <c r="L448" s="39"/>
      <c r="M448" s="39"/>
      <c r="Y448" s="61" t="str">
        <f t="shared" si="648"/>
        <v/>
      </c>
      <c r="Z448" s="39" t="str">
        <f t="shared" si="649"/>
        <v/>
      </c>
      <c r="AA448" s="41" t="str">
        <f t="shared" si="650"/>
        <v/>
      </c>
      <c r="AB448" s="42" t="str">
        <f t="shared" si="614"/>
        <v/>
      </c>
      <c r="AC448" s="29" t="str">
        <f t="shared" si="651"/>
        <v/>
      </c>
      <c r="AD448" s="41" t="str">
        <f t="shared" si="652"/>
        <v/>
      </c>
      <c r="AE448" s="42" t="str">
        <f t="shared" si="653"/>
        <v/>
      </c>
      <c r="AF448" s="40" t="str">
        <f t="shared" si="654"/>
        <v/>
      </c>
      <c r="AG448" s="43" t="str">
        <f t="shared" si="655"/>
        <v/>
      </c>
      <c r="AH448" s="42" t="str">
        <f t="shared" si="656"/>
        <v/>
      </c>
      <c r="AI448" s="39" t="str">
        <f t="shared" si="657"/>
        <v/>
      </c>
      <c r="AJ448" s="41" t="str">
        <f t="shared" si="615"/>
        <v/>
      </c>
      <c r="AK448" s="29" t="str">
        <f t="shared" si="616"/>
        <v/>
      </c>
      <c r="AL448" s="29" t="str">
        <f t="shared" si="617"/>
        <v/>
      </c>
      <c r="AM448" s="41" t="str">
        <f t="shared" si="618"/>
        <v/>
      </c>
      <c r="AN448" s="42" t="str">
        <f t="shared" si="619"/>
        <v/>
      </c>
      <c r="AO448" s="29" t="str">
        <f t="shared" si="620"/>
        <v/>
      </c>
      <c r="AP448" s="41" t="str">
        <f t="shared" si="621"/>
        <v/>
      </c>
      <c r="AQ448" s="42" t="str">
        <f t="shared" si="622"/>
        <v/>
      </c>
      <c r="AR448" s="29" t="str">
        <f t="shared" si="658"/>
        <v/>
      </c>
      <c r="AS448" s="41" t="str">
        <f t="shared" si="659"/>
        <v/>
      </c>
      <c r="AT448" s="42" t="str">
        <f t="shared" si="660"/>
        <v/>
      </c>
      <c r="AV448" s="39" t="e">
        <f t="shared" si="623"/>
        <v>#N/A</v>
      </c>
      <c r="AW448" s="42" t="e">
        <f t="shared" si="661"/>
        <v>#N/A</v>
      </c>
      <c r="BH448" s="61" t="str">
        <f t="shared" si="662"/>
        <v/>
      </c>
      <c r="BI448" s="39" t="str">
        <f t="shared" si="663"/>
        <v/>
      </c>
      <c r="BJ448" s="41" t="str">
        <f t="shared" si="664"/>
        <v/>
      </c>
      <c r="BK448" s="42" t="str">
        <f t="shared" si="624"/>
        <v/>
      </c>
      <c r="BL448" s="29" t="str">
        <f t="shared" si="665"/>
        <v/>
      </c>
      <c r="BM448" s="41" t="str">
        <f t="shared" si="666"/>
        <v/>
      </c>
      <c r="BN448" s="42" t="str">
        <f t="shared" si="667"/>
        <v/>
      </c>
      <c r="BO448" s="40" t="str">
        <f t="shared" si="668"/>
        <v/>
      </c>
      <c r="BP448" s="43" t="str">
        <f t="shared" si="669"/>
        <v/>
      </c>
      <c r="BQ448" s="42" t="str">
        <f t="shared" si="670"/>
        <v/>
      </c>
      <c r="BR448" s="61" t="str">
        <f t="shared" si="671"/>
        <v/>
      </c>
      <c r="BS448" s="41" t="str">
        <f t="shared" si="625"/>
        <v/>
      </c>
      <c r="BT448" t="str">
        <f t="shared" si="672"/>
        <v/>
      </c>
      <c r="BU448" s="29" t="str">
        <f t="shared" si="626"/>
        <v/>
      </c>
      <c r="BV448" s="41" t="str">
        <f t="shared" si="627"/>
        <v/>
      </c>
      <c r="BW448" s="42" t="str">
        <f t="shared" si="628"/>
        <v/>
      </c>
      <c r="BX448" s="29" t="str">
        <f t="shared" si="629"/>
        <v/>
      </c>
      <c r="BY448" s="41" t="str">
        <f t="shared" si="630"/>
        <v/>
      </c>
      <c r="BZ448" s="42" t="str">
        <f t="shared" si="631"/>
        <v/>
      </c>
      <c r="CA448" s="29" t="str">
        <f t="shared" si="673"/>
        <v/>
      </c>
      <c r="CB448" s="41" t="str">
        <f t="shared" si="674"/>
        <v/>
      </c>
      <c r="CC448" s="42" t="str">
        <f t="shared" si="675"/>
        <v/>
      </c>
      <c r="CE448" s="39" t="e">
        <f t="shared" si="676"/>
        <v>#N/A</v>
      </c>
      <c r="CF448" s="42" t="e">
        <f t="shared" si="677"/>
        <v>#N/A</v>
      </c>
      <c r="CQ448" s="61" t="str">
        <f t="shared" si="678"/>
        <v/>
      </c>
      <c r="CR448" s="39" t="str">
        <f t="shared" si="679"/>
        <v/>
      </c>
      <c r="CS448" s="41" t="str">
        <f t="shared" si="680"/>
        <v/>
      </c>
      <c r="CT448" s="42" t="str">
        <f t="shared" si="632"/>
        <v/>
      </c>
      <c r="CU448" s="29" t="str">
        <f t="shared" si="681"/>
        <v/>
      </c>
      <c r="CV448" s="41" t="str">
        <f t="shared" si="682"/>
        <v/>
      </c>
      <c r="CW448" s="42" t="str">
        <f t="shared" si="683"/>
        <v/>
      </c>
      <c r="CX448" s="40" t="str">
        <f t="shared" si="684"/>
        <v/>
      </c>
      <c r="CY448" s="43" t="str">
        <f t="shared" si="685"/>
        <v/>
      </c>
      <c r="CZ448" s="42" t="str">
        <f t="shared" si="686"/>
        <v/>
      </c>
      <c r="DA448" s="70" t="str">
        <f t="shared" si="687"/>
        <v/>
      </c>
      <c r="DB448" s="41" t="str">
        <f t="shared" si="633"/>
        <v/>
      </c>
      <c r="DC448" s="70" t="str">
        <f t="shared" si="688"/>
        <v/>
      </c>
      <c r="DD448" s="29" t="str">
        <f t="shared" si="634"/>
        <v/>
      </c>
      <c r="DE448" s="41" t="str">
        <f t="shared" si="635"/>
        <v/>
      </c>
      <c r="DF448" s="42" t="str">
        <f t="shared" si="636"/>
        <v/>
      </c>
      <c r="DG448" s="29" t="str">
        <f t="shared" si="637"/>
        <v/>
      </c>
      <c r="DH448" s="41" t="str">
        <f t="shared" si="638"/>
        <v/>
      </c>
      <c r="DI448" s="42" t="str">
        <f t="shared" si="639"/>
        <v/>
      </c>
      <c r="DJ448" s="29" t="str">
        <f t="shared" si="689"/>
        <v/>
      </c>
      <c r="DK448" s="41" t="str">
        <f t="shared" si="690"/>
        <v/>
      </c>
      <c r="DL448" s="42" t="str">
        <f t="shared" si="691"/>
        <v/>
      </c>
      <c r="DN448" s="39" t="e">
        <f t="shared" si="692"/>
        <v>#N/A</v>
      </c>
      <c r="DO448" s="42" t="e">
        <f t="shared" si="693"/>
        <v>#N/A</v>
      </c>
      <c r="DZ448" s="61" t="str">
        <f t="shared" si="694"/>
        <v/>
      </c>
      <c r="EA448" s="39" t="str">
        <f t="shared" si="695"/>
        <v/>
      </c>
      <c r="EB448" s="41" t="str">
        <f t="shared" si="696"/>
        <v/>
      </c>
      <c r="EC448" s="42" t="str">
        <f t="shared" si="640"/>
        <v/>
      </c>
      <c r="ED448" s="29" t="str">
        <f t="shared" si="697"/>
        <v/>
      </c>
      <c r="EE448" s="41" t="str">
        <f t="shared" si="698"/>
        <v/>
      </c>
      <c r="EF448" s="42" t="str">
        <f t="shared" si="699"/>
        <v/>
      </c>
      <c r="EG448" s="40" t="str">
        <f t="shared" si="700"/>
        <v/>
      </c>
      <c r="EH448" s="43" t="str">
        <f t="shared" si="701"/>
        <v/>
      </c>
      <c r="EI448" s="42" t="str">
        <f t="shared" si="702"/>
        <v/>
      </c>
      <c r="EJ448" s="58" t="str">
        <f t="shared" si="703"/>
        <v/>
      </c>
      <c r="EK448" s="41" t="str">
        <f t="shared" si="641"/>
        <v/>
      </c>
      <c r="EL448" s="58" t="str">
        <f t="shared" si="704"/>
        <v/>
      </c>
      <c r="EM448" s="29" t="str">
        <f t="shared" si="642"/>
        <v/>
      </c>
      <c r="EN448" s="41" t="str">
        <f t="shared" si="643"/>
        <v/>
      </c>
      <c r="EO448" s="42" t="str">
        <f t="shared" si="644"/>
        <v/>
      </c>
      <c r="EP448" s="29" t="str">
        <f t="shared" si="645"/>
        <v/>
      </c>
      <c r="EQ448" s="41" t="str">
        <f t="shared" si="646"/>
        <v/>
      </c>
      <c r="ER448" s="42" t="str">
        <f t="shared" si="647"/>
        <v/>
      </c>
      <c r="ES448" s="29" t="str">
        <f t="shared" si="705"/>
        <v/>
      </c>
      <c r="ET448" s="41" t="str">
        <f t="shared" si="706"/>
        <v/>
      </c>
      <c r="EU448" s="42" t="str">
        <f t="shared" si="707"/>
        <v/>
      </c>
      <c r="EW448" s="39" t="e">
        <f t="shared" si="708"/>
        <v>#N/A</v>
      </c>
      <c r="EX448" s="42" t="e">
        <f t="shared" si="709"/>
        <v>#N/A</v>
      </c>
      <c r="FA448" s="70" t="e">
        <f t="shared" si="711"/>
        <v>#N/A</v>
      </c>
      <c r="FB448" s="70" t="e">
        <f t="shared" si="712"/>
        <v>#N/A</v>
      </c>
      <c r="FC448" s="70" t="e">
        <f t="shared" si="710"/>
        <v>#N/A</v>
      </c>
      <c r="FD448" s="72" t="e">
        <f t="shared" si="713"/>
        <v>#N/A</v>
      </c>
      <c r="FE448" s="37" t="e">
        <f t="shared" si="714"/>
        <v>#N/A</v>
      </c>
    </row>
    <row r="449" spans="8:161" x14ac:dyDescent="0.25">
      <c r="H449" s="39"/>
      <c r="I449" s="39"/>
      <c r="J449" s="37"/>
      <c r="K449" s="39"/>
      <c r="L449" s="39"/>
      <c r="M449" s="39"/>
      <c r="Y449" s="61" t="str">
        <f t="shared" si="648"/>
        <v/>
      </c>
      <c r="Z449" s="39" t="str">
        <f t="shared" si="649"/>
        <v/>
      </c>
      <c r="AA449" s="41" t="str">
        <f t="shared" si="650"/>
        <v/>
      </c>
      <c r="AB449" s="42" t="str">
        <f t="shared" si="614"/>
        <v/>
      </c>
      <c r="AC449" s="29" t="str">
        <f t="shared" si="651"/>
        <v/>
      </c>
      <c r="AD449" s="41" t="str">
        <f t="shared" si="652"/>
        <v/>
      </c>
      <c r="AE449" s="42" t="str">
        <f t="shared" si="653"/>
        <v/>
      </c>
      <c r="AF449" s="40" t="str">
        <f t="shared" si="654"/>
        <v/>
      </c>
      <c r="AG449" s="43" t="str">
        <f t="shared" si="655"/>
        <v/>
      </c>
      <c r="AH449" s="42" t="str">
        <f t="shared" si="656"/>
        <v/>
      </c>
      <c r="AI449" s="39" t="str">
        <f t="shared" si="657"/>
        <v/>
      </c>
      <c r="AJ449" s="41" t="str">
        <f t="shared" si="615"/>
        <v/>
      </c>
      <c r="AK449" s="29" t="str">
        <f t="shared" si="616"/>
        <v/>
      </c>
      <c r="AL449" s="29" t="str">
        <f t="shared" si="617"/>
        <v/>
      </c>
      <c r="AM449" s="41" t="str">
        <f t="shared" si="618"/>
        <v/>
      </c>
      <c r="AN449" s="42" t="str">
        <f t="shared" si="619"/>
        <v/>
      </c>
      <c r="AO449" s="29" t="str">
        <f t="shared" si="620"/>
        <v/>
      </c>
      <c r="AP449" s="41" t="str">
        <f t="shared" si="621"/>
        <v/>
      </c>
      <c r="AQ449" s="42" t="str">
        <f t="shared" si="622"/>
        <v/>
      </c>
      <c r="AR449" s="29" t="str">
        <f t="shared" si="658"/>
        <v/>
      </c>
      <c r="AS449" s="41" t="str">
        <f t="shared" si="659"/>
        <v/>
      </c>
      <c r="AT449" s="42" t="str">
        <f t="shared" si="660"/>
        <v/>
      </c>
      <c r="AV449" s="39" t="e">
        <f t="shared" si="623"/>
        <v>#N/A</v>
      </c>
      <c r="AW449" s="42" t="e">
        <f t="shared" si="661"/>
        <v>#N/A</v>
      </c>
      <c r="BH449" s="61" t="str">
        <f t="shared" si="662"/>
        <v/>
      </c>
      <c r="BI449" s="39" t="str">
        <f t="shared" si="663"/>
        <v/>
      </c>
      <c r="BJ449" s="41" t="str">
        <f t="shared" si="664"/>
        <v/>
      </c>
      <c r="BK449" s="42" t="str">
        <f t="shared" si="624"/>
        <v/>
      </c>
      <c r="BL449" s="29" t="str">
        <f t="shared" si="665"/>
        <v/>
      </c>
      <c r="BM449" s="41" t="str">
        <f t="shared" si="666"/>
        <v/>
      </c>
      <c r="BN449" s="42" t="str">
        <f t="shared" si="667"/>
        <v/>
      </c>
      <c r="BO449" s="40" t="str">
        <f t="shared" si="668"/>
        <v/>
      </c>
      <c r="BP449" s="43" t="str">
        <f t="shared" si="669"/>
        <v/>
      </c>
      <c r="BQ449" s="42" t="str">
        <f t="shared" si="670"/>
        <v/>
      </c>
      <c r="BR449" s="61" t="str">
        <f t="shared" si="671"/>
        <v/>
      </c>
      <c r="BS449" s="41" t="str">
        <f t="shared" si="625"/>
        <v/>
      </c>
      <c r="BT449" t="str">
        <f t="shared" si="672"/>
        <v/>
      </c>
      <c r="BU449" s="29" t="str">
        <f t="shared" si="626"/>
        <v/>
      </c>
      <c r="BV449" s="41" t="str">
        <f t="shared" si="627"/>
        <v/>
      </c>
      <c r="BW449" s="42" t="str">
        <f t="shared" si="628"/>
        <v/>
      </c>
      <c r="BX449" s="29" t="str">
        <f t="shared" si="629"/>
        <v/>
      </c>
      <c r="BY449" s="41" t="str">
        <f t="shared" si="630"/>
        <v/>
      </c>
      <c r="BZ449" s="42" t="str">
        <f t="shared" si="631"/>
        <v/>
      </c>
      <c r="CA449" s="29" t="str">
        <f t="shared" si="673"/>
        <v/>
      </c>
      <c r="CB449" s="41" t="str">
        <f t="shared" si="674"/>
        <v/>
      </c>
      <c r="CC449" s="42" t="str">
        <f t="shared" si="675"/>
        <v/>
      </c>
      <c r="CE449" s="39" t="e">
        <f t="shared" si="676"/>
        <v>#N/A</v>
      </c>
      <c r="CF449" s="42" t="e">
        <f t="shared" si="677"/>
        <v>#N/A</v>
      </c>
      <c r="CQ449" s="61" t="str">
        <f t="shared" si="678"/>
        <v/>
      </c>
      <c r="CR449" s="39" t="str">
        <f t="shared" si="679"/>
        <v/>
      </c>
      <c r="CS449" s="41" t="str">
        <f t="shared" si="680"/>
        <v/>
      </c>
      <c r="CT449" s="42" t="str">
        <f t="shared" si="632"/>
        <v/>
      </c>
      <c r="CU449" s="29" t="str">
        <f t="shared" si="681"/>
        <v/>
      </c>
      <c r="CV449" s="41" t="str">
        <f t="shared" si="682"/>
        <v/>
      </c>
      <c r="CW449" s="42" t="str">
        <f t="shared" si="683"/>
        <v/>
      </c>
      <c r="CX449" s="40" t="str">
        <f t="shared" si="684"/>
        <v/>
      </c>
      <c r="CY449" s="43" t="str">
        <f t="shared" si="685"/>
        <v/>
      </c>
      <c r="CZ449" s="42" t="str">
        <f t="shared" si="686"/>
        <v/>
      </c>
      <c r="DA449" s="70" t="str">
        <f t="shared" si="687"/>
        <v/>
      </c>
      <c r="DB449" s="41" t="str">
        <f t="shared" si="633"/>
        <v/>
      </c>
      <c r="DC449" s="70" t="str">
        <f t="shared" si="688"/>
        <v/>
      </c>
      <c r="DD449" s="29" t="str">
        <f t="shared" si="634"/>
        <v/>
      </c>
      <c r="DE449" s="41" t="str">
        <f t="shared" si="635"/>
        <v/>
      </c>
      <c r="DF449" s="42" t="str">
        <f t="shared" si="636"/>
        <v/>
      </c>
      <c r="DG449" s="29" t="str">
        <f t="shared" si="637"/>
        <v/>
      </c>
      <c r="DH449" s="41" t="str">
        <f t="shared" si="638"/>
        <v/>
      </c>
      <c r="DI449" s="42" t="str">
        <f t="shared" si="639"/>
        <v/>
      </c>
      <c r="DJ449" s="29" t="str">
        <f t="shared" si="689"/>
        <v/>
      </c>
      <c r="DK449" s="41" t="str">
        <f t="shared" si="690"/>
        <v/>
      </c>
      <c r="DL449" s="42" t="str">
        <f t="shared" si="691"/>
        <v/>
      </c>
      <c r="DN449" s="39" t="e">
        <f t="shared" si="692"/>
        <v>#N/A</v>
      </c>
      <c r="DO449" s="42" t="e">
        <f t="shared" si="693"/>
        <v>#N/A</v>
      </c>
      <c r="DZ449" s="61" t="str">
        <f t="shared" si="694"/>
        <v/>
      </c>
      <c r="EA449" s="39" t="str">
        <f t="shared" si="695"/>
        <v/>
      </c>
      <c r="EB449" s="41" t="str">
        <f t="shared" si="696"/>
        <v/>
      </c>
      <c r="EC449" s="42" t="str">
        <f t="shared" si="640"/>
        <v/>
      </c>
      <c r="ED449" s="29" t="str">
        <f t="shared" si="697"/>
        <v/>
      </c>
      <c r="EE449" s="41" t="str">
        <f t="shared" si="698"/>
        <v/>
      </c>
      <c r="EF449" s="42" t="str">
        <f t="shared" si="699"/>
        <v/>
      </c>
      <c r="EG449" s="40" t="str">
        <f t="shared" si="700"/>
        <v/>
      </c>
      <c r="EH449" s="43" t="str">
        <f t="shared" si="701"/>
        <v/>
      </c>
      <c r="EI449" s="42" t="str">
        <f t="shared" si="702"/>
        <v/>
      </c>
      <c r="EJ449" s="58" t="str">
        <f t="shared" si="703"/>
        <v/>
      </c>
      <c r="EK449" s="41" t="str">
        <f t="shared" si="641"/>
        <v/>
      </c>
      <c r="EL449" s="58" t="str">
        <f t="shared" si="704"/>
        <v/>
      </c>
      <c r="EM449" s="29" t="str">
        <f t="shared" si="642"/>
        <v/>
      </c>
      <c r="EN449" s="41" t="str">
        <f t="shared" si="643"/>
        <v/>
      </c>
      <c r="EO449" s="42" t="str">
        <f t="shared" si="644"/>
        <v/>
      </c>
      <c r="EP449" s="29" t="str">
        <f t="shared" si="645"/>
        <v/>
      </c>
      <c r="EQ449" s="41" t="str">
        <f t="shared" si="646"/>
        <v/>
      </c>
      <c r="ER449" s="42" t="str">
        <f t="shared" si="647"/>
        <v/>
      </c>
      <c r="ES449" s="29" t="str">
        <f t="shared" si="705"/>
        <v/>
      </c>
      <c r="ET449" s="41" t="str">
        <f t="shared" si="706"/>
        <v/>
      </c>
      <c r="EU449" s="42" t="str">
        <f t="shared" si="707"/>
        <v/>
      </c>
      <c r="EW449" s="39" t="e">
        <f t="shared" si="708"/>
        <v>#N/A</v>
      </c>
      <c r="EX449" s="42" t="e">
        <f t="shared" si="709"/>
        <v>#N/A</v>
      </c>
      <c r="FA449" s="70" t="e">
        <f t="shared" si="711"/>
        <v>#N/A</v>
      </c>
      <c r="FB449" s="70" t="e">
        <f t="shared" si="712"/>
        <v>#N/A</v>
      </c>
      <c r="FC449" s="70" t="e">
        <f t="shared" si="710"/>
        <v>#N/A</v>
      </c>
      <c r="FD449" s="72" t="e">
        <f t="shared" si="713"/>
        <v>#N/A</v>
      </c>
      <c r="FE449" s="37" t="e">
        <f t="shared" si="714"/>
        <v>#N/A</v>
      </c>
    </row>
    <row r="450" spans="8:161" x14ac:dyDescent="0.25">
      <c r="H450" s="39"/>
      <c r="I450" s="39"/>
      <c r="J450" s="37"/>
      <c r="K450" s="39"/>
      <c r="L450" s="39"/>
      <c r="M450" s="39"/>
      <c r="Y450" s="61" t="str">
        <f t="shared" si="648"/>
        <v/>
      </c>
      <c r="Z450" s="39" t="str">
        <f t="shared" si="649"/>
        <v/>
      </c>
      <c r="AA450" s="41" t="str">
        <f t="shared" si="650"/>
        <v/>
      </c>
      <c r="AB450" s="42" t="str">
        <f t="shared" si="614"/>
        <v/>
      </c>
      <c r="AC450" s="29" t="str">
        <f t="shared" si="651"/>
        <v/>
      </c>
      <c r="AD450" s="41" t="str">
        <f t="shared" si="652"/>
        <v/>
      </c>
      <c r="AE450" s="42" t="str">
        <f t="shared" si="653"/>
        <v/>
      </c>
      <c r="AF450" s="40" t="str">
        <f t="shared" si="654"/>
        <v/>
      </c>
      <c r="AG450" s="43" t="str">
        <f t="shared" si="655"/>
        <v/>
      </c>
      <c r="AH450" s="42" t="str">
        <f t="shared" si="656"/>
        <v/>
      </c>
      <c r="AI450" s="39" t="str">
        <f t="shared" si="657"/>
        <v/>
      </c>
      <c r="AJ450" s="41" t="str">
        <f t="shared" si="615"/>
        <v/>
      </c>
      <c r="AK450" s="29" t="str">
        <f t="shared" si="616"/>
        <v/>
      </c>
      <c r="AL450" s="29" t="str">
        <f t="shared" si="617"/>
        <v/>
      </c>
      <c r="AM450" s="41" t="str">
        <f t="shared" si="618"/>
        <v/>
      </c>
      <c r="AN450" s="42" t="str">
        <f t="shared" si="619"/>
        <v/>
      </c>
      <c r="AO450" s="29" t="str">
        <f t="shared" si="620"/>
        <v/>
      </c>
      <c r="AP450" s="41" t="str">
        <f t="shared" si="621"/>
        <v/>
      </c>
      <c r="AQ450" s="42" t="str">
        <f t="shared" si="622"/>
        <v/>
      </c>
      <c r="AR450" s="29" t="str">
        <f t="shared" si="658"/>
        <v/>
      </c>
      <c r="AS450" s="41" t="str">
        <f t="shared" si="659"/>
        <v/>
      </c>
      <c r="AT450" s="42" t="str">
        <f t="shared" si="660"/>
        <v/>
      </c>
      <c r="AV450" s="39" t="e">
        <f t="shared" si="623"/>
        <v>#N/A</v>
      </c>
      <c r="AW450" s="42" t="e">
        <f t="shared" si="661"/>
        <v>#N/A</v>
      </c>
      <c r="BH450" s="61" t="str">
        <f t="shared" si="662"/>
        <v/>
      </c>
      <c r="BI450" s="39" t="str">
        <f t="shared" si="663"/>
        <v/>
      </c>
      <c r="BJ450" s="41" t="str">
        <f t="shared" si="664"/>
        <v/>
      </c>
      <c r="BK450" s="42" t="str">
        <f t="shared" si="624"/>
        <v/>
      </c>
      <c r="BL450" s="29" t="str">
        <f t="shared" si="665"/>
        <v/>
      </c>
      <c r="BM450" s="41" t="str">
        <f t="shared" si="666"/>
        <v/>
      </c>
      <c r="BN450" s="42" t="str">
        <f t="shared" si="667"/>
        <v/>
      </c>
      <c r="BO450" s="40" t="str">
        <f t="shared" si="668"/>
        <v/>
      </c>
      <c r="BP450" s="43" t="str">
        <f t="shared" si="669"/>
        <v/>
      </c>
      <c r="BQ450" s="42" t="str">
        <f t="shared" si="670"/>
        <v/>
      </c>
      <c r="BR450" s="61" t="str">
        <f t="shared" si="671"/>
        <v/>
      </c>
      <c r="BS450" s="41" t="str">
        <f t="shared" si="625"/>
        <v/>
      </c>
      <c r="BT450" t="str">
        <f t="shared" si="672"/>
        <v/>
      </c>
      <c r="BU450" s="29" t="str">
        <f t="shared" si="626"/>
        <v/>
      </c>
      <c r="BV450" s="41" t="str">
        <f t="shared" si="627"/>
        <v/>
      </c>
      <c r="BW450" s="42" t="str">
        <f t="shared" si="628"/>
        <v/>
      </c>
      <c r="BX450" s="29" t="str">
        <f t="shared" si="629"/>
        <v/>
      </c>
      <c r="BY450" s="41" t="str">
        <f t="shared" si="630"/>
        <v/>
      </c>
      <c r="BZ450" s="42" t="str">
        <f t="shared" si="631"/>
        <v/>
      </c>
      <c r="CA450" s="29" t="str">
        <f t="shared" si="673"/>
        <v/>
      </c>
      <c r="CB450" s="41" t="str">
        <f t="shared" si="674"/>
        <v/>
      </c>
      <c r="CC450" s="42" t="str">
        <f t="shared" si="675"/>
        <v/>
      </c>
      <c r="CE450" s="39" t="e">
        <f t="shared" si="676"/>
        <v>#N/A</v>
      </c>
      <c r="CF450" s="42" t="e">
        <f t="shared" si="677"/>
        <v>#N/A</v>
      </c>
      <c r="CQ450" s="61" t="str">
        <f t="shared" si="678"/>
        <v/>
      </c>
      <c r="CR450" s="39" t="str">
        <f t="shared" si="679"/>
        <v/>
      </c>
      <c r="CS450" s="41" t="str">
        <f t="shared" si="680"/>
        <v/>
      </c>
      <c r="CT450" s="42" t="str">
        <f t="shared" si="632"/>
        <v/>
      </c>
      <c r="CU450" s="29" t="str">
        <f t="shared" si="681"/>
        <v/>
      </c>
      <c r="CV450" s="41" t="str">
        <f t="shared" si="682"/>
        <v/>
      </c>
      <c r="CW450" s="42" t="str">
        <f t="shared" si="683"/>
        <v/>
      </c>
      <c r="CX450" s="40" t="str">
        <f t="shared" si="684"/>
        <v/>
      </c>
      <c r="CY450" s="43" t="str">
        <f t="shared" si="685"/>
        <v/>
      </c>
      <c r="CZ450" s="42" t="str">
        <f t="shared" si="686"/>
        <v/>
      </c>
      <c r="DA450" s="70" t="str">
        <f t="shared" si="687"/>
        <v/>
      </c>
      <c r="DB450" s="41" t="str">
        <f t="shared" si="633"/>
        <v/>
      </c>
      <c r="DC450" s="70" t="str">
        <f t="shared" si="688"/>
        <v/>
      </c>
      <c r="DD450" s="29" t="str">
        <f t="shared" si="634"/>
        <v/>
      </c>
      <c r="DE450" s="41" t="str">
        <f t="shared" si="635"/>
        <v/>
      </c>
      <c r="DF450" s="42" t="str">
        <f t="shared" si="636"/>
        <v/>
      </c>
      <c r="DG450" s="29" t="str">
        <f t="shared" si="637"/>
        <v/>
      </c>
      <c r="DH450" s="41" t="str">
        <f t="shared" si="638"/>
        <v/>
      </c>
      <c r="DI450" s="42" t="str">
        <f t="shared" si="639"/>
        <v/>
      </c>
      <c r="DJ450" s="29" t="str">
        <f t="shared" si="689"/>
        <v/>
      </c>
      <c r="DK450" s="41" t="str">
        <f t="shared" si="690"/>
        <v/>
      </c>
      <c r="DL450" s="42" t="str">
        <f t="shared" si="691"/>
        <v/>
      </c>
      <c r="DN450" s="39" t="e">
        <f t="shared" si="692"/>
        <v>#N/A</v>
      </c>
      <c r="DO450" s="42" t="e">
        <f t="shared" si="693"/>
        <v>#N/A</v>
      </c>
      <c r="DZ450" s="61" t="str">
        <f t="shared" si="694"/>
        <v/>
      </c>
      <c r="EA450" s="39" t="str">
        <f t="shared" si="695"/>
        <v/>
      </c>
      <c r="EB450" s="41" t="str">
        <f t="shared" si="696"/>
        <v/>
      </c>
      <c r="EC450" s="42" t="str">
        <f t="shared" si="640"/>
        <v/>
      </c>
      <c r="ED450" s="29" t="str">
        <f t="shared" si="697"/>
        <v/>
      </c>
      <c r="EE450" s="41" t="str">
        <f t="shared" si="698"/>
        <v/>
      </c>
      <c r="EF450" s="42" t="str">
        <f t="shared" si="699"/>
        <v/>
      </c>
      <c r="EG450" s="40" t="str">
        <f t="shared" si="700"/>
        <v/>
      </c>
      <c r="EH450" s="43" t="str">
        <f t="shared" si="701"/>
        <v/>
      </c>
      <c r="EI450" s="42" t="str">
        <f t="shared" si="702"/>
        <v/>
      </c>
      <c r="EJ450" s="58" t="str">
        <f t="shared" si="703"/>
        <v/>
      </c>
      <c r="EK450" s="41" t="str">
        <f t="shared" si="641"/>
        <v/>
      </c>
      <c r="EL450" s="58" t="str">
        <f t="shared" si="704"/>
        <v/>
      </c>
      <c r="EM450" s="29" t="str">
        <f t="shared" si="642"/>
        <v/>
      </c>
      <c r="EN450" s="41" t="str">
        <f t="shared" si="643"/>
        <v/>
      </c>
      <c r="EO450" s="42" t="str">
        <f t="shared" si="644"/>
        <v/>
      </c>
      <c r="EP450" s="29" t="str">
        <f t="shared" si="645"/>
        <v/>
      </c>
      <c r="EQ450" s="41" t="str">
        <f t="shared" si="646"/>
        <v/>
      </c>
      <c r="ER450" s="42" t="str">
        <f t="shared" si="647"/>
        <v/>
      </c>
      <c r="ES450" s="29" t="str">
        <f t="shared" si="705"/>
        <v/>
      </c>
      <c r="ET450" s="41" t="str">
        <f t="shared" si="706"/>
        <v/>
      </c>
      <c r="EU450" s="42" t="str">
        <f t="shared" si="707"/>
        <v/>
      </c>
      <c r="EW450" s="39" t="e">
        <f t="shared" si="708"/>
        <v>#N/A</v>
      </c>
      <c r="EX450" s="42" t="e">
        <f t="shared" si="709"/>
        <v>#N/A</v>
      </c>
      <c r="FA450" s="70" t="e">
        <f t="shared" si="711"/>
        <v>#N/A</v>
      </c>
      <c r="FB450" s="70" t="e">
        <f t="shared" si="712"/>
        <v>#N/A</v>
      </c>
      <c r="FC450" s="70" t="e">
        <f t="shared" si="710"/>
        <v>#N/A</v>
      </c>
      <c r="FD450" s="72" t="e">
        <f t="shared" si="713"/>
        <v>#N/A</v>
      </c>
      <c r="FE450" s="37" t="e">
        <f t="shared" si="714"/>
        <v>#N/A</v>
      </c>
    </row>
    <row r="451" spans="8:161" x14ac:dyDescent="0.25">
      <c r="H451" s="39"/>
      <c r="I451" s="39"/>
      <c r="J451" s="37"/>
      <c r="K451" s="39"/>
      <c r="L451" s="39"/>
      <c r="M451" s="39"/>
      <c r="Y451" s="61" t="str">
        <f t="shared" si="648"/>
        <v/>
      </c>
      <c r="Z451" s="39" t="str">
        <f t="shared" si="649"/>
        <v/>
      </c>
      <c r="AA451" s="41" t="str">
        <f t="shared" si="650"/>
        <v/>
      </c>
      <c r="AB451" s="42" t="str">
        <f t="shared" si="614"/>
        <v/>
      </c>
      <c r="AC451" s="29" t="str">
        <f t="shared" si="651"/>
        <v/>
      </c>
      <c r="AD451" s="41" t="str">
        <f t="shared" si="652"/>
        <v/>
      </c>
      <c r="AE451" s="42" t="str">
        <f t="shared" si="653"/>
        <v/>
      </c>
      <c r="AF451" s="40" t="str">
        <f t="shared" si="654"/>
        <v/>
      </c>
      <c r="AG451" s="43" t="str">
        <f t="shared" si="655"/>
        <v/>
      </c>
      <c r="AH451" s="42" t="str">
        <f t="shared" si="656"/>
        <v/>
      </c>
      <c r="AI451" s="39" t="str">
        <f t="shared" si="657"/>
        <v/>
      </c>
      <c r="AJ451" s="41" t="str">
        <f t="shared" si="615"/>
        <v/>
      </c>
      <c r="AK451" s="29" t="str">
        <f t="shared" si="616"/>
        <v/>
      </c>
      <c r="AL451" s="29" t="str">
        <f t="shared" si="617"/>
        <v/>
      </c>
      <c r="AM451" s="41" t="str">
        <f t="shared" si="618"/>
        <v/>
      </c>
      <c r="AN451" s="42" t="str">
        <f t="shared" si="619"/>
        <v/>
      </c>
      <c r="AO451" s="29" t="str">
        <f t="shared" si="620"/>
        <v/>
      </c>
      <c r="AP451" s="41" t="str">
        <f t="shared" si="621"/>
        <v/>
      </c>
      <c r="AQ451" s="42" t="str">
        <f t="shared" si="622"/>
        <v/>
      </c>
      <c r="AR451" s="29" t="str">
        <f t="shared" si="658"/>
        <v/>
      </c>
      <c r="AS451" s="41" t="str">
        <f t="shared" si="659"/>
        <v/>
      </c>
      <c r="AT451" s="42" t="str">
        <f t="shared" si="660"/>
        <v/>
      </c>
      <c r="AV451" s="39" t="e">
        <f t="shared" si="623"/>
        <v>#N/A</v>
      </c>
      <c r="AW451" s="42" t="e">
        <f t="shared" si="661"/>
        <v>#N/A</v>
      </c>
      <c r="BH451" s="61" t="str">
        <f t="shared" si="662"/>
        <v/>
      </c>
      <c r="BI451" s="39" t="str">
        <f t="shared" si="663"/>
        <v/>
      </c>
      <c r="BJ451" s="41" t="str">
        <f t="shared" si="664"/>
        <v/>
      </c>
      <c r="BK451" s="42" t="str">
        <f t="shared" si="624"/>
        <v/>
      </c>
      <c r="BL451" s="29" t="str">
        <f t="shared" si="665"/>
        <v/>
      </c>
      <c r="BM451" s="41" t="str">
        <f t="shared" si="666"/>
        <v/>
      </c>
      <c r="BN451" s="42" t="str">
        <f t="shared" si="667"/>
        <v/>
      </c>
      <c r="BO451" s="40" t="str">
        <f t="shared" si="668"/>
        <v/>
      </c>
      <c r="BP451" s="43" t="str">
        <f t="shared" si="669"/>
        <v/>
      </c>
      <c r="BQ451" s="42" t="str">
        <f t="shared" si="670"/>
        <v/>
      </c>
      <c r="BR451" s="61" t="str">
        <f t="shared" si="671"/>
        <v/>
      </c>
      <c r="BS451" s="41" t="str">
        <f t="shared" si="625"/>
        <v/>
      </c>
      <c r="BT451" t="str">
        <f t="shared" si="672"/>
        <v/>
      </c>
      <c r="BU451" s="29" t="str">
        <f t="shared" si="626"/>
        <v/>
      </c>
      <c r="BV451" s="41" t="str">
        <f t="shared" si="627"/>
        <v/>
      </c>
      <c r="BW451" s="42" t="str">
        <f t="shared" si="628"/>
        <v/>
      </c>
      <c r="BX451" s="29" t="str">
        <f t="shared" si="629"/>
        <v/>
      </c>
      <c r="BY451" s="41" t="str">
        <f t="shared" si="630"/>
        <v/>
      </c>
      <c r="BZ451" s="42" t="str">
        <f t="shared" si="631"/>
        <v/>
      </c>
      <c r="CA451" s="29" t="str">
        <f t="shared" si="673"/>
        <v/>
      </c>
      <c r="CB451" s="41" t="str">
        <f t="shared" si="674"/>
        <v/>
      </c>
      <c r="CC451" s="42" t="str">
        <f t="shared" si="675"/>
        <v/>
      </c>
      <c r="CE451" s="39" t="e">
        <f t="shared" si="676"/>
        <v>#N/A</v>
      </c>
      <c r="CF451" s="42" t="e">
        <f t="shared" si="677"/>
        <v>#N/A</v>
      </c>
      <c r="CQ451" s="61" t="str">
        <f t="shared" si="678"/>
        <v/>
      </c>
      <c r="CR451" s="39" t="str">
        <f t="shared" si="679"/>
        <v/>
      </c>
      <c r="CS451" s="41" t="str">
        <f t="shared" si="680"/>
        <v/>
      </c>
      <c r="CT451" s="42" t="str">
        <f t="shared" si="632"/>
        <v/>
      </c>
      <c r="CU451" s="29" t="str">
        <f t="shared" si="681"/>
        <v/>
      </c>
      <c r="CV451" s="41" t="str">
        <f t="shared" si="682"/>
        <v/>
      </c>
      <c r="CW451" s="42" t="str">
        <f t="shared" si="683"/>
        <v/>
      </c>
      <c r="CX451" s="40" t="str">
        <f t="shared" si="684"/>
        <v/>
      </c>
      <c r="CY451" s="43" t="str">
        <f t="shared" si="685"/>
        <v/>
      </c>
      <c r="CZ451" s="42" t="str">
        <f t="shared" si="686"/>
        <v/>
      </c>
      <c r="DA451" s="70" t="str">
        <f t="shared" si="687"/>
        <v/>
      </c>
      <c r="DB451" s="41" t="str">
        <f t="shared" si="633"/>
        <v/>
      </c>
      <c r="DC451" s="70" t="str">
        <f t="shared" si="688"/>
        <v/>
      </c>
      <c r="DD451" s="29" t="str">
        <f t="shared" si="634"/>
        <v/>
      </c>
      <c r="DE451" s="41" t="str">
        <f t="shared" si="635"/>
        <v/>
      </c>
      <c r="DF451" s="42" t="str">
        <f t="shared" si="636"/>
        <v/>
      </c>
      <c r="DG451" s="29" t="str">
        <f t="shared" si="637"/>
        <v/>
      </c>
      <c r="DH451" s="41" t="str">
        <f t="shared" si="638"/>
        <v/>
      </c>
      <c r="DI451" s="42" t="str">
        <f t="shared" si="639"/>
        <v/>
      </c>
      <c r="DJ451" s="29" t="str">
        <f t="shared" si="689"/>
        <v/>
      </c>
      <c r="DK451" s="41" t="str">
        <f t="shared" si="690"/>
        <v/>
      </c>
      <c r="DL451" s="42" t="str">
        <f t="shared" si="691"/>
        <v/>
      </c>
      <c r="DN451" s="39" t="e">
        <f t="shared" si="692"/>
        <v>#N/A</v>
      </c>
      <c r="DO451" s="42" t="e">
        <f t="shared" si="693"/>
        <v>#N/A</v>
      </c>
      <c r="DZ451" s="61" t="str">
        <f t="shared" si="694"/>
        <v/>
      </c>
      <c r="EA451" s="39" t="str">
        <f t="shared" si="695"/>
        <v/>
      </c>
      <c r="EB451" s="41" t="str">
        <f t="shared" si="696"/>
        <v/>
      </c>
      <c r="EC451" s="42" t="str">
        <f t="shared" si="640"/>
        <v/>
      </c>
      <c r="ED451" s="29" t="str">
        <f t="shared" si="697"/>
        <v/>
      </c>
      <c r="EE451" s="41" t="str">
        <f t="shared" si="698"/>
        <v/>
      </c>
      <c r="EF451" s="42" t="str">
        <f t="shared" si="699"/>
        <v/>
      </c>
      <c r="EG451" s="40" t="str">
        <f t="shared" si="700"/>
        <v/>
      </c>
      <c r="EH451" s="43" t="str">
        <f t="shared" si="701"/>
        <v/>
      </c>
      <c r="EI451" s="42" t="str">
        <f t="shared" si="702"/>
        <v/>
      </c>
      <c r="EJ451" s="58" t="str">
        <f t="shared" si="703"/>
        <v/>
      </c>
      <c r="EK451" s="41" t="str">
        <f t="shared" si="641"/>
        <v/>
      </c>
      <c r="EL451" s="58" t="str">
        <f t="shared" si="704"/>
        <v/>
      </c>
      <c r="EM451" s="29" t="str">
        <f t="shared" si="642"/>
        <v/>
      </c>
      <c r="EN451" s="41" t="str">
        <f t="shared" si="643"/>
        <v/>
      </c>
      <c r="EO451" s="42" t="str">
        <f t="shared" si="644"/>
        <v/>
      </c>
      <c r="EP451" s="29" t="str">
        <f t="shared" si="645"/>
        <v/>
      </c>
      <c r="EQ451" s="41" t="str">
        <f t="shared" si="646"/>
        <v/>
      </c>
      <c r="ER451" s="42" t="str">
        <f t="shared" si="647"/>
        <v/>
      </c>
      <c r="ES451" s="29" t="str">
        <f t="shared" si="705"/>
        <v/>
      </c>
      <c r="ET451" s="41" t="str">
        <f t="shared" si="706"/>
        <v/>
      </c>
      <c r="EU451" s="42" t="str">
        <f t="shared" si="707"/>
        <v/>
      </c>
      <c r="EW451" s="39" t="e">
        <f t="shared" si="708"/>
        <v>#N/A</v>
      </c>
      <c r="EX451" s="42" t="e">
        <f t="shared" si="709"/>
        <v>#N/A</v>
      </c>
      <c r="FA451" s="70" t="e">
        <f t="shared" si="711"/>
        <v>#N/A</v>
      </c>
      <c r="FB451" s="70" t="e">
        <f t="shared" si="712"/>
        <v>#N/A</v>
      </c>
      <c r="FC451" s="70" t="e">
        <f t="shared" si="710"/>
        <v>#N/A</v>
      </c>
      <c r="FD451" s="72" t="e">
        <f t="shared" si="713"/>
        <v>#N/A</v>
      </c>
      <c r="FE451" s="37" t="e">
        <f t="shared" si="714"/>
        <v>#N/A</v>
      </c>
    </row>
    <row r="452" spans="8:161" x14ac:dyDescent="0.25">
      <c r="H452" s="39"/>
      <c r="I452" s="39"/>
      <c r="J452" s="37"/>
      <c r="K452" s="39"/>
      <c r="L452" s="39"/>
      <c r="M452" s="39"/>
      <c r="Y452" s="61" t="str">
        <f t="shared" si="648"/>
        <v/>
      </c>
      <c r="Z452" s="39" t="str">
        <f t="shared" si="649"/>
        <v/>
      </c>
      <c r="AA452" s="41" t="str">
        <f t="shared" si="650"/>
        <v/>
      </c>
      <c r="AB452" s="42" t="str">
        <f t="shared" si="614"/>
        <v/>
      </c>
      <c r="AC452" s="29" t="str">
        <f t="shared" si="651"/>
        <v/>
      </c>
      <c r="AD452" s="41" t="str">
        <f t="shared" si="652"/>
        <v/>
      </c>
      <c r="AE452" s="42" t="str">
        <f t="shared" si="653"/>
        <v/>
      </c>
      <c r="AF452" s="40" t="str">
        <f t="shared" si="654"/>
        <v/>
      </c>
      <c r="AG452" s="43" t="str">
        <f t="shared" si="655"/>
        <v/>
      </c>
      <c r="AH452" s="42" t="str">
        <f t="shared" si="656"/>
        <v/>
      </c>
      <c r="AI452" s="39" t="str">
        <f t="shared" si="657"/>
        <v/>
      </c>
      <c r="AJ452" s="41" t="str">
        <f t="shared" si="615"/>
        <v/>
      </c>
      <c r="AK452" s="29" t="str">
        <f t="shared" si="616"/>
        <v/>
      </c>
      <c r="AL452" s="29" t="str">
        <f t="shared" si="617"/>
        <v/>
      </c>
      <c r="AM452" s="41" t="str">
        <f t="shared" si="618"/>
        <v/>
      </c>
      <c r="AN452" s="42" t="str">
        <f t="shared" si="619"/>
        <v/>
      </c>
      <c r="AO452" s="29" t="str">
        <f t="shared" si="620"/>
        <v/>
      </c>
      <c r="AP452" s="41" t="str">
        <f t="shared" si="621"/>
        <v/>
      </c>
      <c r="AQ452" s="42" t="str">
        <f t="shared" si="622"/>
        <v/>
      </c>
      <c r="AR452" s="29" t="str">
        <f t="shared" si="658"/>
        <v/>
      </c>
      <c r="AS452" s="41" t="str">
        <f t="shared" si="659"/>
        <v/>
      </c>
      <c r="AT452" s="42" t="str">
        <f t="shared" si="660"/>
        <v/>
      </c>
      <c r="AV452" s="39" t="e">
        <f t="shared" si="623"/>
        <v>#N/A</v>
      </c>
      <c r="AW452" s="42" t="e">
        <f t="shared" si="661"/>
        <v>#N/A</v>
      </c>
      <c r="BH452" s="61" t="str">
        <f t="shared" si="662"/>
        <v/>
      </c>
      <c r="BI452" s="39" t="str">
        <f t="shared" si="663"/>
        <v/>
      </c>
      <c r="BJ452" s="41" t="str">
        <f t="shared" si="664"/>
        <v/>
      </c>
      <c r="BK452" s="42" t="str">
        <f t="shared" si="624"/>
        <v/>
      </c>
      <c r="BL452" s="29" t="str">
        <f t="shared" si="665"/>
        <v/>
      </c>
      <c r="BM452" s="41" t="str">
        <f t="shared" si="666"/>
        <v/>
      </c>
      <c r="BN452" s="42" t="str">
        <f t="shared" si="667"/>
        <v/>
      </c>
      <c r="BO452" s="40" t="str">
        <f t="shared" si="668"/>
        <v/>
      </c>
      <c r="BP452" s="43" t="str">
        <f t="shared" si="669"/>
        <v/>
      </c>
      <c r="BQ452" s="42" t="str">
        <f t="shared" si="670"/>
        <v/>
      </c>
      <c r="BR452" s="61" t="str">
        <f t="shared" si="671"/>
        <v/>
      </c>
      <c r="BS452" s="41" t="str">
        <f t="shared" si="625"/>
        <v/>
      </c>
      <c r="BT452" t="str">
        <f t="shared" si="672"/>
        <v/>
      </c>
      <c r="BU452" s="29" t="str">
        <f t="shared" si="626"/>
        <v/>
      </c>
      <c r="BV452" s="41" t="str">
        <f t="shared" si="627"/>
        <v/>
      </c>
      <c r="BW452" s="42" t="str">
        <f t="shared" si="628"/>
        <v/>
      </c>
      <c r="BX452" s="29" t="str">
        <f t="shared" si="629"/>
        <v/>
      </c>
      <c r="BY452" s="41" t="str">
        <f t="shared" si="630"/>
        <v/>
      </c>
      <c r="BZ452" s="42" t="str">
        <f t="shared" si="631"/>
        <v/>
      </c>
      <c r="CA452" s="29" t="str">
        <f t="shared" si="673"/>
        <v/>
      </c>
      <c r="CB452" s="41" t="str">
        <f t="shared" si="674"/>
        <v/>
      </c>
      <c r="CC452" s="42" t="str">
        <f t="shared" si="675"/>
        <v/>
      </c>
      <c r="CE452" s="39" t="e">
        <f t="shared" si="676"/>
        <v>#N/A</v>
      </c>
      <c r="CF452" s="42" t="e">
        <f t="shared" si="677"/>
        <v>#N/A</v>
      </c>
      <c r="CQ452" s="61" t="str">
        <f t="shared" si="678"/>
        <v/>
      </c>
      <c r="CR452" s="39" t="str">
        <f t="shared" si="679"/>
        <v/>
      </c>
      <c r="CS452" s="41" t="str">
        <f t="shared" si="680"/>
        <v/>
      </c>
      <c r="CT452" s="42" t="str">
        <f t="shared" si="632"/>
        <v/>
      </c>
      <c r="CU452" s="29" t="str">
        <f t="shared" si="681"/>
        <v/>
      </c>
      <c r="CV452" s="41" t="str">
        <f t="shared" si="682"/>
        <v/>
      </c>
      <c r="CW452" s="42" t="str">
        <f t="shared" si="683"/>
        <v/>
      </c>
      <c r="CX452" s="40" t="str">
        <f t="shared" si="684"/>
        <v/>
      </c>
      <c r="CY452" s="43" t="str">
        <f t="shared" si="685"/>
        <v/>
      </c>
      <c r="CZ452" s="42" t="str">
        <f t="shared" si="686"/>
        <v/>
      </c>
      <c r="DA452" s="70" t="str">
        <f t="shared" si="687"/>
        <v/>
      </c>
      <c r="DB452" s="41" t="str">
        <f t="shared" si="633"/>
        <v/>
      </c>
      <c r="DC452" s="70" t="str">
        <f t="shared" si="688"/>
        <v/>
      </c>
      <c r="DD452" s="29" t="str">
        <f t="shared" si="634"/>
        <v/>
      </c>
      <c r="DE452" s="41" t="str">
        <f t="shared" si="635"/>
        <v/>
      </c>
      <c r="DF452" s="42" t="str">
        <f t="shared" si="636"/>
        <v/>
      </c>
      <c r="DG452" s="29" t="str">
        <f t="shared" si="637"/>
        <v/>
      </c>
      <c r="DH452" s="41" t="str">
        <f t="shared" si="638"/>
        <v/>
      </c>
      <c r="DI452" s="42" t="str">
        <f t="shared" si="639"/>
        <v/>
      </c>
      <c r="DJ452" s="29" t="str">
        <f t="shared" si="689"/>
        <v/>
      </c>
      <c r="DK452" s="41" t="str">
        <f t="shared" si="690"/>
        <v/>
      </c>
      <c r="DL452" s="42" t="str">
        <f t="shared" si="691"/>
        <v/>
      </c>
      <c r="DN452" s="39" t="e">
        <f t="shared" si="692"/>
        <v>#N/A</v>
      </c>
      <c r="DO452" s="42" t="e">
        <f t="shared" si="693"/>
        <v>#N/A</v>
      </c>
      <c r="DZ452" s="61" t="str">
        <f t="shared" si="694"/>
        <v/>
      </c>
      <c r="EA452" s="39" t="str">
        <f t="shared" si="695"/>
        <v/>
      </c>
      <c r="EB452" s="41" t="str">
        <f t="shared" si="696"/>
        <v/>
      </c>
      <c r="EC452" s="42" t="str">
        <f t="shared" si="640"/>
        <v/>
      </c>
      <c r="ED452" s="29" t="str">
        <f t="shared" si="697"/>
        <v/>
      </c>
      <c r="EE452" s="41" t="str">
        <f t="shared" si="698"/>
        <v/>
      </c>
      <c r="EF452" s="42" t="str">
        <f t="shared" si="699"/>
        <v/>
      </c>
      <c r="EG452" s="40" t="str">
        <f t="shared" si="700"/>
        <v/>
      </c>
      <c r="EH452" s="43" t="str">
        <f t="shared" si="701"/>
        <v/>
      </c>
      <c r="EI452" s="42" t="str">
        <f t="shared" si="702"/>
        <v/>
      </c>
      <c r="EJ452" s="58" t="str">
        <f t="shared" si="703"/>
        <v/>
      </c>
      <c r="EK452" s="41" t="str">
        <f t="shared" si="641"/>
        <v/>
      </c>
      <c r="EL452" s="58" t="str">
        <f t="shared" si="704"/>
        <v/>
      </c>
      <c r="EM452" s="29" t="str">
        <f t="shared" si="642"/>
        <v/>
      </c>
      <c r="EN452" s="41" t="str">
        <f t="shared" si="643"/>
        <v/>
      </c>
      <c r="EO452" s="42" t="str">
        <f t="shared" si="644"/>
        <v/>
      </c>
      <c r="EP452" s="29" t="str">
        <f t="shared" si="645"/>
        <v/>
      </c>
      <c r="EQ452" s="41" t="str">
        <f t="shared" si="646"/>
        <v/>
      </c>
      <c r="ER452" s="42" t="str">
        <f t="shared" si="647"/>
        <v/>
      </c>
      <c r="ES452" s="29" t="str">
        <f t="shared" si="705"/>
        <v/>
      </c>
      <c r="ET452" s="41" t="str">
        <f t="shared" si="706"/>
        <v/>
      </c>
      <c r="EU452" s="42" t="str">
        <f t="shared" si="707"/>
        <v/>
      </c>
      <c r="EW452" s="39" t="e">
        <f t="shared" si="708"/>
        <v>#N/A</v>
      </c>
      <c r="EX452" s="42" t="e">
        <f t="shared" si="709"/>
        <v>#N/A</v>
      </c>
      <c r="FA452" s="70" t="e">
        <f t="shared" si="711"/>
        <v>#N/A</v>
      </c>
      <c r="FB452" s="70" t="e">
        <f t="shared" si="712"/>
        <v>#N/A</v>
      </c>
      <c r="FC452" s="70" t="e">
        <f t="shared" si="710"/>
        <v>#N/A</v>
      </c>
      <c r="FD452" s="72" t="e">
        <f t="shared" si="713"/>
        <v>#N/A</v>
      </c>
      <c r="FE452" s="37" t="e">
        <f t="shared" si="714"/>
        <v>#N/A</v>
      </c>
    </row>
    <row r="453" spans="8:161" x14ac:dyDescent="0.25">
      <c r="H453" s="39"/>
      <c r="I453" s="39"/>
      <c r="J453" s="37"/>
      <c r="K453" s="39"/>
      <c r="L453" s="39"/>
      <c r="M453" s="39"/>
      <c r="Y453" s="61" t="str">
        <f t="shared" si="648"/>
        <v/>
      </c>
      <c r="Z453" s="39" t="str">
        <f t="shared" si="649"/>
        <v/>
      </c>
      <c r="AA453" s="41" t="str">
        <f t="shared" si="650"/>
        <v/>
      </c>
      <c r="AB453" s="42" t="str">
        <f t="shared" si="614"/>
        <v/>
      </c>
      <c r="AC453" s="29" t="str">
        <f t="shared" si="651"/>
        <v/>
      </c>
      <c r="AD453" s="41" t="str">
        <f t="shared" si="652"/>
        <v/>
      </c>
      <c r="AE453" s="42" t="str">
        <f t="shared" si="653"/>
        <v/>
      </c>
      <c r="AF453" s="40" t="str">
        <f t="shared" si="654"/>
        <v/>
      </c>
      <c r="AG453" s="43" t="str">
        <f t="shared" si="655"/>
        <v/>
      </c>
      <c r="AH453" s="42" t="str">
        <f t="shared" si="656"/>
        <v/>
      </c>
      <c r="AI453" s="39" t="str">
        <f t="shared" si="657"/>
        <v/>
      </c>
      <c r="AJ453" s="41" t="str">
        <f t="shared" si="615"/>
        <v/>
      </c>
      <c r="AK453" s="29" t="str">
        <f t="shared" si="616"/>
        <v/>
      </c>
      <c r="AL453" s="29" t="str">
        <f t="shared" si="617"/>
        <v/>
      </c>
      <c r="AM453" s="41" t="str">
        <f t="shared" si="618"/>
        <v/>
      </c>
      <c r="AN453" s="42" t="str">
        <f t="shared" si="619"/>
        <v/>
      </c>
      <c r="AO453" s="29" t="str">
        <f t="shared" si="620"/>
        <v/>
      </c>
      <c r="AP453" s="41" t="str">
        <f t="shared" si="621"/>
        <v/>
      </c>
      <c r="AQ453" s="42" t="str">
        <f t="shared" si="622"/>
        <v/>
      </c>
      <c r="AR453" s="29" t="str">
        <f t="shared" si="658"/>
        <v/>
      </c>
      <c r="AS453" s="41" t="str">
        <f t="shared" si="659"/>
        <v/>
      </c>
      <c r="AT453" s="42" t="str">
        <f t="shared" si="660"/>
        <v/>
      </c>
      <c r="AV453" s="39" t="e">
        <f t="shared" si="623"/>
        <v>#N/A</v>
      </c>
      <c r="AW453" s="42" t="e">
        <f t="shared" si="661"/>
        <v>#N/A</v>
      </c>
      <c r="BH453" s="61" t="str">
        <f t="shared" si="662"/>
        <v/>
      </c>
      <c r="BI453" s="39" t="str">
        <f t="shared" si="663"/>
        <v/>
      </c>
      <c r="BJ453" s="41" t="str">
        <f t="shared" si="664"/>
        <v/>
      </c>
      <c r="BK453" s="42" t="str">
        <f t="shared" si="624"/>
        <v/>
      </c>
      <c r="BL453" s="29" t="str">
        <f t="shared" si="665"/>
        <v/>
      </c>
      <c r="BM453" s="41" t="str">
        <f t="shared" si="666"/>
        <v/>
      </c>
      <c r="BN453" s="42" t="str">
        <f t="shared" si="667"/>
        <v/>
      </c>
      <c r="BO453" s="40" t="str">
        <f t="shared" si="668"/>
        <v/>
      </c>
      <c r="BP453" s="43" t="str">
        <f t="shared" si="669"/>
        <v/>
      </c>
      <c r="BQ453" s="42" t="str">
        <f t="shared" si="670"/>
        <v/>
      </c>
      <c r="BR453" s="61" t="str">
        <f t="shared" si="671"/>
        <v/>
      </c>
      <c r="BS453" s="41" t="str">
        <f t="shared" si="625"/>
        <v/>
      </c>
      <c r="BT453" t="str">
        <f t="shared" si="672"/>
        <v/>
      </c>
      <c r="BU453" s="29" t="str">
        <f t="shared" si="626"/>
        <v/>
      </c>
      <c r="BV453" s="41" t="str">
        <f t="shared" si="627"/>
        <v/>
      </c>
      <c r="BW453" s="42" t="str">
        <f t="shared" si="628"/>
        <v/>
      </c>
      <c r="BX453" s="29" t="str">
        <f t="shared" si="629"/>
        <v/>
      </c>
      <c r="BY453" s="41" t="str">
        <f t="shared" si="630"/>
        <v/>
      </c>
      <c r="BZ453" s="42" t="str">
        <f t="shared" si="631"/>
        <v/>
      </c>
      <c r="CA453" s="29" t="str">
        <f t="shared" si="673"/>
        <v/>
      </c>
      <c r="CB453" s="41" t="str">
        <f t="shared" si="674"/>
        <v/>
      </c>
      <c r="CC453" s="42" t="str">
        <f t="shared" si="675"/>
        <v/>
      </c>
      <c r="CE453" s="39" t="e">
        <f t="shared" si="676"/>
        <v>#N/A</v>
      </c>
      <c r="CF453" s="42" t="e">
        <f t="shared" si="677"/>
        <v>#N/A</v>
      </c>
      <c r="CQ453" s="61" t="str">
        <f t="shared" si="678"/>
        <v/>
      </c>
      <c r="CR453" s="39" t="str">
        <f t="shared" si="679"/>
        <v/>
      </c>
      <c r="CS453" s="41" t="str">
        <f t="shared" si="680"/>
        <v/>
      </c>
      <c r="CT453" s="42" t="str">
        <f t="shared" si="632"/>
        <v/>
      </c>
      <c r="CU453" s="29" t="str">
        <f t="shared" si="681"/>
        <v/>
      </c>
      <c r="CV453" s="41" t="str">
        <f t="shared" si="682"/>
        <v/>
      </c>
      <c r="CW453" s="42" t="str">
        <f t="shared" si="683"/>
        <v/>
      </c>
      <c r="CX453" s="40" t="str">
        <f t="shared" si="684"/>
        <v/>
      </c>
      <c r="CY453" s="43" t="str">
        <f t="shared" si="685"/>
        <v/>
      </c>
      <c r="CZ453" s="42" t="str">
        <f t="shared" si="686"/>
        <v/>
      </c>
      <c r="DA453" s="70" t="str">
        <f t="shared" si="687"/>
        <v/>
      </c>
      <c r="DB453" s="41" t="str">
        <f t="shared" si="633"/>
        <v/>
      </c>
      <c r="DC453" s="70" t="str">
        <f t="shared" si="688"/>
        <v/>
      </c>
      <c r="DD453" s="29" t="str">
        <f t="shared" si="634"/>
        <v/>
      </c>
      <c r="DE453" s="41" t="str">
        <f t="shared" si="635"/>
        <v/>
      </c>
      <c r="DF453" s="42" t="str">
        <f t="shared" si="636"/>
        <v/>
      </c>
      <c r="DG453" s="29" t="str">
        <f t="shared" si="637"/>
        <v/>
      </c>
      <c r="DH453" s="41" t="str">
        <f t="shared" si="638"/>
        <v/>
      </c>
      <c r="DI453" s="42" t="str">
        <f t="shared" si="639"/>
        <v/>
      </c>
      <c r="DJ453" s="29" t="str">
        <f t="shared" si="689"/>
        <v/>
      </c>
      <c r="DK453" s="41" t="str">
        <f t="shared" si="690"/>
        <v/>
      </c>
      <c r="DL453" s="42" t="str">
        <f t="shared" si="691"/>
        <v/>
      </c>
      <c r="DN453" s="39" t="e">
        <f t="shared" si="692"/>
        <v>#N/A</v>
      </c>
      <c r="DO453" s="42" t="e">
        <f t="shared" si="693"/>
        <v>#N/A</v>
      </c>
      <c r="DZ453" s="61" t="str">
        <f t="shared" si="694"/>
        <v/>
      </c>
      <c r="EA453" s="39" t="str">
        <f t="shared" si="695"/>
        <v/>
      </c>
      <c r="EB453" s="41" t="str">
        <f t="shared" si="696"/>
        <v/>
      </c>
      <c r="EC453" s="42" t="str">
        <f t="shared" si="640"/>
        <v/>
      </c>
      <c r="ED453" s="29" t="str">
        <f t="shared" si="697"/>
        <v/>
      </c>
      <c r="EE453" s="41" t="str">
        <f t="shared" si="698"/>
        <v/>
      </c>
      <c r="EF453" s="42" t="str">
        <f t="shared" si="699"/>
        <v/>
      </c>
      <c r="EG453" s="40" t="str">
        <f t="shared" si="700"/>
        <v/>
      </c>
      <c r="EH453" s="43" t="str">
        <f t="shared" si="701"/>
        <v/>
      </c>
      <c r="EI453" s="42" t="str">
        <f t="shared" si="702"/>
        <v/>
      </c>
      <c r="EJ453" s="58" t="str">
        <f t="shared" si="703"/>
        <v/>
      </c>
      <c r="EK453" s="41" t="str">
        <f t="shared" si="641"/>
        <v/>
      </c>
      <c r="EL453" s="58" t="str">
        <f t="shared" si="704"/>
        <v/>
      </c>
      <c r="EM453" s="29" t="str">
        <f t="shared" si="642"/>
        <v/>
      </c>
      <c r="EN453" s="41" t="str">
        <f t="shared" si="643"/>
        <v/>
      </c>
      <c r="EO453" s="42" t="str">
        <f t="shared" si="644"/>
        <v/>
      </c>
      <c r="EP453" s="29" t="str">
        <f t="shared" si="645"/>
        <v/>
      </c>
      <c r="EQ453" s="41" t="str">
        <f t="shared" si="646"/>
        <v/>
      </c>
      <c r="ER453" s="42" t="str">
        <f t="shared" si="647"/>
        <v/>
      </c>
      <c r="ES453" s="29" t="str">
        <f t="shared" si="705"/>
        <v/>
      </c>
      <c r="ET453" s="41" t="str">
        <f t="shared" si="706"/>
        <v/>
      </c>
      <c r="EU453" s="42" t="str">
        <f t="shared" si="707"/>
        <v/>
      </c>
      <c r="EW453" s="39" t="e">
        <f t="shared" si="708"/>
        <v>#N/A</v>
      </c>
      <c r="EX453" s="42" t="e">
        <f t="shared" si="709"/>
        <v>#N/A</v>
      </c>
      <c r="FA453" s="70" t="e">
        <f t="shared" si="711"/>
        <v>#N/A</v>
      </c>
      <c r="FB453" s="70" t="e">
        <f t="shared" si="712"/>
        <v>#N/A</v>
      </c>
      <c r="FC453" s="70" t="e">
        <f t="shared" si="710"/>
        <v>#N/A</v>
      </c>
      <c r="FD453" s="72" t="e">
        <f t="shared" si="713"/>
        <v>#N/A</v>
      </c>
      <c r="FE453" s="37" t="e">
        <f t="shared" si="714"/>
        <v>#N/A</v>
      </c>
    </row>
    <row r="454" spans="8:161" x14ac:dyDescent="0.25">
      <c r="H454" s="39"/>
      <c r="I454" s="39"/>
      <c r="J454" s="37"/>
      <c r="K454" s="39"/>
      <c r="L454" s="39"/>
      <c r="M454" s="39"/>
      <c r="Y454" s="61" t="str">
        <f t="shared" si="648"/>
        <v/>
      </c>
      <c r="Z454" s="39" t="str">
        <f t="shared" si="649"/>
        <v/>
      </c>
      <c r="AA454" s="41" t="str">
        <f t="shared" si="650"/>
        <v/>
      </c>
      <c r="AB454" s="42" t="str">
        <f t="shared" si="614"/>
        <v/>
      </c>
      <c r="AC454" s="29" t="str">
        <f t="shared" si="651"/>
        <v/>
      </c>
      <c r="AD454" s="41" t="str">
        <f t="shared" si="652"/>
        <v/>
      </c>
      <c r="AE454" s="42" t="str">
        <f t="shared" si="653"/>
        <v/>
      </c>
      <c r="AF454" s="40" t="str">
        <f t="shared" si="654"/>
        <v/>
      </c>
      <c r="AG454" s="43" t="str">
        <f t="shared" si="655"/>
        <v/>
      </c>
      <c r="AH454" s="42" t="str">
        <f t="shared" si="656"/>
        <v/>
      </c>
      <c r="AI454" s="39" t="str">
        <f t="shared" si="657"/>
        <v/>
      </c>
      <c r="AJ454" s="41" t="str">
        <f t="shared" si="615"/>
        <v/>
      </c>
      <c r="AK454" s="29" t="str">
        <f t="shared" si="616"/>
        <v/>
      </c>
      <c r="AL454" s="29" t="str">
        <f t="shared" si="617"/>
        <v/>
      </c>
      <c r="AM454" s="41" t="str">
        <f t="shared" si="618"/>
        <v/>
      </c>
      <c r="AN454" s="42" t="str">
        <f t="shared" si="619"/>
        <v/>
      </c>
      <c r="AO454" s="29" t="str">
        <f t="shared" si="620"/>
        <v/>
      </c>
      <c r="AP454" s="41" t="str">
        <f t="shared" si="621"/>
        <v/>
      </c>
      <c r="AQ454" s="42" t="str">
        <f t="shared" si="622"/>
        <v/>
      </c>
      <c r="AR454" s="29" t="str">
        <f t="shared" si="658"/>
        <v/>
      </c>
      <c r="AS454" s="41" t="str">
        <f t="shared" si="659"/>
        <v/>
      </c>
      <c r="AT454" s="42" t="str">
        <f t="shared" si="660"/>
        <v/>
      </c>
      <c r="AV454" s="39" t="e">
        <f t="shared" si="623"/>
        <v>#N/A</v>
      </c>
      <c r="AW454" s="42" t="e">
        <f t="shared" si="661"/>
        <v>#N/A</v>
      </c>
      <c r="BH454" s="61" t="str">
        <f t="shared" si="662"/>
        <v/>
      </c>
      <c r="BI454" s="39" t="str">
        <f t="shared" si="663"/>
        <v/>
      </c>
      <c r="BJ454" s="41" t="str">
        <f t="shared" si="664"/>
        <v/>
      </c>
      <c r="BK454" s="42" t="str">
        <f t="shared" si="624"/>
        <v/>
      </c>
      <c r="BL454" s="29" t="str">
        <f t="shared" si="665"/>
        <v/>
      </c>
      <c r="BM454" s="41" t="str">
        <f t="shared" si="666"/>
        <v/>
      </c>
      <c r="BN454" s="42" t="str">
        <f t="shared" si="667"/>
        <v/>
      </c>
      <c r="BO454" s="40" t="str">
        <f t="shared" si="668"/>
        <v/>
      </c>
      <c r="BP454" s="43" t="str">
        <f t="shared" si="669"/>
        <v/>
      </c>
      <c r="BQ454" s="42" t="str">
        <f t="shared" si="670"/>
        <v/>
      </c>
      <c r="BR454" s="61" t="str">
        <f t="shared" si="671"/>
        <v/>
      </c>
      <c r="BS454" s="41" t="str">
        <f t="shared" si="625"/>
        <v/>
      </c>
      <c r="BT454" t="str">
        <f t="shared" si="672"/>
        <v/>
      </c>
      <c r="BU454" s="29" t="str">
        <f t="shared" si="626"/>
        <v/>
      </c>
      <c r="BV454" s="41" t="str">
        <f t="shared" si="627"/>
        <v/>
      </c>
      <c r="BW454" s="42" t="str">
        <f t="shared" si="628"/>
        <v/>
      </c>
      <c r="BX454" s="29" t="str">
        <f t="shared" si="629"/>
        <v/>
      </c>
      <c r="BY454" s="41" t="str">
        <f t="shared" si="630"/>
        <v/>
      </c>
      <c r="BZ454" s="42" t="str">
        <f t="shared" si="631"/>
        <v/>
      </c>
      <c r="CA454" s="29" t="str">
        <f t="shared" si="673"/>
        <v/>
      </c>
      <c r="CB454" s="41" t="str">
        <f t="shared" si="674"/>
        <v/>
      </c>
      <c r="CC454" s="42" t="str">
        <f t="shared" si="675"/>
        <v/>
      </c>
      <c r="CE454" s="39" t="e">
        <f t="shared" si="676"/>
        <v>#N/A</v>
      </c>
      <c r="CF454" s="42" t="e">
        <f t="shared" si="677"/>
        <v>#N/A</v>
      </c>
      <c r="CQ454" s="61" t="str">
        <f t="shared" si="678"/>
        <v/>
      </c>
      <c r="CR454" s="39" t="str">
        <f t="shared" si="679"/>
        <v/>
      </c>
      <c r="CS454" s="41" t="str">
        <f t="shared" si="680"/>
        <v/>
      </c>
      <c r="CT454" s="42" t="str">
        <f t="shared" si="632"/>
        <v/>
      </c>
      <c r="CU454" s="29" t="str">
        <f t="shared" si="681"/>
        <v/>
      </c>
      <c r="CV454" s="41" t="str">
        <f t="shared" si="682"/>
        <v/>
      </c>
      <c r="CW454" s="42" t="str">
        <f t="shared" si="683"/>
        <v/>
      </c>
      <c r="CX454" s="40" t="str">
        <f t="shared" si="684"/>
        <v/>
      </c>
      <c r="CY454" s="43" t="str">
        <f t="shared" si="685"/>
        <v/>
      </c>
      <c r="CZ454" s="42" t="str">
        <f t="shared" si="686"/>
        <v/>
      </c>
      <c r="DA454" s="70" t="str">
        <f t="shared" si="687"/>
        <v/>
      </c>
      <c r="DB454" s="41" t="str">
        <f t="shared" si="633"/>
        <v/>
      </c>
      <c r="DC454" s="70" t="str">
        <f t="shared" si="688"/>
        <v/>
      </c>
      <c r="DD454" s="29" t="str">
        <f t="shared" si="634"/>
        <v/>
      </c>
      <c r="DE454" s="41" t="str">
        <f t="shared" si="635"/>
        <v/>
      </c>
      <c r="DF454" s="42" t="str">
        <f t="shared" si="636"/>
        <v/>
      </c>
      <c r="DG454" s="29" t="str">
        <f t="shared" si="637"/>
        <v/>
      </c>
      <c r="DH454" s="41" t="str">
        <f t="shared" si="638"/>
        <v/>
      </c>
      <c r="DI454" s="42" t="str">
        <f t="shared" si="639"/>
        <v/>
      </c>
      <c r="DJ454" s="29" t="str">
        <f t="shared" si="689"/>
        <v/>
      </c>
      <c r="DK454" s="41" t="str">
        <f t="shared" si="690"/>
        <v/>
      </c>
      <c r="DL454" s="42" t="str">
        <f t="shared" si="691"/>
        <v/>
      </c>
      <c r="DN454" s="39" t="e">
        <f t="shared" si="692"/>
        <v>#N/A</v>
      </c>
      <c r="DO454" s="42" t="e">
        <f t="shared" si="693"/>
        <v>#N/A</v>
      </c>
      <c r="DZ454" s="61" t="str">
        <f t="shared" si="694"/>
        <v/>
      </c>
      <c r="EA454" s="39" t="str">
        <f t="shared" si="695"/>
        <v/>
      </c>
      <c r="EB454" s="41" t="str">
        <f t="shared" si="696"/>
        <v/>
      </c>
      <c r="EC454" s="42" t="str">
        <f t="shared" si="640"/>
        <v/>
      </c>
      <c r="ED454" s="29" t="str">
        <f t="shared" si="697"/>
        <v/>
      </c>
      <c r="EE454" s="41" t="str">
        <f t="shared" si="698"/>
        <v/>
      </c>
      <c r="EF454" s="42" t="str">
        <f t="shared" si="699"/>
        <v/>
      </c>
      <c r="EG454" s="40" t="str">
        <f t="shared" si="700"/>
        <v/>
      </c>
      <c r="EH454" s="43" t="str">
        <f t="shared" si="701"/>
        <v/>
      </c>
      <c r="EI454" s="42" t="str">
        <f t="shared" si="702"/>
        <v/>
      </c>
      <c r="EJ454" s="58" t="str">
        <f t="shared" si="703"/>
        <v/>
      </c>
      <c r="EK454" s="41" t="str">
        <f t="shared" si="641"/>
        <v/>
      </c>
      <c r="EL454" s="58" t="str">
        <f t="shared" si="704"/>
        <v/>
      </c>
      <c r="EM454" s="29" t="str">
        <f t="shared" si="642"/>
        <v/>
      </c>
      <c r="EN454" s="41" t="str">
        <f t="shared" si="643"/>
        <v/>
      </c>
      <c r="EO454" s="42" t="str">
        <f t="shared" si="644"/>
        <v/>
      </c>
      <c r="EP454" s="29" t="str">
        <f t="shared" si="645"/>
        <v/>
      </c>
      <c r="EQ454" s="41" t="str">
        <f t="shared" si="646"/>
        <v/>
      </c>
      <c r="ER454" s="42" t="str">
        <f t="shared" si="647"/>
        <v/>
      </c>
      <c r="ES454" s="29" t="str">
        <f t="shared" si="705"/>
        <v/>
      </c>
      <c r="ET454" s="41" t="str">
        <f t="shared" si="706"/>
        <v/>
      </c>
      <c r="EU454" s="42" t="str">
        <f t="shared" si="707"/>
        <v/>
      </c>
      <c r="EW454" s="39" t="e">
        <f t="shared" si="708"/>
        <v>#N/A</v>
      </c>
      <c r="EX454" s="42" t="e">
        <f t="shared" si="709"/>
        <v>#N/A</v>
      </c>
      <c r="FA454" s="70" t="e">
        <f t="shared" si="711"/>
        <v>#N/A</v>
      </c>
      <c r="FB454" s="70" t="e">
        <f t="shared" si="712"/>
        <v>#N/A</v>
      </c>
      <c r="FC454" s="70" t="e">
        <f t="shared" si="710"/>
        <v>#N/A</v>
      </c>
      <c r="FD454" s="72" t="e">
        <f t="shared" si="713"/>
        <v>#N/A</v>
      </c>
      <c r="FE454" s="37" t="e">
        <f t="shared" si="714"/>
        <v>#N/A</v>
      </c>
    </row>
    <row r="455" spans="8:161" x14ac:dyDescent="0.25">
      <c r="H455" s="39"/>
      <c r="I455" s="39"/>
      <c r="J455" s="37"/>
      <c r="K455" s="39"/>
      <c r="L455" s="39"/>
      <c r="M455" s="39"/>
      <c r="Y455" s="61" t="str">
        <f t="shared" si="648"/>
        <v/>
      </c>
      <c r="Z455" s="39" t="str">
        <f t="shared" si="649"/>
        <v/>
      </c>
      <c r="AA455" s="41" t="str">
        <f t="shared" si="650"/>
        <v/>
      </c>
      <c r="AB455" s="42" t="str">
        <f t="shared" si="614"/>
        <v/>
      </c>
      <c r="AC455" s="29" t="str">
        <f t="shared" si="651"/>
        <v/>
      </c>
      <c r="AD455" s="41" t="str">
        <f t="shared" si="652"/>
        <v/>
      </c>
      <c r="AE455" s="42" t="str">
        <f t="shared" si="653"/>
        <v/>
      </c>
      <c r="AF455" s="40" t="str">
        <f t="shared" si="654"/>
        <v/>
      </c>
      <c r="AG455" s="43" t="str">
        <f t="shared" si="655"/>
        <v/>
      </c>
      <c r="AH455" s="42" t="str">
        <f t="shared" si="656"/>
        <v/>
      </c>
      <c r="AI455" s="39" t="str">
        <f t="shared" si="657"/>
        <v/>
      </c>
      <c r="AJ455" s="41" t="str">
        <f t="shared" si="615"/>
        <v/>
      </c>
      <c r="AK455" s="29" t="str">
        <f t="shared" si="616"/>
        <v/>
      </c>
      <c r="AL455" s="29" t="str">
        <f t="shared" si="617"/>
        <v/>
      </c>
      <c r="AM455" s="41" t="str">
        <f t="shared" si="618"/>
        <v/>
      </c>
      <c r="AN455" s="42" t="str">
        <f t="shared" si="619"/>
        <v/>
      </c>
      <c r="AO455" s="29" t="str">
        <f t="shared" si="620"/>
        <v/>
      </c>
      <c r="AP455" s="41" t="str">
        <f t="shared" si="621"/>
        <v/>
      </c>
      <c r="AQ455" s="42" t="str">
        <f t="shared" si="622"/>
        <v/>
      </c>
      <c r="AR455" s="29" t="str">
        <f t="shared" si="658"/>
        <v/>
      </c>
      <c r="AS455" s="41" t="str">
        <f t="shared" si="659"/>
        <v/>
      </c>
      <c r="AT455" s="42" t="str">
        <f t="shared" si="660"/>
        <v/>
      </c>
      <c r="AV455" s="39" t="e">
        <f t="shared" si="623"/>
        <v>#N/A</v>
      </c>
      <c r="AW455" s="42" t="e">
        <f t="shared" si="661"/>
        <v>#N/A</v>
      </c>
      <c r="BH455" s="61" t="str">
        <f t="shared" si="662"/>
        <v/>
      </c>
      <c r="BI455" s="39" t="str">
        <f t="shared" si="663"/>
        <v/>
      </c>
      <c r="BJ455" s="41" t="str">
        <f t="shared" si="664"/>
        <v/>
      </c>
      <c r="BK455" s="42" t="str">
        <f t="shared" si="624"/>
        <v/>
      </c>
      <c r="BL455" s="29" t="str">
        <f t="shared" si="665"/>
        <v/>
      </c>
      <c r="BM455" s="41" t="str">
        <f t="shared" si="666"/>
        <v/>
      </c>
      <c r="BN455" s="42" t="str">
        <f t="shared" si="667"/>
        <v/>
      </c>
      <c r="BO455" s="40" t="str">
        <f t="shared" si="668"/>
        <v/>
      </c>
      <c r="BP455" s="43" t="str">
        <f t="shared" si="669"/>
        <v/>
      </c>
      <c r="BQ455" s="42" t="str">
        <f t="shared" si="670"/>
        <v/>
      </c>
      <c r="BR455" s="61" t="str">
        <f t="shared" si="671"/>
        <v/>
      </c>
      <c r="BS455" s="41" t="str">
        <f t="shared" si="625"/>
        <v/>
      </c>
      <c r="BT455" t="str">
        <f t="shared" si="672"/>
        <v/>
      </c>
      <c r="BU455" s="29" t="str">
        <f t="shared" si="626"/>
        <v/>
      </c>
      <c r="BV455" s="41" t="str">
        <f t="shared" si="627"/>
        <v/>
      </c>
      <c r="BW455" s="42" t="str">
        <f t="shared" si="628"/>
        <v/>
      </c>
      <c r="BX455" s="29" t="str">
        <f t="shared" si="629"/>
        <v/>
      </c>
      <c r="BY455" s="41" t="str">
        <f t="shared" si="630"/>
        <v/>
      </c>
      <c r="BZ455" s="42" t="str">
        <f t="shared" si="631"/>
        <v/>
      </c>
      <c r="CA455" s="29" t="str">
        <f t="shared" si="673"/>
        <v/>
      </c>
      <c r="CB455" s="41" t="str">
        <f t="shared" si="674"/>
        <v/>
      </c>
      <c r="CC455" s="42" t="str">
        <f t="shared" si="675"/>
        <v/>
      </c>
      <c r="CE455" s="39" t="e">
        <f t="shared" si="676"/>
        <v>#N/A</v>
      </c>
      <c r="CF455" s="42" t="e">
        <f t="shared" si="677"/>
        <v>#N/A</v>
      </c>
      <c r="CQ455" s="61" t="str">
        <f t="shared" si="678"/>
        <v/>
      </c>
      <c r="CR455" s="39" t="str">
        <f t="shared" si="679"/>
        <v/>
      </c>
      <c r="CS455" s="41" t="str">
        <f t="shared" si="680"/>
        <v/>
      </c>
      <c r="CT455" s="42" t="str">
        <f t="shared" si="632"/>
        <v/>
      </c>
      <c r="CU455" s="29" t="str">
        <f t="shared" si="681"/>
        <v/>
      </c>
      <c r="CV455" s="41" t="str">
        <f t="shared" si="682"/>
        <v/>
      </c>
      <c r="CW455" s="42" t="str">
        <f t="shared" si="683"/>
        <v/>
      </c>
      <c r="CX455" s="40" t="str">
        <f t="shared" si="684"/>
        <v/>
      </c>
      <c r="CY455" s="43" t="str">
        <f t="shared" si="685"/>
        <v/>
      </c>
      <c r="CZ455" s="42" t="str">
        <f t="shared" si="686"/>
        <v/>
      </c>
      <c r="DA455" s="70" t="str">
        <f t="shared" si="687"/>
        <v/>
      </c>
      <c r="DB455" s="41" t="str">
        <f t="shared" si="633"/>
        <v/>
      </c>
      <c r="DC455" s="70" t="str">
        <f t="shared" si="688"/>
        <v/>
      </c>
      <c r="DD455" s="29" t="str">
        <f t="shared" si="634"/>
        <v/>
      </c>
      <c r="DE455" s="41" t="str">
        <f t="shared" si="635"/>
        <v/>
      </c>
      <c r="DF455" s="42" t="str">
        <f t="shared" si="636"/>
        <v/>
      </c>
      <c r="DG455" s="29" t="str">
        <f t="shared" si="637"/>
        <v/>
      </c>
      <c r="DH455" s="41" t="str">
        <f t="shared" si="638"/>
        <v/>
      </c>
      <c r="DI455" s="42" t="str">
        <f t="shared" si="639"/>
        <v/>
      </c>
      <c r="DJ455" s="29" t="str">
        <f t="shared" si="689"/>
        <v/>
      </c>
      <c r="DK455" s="41" t="str">
        <f t="shared" si="690"/>
        <v/>
      </c>
      <c r="DL455" s="42" t="str">
        <f t="shared" si="691"/>
        <v/>
      </c>
      <c r="DN455" s="39" t="e">
        <f t="shared" si="692"/>
        <v>#N/A</v>
      </c>
      <c r="DO455" s="42" t="e">
        <f t="shared" si="693"/>
        <v>#N/A</v>
      </c>
      <c r="DZ455" s="61" t="str">
        <f t="shared" si="694"/>
        <v/>
      </c>
      <c r="EA455" s="39" t="str">
        <f t="shared" si="695"/>
        <v/>
      </c>
      <c r="EB455" s="41" t="str">
        <f t="shared" si="696"/>
        <v/>
      </c>
      <c r="EC455" s="42" t="str">
        <f t="shared" si="640"/>
        <v/>
      </c>
      <c r="ED455" s="29" t="str">
        <f t="shared" si="697"/>
        <v/>
      </c>
      <c r="EE455" s="41" t="str">
        <f t="shared" si="698"/>
        <v/>
      </c>
      <c r="EF455" s="42" t="str">
        <f t="shared" si="699"/>
        <v/>
      </c>
      <c r="EG455" s="40" t="str">
        <f t="shared" si="700"/>
        <v/>
      </c>
      <c r="EH455" s="43" t="str">
        <f t="shared" si="701"/>
        <v/>
      </c>
      <c r="EI455" s="42" t="str">
        <f t="shared" si="702"/>
        <v/>
      </c>
      <c r="EJ455" s="58" t="str">
        <f t="shared" si="703"/>
        <v/>
      </c>
      <c r="EK455" s="41" t="str">
        <f t="shared" si="641"/>
        <v/>
      </c>
      <c r="EL455" s="58" t="str">
        <f t="shared" si="704"/>
        <v/>
      </c>
      <c r="EM455" s="29" t="str">
        <f t="shared" si="642"/>
        <v/>
      </c>
      <c r="EN455" s="41" t="str">
        <f t="shared" si="643"/>
        <v/>
      </c>
      <c r="EO455" s="42" t="str">
        <f t="shared" si="644"/>
        <v/>
      </c>
      <c r="EP455" s="29" t="str">
        <f t="shared" si="645"/>
        <v/>
      </c>
      <c r="EQ455" s="41" t="str">
        <f t="shared" si="646"/>
        <v/>
      </c>
      <c r="ER455" s="42" t="str">
        <f t="shared" si="647"/>
        <v/>
      </c>
      <c r="ES455" s="29" t="str">
        <f t="shared" si="705"/>
        <v/>
      </c>
      <c r="ET455" s="41" t="str">
        <f t="shared" si="706"/>
        <v/>
      </c>
      <c r="EU455" s="42" t="str">
        <f t="shared" si="707"/>
        <v/>
      </c>
      <c r="EW455" s="39" t="e">
        <f t="shared" si="708"/>
        <v>#N/A</v>
      </c>
      <c r="EX455" s="42" t="e">
        <f t="shared" si="709"/>
        <v>#N/A</v>
      </c>
      <c r="FA455" s="70" t="e">
        <f t="shared" si="711"/>
        <v>#N/A</v>
      </c>
      <c r="FB455" s="70" t="e">
        <f t="shared" si="712"/>
        <v>#N/A</v>
      </c>
      <c r="FC455" s="70" t="e">
        <f t="shared" si="710"/>
        <v>#N/A</v>
      </c>
      <c r="FD455" s="72" t="e">
        <f t="shared" si="713"/>
        <v>#N/A</v>
      </c>
      <c r="FE455" s="37" t="e">
        <f t="shared" si="714"/>
        <v>#N/A</v>
      </c>
    </row>
    <row r="456" spans="8:161" x14ac:dyDescent="0.25">
      <c r="H456" s="39"/>
      <c r="I456" s="39"/>
      <c r="J456" s="37"/>
      <c r="K456" s="39"/>
      <c r="L456" s="39"/>
      <c r="M456" s="39"/>
      <c r="Y456" s="61" t="str">
        <f t="shared" si="648"/>
        <v/>
      </c>
      <c r="Z456" s="39" t="str">
        <f t="shared" si="649"/>
        <v/>
      </c>
      <c r="AA456" s="41" t="str">
        <f t="shared" si="650"/>
        <v/>
      </c>
      <c r="AB456" s="42" t="str">
        <f t="shared" si="614"/>
        <v/>
      </c>
      <c r="AC456" s="29" t="str">
        <f t="shared" si="651"/>
        <v/>
      </c>
      <c r="AD456" s="41" t="str">
        <f t="shared" si="652"/>
        <v/>
      </c>
      <c r="AE456" s="42" t="str">
        <f t="shared" si="653"/>
        <v/>
      </c>
      <c r="AF456" s="40" t="str">
        <f t="shared" si="654"/>
        <v/>
      </c>
      <c r="AG456" s="43" t="str">
        <f t="shared" si="655"/>
        <v/>
      </c>
      <c r="AH456" s="42" t="str">
        <f t="shared" si="656"/>
        <v/>
      </c>
      <c r="AI456" s="39" t="str">
        <f t="shared" si="657"/>
        <v/>
      </c>
      <c r="AJ456" s="41" t="str">
        <f t="shared" si="615"/>
        <v/>
      </c>
      <c r="AK456" s="29" t="str">
        <f t="shared" si="616"/>
        <v/>
      </c>
      <c r="AL456" s="29" t="str">
        <f t="shared" si="617"/>
        <v/>
      </c>
      <c r="AM456" s="41" t="str">
        <f t="shared" si="618"/>
        <v/>
      </c>
      <c r="AN456" s="42" t="str">
        <f t="shared" si="619"/>
        <v/>
      </c>
      <c r="AO456" s="29" t="str">
        <f t="shared" si="620"/>
        <v/>
      </c>
      <c r="AP456" s="41" t="str">
        <f t="shared" si="621"/>
        <v/>
      </c>
      <c r="AQ456" s="42" t="str">
        <f t="shared" si="622"/>
        <v/>
      </c>
      <c r="AR456" s="29" t="str">
        <f t="shared" si="658"/>
        <v/>
      </c>
      <c r="AS456" s="41" t="str">
        <f t="shared" si="659"/>
        <v/>
      </c>
      <c r="AT456" s="42" t="str">
        <f t="shared" si="660"/>
        <v/>
      </c>
      <c r="AV456" s="39" t="e">
        <f t="shared" si="623"/>
        <v>#N/A</v>
      </c>
      <c r="AW456" s="42" t="e">
        <f t="shared" si="661"/>
        <v>#N/A</v>
      </c>
      <c r="BH456" s="61" t="str">
        <f t="shared" si="662"/>
        <v/>
      </c>
      <c r="BI456" s="39" t="str">
        <f t="shared" si="663"/>
        <v/>
      </c>
      <c r="BJ456" s="41" t="str">
        <f t="shared" si="664"/>
        <v/>
      </c>
      <c r="BK456" s="42" t="str">
        <f t="shared" si="624"/>
        <v/>
      </c>
      <c r="BL456" s="29" t="str">
        <f t="shared" si="665"/>
        <v/>
      </c>
      <c r="BM456" s="41" t="str">
        <f t="shared" si="666"/>
        <v/>
      </c>
      <c r="BN456" s="42" t="str">
        <f t="shared" si="667"/>
        <v/>
      </c>
      <c r="BO456" s="40" t="str">
        <f t="shared" si="668"/>
        <v/>
      </c>
      <c r="BP456" s="43" t="str">
        <f t="shared" si="669"/>
        <v/>
      </c>
      <c r="BQ456" s="42" t="str">
        <f t="shared" si="670"/>
        <v/>
      </c>
      <c r="BR456" s="61" t="str">
        <f t="shared" si="671"/>
        <v/>
      </c>
      <c r="BS456" s="41" t="str">
        <f t="shared" si="625"/>
        <v/>
      </c>
      <c r="BT456" t="str">
        <f t="shared" si="672"/>
        <v/>
      </c>
      <c r="BU456" s="29" t="str">
        <f t="shared" si="626"/>
        <v/>
      </c>
      <c r="BV456" s="41" t="str">
        <f t="shared" si="627"/>
        <v/>
      </c>
      <c r="BW456" s="42" t="str">
        <f t="shared" si="628"/>
        <v/>
      </c>
      <c r="BX456" s="29" t="str">
        <f t="shared" si="629"/>
        <v/>
      </c>
      <c r="BY456" s="41" t="str">
        <f t="shared" si="630"/>
        <v/>
      </c>
      <c r="BZ456" s="42" t="str">
        <f t="shared" si="631"/>
        <v/>
      </c>
      <c r="CA456" s="29" t="str">
        <f t="shared" si="673"/>
        <v/>
      </c>
      <c r="CB456" s="41" t="str">
        <f t="shared" si="674"/>
        <v/>
      </c>
      <c r="CC456" s="42" t="str">
        <f t="shared" si="675"/>
        <v/>
      </c>
      <c r="CE456" s="39" t="e">
        <f t="shared" si="676"/>
        <v>#N/A</v>
      </c>
      <c r="CF456" s="42" t="e">
        <f t="shared" si="677"/>
        <v>#N/A</v>
      </c>
      <c r="CQ456" s="61" t="str">
        <f t="shared" si="678"/>
        <v/>
      </c>
      <c r="CR456" s="39" t="str">
        <f t="shared" si="679"/>
        <v/>
      </c>
      <c r="CS456" s="41" t="str">
        <f t="shared" si="680"/>
        <v/>
      </c>
      <c r="CT456" s="42" t="str">
        <f t="shared" si="632"/>
        <v/>
      </c>
      <c r="CU456" s="29" t="str">
        <f t="shared" si="681"/>
        <v/>
      </c>
      <c r="CV456" s="41" t="str">
        <f t="shared" si="682"/>
        <v/>
      </c>
      <c r="CW456" s="42" t="str">
        <f t="shared" si="683"/>
        <v/>
      </c>
      <c r="CX456" s="40" t="str">
        <f t="shared" si="684"/>
        <v/>
      </c>
      <c r="CY456" s="43" t="str">
        <f t="shared" si="685"/>
        <v/>
      </c>
      <c r="CZ456" s="42" t="str">
        <f t="shared" si="686"/>
        <v/>
      </c>
      <c r="DA456" s="70" t="str">
        <f t="shared" si="687"/>
        <v/>
      </c>
      <c r="DB456" s="41" t="str">
        <f t="shared" si="633"/>
        <v/>
      </c>
      <c r="DC456" s="70" t="str">
        <f t="shared" si="688"/>
        <v/>
      </c>
      <c r="DD456" s="29" t="str">
        <f t="shared" si="634"/>
        <v/>
      </c>
      <c r="DE456" s="41" t="str">
        <f t="shared" si="635"/>
        <v/>
      </c>
      <c r="DF456" s="42" t="str">
        <f t="shared" si="636"/>
        <v/>
      </c>
      <c r="DG456" s="29" t="str">
        <f t="shared" si="637"/>
        <v/>
      </c>
      <c r="DH456" s="41" t="str">
        <f t="shared" si="638"/>
        <v/>
      </c>
      <c r="DI456" s="42" t="str">
        <f t="shared" si="639"/>
        <v/>
      </c>
      <c r="DJ456" s="29" t="str">
        <f t="shared" si="689"/>
        <v/>
      </c>
      <c r="DK456" s="41" t="str">
        <f t="shared" si="690"/>
        <v/>
      </c>
      <c r="DL456" s="42" t="str">
        <f t="shared" si="691"/>
        <v/>
      </c>
      <c r="DN456" s="39" t="e">
        <f t="shared" si="692"/>
        <v>#N/A</v>
      </c>
      <c r="DO456" s="42" t="e">
        <f t="shared" si="693"/>
        <v>#N/A</v>
      </c>
      <c r="DZ456" s="61" t="str">
        <f t="shared" si="694"/>
        <v/>
      </c>
      <c r="EA456" s="39" t="str">
        <f t="shared" si="695"/>
        <v/>
      </c>
      <c r="EB456" s="41" t="str">
        <f t="shared" si="696"/>
        <v/>
      </c>
      <c r="EC456" s="42" t="str">
        <f t="shared" si="640"/>
        <v/>
      </c>
      <c r="ED456" s="29" t="str">
        <f t="shared" si="697"/>
        <v/>
      </c>
      <c r="EE456" s="41" t="str">
        <f t="shared" si="698"/>
        <v/>
      </c>
      <c r="EF456" s="42" t="str">
        <f t="shared" si="699"/>
        <v/>
      </c>
      <c r="EG456" s="40" t="str">
        <f t="shared" si="700"/>
        <v/>
      </c>
      <c r="EH456" s="43" t="str">
        <f t="shared" si="701"/>
        <v/>
      </c>
      <c r="EI456" s="42" t="str">
        <f t="shared" si="702"/>
        <v/>
      </c>
      <c r="EJ456" s="58" t="str">
        <f t="shared" si="703"/>
        <v/>
      </c>
      <c r="EK456" s="41" t="str">
        <f t="shared" si="641"/>
        <v/>
      </c>
      <c r="EL456" s="58" t="str">
        <f t="shared" si="704"/>
        <v/>
      </c>
      <c r="EM456" s="29" t="str">
        <f t="shared" si="642"/>
        <v/>
      </c>
      <c r="EN456" s="41" t="str">
        <f t="shared" si="643"/>
        <v/>
      </c>
      <c r="EO456" s="42" t="str">
        <f t="shared" si="644"/>
        <v/>
      </c>
      <c r="EP456" s="29" t="str">
        <f t="shared" si="645"/>
        <v/>
      </c>
      <c r="EQ456" s="41" t="str">
        <f t="shared" si="646"/>
        <v/>
      </c>
      <c r="ER456" s="42" t="str">
        <f t="shared" si="647"/>
        <v/>
      </c>
      <c r="ES456" s="29" t="str">
        <f t="shared" si="705"/>
        <v/>
      </c>
      <c r="ET456" s="41" t="str">
        <f t="shared" si="706"/>
        <v/>
      </c>
      <c r="EU456" s="42" t="str">
        <f t="shared" si="707"/>
        <v/>
      </c>
      <c r="EW456" s="39" t="e">
        <f t="shared" si="708"/>
        <v>#N/A</v>
      </c>
      <c r="EX456" s="42" t="e">
        <f t="shared" si="709"/>
        <v>#N/A</v>
      </c>
      <c r="FA456" s="70" t="e">
        <f t="shared" si="711"/>
        <v>#N/A</v>
      </c>
      <c r="FB456" s="70" t="e">
        <f t="shared" si="712"/>
        <v>#N/A</v>
      </c>
      <c r="FC456" s="70" t="e">
        <f t="shared" si="710"/>
        <v>#N/A</v>
      </c>
      <c r="FD456" s="72" t="e">
        <f t="shared" si="713"/>
        <v>#N/A</v>
      </c>
      <c r="FE456" s="37" t="e">
        <f t="shared" si="714"/>
        <v>#N/A</v>
      </c>
    </row>
    <row r="457" spans="8:161" x14ac:dyDescent="0.25">
      <c r="H457" s="39"/>
      <c r="I457" s="39"/>
      <c r="J457" s="37"/>
      <c r="K457" s="39"/>
      <c r="L457" s="39"/>
      <c r="M457" s="39"/>
      <c r="Y457" s="61" t="str">
        <f t="shared" si="648"/>
        <v/>
      </c>
      <c r="Z457" s="39" t="str">
        <f t="shared" si="649"/>
        <v/>
      </c>
      <c r="AA457" s="41" t="str">
        <f t="shared" si="650"/>
        <v/>
      </c>
      <c r="AB457" s="42" t="str">
        <f t="shared" si="614"/>
        <v/>
      </c>
      <c r="AC457" s="29" t="str">
        <f t="shared" si="651"/>
        <v/>
      </c>
      <c r="AD457" s="41" t="str">
        <f t="shared" si="652"/>
        <v/>
      </c>
      <c r="AE457" s="42" t="str">
        <f t="shared" si="653"/>
        <v/>
      </c>
      <c r="AF457" s="40" t="str">
        <f t="shared" si="654"/>
        <v/>
      </c>
      <c r="AG457" s="43" t="str">
        <f t="shared" si="655"/>
        <v/>
      </c>
      <c r="AH457" s="42" t="str">
        <f t="shared" si="656"/>
        <v/>
      </c>
      <c r="AI457" s="39" t="str">
        <f t="shared" si="657"/>
        <v/>
      </c>
      <c r="AJ457" s="41" t="str">
        <f t="shared" si="615"/>
        <v/>
      </c>
      <c r="AK457" s="29" t="str">
        <f t="shared" si="616"/>
        <v/>
      </c>
      <c r="AL457" s="29" t="str">
        <f t="shared" si="617"/>
        <v/>
      </c>
      <c r="AM457" s="41" t="str">
        <f t="shared" si="618"/>
        <v/>
      </c>
      <c r="AN457" s="42" t="str">
        <f t="shared" si="619"/>
        <v/>
      </c>
      <c r="AO457" s="29" t="str">
        <f t="shared" si="620"/>
        <v/>
      </c>
      <c r="AP457" s="41" t="str">
        <f t="shared" si="621"/>
        <v/>
      </c>
      <c r="AQ457" s="42" t="str">
        <f t="shared" si="622"/>
        <v/>
      </c>
      <c r="AR457" s="29" t="str">
        <f t="shared" si="658"/>
        <v/>
      </c>
      <c r="AS457" s="41" t="str">
        <f t="shared" si="659"/>
        <v/>
      </c>
      <c r="AT457" s="42" t="str">
        <f t="shared" si="660"/>
        <v/>
      </c>
      <c r="AV457" s="39" t="e">
        <f t="shared" si="623"/>
        <v>#N/A</v>
      </c>
      <c r="AW457" s="42" t="e">
        <f t="shared" si="661"/>
        <v>#N/A</v>
      </c>
      <c r="BH457" s="61" t="str">
        <f t="shared" si="662"/>
        <v/>
      </c>
      <c r="BI457" s="39" t="str">
        <f t="shared" si="663"/>
        <v/>
      </c>
      <c r="BJ457" s="41" t="str">
        <f t="shared" si="664"/>
        <v/>
      </c>
      <c r="BK457" s="42" t="str">
        <f t="shared" si="624"/>
        <v/>
      </c>
      <c r="BL457" s="29" t="str">
        <f t="shared" si="665"/>
        <v/>
      </c>
      <c r="BM457" s="41" t="str">
        <f t="shared" si="666"/>
        <v/>
      </c>
      <c r="BN457" s="42" t="str">
        <f t="shared" si="667"/>
        <v/>
      </c>
      <c r="BO457" s="40" t="str">
        <f t="shared" si="668"/>
        <v/>
      </c>
      <c r="BP457" s="43" t="str">
        <f t="shared" si="669"/>
        <v/>
      </c>
      <c r="BQ457" s="42" t="str">
        <f t="shared" si="670"/>
        <v/>
      </c>
      <c r="BR457" s="61" t="str">
        <f t="shared" si="671"/>
        <v/>
      </c>
      <c r="BS457" s="41" t="str">
        <f t="shared" si="625"/>
        <v/>
      </c>
      <c r="BT457" t="str">
        <f t="shared" si="672"/>
        <v/>
      </c>
      <c r="BU457" s="29" t="str">
        <f t="shared" si="626"/>
        <v/>
      </c>
      <c r="BV457" s="41" t="str">
        <f t="shared" si="627"/>
        <v/>
      </c>
      <c r="BW457" s="42" t="str">
        <f t="shared" si="628"/>
        <v/>
      </c>
      <c r="BX457" s="29" t="str">
        <f t="shared" si="629"/>
        <v/>
      </c>
      <c r="BY457" s="41" t="str">
        <f t="shared" si="630"/>
        <v/>
      </c>
      <c r="BZ457" s="42" t="str">
        <f t="shared" si="631"/>
        <v/>
      </c>
      <c r="CA457" s="29" t="str">
        <f t="shared" si="673"/>
        <v/>
      </c>
      <c r="CB457" s="41" t="str">
        <f t="shared" si="674"/>
        <v/>
      </c>
      <c r="CC457" s="42" t="str">
        <f t="shared" si="675"/>
        <v/>
      </c>
      <c r="CE457" s="39" t="e">
        <f t="shared" si="676"/>
        <v>#N/A</v>
      </c>
      <c r="CF457" s="42" t="e">
        <f t="shared" si="677"/>
        <v>#N/A</v>
      </c>
      <c r="CQ457" s="61" t="str">
        <f t="shared" si="678"/>
        <v/>
      </c>
      <c r="CR457" s="39" t="str">
        <f t="shared" si="679"/>
        <v/>
      </c>
      <c r="CS457" s="41" t="str">
        <f t="shared" si="680"/>
        <v/>
      </c>
      <c r="CT457" s="42" t="str">
        <f t="shared" si="632"/>
        <v/>
      </c>
      <c r="CU457" s="29" t="str">
        <f t="shared" si="681"/>
        <v/>
      </c>
      <c r="CV457" s="41" t="str">
        <f t="shared" si="682"/>
        <v/>
      </c>
      <c r="CW457" s="42" t="str">
        <f t="shared" si="683"/>
        <v/>
      </c>
      <c r="CX457" s="40" t="str">
        <f t="shared" si="684"/>
        <v/>
      </c>
      <c r="CY457" s="43" t="str">
        <f t="shared" si="685"/>
        <v/>
      </c>
      <c r="CZ457" s="42" t="str">
        <f t="shared" si="686"/>
        <v/>
      </c>
      <c r="DA457" s="70" t="str">
        <f t="shared" si="687"/>
        <v/>
      </c>
      <c r="DB457" s="41" t="str">
        <f t="shared" si="633"/>
        <v/>
      </c>
      <c r="DC457" s="70" t="str">
        <f t="shared" si="688"/>
        <v/>
      </c>
      <c r="DD457" s="29" t="str">
        <f t="shared" si="634"/>
        <v/>
      </c>
      <c r="DE457" s="41" t="str">
        <f t="shared" si="635"/>
        <v/>
      </c>
      <c r="DF457" s="42" t="str">
        <f t="shared" si="636"/>
        <v/>
      </c>
      <c r="DG457" s="29" t="str">
        <f t="shared" si="637"/>
        <v/>
      </c>
      <c r="DH457" s="41" t="str">
        <f t="shared" si="638"/>
        <v/>
      </c>
      <c r="DI457" s="42" t="str">
        <f t="shared" si="639"/>
        <v/>
      </c>
      <c r="DJ457" s="29" t="str">
        <f t="shared" si="689"/>
        <v/>
      </c>
      <c r="DK457" s="41" t="str">
        <f t="shared" si="690"/>
        <v/>
      </c>
      <c r="DL457" s="42" t="str">
        <f t="shared" si="691"/>
        <v/>
      </c>
      <c r="DN457" s="39" t="e">
        <f t="shared" si="692"/>
        <v>#N/A</v>
      </c>
      <c r="DO457" s="42" t="e">
        <f t="shared" si="693"/>
        <v>#N/A</v>
      </c>
      <c r="DZ457" s="61" t="str">
        <f t="shared" si="694"/>
        <v/>
      </c>
      <c r="EA457" s="39" t="str">
        <f t="shared" si="695"/>
        <v/>
      </c>
      <c r="EB457" s="41" t="str">
        <f t="shared" si="696"/>
        <v/>
      </c>
      <c r="EC457" s="42" t="str">
        <f t="shared" si="640"/>
        <v/>
      </c>
      <c r="ED457" s="29" t="str">
        <f t="shared" si="697"/>
        <v/>
      </c>
      <c r="EE457" s="41" t="str">
        <f t="shared" si="698"/>
        <v/>
      </c>
      <c r="EF457" s="42" t="str">
        <f t="shared" si="699"/>
        <v/>
      </c>
      <c r="EG457" s="40" t="str">
        <f t="shared" si="700"/>
        <v/>
      </c>
      <c r="EH457" s="43" t="str">
        <f t="shared" si="701"/>
        <v/>
      </c>
      <c r="EI457" s="42" t="str">
        <f t="shared" si="702"/>
        <v/>
      </c>
      <c r="EJ457" s="58" t="str">
        <f t="shared" si="703"/>
        <v/>
      </c>
      <c r="EK457" s="41" t="str">
        <f t="shared" si="641"/>
        <v/>
      </c>
      <c r="EL457" s="58" t="str">
        <f t="shared" si="704"/>
        <v/>
      </c>
      <c r="EM457" s="29" t="str">
        <f t="shared" si="642"/>
        <v/>
      </c>
      <c r="EN457" s="41" t="str">
        <f t="shared" si="643"/>
        <v/>
      </c>
      <c r="EO457" s="42" t="str">
        <f t="shared" si="644"/>
        <v/>
      </c>
      <c r="EP457" s="29" t="str">
        <f t="shared" si="645"/>
        <v/>
      </c>
      <c r="EQ457" s="41" t="str">
        <f t="shared" si="646"/>
        <v/>
      </c>
      <c r="ER457" s="42" t="str">
        <f t="shared" si="647"/>
        <v/>
      </c>
      <c r="ES457" s="29" t="str">
        <f t="shared" si="705"/>
        <v/>
      </c>
      <c r="ET457" s="41" t="str">
        <f t="shared" si="706"/>
        <v/>
      </c>
      <c r="EU457" s="42" t="str">
        <f t="shared" si="707"/>
        <v/>
      </c>
      <c r="EW457" s="39" t="e">
        <f t="shared" si="708"/>
        <v>#N/A</v>
      </c>
      <c r="EX457" s="42" t="e">
        <f t="shared" si="709"/>
        <v>#N/A</v>
      </c>
      <c r="FA457" s="70" t="e">
        <f t="shared" si="711"/>
        <v>#N/A</v>
      </c>
      <c r="FB457" s="70" t="e">
        <f t="shared" si="712"/>
        <v>#N/A</v>
      </c>
      <c r="FC457" s="70" t="e">
        <f t="shared" si="710"/>
        <v>#N/A</v>
      </c>
      <c r="FD457" s="72" t="e">
        <f t="shared" si="713"/>
        <v>#N/A</v>
      </c>
      <c r="FE457" s="37" t="e">
        <f t="shared" si="714"/>
        <v>#N/A</v>
      </c>
    </row>
    <row r="458" spans="8:161" x14ac:dyDescent="0.25">
      <c r="H458" s="39"/>
      <c r="I458" s="39"/>
      <c r="J458" s="37"/>
      <c r="K458" s="39"/>
      <c r="L458" s="39"/>
      <c r="M458" s="39"/>
      <c r="Y458" s="61" t="str">
        <f t="shared" si="648"/>
        <v/>
      </c>
      <c r="Z458" s="39" t="str">
        <f t="shared" si="649"/>
        <v/>
      </c>
      <c r="AA458" s="41" t="str">
        <f t="shared" si="650"/>
        <v/>
      </c>
      <c r="AB458" s="42" t="str">
        <f t="shared" si="614"/>
        <v/>
      </c>
      <c r="AC458" s="29" t="str">
        <f t="shared" si="651"/>
        <v/>
      </c>
      <c r="AD458" s="41" t="str">
        <f t="shared" si="652"/>
        <v/>
      </c>
      <c r="AE458" s="42" t="str">
        <f t="shared" si="653"/>
        <v/>
      </c>
      <c r="AF458" s="40" t="str">
        <f t="shared" si="654"/>
        <v/>
      </c>
      <c r="AG458" s="43" t="str">
        <f t="shared" si="655"/>
        <v/>
      </c>
      <c r="AH458" s="42" t="str">
        <f t="shared" si="656"/>
        <v/>
      </c>
      <c r="AI458" s="39" t="str">
        <f t="shared" si="657"/>
        <v/>
      </c>
      <c r="AJ458" s="41" t="str">
        <f t="shared" si="615"/>
        <v/>
      </c>
      <c r="AK458" s="29" t="str">
        <f t="shared" si="616"/>
        <v/>
      </c>
      <c r="AL458" s="29" t="str">
        <f t="shared" si="617"/>
        <v/>
      </c>
      <c r="AM458" s="41" t="str">
        <f t="shared" si="618"/>
        <v/>
      </c>
      <c r="AN458" s="42" t="str">
        <f t="shared" si="619"/>
        <v/>
      </c>
      <c r="AO458" s="29" t="str">
        <f t="shared" si="620"/>
        <v/>
      </c>
      <c r="AP458" s="41" t="str">
        <f t="shared" si="621"/>
        <v/>
      </c>
      <c r="AQ458" s="42" t="str">
        <f t="shared" si="622"/>
        <v/>
      </c>
      <c r="AR458" s="29" t="str">
        <f t="shared" si="658"/>
        <v/>
      </c>
      <c r="AS458" s="41" t="str">
        <f t="shared" si="659"/>
        <v/>
      </c>
      <c r="AT458" s="42" t="str">
        <f t="shared" si="660"/>
        <v/>
      </c>
      <c r="AV458" s="39" t="e">
        <f t="shared" si="623"/>
        <v>#N/A</v>
      </c>
      <c r="AW458" s="42" t="e">
        <f t="shared" si="661"/>
        <v>#N/A</v>
      </c>
      <c r="BH458" s="61" t="str">
        <f t="shared" si="662"/>
        <v/>
      </c>
      <c r="BI458" s="39" t="str">
        <f t="shared" si="663"/>
        <v/>
      </c>
      <c r="BJ458" s="41" t="str">
        <f t="shared" si="664"/>
        <v/>
      </c>
      <c r="BK458" s="42" t="str">
        <f t="shared" si="624"/>
        <v/>
      </c>
      <c r="BL458" s="29" t="str">
        <f t="shared" si="665"/>
        <v/>
      </c>
      <c r="BM458" s="41" t="str">
        <f t="shared" si="666"/>
        <v/>
      </c>
      <c r="BN458" s="42" t="str">
        <f t="shared" si="667"/>
        <v/>
      </c>
      <c r="BO458" s="40" t="str">
        <f t="shared" si="668"/>
        <v/>
      </c>
      <c r="BP458" s="43" t="str">
        <f t="shared" si="669"/>
        <v/>
      </c>
      <c r="BQ458" s="42" t="str">
        <f t="shared" si="670"/>
        <v/>
      </c>
      <c r="BR458" s="61" t="str">
        <f t="shared" si="671"/>
        <v/>
      </c>
      <c r="BS458" s="41" t="str">
        <f t="shared" si="625"/>
        <v/>
      </c>
      <c r="BT458" t="str">
        <f t="shared" si="672"/>
        <v/>
      </c>
      <c r="BU458" s="29" t="str">
        <f t="shared" si="626"/>
        <v/>
      </c>
      <c r="BV458" s="41" t="str">
        <f t="shared" si="627"/>
        <v/>
      </c>
      <c r="BW458" s="42" t="str">
        <f t="shared" si="628"/>
        <v/>
      </c>
      <c r="BX458" s="29" t="str">
        <f t="shared" si="629"/>
        <v/>
      </c>
      <c r="BY458" s="41" t="str">
        <f t="shared" si="630"/>
        <v/>
      </c>
      <c r="BZ458" s="42" t="str">
        <f t="shared" si="631"/>
        <v/>
      </c>
      <c r="CA458" s="29" t="str">
        <f t="shared" si="673"/>
        <v/>
      </c>
      <c r="CB458" s="41" t="str">
        <f t="shared" si="674"/>
        <v/>
      </c>
      <c r="CC458" s="42" t="str">
        <f t="shared" si="675"/>
        <v/>
      </c>
      <c r="CE458" s="39" t="e">
        <f t="shared" si="676"/>
        <v>#N/A</v>
      </c>
      <c r="CF458" s="42" t="e">
        <f t="shared" si="677"/>
        <v>#N/A</v>
      </c>
      <c r="CQ458" s="61" t="str">
        <f t="shared" si="678"/>
        <v/>
      </c>
      <c r="CR458" s="39" t="str">
        <f t="shared" si="679"/>
        <v/>
      </c>
      <c r="CS458" s="41" t="str">
        <f t="shared" si="680"/>
        <v/>
      </c>
      <c r="CT458" s="42" t="str">
        <f t="shared" si="632"/>
        <v/>
      </c>
      <c r="CU458" s="29" t="str">
        <f t="shared" si="681"/>
        <v/>
      </c>
      <c r="CV458" s="41" t="str">
        <f t="shared" si="682"/>
        <v/>
      </c>
      <c r="CW458" s="42" t="str">
        <f t="shared" si="683"/>
        <v/>
      </c>
      <c r="CX458" s="40" t="str">
        <f t="shared" si="684"/>
        <v/>
      </c>
      <c r="CY458" s="43" t="str">
        <f t="shared" si="685"/>
        <v/>
      </c>
      <c r="CZ458" s="42" t="str">
        <f t="shared" si="686"/>
        <v/>
      </c>
      <c r="DA458" s="70" t="str">
        <f t="shared" si="687"/>
        <v/>
      </c>
      <c r="DB458" s="41" t="str">
        <f t="shared" si="633"/>
        <v/>
      </c>
      <c r="DC458" s="70" t="str">
        <f t="shared" si="688"/>
        <v/>
      </c>
      <c r="DD458" s="29" t="str">
        <f t="shared" si="634"/>
        <v/>
      </c>
      <c r="DE458" s="41" t="str">
        <f t="shared" si="635"/>
        <v/>
      </c>
      <c r="DF458" s="42" t="str">
        <f t="shared" si="636"/>
        <v/>
      </c>
      <c r="DG458" s="29" t="str">
        <f t="shared" si="637"/>
        <v/>
      </c>
      <c r="DH458" s="41" t="str">
        <f t="shared" si="638"/>
        <v/>
      </c>
      <c r="DI458" s="42" t="str">
        <f t="shared" si="639"/>
        <v/>
      </c>
      <c r="DJ458" s="29" t="str">
        <f t="shared" si="689"/>
        <v/>
      </c>
      <c r="DK458" s="41" t="str">
        <f t="shared" si="690"/>
        <v/>
      </c>
      <c r="DL458" s="42" t="str">
        <f t="shared" si="691"/>
        <v/>
      </c>
      <c r="DN458" s="39" t="e">
        <f t="shared" si="692"/>
        <v>#N/A</v>
      </c>
      <c r="DO458" s="42" t="e">
        <f t="shared" si="693"/>
        <v>#N/A</v>
      </c>
      <c r="DZ458" s="61" t="str">
        <f t="shared" si="694"/>
        <v/>
      </c>
      <c r="EA458" s="39" t="str">
        <f t="shared" si="695"/>
        <v/>
      </c>
      <c r="EB458" s="41" t="str">
        <f t="shared" si="696"/>
        <v/>
      </c>
      <c r="EC458" s="42" t="str">
        <f t="shared" si="640"/>
        <v/>
      </c>
      <c r="ED458" s="29" t="str">
        <f t="shared" si="697"/>
        <v/>
      </c>
      <c r="EE458" s="41" t="str">
        <f t="shared" si="698"/>
        <v/>
      </c>
      <c r="EF458" s="42" t="str">
        <f t="shared" si="699"/>
        <v/>
      </c>
      <c r="EG458" s="40" t="str">
        <f t="shared" si="700"/>
        <v/>
      </c>
      <c r="EH458" s="43" t="str">
        <f t="shared" si="701"/>
        <v/>
      </c>
      <c r="EI458" s="42" t="str">
        <f t="shared" si="702"/>
        <v/>
      </c>
      <c r="EJ458" s="58" t="str">
        <f t="shared" si="703"/>
        <v/>
      </c>
      <c r="EK458" s="41" t="str">
        <f t="shared" si="641"/>
        <v/>
      </c>
      <c r="EL458" s="58" t="str">
        <f t="shared" si="704"/>
        <v/>
      </c>
      <c r="EM458" s="29" t="str">
        <f t="shared" si="642"/>
        <v/>
      </c>
      <c r="EN458" s="41" t="str">
        <f t="shared" si="643"/>
        <v/>
      </c>
      <c r="EO458" s="42" t="str">
        <f t="shared" si="644"/>
        <v/>
      </c>
      <c r="EP458" s="29" t="str">
        <f t="shared" si="645"/>
        <v/>
      </c>
      <c r="EQ458" s="41" t="str">
        <f t="shared" si="646"/>
        <v/>
      </c>
      <c r="ER458" s="42" t="str">
        <f t="shared" si="647"/>
        <v/>
      </c>
      <c r="ES458" s="29" t="str">
        <f t="shared" si="705"/>
        <v/>
      </c>
      <c r="ET458" s="41" t="str">
        <f t="shared" si="706"/>
        <v/>
      </c>
      <c r="EU458" s="42" t="str">
        <f t="shared" si="707"/>
        <v/>
      </c>
      <c r="EW458" s="39" t="e">
        <f t="shared" si="708"/>
        <v>#N/A</v>
      </c>
      <c r="EX458" s="42" t="e">
        <f t="shared" si="709"/>
        <v>#N/A</v>
      </c>
      <c r="FA458" s="70" t="e">
        <f t="shared" si="711"/>
        <v>#N/A</v>
      </c>
      <c r="FB458" s="70" t="e">
        <f t="shared" si="712"/>
        <v>#N/A</v>
      </c>
      <c r="FC458" s="70" t="e">
        <f t="shared" si="710"/>
        <v>#N/A</v>
      </c>
      <c r="FD458" s="72" t="e">
        <f t="shared" si="713"/>
        <v>#N/A</v>
      </c>
      <c r="FE458" s="37" t="e">
        <f t="shared" si="714"/>
        <v>#N/A</v>
      </c>
    </row>
    <row r="459" spans="8:161" x14ac:dyDescent="0.25">
      <c r="H459" s="39"/>
      <c r="I459" s="39"/>
      <c r="J459" s="37"/>
      <c r="K459" s="39"/>
      <c r="L459" s="39"/>
      <c r="M459" s="39"/>
      <c r="Y459" s="61" t="str">
        <f t="shared" si="648"/>
        <v/>
      </c>
      <c r="Z459" s="39" t="str">
        <f t="shared" si="649"/>
        <v/>
      </c>
      <c r="AA459" s="41" t="str">
        <f t="shared" si="650"/>
        <v/>
      </c>
      <c r="AB459" s="42" t="str">
        <f t="shared" si="614"/>
        <v/>
      </c>
      <c r="AC459" s="29" t="str">
        <f t="shared" si="651"/>
        <v/>
      </c>
      <c r="AD459" s="41" t="str">
        <f t="shared" si="652"/>
        <v/>
      </c>
      <c r="AE459" s="42" t="str">
        <f t="shared" si="653"/>
        <v/>
      </c>
      <c r="AF459" s="40" t="str">
        <f t="shared" si="654"/>
        <v/>
      </c>
      <c r="AG459" s="43" t="str">
        <f t="shared" si="655"/>
        <v/>
      </c>
      <c r="AH459" s="42" t="str">
        <f t="shared" si="656"/>
        <v/>
      </c>
      <c r="AI459" s="39" t="str">
        <f t="shared" si="657"/>
        <v/>
      </c>
      <c r="AJ459" s="41" t="str">
        <f t="shared" si="615"/>
        <v/>
      </c>
      <c r="AK459" s="29" t="str">
        <f t="shared" si="616"/>
        <v/>
      </c>
      <c r="AL459" s="29" t="str">
        <f t="shared" si="617"/>
        <v/>
      </c>
      <c r="AM459" s="41" t="str">
        <f t="shared" si="618"/>
        <v/>
      </c>
      <c r="AN459" s="42" t="str">
        <f t="shared" si="619"/>
        <v/>
      </c>
      <c r="AO459" s="29" t="str">
        <f t="shared" si="620"/>
        <v/>
      </c>
      <c r="AP459" s="41" t="str">
        <f t="shared" si="621"/>
        <v/>
      </c>
      <c r="AQ459" s="42" t="str">
        <f t="shared" si="622"/>
        <v/>
      </c>
      <c r="AR459" s="29" t="str">
        <f t="shared" si="658"/>
        <v/>
      </c>
      <c r="AS459" s="41" t="str">
        <f t="shared" si="659"/>
        <v/>
      </c>
      <c r="AT459" s="42" t="str">
        <f t="shared" si="660"/>
        <v/>
      </c>
      <c r="AV459" s="39" t="e">
        <f t="shared" si="623"/>
        <v>#N/A</v>
      </c>
      <c r="AW459" s="42" t="e">
        <f t="shared" si="661"/>
        <v>#N/A</v>
      </c>
      <c r="BH459" s="61" t="str">
        <f t="shared" si="662"/>
        <v/>
      </c>
      <c r="BI459" s="39" t="str">
        <f t="shared" si="663"/>
        <v/>
      </c>
      <c r="BJ459" s="41" t="str">
        <f t="shared" si="664"/>
        <v/>
      </c>
      <c r="BK459" s="42" t="str">
        <f t="shared" si="624"/>
        <v/>
      </c>
      <c r="BL459" s="29" t="str">
        <f t="shared" si="665"/>
        <v/>
      </c>
      <c r="BM459" s="41" t="str">
        <f t="shared" si="666"/>
        <v/>
      </c>
      <c r="BN459" s="42" t="str">
        <f t="shared" si="667"/>
        <v/>
      </c>
      <c r="BO459" s="40" t="str">
        <f t="shared" si="668"/>
        <v/>
      </c>
      <c r="BP459" s="43" t="str">
        <f t="shared" si="669"/>
        <v/>
      </c>
      <c r="BQ459" s="42" t="str">
        <f t="shared" si="670"/>
        <v/>
      </c>
      <c r="BR459" s="61" t="str">
        <f t="shared" si="671"/>
        <v/>
      </c>
      <c r="BS459" s="41" t="str">
        <f t="shared" si="625"/>
        <v/>
      </c>
      <c r="BT459" t="str">
        <f t="shared" si="672"/>
        <v/>
      </c>
      <c r="BU459" s="29" t="str">
        <f t="shared" si="626"/>
        <v/>
      </c>
      <c r="BV459" s="41" t="str">
        <f t="shared" si="627"/>
        <v/>
      </c>
      <c r="BW459" s="42" t="str">
        <f t="shared" si="628"/>
        <v/>
      </c>
      <c r="BX459" s="29" t="str">
        <f t="shared" si="629"/>
        <v/>
      </c>
      <c r="BY459" s="41" t="str">
        <f t="shared" si="630"/>
        <v/>
      </c>
      <c r="BZ459" s="42" t="str">
        <f t="shared" si="631"/>
        <v/>
      </c>
      <c r="CA459" s="29" t="str">
        <f t="shared" si="673"/>
        <v/>
      </c>
      <c r="CB459" s="41" t="str">
        <f t="shared" si="674"/>
        <v/>
      </c>
      <c r="CC459" s="42" t="str">
        <f t="shared" si="675"/>
        <v/>
      </c>
      <c r="CE459" s="39" t="e">
        <f t="shared" si="676"/>
        <v>#N/A</v>
      </c>
      <c r="CF459" s="42" t="e">
        <f t="shared" si="677"/>
        <v>#N/A</v>
      </c>
      <c r="CQ459" s="61" t="str">
        <f t="shared" si="678"/>
        <v/>
      </c>
      <c r="CR459" s="39" t="str">
        <f t="shared" si="679"/>
        <v/>
      </c>
      <c r="CS459" s="41" t="str">
        <f t="shared" si="680"/>
        <v/>
      </c>
      <c r="CT459" s="42" t="str">
        <f t="shared" si="632"/>
        <v/>
      </c>
      <c r="CU459" s="29" t="str">
        <f t="shared" si="681"/>
        <v/>
      </c>
      <c r="CV459" s="41" t="str">
        <f t="shared" si="682"/>
        <v/>
      </c>
      <c r="CW459" s="42" t="str">
        <f t="shared" si="683"/>
        <v/>
      </c>
      <c r="CX459" s="40" t="str">
        <f t="shared" si="684"/>
        <v/>
      </c>
      <c r="CY459" s="43" t="str">
        <f t="shared" si="685"/>
        <v/>
      </c>
      <c r="CZ459" s="42" t="str">
        <f t="shared" si="686"/>
        <v/>
      </c>
      <c r="DA459" s="70" t="str">
        <f t="shared" si="687"/>
        <v/>
      </c>
      <c r="DB459" s="41" t="str">
        <f t="shared" si="633"/>
        <v/>
      </c>
      <c r="DC459" s="70" t="str">
        <f t="shared" si="688"/>
        <v/>
      </c>
      <c r="DD459" s="29" t="str">
        <f t="shared" si="634"/>
        <v/>
      </c>
      <c r="DE459" s="41" t="str">
        <f t="shared" si="635"/>
        <v/>
      </c>
      <c r="DF459" s="42" t="str">
        <f t="shared" si="636"/>
        <v/>
      </c>
      <c r="DG459" s="29" t="str">
        <f t="shared" si="637"/>
        <v/>
      </c>
      <c r="DH459" s="41" t="str">
        <f t="shared" si="638"/>
        <v/>
      </c>
      <c r="DI459" s="42" t="str">
        <f t="shared" si="639"/>
        <v/>
      </c>
      <c r="DJ459" s="29" t="str">
        <f t="shared" si="689"/>
        <v/>
      </c>
      <c r="DK459" s="41" t="str">
        <f t="shared" si="690"/>
        <v/>
      </c>
      <c r="DL459" s="42" t="str">
        <f t="shared" si="691"/>
        <v/>
      </c>
      <c r="DN459" s="39" t="e">
        <f t="shared" si="692"/>
        <v>#N/A</v>
      </c>
      <c r="DO459" s="42" t="e">
        <f t="shared" si="693"/>
        <v>#N/A</v>
      </c>
      <c r="DZ459" s="61" t="str">
        <f t="shared" si="694"/>
        <v/>
      </c>
      <c r="EA459" s="39" t="str">
        <f t="shared" si="695"/>
        <v/>
      </c>
      <c r="EB459" s="41" t="str">
        <f t="shared" si="696"/>
        <v/>
      </c>
      <c r="EC459" s="42" t="str">
        <f t="shared" si="640"/>
        <v/>
      </c>
      <c r="ED459" s="29" t="str">
        <f t="shared" si="697"/>
        <v/>
      </c>
      <c r="EE459" s="41" t="str">
        <f t="shared" si="698"/>
        <v/>
      </c>
      <c r="EF459" s="42" t="str">
        <f t="shared" si="699"/>
        <v/>
      </c>
      <c r="EG459" s="40" t="str">
        <f t="shared" si="700"/>
        <v/>
      </c>
      <c r="EH459" s="43" t="str">
        <f t="shared" si="701"/>
        <v/>
      </c>
      <c r="EI459" s="42" t="str">
        <f t="shared" si="702"/>
        <v/>
      </c>
      <c r="EJ459" s="58" t="str">
        <f t="shared" si="703"/>
        <v/>
      </c>
      <c r="EK459" s="41" t="str">
        <f t="shared" si="641"/>
        <v/>
      </c>
      <c r="EL459" s="58" t="str">
        <f t="shared" si="704"/>
        <v/>
      </c>
      <c r="EM459" s="29" t="str">
        <f t="shared" si="642"/>
        <v/>
      </c>
      <c r="EN459" s="41" t="str">
        <f t="shared" si="643"/>
        <v/>
      </c>
      <c r="EO459" s="42" t="str">
        <f t="shared" si="644"/>
        <v/>
      </c>
      <c r="EP459" s="29" t="str">
        <f t="shared" si="645"/>
        <v/>
      </c>
      <c r="EQ459" s="41" t="str">
        <f t="shared" si="646"/>
        <v/>
      </c>
      <c r="ER459" s="42" t="str">
        <f t="shared" si="647"/>
        <v/>
      </c>
      <c r="ES459" s="29" t="str">
        <f t="shared" si="705"/>
        <v/>
      </c>
      <c r="ET459" s="41" t="str">
        <f t="shared" si="706"/>
        <v/>
      </c>
      <c r="EU459" s="42" t="str">
        <f t="shared" si="707"/>
        <v/>
      </c>
      <c r="EW459" s="39" t="e">
        <f t="shared" si="708"/>
        <v>#N/A</v>
      </c>
      <c r="EX459" s="42" t="e">
        <f t="shared" si="709"/>
        <v>#N/A</v>
      </c>
      <c r="FA459" s="70" t="e">
        <f t="shared" si="711"/>
        <v>#N/A</v>
      </c>
      <c r="FB459" s="70" t="e">
        <f t="shared" si="712"/>
        <v>#N/A</v>
      </c>
      <c r="FC459" s="70" t="e">
        <f t="shared" si="710"/>
        <v>#N/A</v>
      </c>
      <c r="FD459" s="72" t="e">
        <f t="shared" si="713"/>
        <v>#N/A</v>
      </c>
      <c r="FE459" s="37" t="e">
        <f t="shared" si="714"/>
        <v>#N/A</v>
      </c>
    </row>
    <row r="460" spans="8:161" x14ac:dyDescent="0.25">
      <c r="H460" s="39"/>
      <c r="I460" s="39"/>
      <c r="J460" s="37"/>
      <c r="K460" s="39"/>
      <c r="L460" s="39"/>
      <c r="M460" s="39"/>
      <c r="Y460" s="61" t="str">
        <f t="shared" si="648"/>
        <v/>
      </c>
      <c r="Z460" s="39" t="str">
        <f t="shared" si="649"/>
        <v/>
      </c>
      <c r="AA460" s="41" t="str">
        <f t="shared" si="650"/>
        <v/>
      </c>
      <c r="AB460" s="42" t="str">
        <f t="shared" si="614"/>
        <v/>
      </c>
      <c r="AC460" s="29" t="str">
        <f t="shared" si="651"/>
        <v/>
      </c>
      <c r="AD460" s="41" t="str">
        <f t="shared" si="652"/>
        <v/>
      </c>
      <c r="AE460" s="42" t="str">
        <f t="shared" si="653"/>
        <v/>
      </c>
      <c r="AF460" s="40" t="str">
        <f t="shared" si="654"/>
        <v/>
      </c>
      <c r="AG460" s="43" t="str">
        <f t="shared" si="655"/>
        <v/>
      </c>
      <c r="AH460" s="42" t="str">
        <f t="shared" si="656"/>
        <v/>
      </c>
      <c r="AI460" s="39" t="str">
        <f t="shared" si="657"/>
        <v/>
      </c>
      <c r="AJ460" s="41" t="str">
        <f t="shared" si="615"/>
        <v/>
      </c>
      <c r="AK460" s="29" t="str">
        <f t="shared" si="616"/>
        <v/>
      </c>
      <c r="AL460" s="29" t="str">
        <f t="shared" si="617"/>
        <v/>
      </c>
      <c r="AM460" s="41" t="str">
        <f t="shared" si="618"/>
        <v/>
      </c>
      <c r="AN460" s="42" t="str">
        <f t="shared" si="619"/>
        <v/>
      </c>
      <c r="AO460" s="29" t="str">
        <f t="shared" si="620"/>
        <v/>
      </c>
      <c r="AP460" s="41" t="str">
        <f t="shared" si="621"/>
        <v/>
      </c>
      <c r="AQ460" s="42" t="str">
        <f t="shared" si="622"/>
        <v/>
      </c>
      <c r="AR460" s="29" t="str">
        <f t="shared" si="658"/>
        <v/>
      </c>
      <c r="AS460" s="41" t="str">
        <f t="shared" si="659"/>
        <v/>
      </c>
      <c r="AT460" s="42" t="str">
        <f t="shared" si="660"/>
        <v/>
      </c>
      <c r="AV460" s="39" t="e">
        <f t="shared" si="623"/>
        <v>#N/A</v>
      </c>
      <c r="AW460" s="42" t="e">
        <f t="shared" si="661"/>
        <v>#N/A</v>
      </c>
      <c r="BH460" s="61" t="str">
        <f t="shared" si="662"/>
        <v/>
      </c>
      <c r="BI460" s="39" t="str">
        <f t="shared" si="663"/>
        <v/>
      </c>
      <c r="BJ460" s="41" t="str">
        <f t="shared" si="664"/>
        <v/>
      </c>
      <c r="BK460" s="42" t="str">
        <f t="shared" si="624"/>
        <v/>
      </c>
      <c r="BL460" s="29" t="str">
        <f t="shared" si="665"/>
        <v/>
      </c>
      <c r="BM460" s="41" t="str">
        <f t="shared" si="666"/>
        <v/>
      </c>
      <c r="BN460" s="42" t="str">
        <f t="shared" si="667"/>
        <v/>
      </c>
      <c r="BO460" s="40" t="str">
        <f t="shared" si="668"/>
        <v/>
      </c>
      <c r="BP460" s="43" t="str">
        <f t="shared" si="669"/>
        <v/>
      </c>
      <c r="BQ460" s="42" t="str">
        <f t="shared" si="670"/>
        <v/>
      </c>
      <c r="BR460" s="61" t="str">
        <f t="shared" si="671"/>
        <v/>
      </c>
      <c r="BS460" s="41" t="str">
        <f t="shared" si="625"/>
        <v/>
      </c>
      <c r="BT460" t="str">
        <f t="shared" si="672"/>
        <v/>
      </c>
      <c r="BU460" s="29" t="str">
        <f t="shared" si="626"/>
        <v/>
      </c>
      <c r="BV460" s="41" t="str">
        <f t="shared" si="627"/>
        <v/>
      </c>
      <c r="BW460" s="42" t="str">
        <f t="shared" si="628"/>
        <v/>
      </c>
      <c r="BX460" s="29" t="str">
        <f t="shared" si="629"/>
        <v/>
      </c>
      <c r="BY460" s="41" t="str">
        <f t="shared" si="630"/>
        <v/>
      </c>
      <c r="BZ460" s="42" t="str">
        <f t="shared" si="631"/>
        <v/>
      </c>
      <c r="CA460" s="29" t="str">
        <f t="shared" si="673"/>
        <v/>
      </c>
      <c r="CB460" s="41" t="str">
        <f t="shared" si="674"/>
        <v/>
      </c>
      <c r="CC460" s="42" t="str">
        <f t="shared" si="675"/>
        <v/>
      </c>
      <c r="CE460" s="39" t="e">
        <f t="shared" si="676"/>
        <v>#N/A</v>
      </c>
      <c r="CF460" s="42" t="e">
        <f t="shared" si="677"/>
        <v>#N/A</v>
      </c>
      <c r="CQ460" s="61" t="str">
        <f t="shared" si="678"/>
        <v/>
      </c>
      <c r="CR460" s="39" t="str">
        <f t="shared" si="679"/>
        <v/>
      </c>
      <c r="CS460" s="41" t="str">
        <f t="shared" si="680"/>
        <v/>
      </c>
      <c r="CT460" s="42" t="str">
        <f t="shared" si="632"/>
        <v/>
      </c>
      <c r="CU460" s="29" t="str">
        <f t="shared" si="681"/>
        <v/>
      </c>
      <c r="CV460" s="41" t="str">
        <f t="shared" si="682"/>
        <v/>
      </c>
      <c r="CW460" s="42" t="str">
        <f t="shared" si="683"/>
        <v/>
      </c>
      <c r="CX460" s="40" t="str">
        <f t="shared" si="684"/>
        <v/>
      </c>
      <c r="CY460" s="43" t="str">
        <f t="shared" si="685"/>
        <v/>
      </c>
      <c r="CZ460" s="42" t="str">
        <f t="shared" si="686"/>
        <v/>
      </c>
      <c r="DA460" s="70" t="str">
        <f t="shared" si="687"/>
        <v/>
      </c>
      <c r="DB460" s="41" t="str">
        <f t="shared" si="633"/>
        <v/>
      </c>
      <c r="DC460" s="70" t="str">
        <f t="shared" si="688"/>
        <v/>
      </c>
      <c r="DD460" s="29" t="str">
        <f t="shared" si="634"/>
        <v/>
      </c>
      <c r="DE460" s="41" t="str">
        <f t="shared" si="635"/>
        <v/>
      </c>
      <c r="DF460" s="42" t="str">
        <f t="shared" si="636"/>
        <v/>
      </c>
      <c r="DG460" s="29" t="str">
        <f t="shared" si="637"/>
        <v/>
      </c>
      <c r="DH460" s="41" t="str">
        <f t="shared" si="638"/>
        <v/>
      </c>
      <c r="DI460" s="42" t="str">
        <f t="shared" si="639"/>
        <v/>
      </c>
      <c r="DJ460" s="29" t="str">
        <f t="shared" si="689"/>
        <v/>
      </c>
      <c r="DK460" s="41" t="str">
        <f t="shared" si="690"/>
        <v/>
      </c>
      <c r="DL460" s="42" t="str">
        <f t="shared" si="691"/>
        <v/>
      </c>
      <c r="DN460" s="39" t="e">
        <f t="shared" si="692"/>
        <v>#N/A</v>
      </c>
      <c r="DO460" s="42" t="e">
        <f t="shared" si="693"/>
        <v>#N/A</v>
      </c>
      <c r="DZ460" s="61" t="str">
        <f t="shared" si="694"/>
        <v/>
      </c>
      <c r="EA460" s="39" t="str">
        <f t="shared" si="695"/>
        <v/>
      </c>
      <c r="EB460" s="41" t="str">
        <f t="shared" si="696"/>
        <v/>
      </c>
      <c r="EC460" s="42" t="str">
        <f t="shared" si="640"/>
        <v/>
      </c>
      <c r="ED460" s="29" t="str">
        <f t="shared" si="697"/>
        <v/>
      </c>
      <c r="EE460" s="41" t="str">
        <f t="shared" si="698"/>
        <v/>
      </c>
      <c r="EF460" s="42" t="str">
        <f t="shared" si="699"/>
        <v/>
      </c>
      <c r="EG460" s="40" t="str">
        <f t="shared" si="700"/>
        <v/>
      </c>
      <c r="EH460" s="43" t="str">
        <f t="shared" si="701"/>
        <v/>
      </c>
      <c r="EI460" s="42" t="str">
        <f t="shared" si="702"/>
        <v/>
      </c>
      <c r="EJ460" s="58" t="str">
        <f t="shared" si="703"/>
        <v/>
      </c>
      <c r="EK460" s="41" t="str">
        <f t="shared" si="641"/>
        <v/>
      </c>
      <c r="EL460" s="58" t="str">
        <f t="shared" si="704"/>
        <v/>
      </c>
      <c r="EM460" s="29" t="str">
        <f t="shared" si="642"/>
        <v/>
      </c>
      <c r="EN460" s="41" t="str">
        <f t="shared" si="643"/>
        <v/>
      </c>
      <c r="EO460" s="42" t="str">
        <f t="shared" si="644"/>
        <v/>
      </c>
      <c r="EP460" s="29" t="str">
        <f t="shared" si="645"/>
        <v/>
      </c>
      <c r="EQ460" s="41" t="str">
        <f t="shared" si="646"/>
        <v/>
      </c>
      <c r="ER460" s="42" t="str">
        <f t="shared" si="647"/>
        <v/>
      </c>
      <c r="ES460" s="29" t="str">
        <f t="shared" si="705"/>
        <v/>
      </c>
      <c r="ET460" s="41" t="str">
        <f t="shared" si="706"/>
        <v/>
      </c>
      <c r="EU460" s="42" t="str">
        <f t="shared" si="707"/>
        <v/>
      </c>
      <c r="EW460" s="39" t="e">
        <f t="shared" si="708"/>
        <v>#N/A</v>
      </c>
      <c r="EX460" s="42" t="e">
        <f t="shared" si="709"/>
        <v>#N/A</v>
      </c>
      <c r="FA460" s="70" t="e">
        <f t="shared" si="711"/>
        <v>#N/A</v>
      </c>
      <c r="FB460" s="70" t="e">
        <f t="shared" si="712"/>
        <v>#N/A</v>
      </c>
      <c r="FC460" s="70" t="e">
        <f t="shared" si="710"/>
        <v>#N/A</v>
      </c>
      <c r="FD460" s="72" t="e">
        <f t="shared" si="713"/>
        <v>#N/A</v>
      </c>
      <c r="FE460" s="37" t="e">
        <f t="shared" si="714"/>
        <v>#N/A</v>
      </c>
    </row>
    <row r="461" spans="8:161" x14ac:dyDescent="0.25">
      <c r="H461" s="39"/>
      <c r="I461" s="39"/>
      <c r="J461" s="37"/>
      <c r="K461" s="39"/>
      <c r="L461" s="39"/>
      <c r="M461" s="39"/>
      <c r="Y461" s="61" t="str">
        <f t="shared" si="648"/>
        <v/>
      </c>
      <c r="Z461" s="39" t="str">
        <f t="shared" si="649"/>
        <v/>
      </c>
      <c r="AA461" s="41" t="str">
        <f t="shared" si="650"/>
        <v/>
      </c>
      <c r="AB461" s="42" t="str">
        <f t="shared" si="614"/>
        <v/>
      </c>
      <c r="AC461" s="29" t="str">
        <f t="shared" si="651"/>
        <v/>
      </c>
      <c r="AD461" s="41" t="str">
        <f t="shared" si="652"/>
        <v/>
      </c>
      <c r="AE461" s="42" t="str">
        <f t="shared" si="653"/>
        <v/>
      </c>
      <c r="AF461" s="40" t="str">
        <f t="shared" si="654"/>
        <v/>
      </c>
      <c r="AG461" s="43" t="str">
        <f t="shared" si="655"/>
        <v/>
      </c>
      <c r="AH461" s="42" t="str">
        <f t="shared" si="656"/>
        <v/>
      </c>
      <c r="AI461" s="39" t="str">
        <f t="shared" si="657"/>
        <v/>
      </c>
      <c r="AJ461" s="41" t="str">
        <f t="shared" si="615"/>
        <v/>
      </c>
      <c r="AK461" s="29" t="str">
        <f t="shared" si="616"/>
        <v/>
      </c>
      <c r="AL461" s="29" t="str">
        <f t="shared" si="617"/>
        <v/>
      </c>
      <c r="AM461" s="41" t="str">
        <f t="shared" si="618"/>
        <v/>
      </c>
      <c r="AN461" s="42" t="str">
        <f t="shared" si="619"/>
        <v/>
      </c>
      <c r="AO461" s="29" t="str">
        <f t="shared" si="620"/>
        <v/>
      </c>
      <c r="AP461" s="41" t="str">
        <f t="shared" si="621"/>
        <v/>
      </c>
      <c r="AQ461" s="42" t="str">
        <f t="shared" si="622"/>
        <v/>
      </c>
      <c r="AR461" s="29" t="str">
        <f t="shared" si="658"/>
        <v/>
      </c>
      <c r="AS461" s="41" t="str">
        <f t="shared" si="659"/>
        <v/>
      </c>
      <c r="AT461" s="42" t="str">
        <f t="shared" si="660"/>
        <v/>
      </c>
      <c r="AV461" s="39" t="e">
        <f t="shared" si="623"/>
        <v>#N/A</v>
      </c>
      <c r="AW461" s="42" t="e">
        <f t="shared" si="661"/>
        <v>#N/A</v>
      </c>
      <c r="BH461" s="61" t="str">
        <f t="shared" si="662"/>
        <v/>
      </c>
      <c r="BI461" s="39" t="str">
        <f t="shared" si="663"/>
        <v/>
      </c>
      <c r="BJ461" s="41" t="str">
        <f t="shared" si="664"/>
        <v/>
      </c>
      <c r="BK461" s="42" t="str">
        <f t="shared" si="624"/>
        <v/>
      </c>
      <c r="BL461" s="29" t="str">
        <f t="shared" si="665"/>
        <v/>
      </c>
      <c r="BM461" s="41" t="str">
        <f t="shared" si="666"/>
        <v/>
      </c>
      <c r="BN461" s="42" t="str">
        <f t="shared" si="667"/>
        <v/>
      </c>
      <c r="BO461" s="40" t="str">
        <f t="shared" si="668"/>
        <v/>
      </c>
      <c r="BP461" s="43" t="str">
        <f t="shared" si="669"/>
        <v/>
      </c>
      <c r="BQ461" s="42" t="str">
        <f t="shared" si="670"/>
        <v/>
      </c>
      <c r="BR461" s="61" t="str">
        <f t="shared" si="671"/>
        <v/>
      </c>
      <c r="BS461" s="41" t="str">
        <f t="shared" si="625"/>
        <v/>
      </c>
      <c r="BT461" t="str">
        <f t="shared" si="672"/>
        <v/>
      </c>
      <c r="BU461" s="29" t="str">
        <f t="shared" si="626"/>
        <v/>
      </c>
      <c r="BV461" s="41" t="str">
        <f t="shared" si="627"/>
        <v/>
      </c>
      <c r="BW461" s="42" t="str">
        <f t="shared" si="628"/>
        <v/>
      </c>
      <c r="BX461" s="29" t="str">
        <f t="shared" si="629"/>
        <v/>
      </c>
      <c r="BY461" s="41" t="str">
        <f t="shared" si="630"/>
        <v/>
      </c>
      <c r="BZ461" s="42" t="str">
        <f t="shared" si="631"/>
        <v/>
      </c>
      <c r="CA461" s="29" t="str">
        <f t="shared" si="673"/>
        <v/>
      </c>
      <c r="CB461" s="41" t="str">
        <f t="shared" si="674"/>
        <v/>
      </c>
      <c r="CC461" s="42" t="str">
        <f t="shared" si="675"/>
        <v/>
      </c>
      <c r="CE461" s="39" t="e">
        <f t="shared" si="676"/>
        <v>#N/A</v>
      </c>
      <c r="CF461" s="42" t="e">
        <f t="shared" si="677"/>
        <v>#N/A</v>
      </c>
      <c r="CQ461" s="61" t="str">
        <f t="shared" si="678"/>
        <v/>
      </c>
      <c r="CR461" s="39" t="str">
        <f t="shared" si="679"/>
        <v/>
      </c>
      <c r="CS461" s="41" t="str">
        <f t="shared" si="680"/>
        <v/>
      </c>
      <c r="CT461" s="42" t="str">
        <f t="shared" si="632"/>
        <v/>
      </c>
      <c r="CU461" s="29" t="str">
        <f t="shared" si="681"/>
        <v/>
      </c>
      <c r="CV461" s="41" t="str">
        <f t="shared" si="682"/>
        <v/>
      </c>
      <c r="CW461" s="42" t="str">
        <f t="shared" si="683"/>
        <v/>
      </c>
      <c r="CX461" s="40" t="str">
        <f t="shared" si="684"/>
        <v/>
      </c>
      <c r="CY461" s="43" t="str">
        <f t="shared" si="685"/>
        <v/>
      </c>
      <c r="CZ461" s="42" t="str">
        <f t="shared" si="686"/>
        <v/>
      </c>
      <c r="DA461" s="70" t="str">
        <f t="shared" si="687"/>
        <v/>
      </c>
      <c r="DB461" s="41" t="str">
        <f t="shared" si="633"/>
        <v/>
      </c>
      <c r="DC461" s="70" t="str">
        <f t="shared" si="688"/>
        <v/>
      </c>
      <c r="DD461" s="29" t="str">
        <f t="shared" si="634"/>
        <v/>
      </c>
      <c r="DE461" s="41" t="str">
        <f t="shared" si="635"/>
        <v/>
      </c>
      <c r="DF461" s="42" t="str">
        <f t="shared" si="636"/>
        <v/>
      </c>
      <c r="DG461" s="29" t="str">
        <f t="shared" si="637"/>
        <v/>
      </c>
      <c r="DH461" s="41" t="str">
        <f t="shared" si="638"/>
        <v/>
      </c>
      <c r="DI461" s="42" t="str">
        <f t="shared" si="639"/>
        <v/>
      </c>
      <c r="DJ461" s="29" t="str">
        <f t="shared" si="689"/>
        <v/>
      </c>
      <c r="DK461" s="41" t="str">
        <f t="shared" si="690"/>
        <v/>
      </c>
      <c r="DL461" s="42" t="str">
        <f t="shared" si="691"/>
        <v/>
      </c>
      <c r="DN461" s="39" t="e">
        <f t="shared" si="692"/>
        <v>#N/A</v>
      </c>
      <c r="DO461" s="42" t="e">
        <f t="shared" si="693"/>
        <v>#N/A</v>
      </c>
      <c r="DZ461" s="61" t="str">
        <f t="shared" si="694"/>
        <v/>
      </c>
      <c r="EA461" s="39" t="str">
        <f t="shared" si="695"/>
        <v/>
      </c>
      <c r="EB461" s="41" t="str">
        <f t="shared" si="696"/>
        <v/>
      </c>
      <c r="EC461" s="42" t="str">
        <f t="shared" si="640"/>
        <v/>
      </c>
      <c r="ED461" s="29" t="str">
        <f t="shared" si="697"/>
        <v/>
      </c>
      <c r="EE461" s="41" t="str">
        <f t="shared" si="698"/>
        <v/>
      </c>
      <c r="EF461" s="42" t="str">
        <f t="shared" si="699"/>
        <v/>
      </c>
      <c r="EG461" s="40" t="str">
        <f t="shared" si="700"/>
        <v/>
      </c>
      <c r="EH461" s="43" t="str">
        <f t="shared" si="701"/>
        <v/>
      </c>
      <c r="EI461" s="42" t="str">
        <f t="shared" si="702"/>
        <v/>
      </c>
      <c r="EJ461" s="58" t="str">
        <f t="shared" si="703"/>
        <v/>
      </c>
      <c r="EK461" s="41" t="str">
        <f t="shared" si="641"/>
        <v/>
      </c>
      <c r="EL461" s="58" t="str">
        <f t="shared" si="704"/>
        <v/>
      </c>
      <c r="EM461" s="29" t="str">
        <f t="shared" si="642"/>
        <v/>
      </c>
      <c r="EN461" s="41" t="str">
        <f t="shared" si="643"/>
        <v/>
      </c>
      <c r="EO461" s="42" t="str">
        <f t="shared" si="644"/>
        <v/>
      </c>
      <c r="EP461" s="29" t="str">
        <f t="shared" si="645"/>
        <v/>
      </c>
      <c r="EQ461" s="41" t="str">
        <f t="shared" si="646"/>
        <v/>
      </c>
      <c r="ER461" s="42" t="str">
        <f t="shared" si="647"/>
        <v/>
      </c>
      <c r="ES461" s="29" t="str">
        <f t="shared" si="705"/>
        <v/>
      </c>
      <c r="ET461" s="41" t="str">
        <f t="shared" si="706"/>
        <v/>
      </c>
      <c r="EU461" s="42" t="str">
        <f t="shared" si="707"/>
        <v/>
      </c>
      <c r="EW461" s="39" t="e">
        <f t="shared" si="708"/>
        <v>#N/A</v>
      </c>
      <c r="EX461" s="42" t="e">
        <f t="shared" si="709"/>
        <v>#N/A</v>
      </c>
      <c r="FA461" s="70" t="e">
        <f t="shared" si="711"/>
        <v>#N/A</v>
      </c>
      <c r="FB461" s="70" t="e">
        <f t="shared" si="712"/>
        <v>#N/A</v>
      </c>
      <c r="FC461" s="70" t="e">
        <f t="shared" si="710"/>
        <v>#N/A</v>
      </c>
      <c r="FD461" s="72" t="e">
        <f t="shared" si="713"/>
        <v>#N/A</v>
      </c>
      <c r="FE461" s="37" t="e">
        <f t="shared" si="714"/>
        <v>#N/A</v>
      </c>
    </row>
    <row r="462" spans="8:161" x14ac:dyDescent="0.25">
      <c r="H462" s="39"/>
      <c r="I462" s="39"/>
      <c r="J462" s="37"/>
      <c r="K462" s="39"/>
      <c r="L462" s="39"/>
      <c r="M462" s="39"/>
      <c r="Y462" s="61" t="str">
        <f t="shared" si="648"/>
        <v/>
      </c>
      <c r="Z462" s="39" t="str">
        <f t="shared" si="649"/>
        <v/>
      </c>
      <c r="AA462" s="41" t="str">
        <f t="shared" si="650"/>
        <v/>
      </c>
      <c r="AB462" s="42" t="str">
        <f t="shared" si="614"/>
        <v/>
      </c>
      <c r="AC462" s="29" t="str">
        <f t="shared" si="651"/>
        <v/>
      </c>
      <c r="AD462" s="41" t="str">
        <f t="shared" si="652"/>
        <v/>
      </c>
      <c r="AE462" s="42" t="str">
        <f t="shared" si="653"/>
        <v/>
      </c>
      <c r="AF462" s="40" t="str">
        <f t="shared" si="654"/>
        <v/>
      </c>
      <c r="AG462" s="43" t="str">
        <f t="shared" si="655"/>
        <v/>
      </c>
      <c r="AH462" s="42" t="str">
        <f t="shared" si="656"/>
        <v/>
      </c>
      <c r="AI462" s="39" t="str">
        <f t="shared" si="657"/>
        <v/>
      </c>
      <c r="AJ462" s="41" t="str">
        <f t="shared" si="615"/>
        <v/>
      </c>
      <c r="AK462" s="29" t="str">
        <f t="shared" si="616"/>
        <v/>
      </c>
      <c r="AL462" s="29" t="str">
        <f t="shared" si="617"/>
        <v/>
      </c>
      <c r="AM462" s="41" t="str">
        <f t="shared" si="618"/>
        <v/>
      </c>
      <c r="AN462" s="42" t="str">
        <f t="shared" si="619"/>
        <v/>
      </c>
      <c r="AO462" s="29" t="str">
        <f t="shared" si="620"/>
        <v/>
      </c>
      <c r="AP462" s="41" t="str">
        <f t="shared" si="621"/>
        <v/>
      </c>
      <c r="AQ462" s="42" t="str">
        <f t="shared" si="622"/>
        <v/>
      </c>
      <c r="AR462" s="29" t="str">
        <f t="shared" si="658"/>
        <v/>
      </c>
      <c r="AS462" s="41" t="str">
        <f t="shared" si="659"/>
        <v/>
      </c>
      <c r="AT462" s="42" t="str">
        <f t="shared" si="660"/>
        <v/>
      </c>
      <c r="AV462" s="39" t="e">
        <f t="shared" si="623"/>
        <v>#N/A</v>
      </c>
      <c r="AW462" s="42" t="e">
        <f t="shared" si="661"/>
        <v>#N/A</v>
      </c>
      <c r="BH462" s="61" t="str">
        <f t="shared" si="662"/>
        <v/>
      </c>
      <c r="BI462" s="39" t="str">
        <f t="shared" si="663"/>
        <v/>
      </c>
      <c r="BJ462" s="41" t="str">
        <f t="shared" si="664"/>
        <v/>
      </c>
      <c r="BK462" s="42" t="str">
        <f t="shared" si="624"/>
        <v/>
      </c>
      <c r="BL462" s="29" t="str">
        <f t="shared" si="665"/>
        <v/>
      </c>
      <c r="BM462" s="41" t="str">
        <f t="shared" si="666"/>
        <v/>
      </c>
      <c r="BN462" s="42" t="str">
        <f t="shared" si="667"/>
        <v/>
      </c>
      <c r="BO462" s="40" t="str">
        <f t="shared" si="668"/>
        <v/>
      </c>
      <c r="BP462" s="43" t="str">
        <f t="shared" si="669"/>
        <v/>
      </c>
      <c r="BQ462" s="42" t="str">
        <f t="shared" si="670"/>
        <v/>
      </c>
      <c r="BR462" s="61" t="str">
        <f t="shared" si="671"/>
        <v/>
      </c>
      <c r="BS462" s="41" t="str">
        <f t="shared" si="625"/>
        <v/>
      </c>
      <c r="BT462" t="str">
        <f t="shared" si="672"/>
        <v/>
      </c>
      <c r="BU462" s="29" t="str">
        <f t="shared" si="626"/>
        <v/>
      </c>
      <c r="BV462" s="41" t="str">
        <f t="shared" si="627"/>
        <v/>
      </c>
      <c r="BW462" s="42" t="str">
        <f t="shared" si="628"/>
        <v/>
      </c>
      <c r="BX462" s="29" t="str">
        <f t="shared" si="629"/>
        <v/>
      </c>
      <c r="BY462" s="41" t="str">
        <f t="shared" si="630"/>
        <v/>
      </c>
      <c r="BZ462" s="42" t="str">
        <f t="shared" si="631"/>
        <v/>
      </c>
      <c r="CA462" s="29" t="str">
        <f t="shared" si="673"/>
        <v/>
      </c>
      <c r="CB462" s="41" t="str">
        <f t="shared" si="674"/>
        <v/>
      </c>
      <c r="CC462" s="42" t="str">
        <f t="shared" si="675"/>
        <v/>
      </c>
      <c r="CE462" s="39" t="e">
        <f t="shared" si="676"/>
        <v>#N/A</v>
      </c>
      <c r="CF462" s="42" t="e">
        <f t="shared" si="677"/>
        <v>#N/A</v>
      </c>
      <c r="CQ462" s="61" t="str">
        <f t="shared" si="678"/>
        <v/>
      </c>
      <c r="CR462" s="39" t="str">
        <f t="shared" si="679"/>
        <v/>
      </c>
      <c r="CS462" s="41" t="str">
        <f t="shared" si="680"/>
        <v/>
      </c>
      <c r="CT462" s="42" t="str">
        <f t="shared" si="632"/>
        <v/>
      </c>
      <c r="CU462" s="29" t="str">
        <f t="shared" si="681"/>
        <v/>
      </c>
      <c r="CV462" s="41" t="str">
        <f t="shared" si="682"/>
        <v/>
      </c>
      <c r="CW462" s="42" t="str">
        <f t="shared" si="683"/>
        <v/>
      </c>
      <c r="CX462" s="40" t="str">
        <f t="shared" si="684"/>
        <v/>
      </c>
      <c r="CY462" s="43" t="str">
        <f t="shared" si="685"/>
        <v/>
      </c>
      <c r="CZ462" s="42" t="str">
        <f t="shared" si="686"/>
        <v/>
      </c>
      <c r="DA462" s="70" t="str">
        <f t="shared" si="687"/>
        <v/>
      </c>
      <c r="DB462" s="41" t="str">
        <f t="shared" si="633"/>
        <v/>
      </c>
      <c r="DC462" s="70" t="str">
        <f t="shared" si="688"/>
        <v/>
      </c>
      <c r="DD462" s="29" t="str">
        <f t="shared" si="634"/>
        <v/>
      </c>
      <c r="DE462" s="41" t="str">
        <f t="shared" si="635"/>
        <v/>
      </c>
      <c r="DF462" s="42" t="str">
        <f t="shared" si="636"/>
        <v/>
      </c>
      <c r="DG462" s="29" t="str">
        <f t="shared" si="637"/>
        <v/>
      </c>
      <c r="DH462" s="41" t="str">
        <f t="shared" si="638"/>
        <v/>
      </c>
      <c r="DI462" s="42" t="str">
        <f t="shared" si="639"/>
        <v/>
      </c>
      <c r="DJ462" s="29" t="str">
        <f t="shared" si="689"/>
        <v/>
      </c>
      <c r="DK462" s="41" t="str">
        <f t="shared" si="690"/>
        <v/>
      </c>
      <c r="DL462" s="42" t="str">
        <f t="shared" si="691"/>
        <v/>
      </c>
      <c r="DN462" s="39" t="e">
        <f t="shared" si="692"/>
        <v>#N/A</v>
      </c>
      <c r="DO462" s="42" t="e">
        <f t="shared" si="693"/>
        <v>#N/A</v>
      </c>
      <c r="DZ462" s="61" t="str">
        <f t="shared" si="694"/>
        <v/>
      </c>
      <c r="EA462" s="39" t="str">
        <f t="shared" si="695"/>
        <v/>
      </c>
      <c r="EB462" s="41" t="str">
        <f t="shared" si="696"/>
        <v/>
      </c>
      <c r="EC462" s="42" t="str">
        <f t="shared" si="640"/>
        <v/>
      </c>
      <c r="ED462" s="29" t="str">
        <f t="shared" si="697"/>
        <v/>
      </c>
      <c r="EE462" s="41" t="str">
        <f t="shared" si="698"/>
        <v/>
      </c>
      <c r="EF462" s="42" t="str">
        <f t="shared" si="699"/>
        <v/>
      </c>
      <c r="EG462" s="40" t="str">
        <f t="shared" si="700"/>
        <v/>
      </c>
      <c r="EH462" s="43" t="str">
        <f t="shared" si="701"/>
        <v/>
      </c>
      <c r="EI462" s="42" t="str">
        <f t="shared" si="702"/>
        <v/>
      </c>
      <c r="EJ462" s="58" t="str">
        <f t="shared" si="703"/>
        <v/>
      </c>
      <c r="EK462" s="41" t="str">
        <f t="shared" si="641"/>
        <v/>
      </c>
      <c r="EL462" s="58" t="str">
        <f t="shared" si="704"/>
        <v/>
      </c>
      <c r="EM462" s="29" t="str">
        <f t="shared" si="642"/>
        <v/>
      </c>
      <c r="EN462" s="41" t="str">
        <f t="shared" si="643"/>
        <v/>
      </c>
      <c r="EO462" s="42" t="str">
        <f t="shared" si="644"/>
        <v/>
      </c>
      <c r="EP462" s="29" t="str">
        <f t="shared" si="645"/>
        <v/>
      </c>
      <c r="EQ462" s="41" t="str">
        <f t="shared" si="646"/>
        <v/>
      </c>
      <c r="ER462" s="42" t="str">
        <f t="shared" si="647"/>
        <v/>
      </c>
      <c r="ES462" s="29" t="str">
        <f t="shared" si="705"/>
        <v/>
      </c>
      <c r="ET462" s="41" t="str">
        <f t="shared" si="706"/>
        <v/>
      </c>
      <c r="EU462" s="42" t="str">
        <f t="shared" si="707"/>
        <v/>
      </c>
      <c r="EW462" s="39" t="e">
        <f t="shared" si="708"/>
        <v>#N/A</v>
      </c>
      <c r="EX462" s="42" t="e">
        <f t="shared" si="709"/>
        <v>#N/A</v>
      </c>
      <c r="FA462" s="70" t="e">
        <f t="shared" si="711"/>
        <v>#N/A</v>
      </c>
      <c r="FB462" s="70" t="e">
        <f t="shared" si="712"/>
        <v>#N/A</v>
      </c>
      <c r="FC462" s="70" t="e">
        <f t="shared" si="710"/>
        <v>#N/A</v>
      </c>
      <c r="FD462" s="72" t="e">
        <f t="shared" si="713"/>
        <v>#N/A</v>
      </c>
      <c r="FE462" s="37" t="e">
        <f t="shared" si="714"/>
        <v>#N/A</v>
      </c>
    </row>
    <row r="463" spans="8:161" x14ac:dyDescent="0.25">
      <c r="H463" s="39"/>
      <c r="I463" s="39"/>
      <c r="J463" s="37"/>
      <c r="K463" s="39"/>
      <c r="L463" s="39"/>
      <c r="M463" s="39"/>
      <c r="Y463" s="61" t="str">
        <f t="shared" si="648"/>
        <v/>
      </c>
      <c r="Z463" s="39" t="str">
        <f t="shared" si="649"/>
        <v/>
      </c>
      <c r="AA463" s="41" t="str">
        <f t="shared" si="650"/>
        <v/>
      </c>
      <c r="AB463" s="42" t="str">
        <f t="shared" si="614"/>
        <v/>
      </c>
      <c r="AC463" s="29" t="str">
        <f t="shared" si="651"/>
        <v/>
      </c>
      <c r="AD463" s="41" t="str">
        <f t="shared" si="652"/>
        <v/>
      </c>
      <c r="AE463" s="42" t="str">
        <f t="shared" si="653"/>
        <v/>
      </c>
      <c r="AF463" s="40" t="str">
        <f t="shared" si="654"/>
        <v/>
      </c>
      <c r="AG463" s="43" t="str">
        <f t="shared" si="655"/>
        <v/>
      </c>
      <c r="AH463" s="42" t="str">
        <f t="shared" si="656"/>
        <v/>
      </c>
      <c r="AI463" s="39" t="str">
        <f t="shared" si="657"/>
        <v/>
      </c>
      <c r="AJ463" s="41" t="str">
        <f t="shared" si="615"/>
        <v/>
      </c>
      <c r="AK463" s="29" t="str">
        <f t="shared" si="616"/>
        <v/>
      </c>
      <c r="AL463" s="29" t="str">
        <f t="shared" si="617"/>
        <v/>
      </c>
      <c r="AM463" s="41" t="str">
        <f t="shared" si="618"/>
        <v/>
      </c>
      <c r="AN463" s="42" t="str">
        <f t="shared" si="619"/>
        <v/>
      </c>
      <c r="AO463" s="29" t="str">
        <f t="shared" si="620"/>
        <v/>
      </c>
      <c r="AP463" s="41" t="str">
        <f t="shared" si="621"/>
        <v/>
      </c>
      <c r="AQ463" s="42" t="str">
        <f t="shared" si="622"/>
        <v/>
      </c>
      <c r="AR463" s="29" t="str">
        <f t="shared" si="658"/>
        <v/>
      </c>
      <c r="AS463" s="41" t="str">
        <f t="shared" si="659"/>
        <v/>
      </c>
      <c r="AT463" s="42" t="str">
        <f t="shared" si="660"/>
        <v/>
      </c>
      <c r="AV463" s="39" t="e">
        <f t="shared" si="623"/>
        <v>#N/A</v>
      </c>
      <c r="AW463" s="42" t="e">
        <f t="shared" si="661"/>
        <v>#N/A</v>
      </c>
      <c r="BH463" s="61" t="str">
        <f t="shared" si="662"/>
        <v/>
      </c>
      <c r="BI463" s="39" t="str">
        <f t="shared" si="663"/>
        <v/>
      </c>
      <c r="BJ463" s="41" t="str">
        <f t="shared" si="664"/>
        <v/>
      </c>
      <c r="BK463" s="42" t="str">
        <f t="shared" si="624"/>
        <v/>
      </c>
      <c r="BL463" s="29" t="str">
        <f t="shared" si="665"/>
        <v/>
      </c>
      <c r="BM463" s="41" t="str">
        <f t="shared" si="666"/>
        <v/>
      </c>
      <c r="BN463" s="42" t="str">
        <f t="shared" si="667"/>
        <v/>
      </c>
      <c r="BO463" s="40" t="str">
        <f t="shared" si="668"/>
        <v/>
      </c>
      <c r="BP463" s="43" t="str">
        <f t="shared" si="669"/>
        <v/>
      </c>
      <c r="BQ463" s="42" t="str">
        <f t="shared" si="670"/>
        <v/>
      </c>
      <c r="BR463" s="61" t="str">
        <f t="shared" si="671"/>
        <v/>
      </c>
      <c r="BS463" s="41" t="str">
        <f t="shared" si="625"/>
        <v/>
      </c>
      <c r="BT463" t="str">
        <f t="shared" si="672"/>
        <v/>
      </c>
      <c r="BU463" s="29" t="str">
        <f t="shared" si="626"/>
        <v/>
      </c>
      <c r="BV463" s="41" t="str">
        <f t="shared" si="627"/>
        <v/>
      </c>
      <c r="BW463" s="42" t="str">
        <f t="shared" si="628"/>
        <v/>
      </c>
      <c r="BX463" s="29" t="str">
        <f t="shared" si="629"/>
        <v/>
      </c>
      <c r="BY463" s="41" t="str">
        <f t="shared" si="630"/>
        <v/>
      </c>
      <c r="BZ463" s="42" t="str">
        <f t="shared" si="631"/>
        <v/>
      </c>
      <c r="CA463" s="29" t="str">
        <f t="shared" si="673"/>
        <v/>
      </c>
      <c r="CB463" s="41" t="str">
        <f t="shared" si="674"/>
        <v/>
      </c>
      <c r="CC463" s="42" t="str">
        <f t="shared" si="675"/>
        <v/>
      </c>
      <c r="CE463" s="39" t="e">
        <f t="shared" si="676"/>
        <v>#N/A</v>
      </c>
      <c r="CF463" s="42" t="e">
        <f t="shared" si="677"/>
        <v>#N/A</v>
      </c>
      <c r="CQ463" s="61" t="str">
        <f t="shared" si="678"/>
        <v/>
      </c>
      <c r="CR463" s="39" t="str">
        <f t="shared" si="679"/>
        <v/>
      </c>
      <c r="CS463" s="41" t="str">
        <f t="shared" si="680"/>
        <v/>
      </c>
      <c r="CT463" s="42" t="str">
        <f t="shared" si="632"/>
        <v/>
      </c>
      <c r="CU463" s="29" t="str">
        <f t="shared" si="681"/>
        <v/>
      </c>
      <c r="CV463" s="41" t="str">
        <f t="shared" si="682"/>
        <v/>
      </c>
      <c r="CW463" s="42" t="str">
        <f t="shared" si="683"/>
        <v/>
      </c>
      <c r="CX463" s="40" t="str">
        <f t="shared" si="684"/>
        <v/>
      </c>
      <c r="CY463" s="43" t="str">
        <f t="shared" si="685"/>
        <v/>
      </c>
      <c r="CZ463" s="42" t="str">
        <f t="shared" si="686"/>
        <v/>
      </c>
      <c r="DA463" s="70" t="str">
        <f t="shared" si="687"/>
        <v/>
      </c>
      <c r="DB463" s="41" t="str">
        <f t="shared" si="633"/>
        <v/>
      </c>
      <c r="DC463" s="70" t="str">
        <f t="shared" si="688"/>
        <v/>
      </c>
      <c r="DD463" s="29" t="str">
        <f t="shared" si="634"/>
        <v/>
      </c>
      <c r="DE463" s="41" t="str">
        <f t="shared" si="635"/>
        <v/>
      </c>
      <c r="DF463" s="42" t="str">
        <f t="shared" si="636"/>
        <v/>
      </c>
      <c r="DG463" s="29" t="str">
        <f t="shared" si="637"/>
        <v/>
      </c>
      <c r="DH463" s="41" t="str">
        <f t="shared" si="638"/>
        <v/>
      </c>
      <c r="DI463" s="42" t="str">
        <f t="shared" si="639"/>
        <v/>
      </c>
      <c r="DJ463" s="29" t="str">
        <f t="shared" si="689"/>
        <v/>
      </c>
      <c r="DK463" s="41" t="str">
        <f t="shared" si="690"/>
        <v/>
      </c>
      <c r="DL463" s="42" t="str">
        <f t="shared" si="691"/>
        <v/>
      </c>
      <c r="DN463" s="39" t="e">
        <f t="shared" si="692"/>
        <v>#N/A</v>
      </c>
      <c r="DO463" s="42" t="e">
        <f t="shared" si="693"/>
        <v>#N/A</v>
      </c>
      <c r="DZ463" s="61" t="str">
        <f t="shared" si="694"/>
        <v/>
      </c>
      <c r="EA463" s="39" t="str">
        <f t="shared" si="695"/>
        <v/>
      </c>
      <c r="EB463" s="41" t="str">
        <f t="shared" si="696"/>
        <v/>
      </c>
      <c r="EC463" s="42" t="str">
        <f t="shared" si="640"/>
        <v/>
      </c>
      <c r="ED463" s="29" t="str">
        <f t="shared" si="697"/>
        <v/>
      </c>
      <c r="EE463" s="41" t="str">
        <f t="shared" si="698"/>
        <v/>
      </c>
      <c r="EF463" s="42" t="str">
        <f t="shared" si="699"/>
        <v/>
      </c>
      <c r="EG463" s="40" t="str">
        <f t="shared" si="700"/>
        <v/>
      </c>
      <c r="EH463" s="43" t="str">
        <f t="shared" si="701"/>
        <v/>
      </c>
      <c r="EI463" s="42" t="str">
        <f t="shared" si="702"/>
        <v/>
      </c>
      <c r="EJ463" s="58" t="str">
        <f t="shared" si="703"/>
        <v/>
      </c>
      <c r="EK463" s="41" t="str">
        <f t="shared" si="641"/>
        <v/>
      </c>
      <c r="EL463" s="58" t="str">
        <f t="shared" si="704"/>
        <v/>
      </c>
      <c r="EM463" s="29" t="str">
        <f t="shared" si="642"/>
        <v/>
      </c>
      <c r="EN463" s="41" t="str">
        <f t="shared" si="643"/>
        <v/>
      </c>
      <c r="EO463" s="42" t="str">
        <f t="shared" si="644"/>
        <v/>
      </c>
      <c r="EP463" s="29" t="str">
        <f t="shared" si="645"/>
        <v/>
      </c>
      <c r="EQ463" s="41" t="str">
        <f t="shared" si="646"/>
        <v/>
      </c>
      <c r="ER463" s="42" t="str">
        <f t="shared" si="647"/>
        <v/>
      </c>
      <c r="ES463" s="29" t="str">
        <f t="shared" si="705"/>
        <v/>
      </c>
      <c r="ET463" s="41" t="str">
        <f t="shared" si="706"/>
        <v/>
      </c>
      <c r="EU463" s="42" t="str">
        <f t="shared" si="707"/>
        <v/>
      </c>
      <c r="EW463" s="39" t="e">
        <f t="shared" si="708"/>
        <v>#N/A</v>
      </c>
      <c r="EX463" s="42" t="e">
        <f t="shared" si="709"/>
        <v>#N/A</v>
      </c>
      <c r="FA463" s="70" t="e">
        <f t="shared" si="711"/>
        <v>#N/A</v>
      </c>
      <c r="FB463" s="70" t="e">
        <f t="shared" si="712"/>
        <v>#N/A</v>
      </c>
      <c r="FC463" s="70" t="e">
        <f t="shared" si="710"/>
        <v>#N/A</v>
      </c>
      <c r="FD463" s="72" t="e">
        <f t="shared" si="713"/>
        <v>#N/A</v>
      </c>
      <c r="FE463" s="37" t="e">
        <f t="shared" si="714"/>
        <v>#N/A</v>
      </c>
    </row>
    <row r="464" spans="8:161" x14ac:dyDescent="0.25">
      <c r="H464" s="39"/>
      <c r="I464" s="39"/>
      <c r="J464" s="37"/>
      <c r="K464" s="39"/>
      <c r="L464" s="39"/>
      <c r="M464" s="39"/>
      <c r="Y464" s="61" t="str">
        <f t="shared" si="648"/>
        <v/>
      </c>
      <c r="Z464" s="39" t="str">
        <f t="shared" si="649"/>
        <v/>
      </c>
      <c r="AA464" s="41" t="str">
        <f t="shared" si="650"/>
        <v/>
      </c>
      <c r="AB464" s="42" t="str">
        <f t="shared" si="614"/>
        <v/>
      </c>
      <c r="AC464" s="29" t="str">
        <f t="shared" si="651"/>
        <v/>
      </c>
      <c r="AD464" s="41" t="str">
        <f t="shared" si="652"/>
        <v/>
      </c>
      <c r="AE464" s="42" t="str">
        <f t="shared" si="653"/>
        <v/>
      </c>
      <c r="AF464" s="40" t="str">
        <f t="shared" si="654"/>
        <v/>
      </c>
      <c r="AG464" s="43" t="str">
        <f t="shared" si="655"/>
        <v/>
      </c>
      <c r="AH464" s="42" t="str">
        <f t="shared" si="656"/>
        <v/>
      </c>
      <c r="AI464" s="39" t="str">
        <f t="shared" si="657"/>
        <v/>
      </c>
      <c r="AJ464" s="41" t="str">
        <f t="shared" si="615"/>
        <v/>
      </c>
      <c r="AK464" s="29" t="str">
        <f t="shared" si="616"/>
        <v/>
      </c>
      <c r="AL464" s="29" t="str">
        <f t="shared" si="617"/>
        <v/>
      </c>
      <c r="AM464" s="41" t="str">
        <f t="shared" si="618"/>
        <v/>
      </c>
      <c r="AN464" s="42" t="str">
        <f t="shared" si="619"/>
        <v/>
      </c>
      <c r="AO464" s="29" t="str">
        <f t="shared" si="620"/>
        <v/>
      </c>
      <c r="AP464" s="41" t="str">
        <f t="shared" si="621"/>
        <v/>
      </c>
      <c r="AQ464" s="42" t="str">
        <f t="shared" si="622"/>
        <v/>
      </c>
      <c r="AR464" s="29" t="str">
        <f t="shared" si="658"/>
        <v/>
      </c>
      <c r="AS464" s="41" t="str">
        <f t="shared" si="659"/>
        <v/>
      </c>
      <c r="AT464" s="42" t="str">
        <f t="shared" si="660"/>
        <v/>
      </c>
      <c r="AV464" s="39" t="e">
        <f t="shared" si="623"/>
        <v>#N/A</v>
      </c>
      <c r="AW464" s="42" t="e">
        <f t="shared" si="661"/>
        <v>#N/A</v>
      </c>
      <c r="BH464" s="61" t="str">
        <f t="shared" si="662"/>
        <v/>
      </c>
      <c r="BI464" s="39" t="str">
        <f t="shared" si="663"/>
        <v/>
      </c>
      <c r="BJ464" s="41" t="str">
        <f t="shared" si="664"/>
        <v/>
      </c>
      <c r="BK464" s="42" t="str">
        <f t="shared" si="624"/>
        <v/>
      </c>
      <c r="BL464" s="29" t="str">
        <f t="shared" si="665"/>
        <v/>
      </c>
      <c r="BM464" s="41" t="str">
        <f t="shared" si="666"/>
        <v/>
      </c>
      <c r="BN464" s="42" t="str">
        <f t="shared" si="667"/>
        <v/>
      </c>
      <c r="BO464" s="40" t="str">
        <f t="shared" si="668"/>
        <v/>
      </c>
      <c r="BP464" s="43" t="str">
        <f t="shared" si="669"/>
        <v/>
      </c>
      <c r="BQ464" s="42" t="str">
        <f t="shared" si="670"/>
        <v/>
      </c>
      <c r="BR464" s="61" t="str">
        <f t="shared" si="671"/>
        <v/>
      </c>
      <c r="BS464" s="41" t="str">
        <f t="shared" si="625"/>
        <v/>
      </c>
      <c r="BT464" t="str">
        <f t="shared" si="672"/>
        <v/>
      </c>
      <c r="BU464" s="29" t="str">
        <f t="shared" si="626"/>
        <v/>
      </c>
      <c r="BV464" s="41" t="str">
        <f t="shared" si="627"/>
        <v/>
      </c>
      <c r="BW464" s="42" t="str">
        <f t="shared" si="628"/>
        <v/>
      </c>
      <c r="BX464" s="29" t="str">
        <f t="shared" si="629"/>
        <v/>
      </c>
      <c r="BY464" s="41" t="str">
        <f t="shared" si="630"/>
        <v/>
      </c>
      <c r="BZ464" s="42" t="str">
        <f t="shared" si="631"/>
        <v/>
      </c>
      <c r="CA464" s="29" t="str">
        <f t="shared" si="673"/>
        <v/>
      </c>
      <c r="CB464" s="41" t="str">
        <f t="shared" si="674"/>
        <v/>
      </c>
      <c r="CC464" s="42" t="str">
        <f t="shared" si="675"/>
        <v/>
      </c>
      <c r="CE464" s="39" t="e">
        <f t="shared" si="676"/>
        <v>#N/A</v>
      </c>
      <c r="CF464" s="42" t="e">
        <f t="shared" si="677"/>
        <v>#N/A</v>
      </c>
      <c r="CQ464" s="61" t="str">
        <f t="shared" si="678"/>
        <v/>
      </c>
      <c r="CR464" s="39" t="str">
        <f t="shared" si="679"/>
        <v/>
      </c>
      <c r="CS464" s="41" t="str">
        <f t="shared" si="680"/>
        <v/>
      </c>
      <c r="CT464" s="42" t="str">
        <f t="shared" si="632"/>
        <v/>
      </c>
      <c r="CU464" s="29" t="str">
        <f t="shared" si="681"/>
        <v/>
      </c>
      <c r="CV464" s="41" t="str">
        <f t="shared" si="682"/>
        <v/>
      </c>
      <c r="CW464" s="42" t="str">
        <f t="shared" si="683"/>
        <v/>
      </c>
      <c r="CX464" s="40" t="str">
        <f t="shared" si="684"/>
        <v/>
      </c>
      <c r="CY464" s="43" t="str">
        <f t="shared" si="685"/>
        <v/>
      </c>
      <c r="CZ464" s="42" t="str">
        <f t="shared" si="686"/>
        <v/>
      </c>
      <c r="DA464" s="70" t="str">
        <f t="shared" si="687"/>
        <v/>
      </c>
      <c r="DB464" s="41" t="str">
        <f t="shared" si="633"/>
        <v/>
      </c>
      <c r="DC464" s="70" t="str">
        <f t="shared" si="688"/>
        <v/>
      </c>
      <c r="DD464" s="29" t="str">
        <f t="shared" si="634"/>
        <v/>
      </c>
      <c r="DE464" s="41" t="str">
        <f t="shared" si="635"/>
        <v/>
      </c>
      <c r="DF464" s="42" t="str">
        <f t="shared" si="636"/>
        <v/>
      </c>
      <c r="DG464" s="29" t="str">
        <f t="shared" si="637"/>
        <v/>
      </c>
      <c r="DH464" s="41" t="str">
        <f t="shared" si="638"/>
        <v/>
      </c>
      <c r="DI464" s="42" t="str">
        <f t="shared" si="639"/>
        <v/>
      </c>
      <c r="DJ464" s="29" t="str">
        <f t="shared" si="689"/>
        <v/>
      </c>
      <c r="DK464" s="41" t="str">
        <f t="shared" si="690"/>
        <v/>
      </c>
      <c r="DL464" s="42" t="str">
        <f t="shared" si="691"/>
        <v/>
      </c>
      <c r="DN464" s="39" t="e">
        <f t="shared" si="692"/>
        <v>#N/A</v>
      </c>
      <c r="DO464" s="42" t="e">
        <f t="shared" si="693"/>
        <v>#N/A</v>
      </c>
      <c r="DZ464" s="61" t="str">
        <f t="shared" si="694"/>
        <v/>
      </c>
      <c r="EA464" s="39" t="str">
        <f t="shared" si="695"/>
        <v/>
      </c>
      <c r="EB464" s="41" t="str">
        <f t="shared" si="696"/>
        <v/>
      </c>
      <c r="EC464" s="42" t="str">
        <f t="shared" si="640"/>
        <v/>
      </c>
      <c r="ED464" s="29" t="str">
        <f t="shared" si="697"/>
        <v/>
      </c>
      <c r="EE464" s="41" t="str">
        <f t="shared" si="698"/>
        <v/>
      </c>
      <c r="EF464" s="42" t="str">
        <f t="shared" si="699"/>
        <v/>
      </c>
      <c r="EG464" s="40" t="str">
        <f t="shared" si="700"/>
        <v/>
      </c>
      <c r="EH464" s="43" t="str">
        <f t="shared" si="701"/>
        <v/>
      </c>
      <c r="EI464" s="42" t="str">
        <f t="shared" si="702"/>
        <v/>
      </c>
      <c r="EJ464" s="58" t="str">
        <f t="shared" si="703"/>
        <v/>
      </c>
      <c r="EK464" s="41" t="str">
        <f t="shared" si="641"/>
        <v/>
      </c>
      <c r="EL464" s="58" t="str">
        <f t="shared" si="704"/>
        <v/>
      </c>
      <c r="EM464" s="29" t="str">
        <f t="shared" si="642"/>
        <v/>
      </c>
      <c r="EN464" s="41" t="str">
        <f t="shared" si="643"/>
        <v/>
      </c>
      <c r="EO464" s="42" t="str">
        <f t="shared" si="644"/>
        <v/>
      </c>
      <c r="EP464" s="29" t="str">
        <f t="shared" si="645"/>
        <v/>
      </c>
      <c r="EQ464" s="41" t="str">
        <f t="shared" si="646"/>
        <v/>
      </c>
      <c r="ER464" s="42" t="str">
        <f t="shared" si="647"/>
        <v/>
      </c>
      <c r="ES464" s="29" t="str">
        <f t="shared" si="705"/>
        <v/>
      </c>
      <c r="ET464" s="41" t="str">
        <f t="shared" si="706"/>
        <v/>
      </c>
      <c r="EU464" s="42" t="str">
        <f t="shared" si="707"/>
        <v/>
      </c>
      <c r="EW464" s="39" t="e">
        <f t="shared" si="708"/>
        <v>#N/A</v>
      </c>
      <c r="EX464" s="42" t="e">
        <f t="shared" si="709"/>
        <v>#N/A</v>
      </c>
      <c r="FA464" s="70" t="e">
        <f t="shared" si="711"/>
        <v>#N/A</v>
      </c>
      <c r="FB464" s="70" t="e">
        <f t="shared" si="712"/>
        <v>#N/A</v>
      </c>
      <c r="FC464" s="70" t="e">
        <f t="shared" si="710"/>
        <v>#N/A</v>
      </c>
      <c r="FD464" s="72" t="e">
        <f t="shared" si="713"/>
        <v>#N/A</v>
      </c>
      <c r="FE464" s="37" t="e">
        <f t="shared" si="714"/>
        <v>#N/A</v>
      </c>
    </row>
    <row r="465" spans="8:161" x14ac:dyDescent="0.25">
      <c r="H465" s="39"/>
      <c r="I465" s="39"/>
      <c r="J465" s="37"/>
      <c r="K465" s="39"/>
      <c r="L465" s="39"/>
      <c r="M465" s="39"/>
      <c r="Y465" s="61" t="str">
        <f t="shared" si="648"/>
        <v/>
      </c>
      <c r="Z465" s="39" t="str">
        <f t="shared" si="649"/>
        <v/>
      </c>
      <c r="AA465" s="41" t="str">
        <f t="shared" si="650"/>
        <v/>
      </c>
      <c r="AB465" s="42" t="str">
        <f t="shared" si="614"/>
        <v/>
      </c>
      <c r="AC465" s="29" t="str">
        <f t="shared" si="651"/>
        <v/>
      </c>
      <c r="AD465" s="41" t="str">
        <f t="shared" si="652"/>
        <v/>
      </c>
      <c r="AE465" s="42" t="str">
        <f t="shared" si="653"/>
        <v/>
      </c>
      <c r="AF465" s="40" t="str">
        <f t="shared" si="654"/>
        <v/>
      </c>
      <c r="AG465" s="43" t="str">
        <f t="shared" si="655"/>
        <v/>
      </c>
      <c r="AH465" s="42" t="str">
        <f t="shared" si="656"/>
        <v/>
      </c>
      <c r="AI465" s="39" t="str">
        <f t="shared" si="657"/>
        <v/>
      </c>
      <c r="AJ465" s="41" t="str">
        <f t="shared" si="615"/>
        <v/>
      </c>
      <c r="AK465" s="29" t="str">
        <f t="shared" si="616"/>
        <v/>
      </c>
      <c r="AL465" s="29" t="str">
        <f t="shared" si="617"/>
        <v/>
      </c>
      <c r="AM465" s="41" t="str">
        <f t="shared" si="618"/>
        <v/>
      </c>
      <c r="AN465" s="42" t="str">
        <f t="shared" si="619"/>
        <v/>
      </c>
      <c r="AO465" s="29" t="str">
        <f t="shared" si="620"/>
        <v/>
      </c>
      <c r="AP465" s="41" t="str">
        <f t="shared" si="621"/>
        <v/>
      </c>
      <c r="AQ465" s="42" t="str">
        <f t="shared" si="622"/>
        <v/>
      </c>
      <c r="AR465" s="29" t="str">
        <f t="shared" si="658"/>
        <v/>
      </c>
      <c r="AS465" s="41" t="str">
        <f t="shared" si="659"/>
        <v/>
      </c>
      <c r="AT465" s="42" t="str">
        <f t="shared" si="660"/>
        <v/>
      </c>
      <c r="AV465" s="39" t="e">
        <f t="shared" si="623"/>
        <v>#N/A</v>
      </c>
      <c r="AW465" s="42" t="e">
        <f t="shared" si="661"/>
        <v>#N/A</v>
      </c>
      <c r="BH465" s="61" t="str">
        <f t="shared" si="662"/>
        <v/>
      </c>
      <c r="BI465" s="39" t="str">
        <f t="shared" si="663"/>
        <v/>
      </c>
      <c r="BJ465" s="41" t="str">
        <f t="shared" si="664"/>
        <v/>
      </c>
      <c r="BK465" s="42" t="str">
        <f t="shared" si="624"/>
        <v/>
      </c>
      <c r="BL465" s="29" t="str">
        <f t="shared" si="665"/>
        <v/>
      </c>
      <c r="BM465" s="41" t="str">
        <f t="shared" si="666"/>
        <v/>
      </c>
      <c r="BN465" s="42" t="str">
        <f t="shared" si="667"/>
        <v/>
      </c>
      <c r="BO465" s="40" t="str">
        <f t="shared" si="668"/>
        <v/>
      </c>
      <c r="BP465" s="43" t="str">
        <f t="shared" si="669"/>
        <v/>
      </c>
      <c r="BQ465" s="42" t="str">
        <f t="shared" si="670"/>
        <v/>
      </c>
      <c r="BR465" s="61" t="str">
        <f t="shared" si="671"/>
        <v/>
      </c>
      <c r="BS465" s="41" t="str">
        <f t="shared" si="625"/>
        <v/>
      </c>
      <c r="BT465" t="str">
        <f t="shared" si="672"/>
        <v/>
      </c>
      <c r="BU465" s="29" t="str">
        <f t="shared" si="626"/>
        <v/>
      </c>
      <c r="BV465" s="41" t="str">
        <f t="shared" si="627"/>
        <v/>
      </c>
      <c r="BW465" s="42" t="str">
        <f t="shared" si="628"/>
        <v/>
      </c>
      <c r="BX465" s="29" t="str">
        <f t="shared" si="629"/>
        <v/>
      </c>
      <c r="BY465" s="41" t="str">
        <f t="shared" si="630"/>
        <v/>
      </c>
      <c r="BZ465" s="42" t="str">
        <f t="shared" si="631"/>
        <v/>
      </c>
      <c r="CA465" s="29" t="str">
        <f t="shared" si="673"/>
        <v/>
      </c>
      <c r="CB465" s="41" t="str">
        <f t="shared" si="674"/>
        <v/>
      </c>
      <c r="CC465" s="42" t="str">
        <f t="shared" si="675"/>
        <v/>
      </c>
      <c r="CE465" s="39" t="e">
        <f t="shared" si="676"/>
        <v>#N/A</v>
      </c>
      <c r="CF465" s="42" t="e">
        <f t="shared" si="677"/>
        <v>#N/A</v>
      </c>
      <c r="CQ465" s="61" t="str">
        <f t="shared" si="678"/>
        <v/>
      </c>
      <c r="CR465" s="39" t="str">
        <f t="shared" si="679"/>
        <v/>
      </c>
      <c r="CS465" s="41" t="str">
        <f t="shared" si="680"/>
        <v/>
      </c>
      <c r="CT465" s="42" t="str">
        <f t="shared" si="632"/>
        <v/>
      </c>
      <c r="CU465" s="29" t="str">
        <f t="shared" si="681"/>
        <v/>
      </c>
      <c r="CV465" s="41" t="str">
        <f t="shared" si="682"/>
        <v/>
      </c>
      <c r="CW465" s="42" t="str">
        <f t="shared" si="683"/>
        <v/>
      </c>
      <c r="CX465" s="40" t="str">
        <f t="shared" si="684"/>
        <v/>
      </c>
      <c r="CY465" s="43" t="str">
        <f t="shared" si="685"/>
        <v/>
      </c>
      <c r="CZ465" s="42" t="str">
        <f t="shared" si="686"/>
        <v/>
      </c>
      <c r="DA465" s="70" t="str">
        <f t="shared" si="687"/>
        <v/>
      </c>
      <c r="DB465" s="41" t="str">
        <f t="shared" si="633"/>
        <v/>
      </c>
      <c r="DC465" s="70" t="str">
        <f t="shared" si="688"/>
        <v/>
      </c>
      <c r="DD465" s="29" t="str">
        <f t="shared" si="634"/>
        <v/>
      </c>
      <c r="DE465" s="41" t="str">
        <f t="shared" si="635"/>
        <v/>
      </c>
      <c r="DF465" s="42" t="str">
        <f t="shared" si="636"/>
        <v/>
      </c>
      <c r="DG465" s="29" t="str">
        <f t="shared" si="637"/>
        <v/>
      </c>
      <c r="DH465" s="41" t="str">
        <f t="shared" si="638"/>
        <v/>
      </c>
      <c r="DI465" s="42" t="str">
        <f t="shared" si="639"/>
        <v/>
      </c>
      <c r="DJ465" s="29" t="str">
        <f t="shared" si="689"/>
        <v/>
      </c>
      <c r="DK465" s="41" t="str">
        <f t="shared" si="690"/>
        <v/>
      </c>
      <c r="DL465" s="42" t="str">
        <f t="shared" si="691"/>
        <v/>
      </c>
      <c r="DN465" s="39" t="e">
        <f t="shared" si="692"/>
        <v>#N/A</v>
      </c>
      <c r="DO465" s="42" t="e">
        <f t="shared" si="693"/>
        <v>#N/A</v>
      </c>
      <c r="DZ465" s="61" t="str">
        <f t="shared" si="694"/>
        <v/>
      </c>
      <c r="EA465" s="39" t="str">
        <f t="shared" si="695"/>
        <v/>
      </c>
      <c r="EB465" s="41" t="str">
        <f t="shared" si="696"/>
        <v/>
      </c>
      <c r="EC465" s="42" t="str">
        <f t="shared" si="640"/>
        <v/>
      </c>
      <c r="ED465" s="29" t="str">
        <f t="shared" si="697"/>
        <v/>
      </c>
      <c r="EE465" s="41" t="str">
        <f t="shared" si="698"/>
        <v/>
      </c>
      <c r="EF465" s="42" t="str">
        <f t="shared" si="699"/>
        <v/>
      </c>
      <c r="EG465" s="40" t="str">
        <f t="shared" si="700"/>
        <v/>
      </c>
      <c r="EH465" s="43" t="str">
        <f t="shared" si="701"/>
        <v/>
      </c>
      <c r="EI465" s="42" t="str">
        <f t="shared" si="702"/>
        <v/>
      </c>
      <c r="EJ465" s="58" t="str">
        <f t="shared" si="703"/>
        <v/>
      </c>
      <c r="EK465" s="41" t="str">
        <f t="shared" si="641"/>
        <v/>
      </c>
      <c r="EL465" s="58" t="str">
        <f t="shared" si="704"/>
        <v/>
      </c>
      <c r="EM465" s="29" t="str">
        <f t="shared" si="642"/>
        <v/>
      </c>
      <c r="EN465" s="41" t="str">
        <f t="shared" si="643"/>
        <v/>
      </c>
      <c r="EO465" s="42" t="str">
        <f t="shared" si="644"/>
        <v/>
      </c>
      <c r="EP465" s="29" t="str">
        <f t="shared" si="645"/>
        <v/>
      </c>
      <c r="EQ465" s="41" t="str">
        <f t="shared" si="646"/>
        <v/>
      </c>
      <c r="ER465" s="42" t="str">
        <f t="shared" si="647"/>
        <v/>
      </c>
      <c r="ES465" s="29" t="str">
        <f t="shared" si="705"/>
        <v/>
      </c>
      <c r="ET465" s="41" t="str">
        <f t="shared" si="706"/>
        <v/>
      </c>
      <c r="EU465" s="42" t="str">
        <f t="shared" si="707"/>
        <v/>
      </c>
      <c r="EW465" s="39" t="e">
        <f t="shared" si="708"/>
        <v>#N/A</v>
      </c>
      <c r="EX465" s="42" t="e">
        <f t="shared" si="709"/>
        <v>#N/A</v>
      </c>
      <c r="FA465" s="70" t="e">
        <f t="shared" si="711"/>
        <v>#N/A</v>
      </c>
      <c r="FB465" s="70" t="e">
        <f t="shared" si="712"/>
        <v>#N/A</v>
      </c>
      <c r="FC465" s="70" t="e">
        <f t="shared" si="710"/>
        <v>#N/A</v>
      </c>
      <c r="FD465" s="72" t="e">
        <f t="shared" si="713"/>
        <v>#N/A</v>
      </c>
      <c r="FE465" s="37" t="e">
        <f t="shared" si="714"/>
        <v>#N/A</v>
      </c>
    </row>
    <row r="466" spans="8:161" x14ac:dyDescent="0.25">
      <c r="H466" s="39"/>
      <c r="I466" s="39"/>
      <c r="J466" s="37"/>
      <c r="K466" s="39"/>
      <c r="L466" s="39"/>
      <c r="M466" s="39"/>
      <c r="Y466" s="61" t="str">
        <f t="shared" si="648"/>
        <v/>
      </c>
      <c r="Z466" s="39" t="str">
        <f t="shared" si="649"/>
        <v/>
      </c>
      <c r="AA466" s="41" t="str">
        <f t="shared" si="650"/>
        <v/>
      </c>
      <c r="AB466" s="42" t="str">
        <f t="shared" si="614"/>
        <v/>
      </c>
      <c r="AC466" s="29" t="str">
        <f t="shared" si="651"/>
        <v/>
      </c>
      <c r="AD466" s="41" t="str">
        <f t="shared" si="652"/>
        <v/>
      </c>
      <c r="AE466" s="42" t="str">
        <f t="shared" si="653"/>
        <v/>
      </c>
      <c r="AF466" s="40" t="str">
        <f t="shared" si="654"/>
        <v/>
      </c>
      <c r="AG466" s="43" t="str">
        <f t="shared" si="655"/>
        <v/>
      </c>
      <c r="AH466" s="42" t="str">
        <f t="shared" si="656"/>
        <v/>
      </c>
      <c r="AI466" s="39" t="str">
        <f t="shared" si="657"/>
        <v/>
      </c>
      <c r="AJ466" s="41" t="str">
        <f t="shared" si="615"/>
        <v/>
      </c>
      <c r="AK466" s="29" t="str">
        <f t="shared" si="616"/>
        <v/>
      </c>
      <c r="AL466" s="29" t="str">
        <f t="shared" si="617"/>
        <v/>
      </c>
      <c r="AM466" s="41" t="str">
        <f t="shared" si="618"/>
        <v/>
      </c>
      <c r="AN466" s="42" t="str">
        <f t="shared" si="619"/>
        <v/>
      </c>
      <c r="AO466" s="29" t="str">
        <f t="shared" si="620"/>
        <v/>
      </c>
      <c r="AP466" s="41" t="str">
        <f t="shared" si="621"/>
        <v/>
      </c>
      <c r="AQ466" s="42" t="str">
        <f t="shared" si="622"/>
        <v/>
      </c>
      <c r="AR466" s="29" t="str">
        <f t="shared" si="658"/>
        <v/>
      </c>
      <c r="AS466" s="41" t="str">
        <f t="shared" si="659"/>
        <v/>
      </c>
      <c r="AT466" s="42" t="str">
        <f t="shared" si="660"/>
        <v/>
      </c>
      <c r="AV466" s="39" t="e">
        <f t="shared" si="623"/>
        <v>#N/A</v>
      </c>
      <c r="AW466" s="42" t="e">
        <f t="shared" si="661"/>
        <v>#N/A</v>
      </c>
      <c r="BH466" s="61" t="str">
        <f t="shared" si="662"/>
        <v/>
      </c>
      <c r="BI466" s="39" t="str">
        <f t="shared" si="663"/>
        <v/>
      </c>
      <c r="BJ466" s="41" t="str">
        <f t="shared" si="664"/>
        <v/>
      </c>
      <c r="BK466" s="42" t="str">
        <f t="shared" si="624"/>
        <v/>
      </c>
      <c r="BL466" s="29" t="str">
        <f t="shared" si="665"/>
        <v/>
      </c>
      <c r="BM466" s="41" t="str">
        <f t="shared" si="666"/>
        <v/>
      </c>
      <c r="BN466" s="42" t="str">
        <f t="shared" si="667"/>
        <v/>
      </c>
      <c r="BO466" s="40" t="str">
        <f t="shared" si="668"/>
        <v/>
      </c>
      <c r="BP466" s="43" t="str">
        <f t="shared" si="669"/>
        <v/>
      </c>
      <c r="BQ466" s="42" t="str">
        <f t="shared" si="670"/>
        <v/>
      </c>
      <c r="BR466" s="61" t="str">
        <f t="shared" si="671"/>
        <v/>
      </c>
      <c r="BS466" s="41" t="str">
        <f t="shared" si="625"/>
        <v/>
      </c>
      <c r="BT466" t="str">
        <f t="shared" si="672"/>
        <v/>
      </c>
      <c r="BU466" s="29" t="str">
        <f t="shared" si="626"/>
        <v/>
      </c>
      <c r="BV466" s="41" t="str">
        <f t="shared" si="627"/>
        <v/>
      </c>
      <c r="BW466" s="42" t="str">
        <f t="shared" si="628"/>
        <v/>
      </c>
      <c r="BX466" s="29" t="str">
        <f t="shared" si="629"/>
        <v/>
      </c>
      <c r="BY466" s="41" t="str">
        <f t="shared" si="630"/>
        <v/>
      </c>
      <c r="BZ466" s="42" t="str">
        <f t="shared" si="631"/>
        <v/>
      </c>
      <c r="CA466" s="29" t="str">
        <f t="shared" si="673"/>
        <v/>
      </c>
      <c r="CB466" s="41" t="str">
        <f t="shared" si="674"/>
        <v/>
      </c>
      <c r="CC466" s="42" t="str">
        <f t="shared" si="675"/>
        <v/>
      </c>
      <c r="CE466" s="39" t="e">
        <f t="shared" si="676"/>
        <v>#N/A</v>
      </c>
      <c r="CF466" s="42" t="e">
        <f t="shared" si="677"/>
        <v>#N/A</v>
      </c>
      <c r="CQ466" s="61" t="str">
        <f t="shared" si="678"/>
        <v/>
      </c>
      <c r="CR466" s="39" t="str">
        <f t="shared" si="679"/>
        <v/>
      </c>
      <c r="CS466" s="41" t="str">
        <f t="shared" si="680"/>
        <v/>
      </c>
      <c r="CT466" s="42" t="str">
        <f t="shared" si="632"/>
        <v/>
      </c>
      <c r="CU466" s="29" t="str">
        <f t="shared" si="681"/>
        <v/>
      </c>
      <c r="CV466" s="41" t="str">
        <f t="shared" si="682"/>
        <v/>
      </c>
      <c r="CW466" s="42" t="str">
        <f t="shared" si="683"/>
        <v/>
      </c>
      <c r="CX466" s="40" t="str">
        <f t="shared" si="684"/>
        <v/>
      </c>
      <c r="CY466" s="43" t="str">
        <f t="shared" si="685"/>
        <v/>
      </c>
      <c r="CZ466" s="42" t="str">
        <f t="shared" si="686"/>
        <v/>
      </c>
      <c r="DA466" s="70" t="str">
        <f t="shared" si="687"/>
        <v/>
      </c>
      <c r="DB466" s="41" t="str">
        <f t="shared" si="633"/>
        <v/>
      </c>
      <c r="DC466" s="70" t="str">
        <f t="shared" si="688"/>
        <v/>
      </c>
      <c r="DD466" s="29" t="str">
        <f t="shared" si="634"/>
        <v/>
      </c>
      <c r="DE466" s="41" t="str">
        <f t="shared" si="635"/>
        <v/>
      </c>
      <c r="DF466" s="42" t="str">
        <f t="shared" si="636"/>
        <v/>
      </c>
      <c r="DG466" s="29" t="str">
        <f t="shared" si="637"/>
        <v/>
      </c>
      <c r="DH466" s="41" t="str">
        <f t="shared" si="638"/>
        <v/>
      </c>
      <c r="DI466" s="42" t="str">
        <f t="shared" si="639"/>
        <v/>
      </c>
      <c r="DJ466" s="29" t="str">
        <f t="shared" si="689"/>
        <v/>
      </c>
      <c r="DK466" s="41" t="str">
        <f t="shared" si="690"/>
        <v/>
      </c>
      <c r="DL466" s="42" t="str">
        <f t="shared" si="691"/>
        <v/>
      </c>
      <c r="DN466" s="39" t="e">
        <f t="shared" si="692"/>
        <v>#N/A</v>
      </c>
      <c r="DO466" s="42" t="e">
        <f t="shared" si="693"/>
        <v>#N/A</v>
      </c>
      <c r="DZ466" s="61" t="str">
        <f t="shared" si="694"/>
        <v/>
      </c>
      <c r="EA466" s="39" t="str">
        <f t="shared" si="695"/>
        <v/>
      </c>
      <c r="EB466" s="41" t="str">
        <f t="shared" si="696"/>
        <v/>
      </c>
      <c r="EC466" s="42" t="str">
        <f t="shared" si="640"/>
        <v/>
      </c>
      <c r="ED466" s="29" t="str">
        <f t="shared" si="697"/>
        <v/>
      </c>
      <c r="EE466" s="41" t="str">
        <f t="shared" si="698"/>
        <v/>
      </c>
      <c r="EF466" s="42" t="str">
        <f t="shared" si="699"/>
        <v/>
      </c>
      <c r="EG466" s="40" t="str">
        <f t="shared" si="700"/>
        <v/>
      </c>
      <c r="EH466" s="43" t="str">
        <f t="shared" si="701"/>
        <v/>
      </c>
      <c r="EI466" s="42" t="str">
        <f t="shared" si="702"/>
        <v/>
      </c>
      <c r="EJ466" s="58" t="str">
        <f t="shared" si="703"/>
        <v/>
      </c>
      <c r="EK466" s="41" t="str">
        <f t="shared" si="641"/>
        <v/>
      </c>
      <c r="EL466" s="58" t="str">
        <f t="shared" si="704"/>
        <v/>
      </c>
      <c r="EM466" s="29" t="str">
        <f t="shared" si="642"/>
        <v/>
      </c>
      <c r="EN466" s="41" t="str">
        <f t="shared" si="643"/>
        <v/>
      </c>
      <c r="EO466" s="42" t="str">
        <f t="shared" si="644"/>
        <v/>
      </c>
      <c r="EP466" s="29" t="str">
        <f t="shared" si="645"/>
        <v/>
      </c>
      <c r="EQ466" s="41" t="str">
        <f t="shared" si="646"/>
        <v/>
      </c>
      <c r="ER466" s="42" t="str">
        <f t="shared" si="647"/>
        <v/>
      </c>
      <c r="ES466" s="29" t="str">
        <f t="shared" si="705"/>
        <v/>
      </c>
      <c r="ET466" s="41" t="str">
        <f t="shared" si="706"/>
        <v/>
      </c>
      <c r="EU466" s="42" t="str">
        <f t="shared" si="707"/>
        <v/>
      </c>
      <c r="EW466" s="39" t="e">
        <f t="shared" si="708"/>
        <v>#N/A</v>
      </c>
      <c r="EX466" s="42" t="e">
        <f t="shared" si="709"/>
        <v>#N/A</v>
      </c>
      <c r="FA466" s="70" t="e">
        <f t="shared" si="711"/>
        <v>#N/A</v>
      </c>
      <c r="FB466" s="70" t="e">
        <f t="shared" si="712"/>
        <v>#N/A</v>
      </c>
      <c r="FC466" s="70" t="e">
        <f t="shared" si="710"/>
        <v>#N/A</v>
      </c>
      <c r="FD466" s="72" t="e">
        <f t="shared" si="713"/>
        <v>#N/A</v>
      </c>
      <c r="FE466" s="37" t="e">
        <f t="shared" si="714"/>
        <v>#N/A</v>
      </c>
    </row>
    <row r="467" spans="8:161" x14ac:dyDescent="0.25">
      <c r="H467" s="39"/>
      <c r="I467" s="39"/>
      <c r="J467" s="37"/>
      <c r="K467" s="39"/>
      <c r="L467" s="39"/>
      <c r="M467" s="39"/>
      <c r="Y467" s="61" t="str">
        <f t="shared" si="648"/>
        <v/>
      </c>
      <c r="Z467" s="39" t="str">
        <f t="shared" si="649"/>
        <v/>
      </c>
      <c r="AA467" s="41" t="str">
        <f t="shared" si="650"/>
        <v/>
      </c>
      <c r="AB467" s="42" t="str">
        <f t="shared" si="614"/>
        <v/>
      </c>
      <c r="AC467" s="29" t="str">
        <f t="shared" si="651"/>
        <v/>
      </c>
      <c r="AD467" s="41" t="str">
        <f t="shared" si="652"/>
        <v/>
      </c>
      <c r="AE467" s="42" t="str">
        <f t="shared" si="653"/>
        <v/>
      </c>
      <c r="AF467" s="40" t="str">
        <f t="shared" si="654"/>
        <v/>
      </c>
      <c r="AG467" s="43" t="str">
        <f t="shared" si="655"/>
        <v/>
      </c>
      <c r="AH467" s="42" t="str">
        <f t="shared" si="656"/>
        <v/>
      </c>
      <c r="AI467" s="39" t="str">
        <f t="shared" si="657"/>
        <v/>
      </c>
      <c r="AJ467" s="41" t="str">
        <f t="shared" si="615"/>
        <v/>
      </c>
      <c r="AK467" s="29" t="str">
        <f t="shared" si="616"/>
        <v/>
      </c>
      <c r="AL467" s="29" t="str">
        <f t="shared" si="617"/>
        <v/>
      </c>
      <c r="AM467" s="41" t="str">
        <f t="shared" si="618"/>
        <v/>
      </c>
      <c r="AN467" s="42" t="str">
        <f t="shared" si="619"/>
        <v/>
      </c>
      <c r="AO467" s="29" t="str">
        <f t="shared" si="620"/>
        <v/>
      </c>
      <c r="AP467" s="41" t="str">
        <f t="shared" si="621"/>
        <v/>
      </c>
      <c r="AQ467" s="42" t="str">
        <f t="shared" si="622"/>
        <v/>
      </c>
      <c r="AR467" s="29" t="str">
        <f t="shared" si="658"/>
        <v/>
      </c>
      <c r="AS467" s="41" t="str">
        <f t="shared" si="659"/>
        <v/>
      </c>
      <c r="AT467" s="42" t="str">
        <f t="shared" si="660"/>
        <v/>
      </c>
      <c r="AV467" s="39" t="e">
        <f t="shared" si="623"/>
        <v>#N/A</v>
      </c>
      <c r="AW467" s="42" t="e">
        <f t="shared" si="661"/>
        <v>#N/A</v>
      </c>
      <c r="BH467" s="61" t="str">
        <f t="shared" si="662"/>
        <v/>
      </c>
      <c r="BI467" s="39" t="str">
        <f t="shared" si="663"/>
        <v/>
      </c>
      <c r="BJ467" s="41" t="str">
        <f t="shared" si="664"/>
        <v/>
      </c>
      <c r="BK467" s="42" t="str">
        <f t="shared" si="624"/>
        <v/>
      </c>
      <c r="BL467" s="29" t="str">
        <f t="shared" si="665"/>
        <v/>
      </c>
      <c r="BM467" s="41" t="str">
        <f t="shared" si="666"/>
        <v/>
      </c>
      <c r="BN467" s="42" t="str">
        <f t="shared" si="667"/>
        <v/>
      </c>
      <c r="BO467" s="40" t="str">
        <f t="shared" si="668"/>
        <v/>
      </c>
      <c r="BP467" s="43" t="str">
        <f t="shared" si="669"/>
        <v/>
      </c>
      <c r="BQ467" s="42" t="str">
        <f t="shared" si="670"/>
        <v/>
      </c>
      <c r="BR467" s="61" t="str">
        <f t="shared" si="671"/>
        <v/>
      </c>
      <c r="BS467" s="41" t="str">
        <f t="shared" si="625"/>
        <v/>
      </c>
      <c r="BT467" t="str">
        <f t="shared" si="672"/>
        <v/>
      </c>
      <c r="BU467" s="29" t="str">
        <f t="shared" si="626"/>
        <v/>
      </c>
      <c r="BV467" s="41" t="str">
        <f t="shared" si="627"/>
        <v/>
      </c>
      <c r="BW467" s="42" t="str">
        <f t="shared" si="628"/>
        <v/>
      </c>
      <c r="BX467" s="29" t="str">
        <f t="shared" si="629"/>
        <v/>
      </c>
      <c r="BY467" s="41" t="str">
        <f t="shared" si="630"/>
        <v/>
      </c>
      <c r="BZ467" s="42" t="str">
        <f t="shared" si="631"/>
        <v/>
      </c>
      <c r="CA467" s="29" t="str">
        <f t="shared" si="673"/>
        <v/>
      </c>
      <c r="CB467" s="41" t="str">
        <f t="shared" si="674"/>
        <v/>
      </c>
      <c r="CC467" s="42" t="str">
        <f t="shared" si="675"/>
        <v/>
      </c>
      <c r="CE467" s="39" t="e">
        <f t="shared" si="676"/>
        <v>#N/A</v>
      </c>
      <c r="CF467" s="42" t="e">
        <f t="shared" si="677"/>
        <v>#N/A</v>
      </c>
      <c r="CQ467" s="61" t="str">
        <f t="shared" si="678"/>
        <v/>
      </c>
      <c r="CR467" s="39" t="str">
        <f t="shared" si="679"/>
        <v/>
      </c>
      <c r="CS467" s="41" t="str">
        <f t="shared" si="680"/>
        <v/>
      </c>
      <c r="CT467" s="42" t="str">
        <f t="shared" si="632"/>
        <v/>
      </c>
      <c r="CU467" s="29" t="str">
        <f t="shared" si="681"/>
        <v/>
      </c>
      <c r="CV467" s="41" t="str">
        <f t="shared" si="682"/>
        <v/>
      </c>
      <c r="CW467" s="42" t="str">
        <f t="shared" si="683"/>
        <v/>
      </c>
      <c r="CX467" s="40" t="str">
        <f t="shared" si="684"/>
        <v/>
      </c>
      <c r="CY467" s="43" t="str">
        <f t="shared" si="685"/>
        <v/>
      </c>
      <c r="CZ467" s="42" t="str">
        <f t="shared" si="686"/>
        <v/>
      </c>
      <c r="DA467" s="70" t="str">
        <f t="shared" si="687"/>
        <v/>
      </c>
      <c r="DB467" s="41" t="str">
        <f t="shared" si="633"/>
        <v/>
      </c>
      <c r="DC467" s="70" t="str">
        <f t="shared" si="688"/>
        <v/>
      </c>
      <c r="DD467" s="29" t="str">
        <f t="shared" si="634"/>
        <v/>
      </c>
      <c r="DE467" s="41" t="str">
        <f t="shared" si="635"/>
        <v/>
      </c>
      <c r="DF467" s="42" t="str">
        <f t="shared" si="636"/>
        <v/>
      </c>
      <c r="DG467" s="29" t="str">
        <f t="shared" si="637"/>
        <v/>
      </c>
      <c r="DH467" s="41" t="str">
        <f t="shared" si="638"/>
        <v/>
      </c>
      <c r="DI467" s="42" t="str">
        <f t="shared" si="639"/>
        <v/>
      </c>
      <c r="DJ467" s="29" t="str">
        <f t="shared" si="689"/>
        <v/>
      </c>
      <c r="DK467" s="41" t="str">
        <f t="shared" si="690"/>
        <v/>
      </c>
      <c r="DL467" s="42" t="str">
        <f t="shared" si="691"/>
        <v/>
      </c>
      <c r="DN467" s="39" t="e">
        <f t="shared" si="692"/>
        <v>#N/A</v>
      </c>
      <c r="DO467" s="42" t="e">
        <f t="shared" si="693"/>
        <v>#N/A</v>
      </c>
      <c r="DZ467" s="61" t="str">
        <f t="shared" si="694"/>
        <v/>
      </c>
      <c r="EA467" s="39" t="str">
        <f t="shared" si="695"/>
        <v/>
      </c>
      <c r="EB467" s="41" t="str">
        <f t="shared" si="696"/>
        <v/>
      </c>
      <c r="EC467" s="42" t="str">
        <f t="shared" si="640"/>
        <v/>
      </c>
      <c r="ED467" s="29" t="str">
        <f t="shared" si="697"/>
        <v/>
      </c>
      <c r="EE467" s="41" t="str">
        <f t="shared" si="698"/>
        <v/>
      </c>
      <c r="EF467" s="42" t="str">
        <f t="shared" si="699"/>
        <v/>
      </c>
      <c r="EG467" s="40" t="str">
        <f t="shared" si="700"/>
        <v/>
      </c>
      <c r="EH467" s="43" t="str">
        <f t="shared" si="701"/>
        <v/>
      </c>
      <c r="EI467" s="42" t="str">
        <f t="shared" si="702"/>
        <v/>
      </c>
      <c r="EJ467" s="58" t="str">
        <f t="shared" si="703"/>
        <v/>
      </c>
      <c r="EK467" s="41" t="str">
        <f t="shared" si="641"/>
        <v/>
      </c>
      <c r="EL467" s="58" t="str">
        <f t="shared" si="704"/>
        <v/>
      </c>
      <c r="EM467" s="29" t="str">
        <f t="shared" si="642"/>
        <v/>
      </c>
      <c r="EN467" s="41" t="str">
        <f t="shared" si="643"/>
        <v/>
      </c>
      <c r="EO467" s="42" t="str">
        <f t="shared" si="644"/>
        <v/>
      </c>
      <c r="EP467" s="29" t="str">
        <f t="shared" si="645"/>
        <v/>
      </c>
      <c r="EQ467" s="41" t="str">
        <f t="shared" si="646"/>
        <v/>
      </c>
      <c r="ER467" s="42" t="str">
        <f t="shared" si="647"/>
        <v/>
      </c>
      <c r="ES467" s="29" t="str">
        <f t="shared" si="705"/>
        <v/>
      </c>
      <c r="ET467" s="41" t="str">
        <f t="shared" si="706"/>
        <v/>
      </c>
      <c r="EU467" s="42" t="str">
        <f t="shared" si="707"/>
        <v/>
      </c>
      <c r="EW467" s="39" t="e">
        <f t="shared" si="708"/>
        <v>#N/A</v>
      </c>
      <c r="EX467" s="42" t="e">
        <f t="shared" si="709"/>
        <v>#N/A</v>
      </c>
      <c r="FA467" s="70" t="e">
        <f t="shared" si="711"/>
        <v>#N/A</v>
      </c>
      <c r="FB467" s="70" t="e">
        <f t="shared" si="712"/>
        <v>#N/A</v>
      </c>
      <c r="FC467" s="70" t="e">
        <f t="shared" si="710"/>
        <v>#N/A</v>
      </c>
      <c r="FD467" s="72" t="e">
        <f t="shared" si="713"/>
        <v>#N/A</v>
      </c>
      <c r="FE467" s="37" t="e">
        <f t="shared" si="714"/>
        <v>#N/A</v>
      </c>
    </row>
    <row r="468" spans="8:161" x14ac:dyDescent="0.25">
      <c r="H468" s="39"/>
      <c r="I468" s="39"/>
      <c r="J468" s="37"/>
      <c r="K468" s="39"/>
      <c r="L468" s="39"/>
      <c r="M468" s="39"/>
      <c r="Y468" s="61" t="str">
        <f t="shared" si="648"/>
        <v/>
      </c>
      <c r="Z468" s="39" t="str">
        <f t="shared" si="649"/>
        <v/>
      </c>
      <c r="AA468" s="41" t="str">
        <f t="shared" si="650"/>
        <v/>
      </c>
      <c r="AB468" s="42" t="str">
        <f t="shared" si="614"/>
        <v/>
      </c>
      <c r="AC468" s="29" t="str">
        <f t="shared" si="651"/>
        <v/>
      </c>
      <c r="AD468" s="41" t="str">
        <f t="shared" si="652"/>
        <v/>
      </c>
      <c r="AE468" s="42" t="str">
        <f t="shared" si="653"/>
        <v/>
      </c>
      <c r="AF468" s="40" t="str">
        <f t="shared" si="654"/>
        <v/>
      </c>
      <c r="AG468" s="43" t="str">
        <f t="shared" si="655"/>
        <v/>
      </c>
      <c r="AH468" s="42" t="str">
        <f t="shared" si="656"/>
        <v/>
      </c>
      <c r="AI468" s="39" t="str">
        <f t="shared" si="657"/>
        <v/>
      </c>
      <c r="AJ468" s="41" t="str">
        <f t="shared" si="615"/>
        <v/>
      </c>
      <c r="AK468" s="29" t="str">
        <f t="shared" si="616"/>
        <v/>
      </c>
      <c r="AL468" s="29" t="str">
        <f t="shared" si="617"/>
        <v/>
      </c>
      <c r="AM468" s="41" t="str">
        <f t="shared" si="618"/>
        <v/>
      </c>
      <c r="AN468" s="42" t="str">
        <f t="shared" si="619"/>
        <v/>
      </c>
      <c r="AO468" s="29" t="str">
        <f t="shared" si="620"/>
        <v/>
      </c>
      <c r="AP468" s="41" t="str">
        <f t="shared" si="621"/>
        <v/>
      </c>
      <c r="AQ468" s="42" t="str">
        <f t="shared" si="622"/>
        <v/>
      </c>
      <c r="AR468" s="29" t="str">
        <f t="shared" si="658"/>
        <v/>
      </c>
      <c r="AS468" s="41" t="str">
        <f t="shared" si="659"/>
        <v/>
      </c>
      <c r="AT468" s="42" t="str">
        <f t="shared" si="660"/>
        <v/>
      </c>
      <c r="AV468" s="39" t="e">
        <f t="shared" si="623"/>
        <v>#N/A</v>
      </c>
      <c r="AW468" s="42" t="e">
        <f t="shared" si="661"/>
        <v>#N/A</v>
      </c>
      <c r="BH468" s="61" t="str">
        <f t="shared" si="662"/>
        <v/>
      </c>
      <c r="BI468" s="39" t="str">
        <f t="shared" si="663"/>
        <v/>
      </c>
      <c r="BJ468" s="41" t="str">
        <f t="shared" si="664"/>
        <v/>
      </c>
      <c r="BK468" s="42" t="str">
        <f t="shared" si="624"/>
        <v/>
      </c>
      <c r="BL468" s="29" t="str">
        <f t="shared" si="665"/>
        <v/>
      </c>
      <c r="BM468" s="41" t="str">
        <f t="shared" si="666"/>
        <v/>
      </c>
      <c r="BN468" s="42" t="str">
        <f t="shared" si="667"/>
        <v/>
      </c>
      <c r="BO468" s="40" t="str">
        <f t="shared" si="668"/>
        <v/>
      </c>
      <c r="BP468" s="43" t="str">
        <f t="shared" si="669"/>
        <v/>
      </c>
      <c r="BQ468" s="42" t="str">
        <f t="shared" si="670"/>
        <v/>
      </c>
      <c r="BR468" s="61" t="str">
        <f t="shared" si="671"/>
        <v/>
      </c>
      <c r="BS468" s="41" t="str">
        <f t="shared" si="625"/>
        <v/>
      </c>
      <c r="BT468" t="str">
        <f t="shared" si="672"/>
        <v/>
      </c>
      <c r="BU468" s="29" t="str">
        <f t="shared" si="626"/>
        <v/>
      </c>
      <c r="BV468" s="41" t="str">
        <f t="shared" si="627"/>
        <v/>
      </c>
      <c r="BW468" s="42" t="str">
        <f t="shared" si="628"/>
        <v/>
      </c>
      <c r="BX468" s="29" t="str">
        <f t="shared" si="629"/>
        <v/>
      </c>
      <c r="BY468" s="41" t="str">
        <f t="shared" si="630"/>
        <v/>
      </c>
      <c r="BZ468" s="42" t="str">
        <f t="shared" si="631"/>
        <v/>
      </c>
      <c r="CA468" s="29" t="str">
        <f t="shared" si="673"/>
        <v/>
      </c>
      <c r="CB468" s="41" t="str">
        <f t="shared" si="674"/>
        <v/>
      </c>
      <c r="CC468" s="42" t="str">
        <f t="shared" si="675"/>
        <v/>
      </c>
      <c r="CE468" s="39" t="e">
        <f t="shared" si="676"/>
        <v>#N/A</v>
      </c>
      <c r="CF468" s="42" t="e">
        <f t="shared" si="677"/>
        <v>#N/A</v>
      </c>
      <c r="CQ468" s="61" t="str">
        <f t="shared" si="678"/>
        <v/>
      </c>
      <c r="CR468" s="39" t="str">
        <f t="shared" si="679"/>
        <v/>
      </c>
      <c r="CS468" s="41" t="str">
        <f t="shared" si="680"/>
        <v/>
      </c>
      <c r="CT468" s="42" t="str">
        <f t="shared" si="632"/>
        <v/>
      </c>
      <c r="CU468" s="29" t="str">
        <f t="shared" si="681"/>
        <v/>
      </c>
      <c r="CV468" s="41" t="str">
        <f t="shared" si="682"/>
        <v/>
      </c>
      <c r="CW468" s="42" t="str">
        <f t="shared" si="683"/>
        <v/>
      </c>
      <c r="CX468" s="40" t="str">
        <f t="shared" si="684"/>
        <v/>
      </c>
      <c r="CY468" s="43" t="str">
        <f t="shared" si="685"/>
        <v/>
      </c>
      <c r="CZ468" s="42" t="str">
        <f t="shared" si="686"/>
        <v/>
      </c>
      <c r="DA468" s="70" t="str">
        <f t="shared" si="687"/>
        <v/>
      </c>
      <c r="DB468" s="41" t="str">
        <f t="shared" si="633"/>
        <v/>
      </c>
      <c r="DC468" s="70" t="str">
        <f t="shared" si="688"/>
        <v/>
      </c>
      <c r="DD468" s="29" t="str">
        <f t="shared" si="634"/>
        <v/>
      </c>
      <c r="DE468" s="41" t="str">
        <f t="shared" si="635"/>
        <v/>
      </c>
      <c r="DF468" s="42" t="str">
        <f t="shared" si="636"/>
        <v/>
      </c>
      <c r="DG468" s="29" t="str">
        <f t="shared" si="637"/>
        <v/>
      </c>
      <c r="DH468" s="41" t="str">
        <f t="shared" si="638"/>
        <v/>
      </c>
      <c r="DI468" s="42" t="str">
        <f t="shared" si="639"/>
        <v/>
      </c>
      <c r="DJ468" s="29" t="str">
        <f t="shared" si="689"/>
        <v/>
      </c>
      <c r="DK468" s="41" t="str">
        <f t="shared" si="690"/>
        <v/>
      </c>
      <c r="DL468" s="42" t="str">
        <f t="shared" si="691"/>
        <v/>
      </c>
      <c r="DN468" s="39" t="e">
        <f t="shared" si="692"/>
        <v>#N/A</v>
      </c>
      <c r="DO468" s="42" t="e">
        <f t="shared" si="693"/>
        <v>#N/A</v>
      </c>
      <c r="DZ468" s="61" t="str">
        <f t="shared" si="694"/>
        <v/>
      </c>
      <c r="EA468" s="39" t="str">
        <f t="shared" si="695"/>
        <v/>
      </c>
      <c r="EB468" s="41" t="str">
        <f t="shared" si="696"/>
        <v/>
      </c>
      <c r="EC468" s="42" t="str">
        <f t="shared" si="640"/>
        <v/>
      </c>
      <c r="ED468" s="29" t="str">
        <f t="shared" si="697"/>
        <v/>
      </c>
      <c r="EE468" s="41" t="str">
        <f t="shared" si="698"/>
        <v/>
      </c>
      <c r="EF468" s="42" t="str">
        <f t="shared" si="699"/>
        <v/>
      </c>
      <c r="EG468" s="40" t="str">
        <f t="shared" si="700"/>
        <v/>
      </c>
      <c r="EH468" s="43" t="str">
        <f t="shared" si="701"/>
        <v/>
      </c>
      <c r="EI468" s="42" t="str">
        <f t="shared" si="702"/>
        <v/>
      </c>
      <c r="EJ468" s="58" t="str">
        <f t="shared" si="703"/>
        <v/>
      </c>
      <c r="EK468" s="41" t="str">
        <f t="shared" si="641"/>
        <v/>
      </c>
      <c r="EL468" s="58" t="str">
        <f t="shared" si="704"/>
        <v/>
      </c>
      <c r="EM468" s="29" t="str">
        <f t="shared" si="642"/>
        <v/>
      </c>
      <c r="EN468" s="41" t="str">
        <f t="shared" si="643"/>
        <v/>
      </c>
      <c r="EO468" s="42" t="str">
        <f t="shared" si="644"/>
        <v/>
      </c>
      <c r="EP468" s="29" t="str">
        <f t="shared" si="645"/>
        <v/>
      </c>
      <c r="EQ468" s="41" t="str">
        <f t="shared" si="646"/>
        <v/>
      </c>
      <c r="ER468" s="42" t="str">
        <f t="shared" si="647"/>
        <v/>
      </c>
      <c r="ES468" s="29" t="str">
        <f t="shared" si="705"/>
        <v/>
      </c>
      <c r="ET468" s="41" t="str">
        <f t="shared" si="706"/>
        <v/>
      </c>
      <c r="EU468" s="42" t="str">
        <f t="shared" si="707"/>
        <v/>
      </c>
      <c r="EW468" s="39" t="e">
        <f t="shared" si="708"/>
        <v>#N/A</v>
      </c>
      <c r="EX468" s="42" t="e">
        <f t="shared" si="709"/>
        <v>#N/A</v>
      </c>
      <c r="FA468" s="70" t="e">
        <f t="shared" si="711"/>
        <v>#N/A</v>
      </c>
      <c r="FB468" s="70" t="e">
        <f t="shared" si="712"/>
        <v>#N/A</v>
      </c>
      <c r="FC468" s="70" t="e">
        <f t="shared" si="710"/>
        <v>#N/A</v>
      </c>
      <c r="FD468" s="72" t="e">
        <f t="shared" si="713"/>
        <v>#N/A</v>
      </c>
      <c r="FE468" s="37" t="e">
        <f t="shared" si="714"/>
        <v>#N/A</v>
      </c>
    </row>
    <row r="469" spans="8:161" x14ac:dyDescent="0.25">
      <c r="H469" s="39"/>
      <c r="I469" s="39"/>
      <c r="J469" s="37"/>
      <c r="K469" s="39"/>
      <c r="L469" s="39"/>
      <c r="M469" s="39"/>
      <c r="Y469" s="61" t="str">
        <f t="shared" si="648"/>
        <v/>
      </c>
      <c r="Z469" s="39" t="str">
        <f t="shared" si="649"/>
        <v/>
      </c>
      <c r="AA469" s="41" t="str">
        <f t="shared" si="650"/>
        <v/>
      </c>
      <c r="AB469" s="42" t="str">
        <f t="shared" si="614"/>
        <v/>
      </c>
      <c r="AC469" s="29" t="str">
        <f t="shared" si="651"/>
        <v/>
      </c>
      <c r="AD469" s="41" t="str">
        <f t="shared" si="652"/>
        <v/>
      </c>
      <c r="AE469" s="42" t="str">
        <f t="shared" si="653"/>
        <v/>
      </c>
      <c r="AF469" s="40" t="str">
        <f t="shared" si="654"/>
        <v/>
      </c>
      <c r="AG469" s="43" t="str">
        <f t="shared" si="655"/>
        <v/>
      </c>
      <c r="AH469" s="42" t="str">
        <f t="shared" si="656"/>
        <v/>
      </c>
      <c r="AI469" s="39" t="str">
        <f t="shared" si="657"/>
        <v/>
      </c>
      <c r="AJ469" s="41" t="str">
        <f t="shared" si="615"/>
        <v/>
      </c>
      <c r="AK469" s="29" t="str">
        <f t="shared" si="616"/>
        <v/>
      </c>
      <c r="AL469" s="29" t="str">
        <f t="shared" si="617"/>
        <v/>
      </c>
      <c r="AM469" s="41" t="str">
        <f t="shared" si="618"/>
        <v/>
      </c>
      <c r="AN469" s="42" t="str">
        <f t="shared" si="619"/>
        <v/>
      </c>
      <c r="AO469" s="29" t="str">
        <f t="shared" si="620"/>
        <v/>
      </c>
      <c r="AP469" s="41" t="str">
        <f t="shared" si="621"/>
        <v/>
      </c>
      <c r="AQ469" s="42" t="str">
        <f t="shared" si="622"/>
        <v/>
      </c>
      <c r="AR469" s="29" t="str">
        <f t="shared" si="658"/>
        <v/>
      </c>
      <c r="AS469" s="41" t="str">
        <f t="shared" si="659"/>
        <v/>
      </c>
      <c r="AT469" s="42" t="str">
        <f t="shared" si="660"/>
        <v/>
      </c>
      <c r="AV469" s="39" t="e">
        <f t="shared" si="623"/>
        <v>#N/A</v>
      </c>
      <c r="AW469" s="42" t="e">
        <f t="shared" si="661"/>
        <v>#N/A</v>
      </c>
      <c r="BH469" s="61" t="str">
        <f t="shared" si="662"/>
        <v/>
      </c>
      <c r="BI469" s="39" t="str">
        <f t="shared" si="663"/>
        <v/>
      </c>
      <c r="BJ469" s="41" t="str">
        <f t="shared" si="664"/>
        <v/>
      </c>
      <c r="BK469" s="42" t="str">
        <f t="shared" si="624"/>
        <v/>
      </c>
      <c r="BL469" s="29" t="str">
        <f t="shared" si="665"/>
        <v/>
      </c>
      <c r="BM469" s="41" t="str">
        <f t="shared" si="666"/>
        <v/>
      </c>
      <c r="BN469" s="42" t="str">
        <f t="shared" si="667"/>
        <v/>
      </c>
      <c r="BO469" s="40" t="str">
        <f t="shared" si="668"/>
        <v/>
      </c>
      <c r="BP469" s="43" t="str">
        <f t="shared" si="669"/>
        <v/>
      </c>
      <c r="BQ469" s="42" t="str">
        <f t="shared" si="670"/>
        <v/>
      </c>
      <c r="BR469" s="61" t="str">
        <f t="shared" si="671"/>
        <v/>
      </c>
      <c r="BS469" s="41" t="str">
        <f t="shared" si="625"/>
        <v/>
      </c>
      <c r="BT469" t="str">
        <f t="shared" si="672"/>
        <v/>
      </c>
      <c r="BU469" s="29" t="str">
        <f t="shared" si="626"/>
        <v/>
      </c>
      <c r="BV469" s="41" t="str">
        <f t="shared" si="627"/>
        <v/>
      </c>
      <c r="BW469" s="42" t="str">
        <f t="shared" si="628"/>
        <v/>
      </c>
      <c r="BX469" s="29" t="str">
        <f t="shared" si="629"/>
        <v/>
      </c>
      <c r="BY469" s="41" t="str">
        <f t="shared" si="630"/>
        <v/>
      </c>
      <c r="BZ469" s="42" t="str">
        <f t="shared" si="631"/>
        <v/>
      </c>
      <c r="CA469" s="29" t="str">
        <f t="shared" si="673"/>
        <v/>
      </c>
      <c r="CB469" s="41" t="str">
        <f t="shared" si="674"/>
        <v/>
      </c>
      <c r="CC469" s="42" t="str">
        <f t="shared" si="675"/>
        <v/>
      </c>
      <c r="CE469" s="39" t="e">
        <f t="shared" si="676"/>
        <v>#N/A</v>
      </c>
      <c r="CF469" s="42" t="e">
        <f t="shared" si="677"/>
        <v>#N/A</v>
      </c>
      <c r="CQ469" s="61" t="str">
        <f t="shared" si="678"/>
        <v/>
      </c>
      <c r="CR469" s="39" t="str">
        <f t="shared" si="679"/>
        <v/>
      </c>
      <c r="CS469" s="41" t="str">
        <f t="shared" si="680"/>
        <v/>
      </c>
      <c r="CT469" s="42" t="str">
        <f t="shared" si="632"/>
        <v/>
      </c>
      <c r="CU469" s="29" t="str">
        <f t="shared" si="681"/>
        <v/>
      </c>
      <c r="CV469" s="41" t="str">
        <f t="shared" si="682"/>
        <v/>
      </c>
      <c r="CW469" s="42" t="str">
        <f t="shared" si="683"/>
        <v/>
      </c>
      <c r="CX469" s="40" t="str">
        <f t="shared" si="684"/>
        <v/>
      </c>
      <c r="CY469" s="43" t="str">
        <f t="shared" si="685"/>
        <v/>
      </c>
      <c r="CZ469" s="42" t="str">
        <f t="shared" si="686"/>
        <v/>
      </c>
      <c r="DA469" s="70" t="str">
        <f t="shared" si="687"/>
        <v/>
      </c>
      <c r="DB469" s="41" t="str">
        <f t="shared" si="633"/>
        <v/>
      </c>
      <c r="DC469" s="70" t="str">
        <f t="shared" si="688"/>
        <v/>
      </c>
      <c r="DD469" s="29" t="str">
        <f t="shared" si="634"/>
        <v/>
      </c>
      <c r="DE469" s="41" t="str">
        <f t="shared" si="635"/>
        <v/>
      </c>
      <c r="DF469" s="42" t="str">
        <f t="shared" si="636"/>
        <v/>
      </c>
      <c r="DG469" s="29" t="str">
        <f t="shared" si="637"/>
        <v/>
      </c>
      <c r="DH469" s="41" t="str">
        <f t="shared" si="638"/>
        <v/>
      </c>
      <c r="DI469" s="42" t="str">
        <f t="shared" si="639"/>
        <v/>
      </c>
      <c r="DJ469" s="29" t="str">
        <f t="shared" si="689"/>
        <v/>
      </c>
      <c r="DK469" s="41" t="str">
        <f t="shared" si="690"/>
        <v/>
      </c>
      <c r="DL469" s="42" t="str">
        <f t="shared" si="691"/>
        <v/>
      </c>
      <c r="DN469" s="39" t="e">
        <f t="shared" si="692"/>
        <v>#N/A</v>
      </c>
      <c r="DO469" s="42" t="e">
        <f t="shared" si="693"/>
        <v>#N/A</v>
      </c>
      <c r="DZ469" s="61" t="str">
        <f t="shared" si="694"/>
        <v/>
      </c>
      <c r="EA469" s="39" t="str">
        <f t="shared" si="695"/>
        <v/>
      </c>
      <c r="EB469" s="41" t="str">
        <f t="shared" si="696"/>
        <v/>
      </c>
      <c r="EC469" s="42" t="str">
        <f t="shared" si="640"/>
        <v/>
      </c>
      <c r="ED469" s="29" t="str">
        <f t="shared" si="697"/>
        <v/>
      </c>
      <c r="EE469" s="41" t="str">
        <f t="shared" si="698"/>
        <v/>
      </c>
      <c r="EF469" s="42" t="str">
        <f t="shared" si="699"/>
        <v/>
      </c>
      <c r="EG469" s="40" t="str">
        <f t="shared" si="700"/>
        <v/>
      </c>
      <c r="EH469" s="43" t="str">
        <f t="shared" si="701"/>
        <v/>
      </c>
      <c r="EI469" s="42" t="str">
        <f t="shared" si="702"/>
        <v/>
      </c>
      <c r="EJ469" s="58" t="str">
        <f t="shared" si="703"/>
        <v/>
      </c>
      <c r="EK469" s="41" t="str">
        <f t="shared" si="641"/>
        <v/>
      </c>
      <c r="EL469" s="58" t="str">
        <f t="shared" si="704"/>
        <v/>
      </c>
      <c r="EM469" s="29" t="str">
        <f t="shared" si="642"/>
        <v/>
      </c>
      <c r="EN469" s="41" t="str">
        <f t="shared" si="643"/>
        <v/>
      </c>
      <c r="EO469" s="42" t="str">
        <f t="shared" si="644"/>
        <v/>
      </c>
      <c r="EP469" s="29" t="str">
        <f t="shared" si="645"/>
        <v/>
      </c>
      <c r="EQ469" s="41" t="str">
        <f t="shared" si="646"/>
        <v/>
      </c>
      <c r="ER469" s="42" t="str">
        <f t="shared" si="647"/>
        <v/>
      </c>
      <c r="ES469" s="29" t="str">
        <f t="shared" si="705"/>
        <v/>
      </c>
      <c r="ET469" s="41" t="str">
        <f t="shared" si="706"/>
        <v/>
      </c>
      <c r="EU469" s="42" t="str">
        <f t="shared" si="707"/>
        <v/>
      </c>
      <c r="EW469" s="39" t="e">
        <f t="shared" si="708"/>
        <v>#N/A</v>
      </c>
      <c r="EX469" s="42" t="e">
        <f t="shared" si="709"/>
        <v>#N/A</v>
      </c>
      <c r="FA469" s="70" t="e">
        <f t="shared" si="711"/>
        <v>#N/A</v>
      </c>
      <c r="FB469" s="70" t="e">
        <f t="shared" si="712"/>
        <v>#N/A</v>
      </c>
      <c r="FC469" s="70" t="e">
        <f t="shared" si="710"/>
        <v>#N/A</v>
      </c>
      <c r="FD469" s="72" t="e">
        <f t="shared" si="713"/>
        <v>#N/A</v>
      </c>
      <c r="FE469" s="37" t="e">
        <f t="shared" si="714"/>
        <v>#N/A</v>
      </c>
    </row>
    <row r="470" spans="8:161" x14ac:dyDescent="0.25">
      <c r="H470" s="39"/>
      <c r="I470" s="39"/>
      <c r="J470" s="37"/>
      <c r="K470" s="39"/>
      <c r="L470" s="39"/>
      <c r="M470" s="39"/>
      <c r="Y470" s="61" t="str">
        <f t="shared" si="648"/>
        <v/>
      </c>
      <c r="Z470" s="39" t="str">
        <f t="shared" si="649"/>
        <v/>
      </c>
      <c r="AA470" s="41" t="str">
        <f t="shared" si="650"/>
        <v/>
      </c>
      <c r="AB470" s="42" t="str">
        <f t="shared" si="614"/>
        <v/>
      </c>
      <c r="AC470" s="29" t="str">
        <f t="shared" si="651"/>
        <v/>
      </c>
      <c r="AD470" s="41" t="str">
        <f t="shared" si="652"/>
        <v/>
      </c>
      <c r="AE470" s="42" t="str">
        <f t="shared" si="653"/>
        <v/>
      </c>
      <c r="AF470" s="40" t="str">
        <f t="shared" si="654"/>
        <v/>
      </c>
      <c r="AG470" s="43" t="str">
        <f t="shared" si="655"/>
        <v/>
      </c>
      <c r="AH470" s="42" t="str">
        <f t="shared" si="656"/>
        <v/>
      </c>
      <c r="AI470" s="39" t="str">
        <f t="shared" si="657"/>
        <v/>
      </c>
      <c r="AJ470" s="41" t="str">
        <f t="shared" si="615"/>
        <v/>
      </c>
      <c r="AK470" s="29" t="str">
        <f t="shared" si="616"/>
        <v/>
      </c>
      <c r="AL470" s="29" t="str">
        <f t="shared" si="617"/>
        <v/>
      </c>
      <c r="AM470" s="41" t="str">
        <f t="shared" si="618"/>
        <v/>
      </c>
      <c r="AN470" s="42" t="str">
        <f t="shared" si="619"/>
        <v/>
      </c>
      <c r="AO470" s="29" t="str">
        <f t="shared" si="620"/>
        <v/>
      </c>
      <c r="AP470" s="41" t="str">
        <f t="shared" si="621"/>
        <v/>
      </c>
      <c r="AQ470" s="42" t="str">
        <f t="shared" si="622"/>
        <v/>
      </c>
      <c r="AR470" s="29" t="str">
        <f t="shared" si="658"/>
        <v/>
      </c>
      <c r="AS470" s="41" t="str">
        <f t="shared" si="659"/>
        <v/>
      </c>
      <c r="AT470" s="42" t="str">
        <f t="shared" si="660"/>
        <v/>
      </c>
      <c r="AV470" s="39" t="e">
        <f t="shared" si="623"/>
        <v>#N/A</v>
      </c>
      <c r="AW470" s="42" t="e">
        <f t="shared" si="661"/>
        <v>#N/A</v>
      </c>
      <c r="BH470" s="61" t="str">
        <f t="shared" si="662"/>
        <v/>
      </c>
      <c r="BI470" s="39" t="str">
        <f t="shared" si="663"/>
        <v/>
      </c>
      <c r="BJ470" s="41" t="str">
        <f t="shared" si="664"/>
        <v/>
      </c>
      <c r="BK470" s="42" t="str">
        <f t="shared" si="624"/>
        <v/>
      </c>
      <c r="BL470" s="29" t="str">
        <f t="shared" si="665"/>
        <v/>
      </c>
      <c r="BM470" s="41" t="str">
        <f t="shared" si="666"/>
        <v/>
      </c>
      <c r="BN470" s="42" t="str">
        <f t="shared" si="667"/>
        <v/>
      </c>
      <c r="BO470" s="40" t="str">
        <f t="shared" si="668"/>
        <v/>
      </c>
      <c r="BP470" s="43" t="str">
        <f t="shared" si="669"/>
        <v/>
      </c>
      <c r="BQ470" s="42" t="str">
        <f t="shared" si="670"/>
        <v/>
      </c>
      <c r="BR470" s="61" t="str">
        <f t="shared" si="671"/>
        <v/>
      </c>
      <c r="BS470" s="41" t="str">
        <f t="shared" si="625"/>
        <v/>
      </c>
      <c r="BT470" t="str">
        <f t="shared" si="672"/>
        <v/>
      </c>
      <c r="BU470" s="29" t="str">
        <f t="shared" si="626"/>
        <v/>
      </c>
      <c r="BV470" s="41" t="str">
        <f t="shared" si="627"/>
        <v/>
      </c>
      <c r="BW470" s="42" t="str">
        <f t="shared" si="628"/>
        <v/>
      </c>
      <c r="BX470" s="29" t="str">
        <f t="shared" si="629"/>
        <v/>
      </c>
      <c r="BY470" s="41" t="str">
        <f t="shared" si="630"/>
        <v/>
      </c>
      <c r="BZ470" s="42" t="str">
        <f t="shared" si="631"/>
        <v/>
      </c>
      <c r="CA470" s="29" t="str">
        <f t="shared" si="673"/>
        <v/>
      </c>
      <c r="CB470" s="41" t="str">
        <f t="shared" si="674"/>
        <v/>
      </c>
      <c r="CC470" s="42" t="str">
        <f t="shared" si="675"/>
        <v/>
      </c>
      <c r="CE470" s="39" t="e">
        <f t="shared" si="676"/>
        <v>#N/A</v>
      </c>
      <c r="CF470" s="42" t="e">
        <f t="shared" si="677"/>
        <v>#N/A</v>
      </c>
      <c r="CQ470" s="61" t="str">
        <f t="shared" si="678"/>
        <v/>
      </c>
      <c r="CR470" s="39" t="str">
        <f t="shared" si="679"/>
        <v/>
      </c>
      <c r="CS470" s="41" t="str">
        <f t="shared" si="680"/>
        <v/>
      </c>
      <c r="CT470" s="42" t="str">
        <f t="shared" si="632"/>
        <v/>
      </c>
      <c r="CU470" s="29" t="str">
        <f t="shared" si="681"/>
        <v/>
      </c>
      <c r="CV470" s="41" t="str">
        <f t="shared" si="682"/>
        <v/>
      </c>
      <c r="CW470" s="42" t="str">
        <f t="shared" si="683"/>
        <v/>
      </c>
      <c r="CX470" s="40" t="str">
        <f t="shared" si="684"/>
        <v/>
      </c>
      <c r="CY470" s="43" t="str">
        <f t="shared" si="685"/>
        <v/>
      </c>
      <c r="CZ470" s="42" t="str">
        <f t="shared" si="686"/>
        <v/>
      </c>
      <c r="DA470" s="70" t="str">
        <f t="shared" si="687"/>
        <v/>
      </c>
      <c r="DB470" s="41" t="str">
        <f t="shared" si="633"/>
        <v/>
      </c>
      <c r="DC470" s="70" t="str">
        <f t="shared" si="688"/>
        <v/>
      </c>
      <c r="DD470" s="29" t="str">
        <f t="shared" si="634"/>
        <v/>
      </c>
      <c r="DE470" s="41" t="str">
        <f t="shared" si="635"/>
        <v/>
      </c>
      <c r="DF470" s="42" t="str">
        <f t="shared" si="636"/>
        <v/>
      </c>
      <c r="DG470" s="29" t="str">
        <f t="shared" si="637"/>
        <v/>
      </c>
      <c r="DH470" s="41" t="str">
        <f t="shared" si="638"/>
        <v/>
      </c>
      <c r="DI470" s="42" t="str">
        <f t="shared" si="639"/>
        <v/>
      </c>
      <c r="DJ470" s="29" t="str">
        <f t="shared" si="689"/>
        <v/>
      </c>
      <c r="DK470" s="41" t="str">
        <f t="shared" si="690"/>
        <v/>
      </c>
      <c r="DL470" s="42" t="str">
        <f t="shared" si="691"/>
        <v/>
      </c>
      <c r="DN470" s="39" t="e">
        <f t="shared" si="692"/>
        <v>#N/A</v>
      </c>
      <c r="DO470" s="42" t="e">
        <f t="shared" si="693"/>
        <v>#N/A</v>
      </c>
      <c r="DZ470" s="61" t="str">
        <f t="shared" si="694"/>
        <v/>
      </c>
      <c r="EA470" s="39" t="str">
        <f t="shared" si="695"/>
        <v/>
      </c>
      <c r="EB470" s="41" t="str">
        <f t="shared" si="696"/>
        <v/>
      </c>
      <c r="EC470" s="42" t="str">
        <f t="shared" si="640"/>
        <v/>
      </c>
      <c r="ED470" s="29" t="str">
        <f t="shared" si="697"/>
        <v/>
      </c>
      <c r="EE470" s="41" t="str">
        <f t="shared" si="698"/>
        <v/>
      </c>
      <c r="EF470" s="42" t="str">
        <f t="shared" si="699"/>
        <v/>
      </c>
      <c r="EG470" s="40" t="str">
        <f t="shared" si="700"/>
        <v/>
      </c>
      <c r="EH470" s="43" t="str">
        <f t="shared" si="701"/>
        <v/>
      </c>
      <c r="EI470" s="42" t="str">
        <f t="shared" si="702"/>
        <v/>
      </c>
      <c r="EJ470" s="58" t="str">
        <f t="shared" si="703"/>
        <v/>
      </c>
      <c r="EK470" s="41" t="str">
        <f t="shared" si="641"/>
        <v/>
      </c>
      <c r="EL470" s="58" t="str">
        <f t="shared" si="704"/>
        <v/>
      </c>
      <c r="EM470" s="29" t="str">
        <f t="shared" si="642"/>
        <v/>
      </c>
      <c r="EN470" s="41" t="str">
        <f t="shared" si="643"/>
        <v/>
      </c>
      <c r="EO470" s="42" t="str">
        <f t="shared" si="644"/>
        <v/>
      </c>
      <c r="EP470" s="29" t="str">
        <f t="shared" si="645"/>
        <v/>
      </c>
      <c r="EQ470" s="41" t="str">
        <f t="shared" si="646"/>
        <v/>
      </c>
      <c r="ER470" s="42" t="str">
        <f t="shared" si="647"/>
        <v/>
      </c>
      <c r="ES470" s="29" t="str">
        <f t="shared" si="705"/>
        <v/>
      </c>
      <c r="ET470" s="41" t="str">
        <f t="shared" si="706"/>
        <v/>
      </c>
      <c r="EU470" s="42" t="str">
        <f t="shared" si="707"/>
        <v/>
      </c>
      <c r="EW470" s="39" t="e">
        <f t="shared" si="708"/>
        <v>#N/A</v>
      </c>
      <c r="EX470" s="42" t="e">
        <f t="shared" si="709"/>
        <v>#N/A</v>
      </c>
      <c r="FA470" s="70" t="e">
        <f t="shared" si="711"/>
        <v>#N/A</v>
      </c>
      <c r="FB470" s="70" t="e">
        <f t="shared" si="712"/>
        <v>#N/A</v>
      </c>
      <c r="FC470" s="70" t="e">
        <f t="shared" si="710"/>
        <v>#N/A</v>
      </c>
      <c r="FD470" s="72" t="e">
        <f t="shared" si="713"/>
        <v>#N/A</v>
      </c>
      <c r="FE470" s="37" t="e">
        <f t="shared" si="714"/>
        <v>#N/A</v>
      </c>
    </row>
    <row r="471" spans="8:161" x14ac:dyDescent="0.25">
      <c r="H471" s="39"/>
      <c r="I471" s="39"/>
      <c r="J471" s="37"/>
      <c r="K471" s="39"/>
      <c r="L471" s="39"/>
      <c r="M471" s="39"/>
      <c r="Y471" s="61" t="str">
        <f t="shared" si="648"/>
        <v/>
      </c>
      <c r="Z471" s="39" t="str">
        <f t="shared" si="649"/>
        <v/>
      </c>
      <c r="AA471" s="41" t="str">
        <f t="shared" si="650"/>
        <v/>
      </c>
      <c r="AB471" s="42" t="str">
        <f t="shared" si="614"/>
        <v/>
      </c>
      <c r="AC471" s="29" t="str">
        <f t="shared" si="651"/>
        <v/>
      </c>
      <c r="AD471" s="41" t="str">
        <f t="shared" si="652"/>
        <v/>
      </c>
      <c r="AE471" s="42" t="str">
        <f t="shared" si="653"/>
        <v/>
      </c>
      <c r="AF471" s="40" t="str">
        <f t="shared" si="654"/>
        <v/>
      </c>
      <c r="AG471" s="43" t="str">
        <f t="shared" si="655"/>
        <v/>
      </c>
      <c r="AH471" s="42" t="str">
        <f t="shared" si="656"/>
        <v/>
      </c>
      <c r="AI471" s="39" t="str">
        <f t="shared" si="657"/>
        <v/>
      </c>
      <c r="AJ471" s="41" t="str">
        <f t="shared" si="615"/>
        <v/>
      </c>
      <c r="AK471" s="29" t="str">
        <f t="shared" si="616"/>
        <v/>
      </c>
      <c r="AL471" s="29" t="str">
        <f t="shared" si="617"/>
        <v/>
      </c>
      <c r="AM471" s="41" t="str">
        <f t="shared" si="618"/>
        <v/>
      </c>
      <c r="AN471" s="42" t="str">
        <f t="shared" si="619"/>
        <v/>
      </c>
      <c r="AO471" s="29" t="str">
        <f t="shared" si="620"/>
        <v/>
      </c>
      <c r="AP471" s="41" t="str">
        <f t="shared" si="621"/>
        <v/>
      </c>
      <c r="AQ471" s="42" t="str">
        <f t="shared" si="622"/>
        <v/>
      </c>
      <c r="AR471" s="29" t="str">
        <f t="shared" si="658"/>
        <v/>
      </c>
      <c r="AS471" s="41" t="str">
        <f t="shared" si="659"/>
        <v/>
      </c>
      <c r="AT471" s="42" t="str">
        <f t="shared" si="660"/>
        <v/>
      </c>
      <c r="AV471" s="39" t="e">
        <f t="shared" si="623"/>
        <v>#N/A</v>
      </c>
      <c r="AW471" s="42" t="e">
        <f t="shared" si="661"/>
        <v>#N/A</v>
      </c>
      <c r="BH471" s="61" t="str">
        <f t="shared" si="662"/>
        <v/>
      </c>
      <c r="BI471" s="39" t="str">
        <f t="shared" si="663"/>
        <v/>
      </c>
      <c r="BJ471" s="41" t="str">
        <f t="shared" si="664"/>
        <v/>
      </c>
      <c r="BK471" s="42" t="str">
        <f t="shared" si="624"/>
        <v/>
      </c>
      <c r="BL471" s="29" t="str">
        <f t="shared" si="665"/>
        <v/>
      </c>
      <c r="BM471" s="41" t="str">
        <f t="shared" si="666"/>
        <v/>
      </c>
      <c r="BN471" s="42" t="str">
        <f t="shared" si="667"/>
        <v/>
      </c>
      <c r="BO471" s="40" t="str">
        <f t="shared" si="668"/>
        <v/>
      </c>
      <c r="BP471" s="43" t="str">
        <f t="shared" si="669"/>
        <v/>
      </c>
      <c r="BQ471" s="42" t="str">
        <f t="shared" si="670"/>
        <v/>
      </c>
      <c r="BR471" s="61" t="str">
        <f t="shared" si="671"/>
        <v/>
      </c>
      <c r="BS471" s="41" t="str">
        <f t="shared" si="625"/>
        <v/>
      </c>
      <c r="BT471" t="str">
        <f t="shared" si="672"/>
        <v/>
      </c>
      <c r="BU471" s="29" t="str">
        <f t="shared" si="626"/>
        <v/>
      </c>
      <c r="BV471" s="41" t="str">
        <f t="shared" si="627"/>
        <v/>
      </c>
      <c r="BW471" s="42" t="str">
        <f t="shared" si="628"/>
        <v/>
      </c>
      <c r="BX471" s="29" t="str">
        <f t="shared" si="629"/>
        <v/>
      </c>
      <c r="BY471" s="41" t="str">
        <f t="shared" si="630"/>
        <v/>
      </c>
      <c r="BZ471" s="42" t="str">
        <f t="shared" si="631"/>
        <v/>
      </c>
      <c r="CA471" s="29" t="str">
        <f t="shared" si="673"/>
        <v/>
      </c>
      <c r="CB471" s="41" t="str">
        <f t="shared" si="674"/>
        <v/>
      </c>
      <c r="CC471" s="42" t="str">
        <f t="shared" si="675"/>
        <v/>
      </c>
      <c r="CE471" s="39" t="e">
        <f t="shared" si="676"/>
        <v>#N/A</v>
      </c>
      <c r="CF471" s="42" t="e">
        <f t="shared" si="677"/>
        <v>#N/A</v>
      </c>
      <c r="CQ471" s="61" t="str">
        <f t="shared" si="678"/>
        <v/>
      </c>
      <c r="CR471" s="39" t="str">
        <f t="shared" si="679"/>
        <v/>
      </c>
      <c r="CS471" s="41" t="str">
        <f t="shared" si="680"/>
        <v/>
      </c>
      <c r="CT471" s="42" t="str">
        <f t="shared" si="632"/>
        <v/>
      </c>
      <c r="CU471" s="29" t="str">
        <f t="shared" si="681"/>
        <v/>
      </c>
      <c r="CV471" s="41" t="str">
        <f t="shared" si="682"/>
        <v/>
      </c>
      <c r="CW471" s="42" t="str">
        <f t="shared" si="683"/>
        <v/>
      </c>
      <c r="CX471" s="40" t="str">
        <f t="shared" si="684"/>
        <v/>
      </c>
      <c r="CY471" s="43" t="str">
        <f t="shared" si="685"/>
        <v/>
      </c>
      <c r="CZ471" s="42" t="str">
        <f t="shared" si="686"/>
        <v/>
      </c>
      <c r="DA471" s="70" t="str">
        <f t="shared" si="687"/>
        <v/>
      </c>
      <c r="DB471" s="41" t="str">
        <f t="shared" si="633"/>
        <v/>
      </c>
      <c r="DC471" s="70" t="str">
        <f t="shared" si="688"/>
        <v/>
      </c>
      <c r="DD471" s="29" t="str">
        <f t="shared" si="634"/>
        <v/>
      </c>
      <c r="DE471" s="41" t="str">
        <f t="shared" si="635"/>
        <v/>
      </c>
      <c r="DF471" s="42" t="str">
        <f t="shared" si="636"/>
        <v/>
      </c>
      <c r="DG471" s="29" t="str">
        <f t="shared" si="637"/>
        <v/>
      </c>
      <c r="DH471" s="41" t="str">
        <f t="shared" si="638"/>
        <v/>
      </c>
      <c r="DI471" s="42" t="str">
        <f t="shared" si="639"/>
        <v/>
      </c>
      <c r="DJ471" s="29" t="str">
        <f t="shared" si="689"/>
        <v/>
      </c>
      <c r="DK471" s="41" t="str">
        <f t="shared" si="690"/>
        <v/>
      </c>
      <c r="DL471" s="42" t="str">
        <f t="shared" si="691"/>
        <v/>
      </c>
      <c r="DN471" s="39" t="e">
        <f t="shared" si="692"/>
        <v>#N/A</v>
      </c>
      <c r="DO471" s="42" t="e">
        <f t="shared" si="693"/>
        <v>#N/A</v>
      </c>
      <c r="DZ471" s="61" t="str">
        <f t="shared" si="694"/>
        <v/>
      </c>
      <c r="EA471" s="39" t="str">
        <f t="shared" si="695"/>
        <v/>
      </c>
      <c r="EB471" s="41" t="str">
        <f t="shared" si="696"/>
        <v/>
      </c>
      <c r="EC471" s="42" t="str">
        <f t="shared" si="640"/>
        <v/>
      </c>
      <c r="ED471" s="29" t="str">
        <f t="shared" si="697"/>
        <v/>
      </c>
      <c r="EE471" s="41" t="str">
        <f t="shared" si="698"/>
        <v/>
      </c>
      <c r="EF471" s="42" t="str">
        <f t="shared" si="699"/>
        <v/>
      </c>
      <c r="EG471" s="40" t="str">
        <f t="shared" si="700"/>
        <v/>
      </c>
      <c r="EH471" s="43" t="str">
        <f t="shared" si="701"/>
        <v/>
      </c>
      <c r="EI471" s="42" t="str">
        <f t="shared" si="702"/>
        <v/>
      </c>
      <c r="EJ471" s="58" t="str">
        <f t="shared" si="703"/>
        <v/>
      </c>
      <c r="EK471" s="41" t="str">
        <f t="shared" si="641"/>
        <v/>
      </c>
      <c r="EL471" s="58" t="str">
        <f t="shared" si="704"/>
        <v/>
      </c>
      <c r="EM471" s="29" t="str">
        <f t="shared" si="642"/>
        <v/>
      </c>
      <c r="EN471" s="41" t="str">
        <f t="shared" si="643"/>
        <v/>
      </c>
      <c r="EO471" s="42" t="str">
        <f t="shared" si="644"/>
        <v/>
      </c>
      <c r="EP471" s="29" t="str">
        <f t="shared" si="645"/>
        <v/>
      </c>
      <c r="EQ471" s="41" t="str">
        <f t="shared" si="646"/>
        <v/>
      </c>
      <c r="ER471" s="42" t="str">
        <f t="shared" si="647"/>
        <v/>
      </c>
      <c r="ES471" s="29" t="str">
        <f t="shared" si="705"/>
        <v/>
      </c>
      <c r="ET471" s="41" t="str">
        <f t="shared" si="706"/>
        <v/>
      </c>
      <c r="EU471" s="42" t="str">
        <f t="shared" si="707"/>
        <v/>
      </c>
      <c r="EW471" s="39" t="e">
        <f t="shared" si="708"/>
        <v>#N/A</v>
      </c>
      <c r="EX471" s="42" t="e">
        <f t="shared" si="709"/>
        <v>#N/A</v>
      </c>
      <c r="FA471" s="70" t="e">
        <f t="shared" si="711"/>
        <v>#N/A</v>
      </c>
      <c r="FB471" s="70" t="e">
        <f t="shared" si="712"/>
        <v>#N/A</v>
      </c>
      <c r="FC471" s="70" t="e">
        <f t="shared" si="710"/>
        <v>#N/A</v>
      </c>
      <c r="FD471" s="72" t="e">
        <f t="shared" si="713"/>
        <v>#N/A</v>
      </c>
      <c r="FE471" s="37" t="e">
        <f t="shared" si="714"/>
        <v>#N/A</v>
      </c>
    </row>
    <row r="472" spans="8:161" x14ac:dyDescent="0.25">
      <c r="H472" s="39"/>
      <c r="I472" s="39"/>
      <c r="J472" s="37"/>
      <c r="K472" s="39"/>
      <c r="L472" s="39"/>
      <c r="M472" s="39"/>
      <c r="Y472" s="61" t="str">
        <f t="shared" si="648"/>
        <v/>
      </c>
      <c r="Z472" s="39" t="str">
        <f t="shared" si="649"/>
        <v/>
      </c>
      <c r="AA472" s="41" t="str">
        <f t="shared" si="650"/>
        <v/>
      </c>
      <c r="AB472" s="42" t="str">
        <f t="shared" si="614"/>
        <v/>
      </c>
      <c r="AC472" s="29" t="str">
        <f t="shared" si="651"/>
        <v/>
      </c>
      <c r="AD472" s="41" t="str">
        <f t="shared" si="652"/>
        <v/>
      </c>
      <c r="AE472" s="42" t="str">
        <f t="shared" si="653"/>
        <v/>
      </c>
      <c r="AF472" s="40" t="str">
        <f t="shared" si="654"/>
        <v/>
      </c>
      <c r="AG472" s="43" t="str">
        <f t="shared" si="655"/>
        <v/>
      </c>
      <c r="AH472" s="42" t="str">
        <f t="shared" si="656"/>
        <v/>
      </c>
      <c r="AI472" s="39" t="str">
        <f t="shared" si="657"/>
        <v/>
      </c>
      <c r="AJ472" s="41" t="str">
        <f t="shared" si="615"/>
        <v/>
      </c>
      <c r="AK472" s="29" t="str">
        <f t="shared" si="616"/>
        <v/>
      </c>
      <c r="AL472" s="29" t="str">
        <f t="shared" si="617"/>
        <v/>
      </c>
      <c r="AM472" s="41" t="str">
        <f t="shared" si="618"/>
        <v/>
      </c>
      <c r="AN472" s="42" t="str">
        <f t="shared" si="619"/>
        <v/>
      </c>
      <c r="AO472" s="29" t="str">
        <f t="shared" si="620"/>
        <v/>
      </c>
      <c r="AP472" s="41" t="str">
        <f t="shared" si="621"/>
        <v/>
      </c>
      <c r="AQ472" s="42" t="str">
        <f t="shared" si="622"/>
        <v/>
      </c>
      <c r="AR472" s="29" t="str">
        <f t="shared" si="658"/>
        <v/>
      </c>
      <c r="AS472" s="41" t="str">
        <f t="shared" si="659"/>
        <v/>
      </c>
      <c r="AT472" s="42" t="str">
        <f t="shared" si="660"/>
        <v/>
      </c>
      <c r="AV472" s="39" t="e">
        <f t="shared" si="623"/>
        <v>#N/A</v>
      </c>
      <c r="AW472" s="42" t="e">
        <f t="shared" si="661"/>
        <v>#N/A</v>
      </c>
      <c r="BH472" s="61" t="str">
        <f t="shared" si="662"/>
        <v/>
      </c>
      <c r="BI472" s="39" t="str">
        <f t="shared" si="663"/>
        <v/>
      </c>
      <c r="BJ472" s="41" t="str">
        <f t="shared" si="664"/>
        <v/>
      </c>
      <c r="BK472" s="42" t="str">
        <f t="shared" si="624"/>
        <v/>
      </c>
      <c r="BL472" s="29" t="str">
        <f t="shared" si="665"/>
        <v/>
      </c>
      <c r="BM472" s="41" t="str">
        <f t="shared" si="666"/>
        <v/>
      </c>
      <c r="BN472" s="42" t="str">
        <f t="shared" si="667"/>
        <v/>
      </c>
      <c r="BO472" s="40" t="str">
        <f t="shared" si="668"/>
        <v/>
      </c>
      <c r="BP472" s="43" t="str">
        <f t="shared" si="669"/>
        <v/>
      </c>
      <c r="BQ472" s="42" t="str">
        <f t="shared" si="670"/>
        <v/>
      </c>
      <c r="BR472" s="61" t="str">
        <f t="shared" si="671"/>
        <v/>
      </c>
      <c r="BS472" s="41" t="str">
        <f t="shared" si="625"/>
        <v/>
      </c>
      <c r="BT472" t="str">
        <f t="shared" si="672"/>
        <v/>
      </c>
      <c r="BU472" s="29" t="str">
        <f t="shared" si="626"/>
        <v/>
      </c>
      <c r="BV472" s="41" t="str">
        <f t="shared" si="627"/>
        <v/>
      </c>
      <c r="BW472" s="42" t="str">
        <f t="shared" si="628"/>
        <v/>
      </c>
      <c r="BX472" s="29" t="str">
        <f t="shared" si="629"/>
        <v/>
      </c>
      <c r="BY472" s="41" t="str">
        <f t="shared" si="630"/>
        <v/>
      </c>
      <c r="BZ472" s="42" t="str">
        <f t="shared" si="631"/>
        <v/>
      </c>
      <c r="CA472" s="29" t="str">
        <f t="shared" si="673"/>
        <v/>
      </c>
      <c r="CB472" s="41" t="str">
        <f t="shared" si="674"/>
        <v/>
      </c>
      <c r="CC472" s="42" t="str">
        <f t="shared" si="675"/>
        <v/>
      </c>
      <c r="CE472" s="39" t="e">
        <f t="shared" si="676"/>
        <v>#N/A</v>
      </c>
      <c r="CF472" s="42" t="e">
        <f t="shared" si="677"/>
        <v>#N/A</v>
      </c>
      <c r="CQ472" s="61" t="str">
        <f t="shared" si="678"/>
        <v/>
      </c>
      <c r="CR472" s="39" t="str">
        <f t="shared" si="679"/>
        <v/>
      </c>
      <c r="CS472" s="41" t="str">
        <f t="shared" si="680"/>
        <v/>
      </c>
      <c r="CT472" s="42" t="str">
        <f t="shared" si="632"/>
        <v/>
      </c>
      <c r="CU472" s="29" t="str">
        <f t="shared" si="681"/>
        <v/>
      </c>
      <c r="CV472" s="41" t="str">
        <f t="shared" si="682"/>
        <v/>
      </c>
      <c r="CW472" s="42" t="str">
        <f t="shared" si="683"/>
        <v/>
      </c>
      <c r="CX472" s="40" t="str">
        <f t="shared" si="684"/>
        <v/>
      </c>
      <c r="CY472" s="43" t="str">
        <f t="shared" si="685"/>
        <v/>
      </c>
      <c r="CZ472" s="42" t="str">
        <f t="shared" si="686"/>
        <v/>
      </c>
      <c r="DA472" s="70" t="str">
        <f t="shared" si="687"/>
        <v/>
      </c>
      <c r="DB472" s="41" t="str">
        <f t="shared" si="633"/>
        <v/>
      </c>
      <c r="DC472" s="70" t="str">
        <f t="shared" si="688"/>
        <v/>
      </c>
      <c r="DD472" s="29" t="str">
        <f t="shared" si="634"/>
        <v/>
      </c>
      <c r="DE472" s="41" t="str">
        <f t="shared" si="635"/>
        <v/>
      </c>
      <c r="DF472" s="42" t="str">
        <f t="shared" si="636"/>
        <v/>
      </c>
      <c r="DG472" s="29" t="str">
        <f t="shared" si="637"/>
        <v/>
      </c>
      <c r="DH472" s="41" t="str">
        <f t="shared" si="638"/>
        <v/>
      </c>
      <c r="DI472" s="42" t="str">
        <f t="shared" si="639"/>
        <v/>
      </c>
      <c r="DJ472" s="29" t="str">
        <f t="shared" si="689"/>
        <v/>
      </c>
      <c r="DK472" s="41" t="str">
        <f t="shared" si="690"/>
        <v/>
      </c>
      <c r="DL472" s="42" t="str">
        <f t="shared" si="691"/>
        <v/>
      </c>
      <c r="DN472" s="39" t="e">
        <f t="shared" si="692"/>
        <v>#N/A</v>
      </c>
      <c r="DO472" s="42" t="e">
        <f t="shared" si="693"/>
        <v>#N/A</v>
      </c>
      <c r="DZ472" s="61" t="str">
        <f t="shared" si="694"/>
        <v/>
      </c>
      <c r="EA472" s="39" t="str">
        <f t="shared" si="695"/>
        <v/>
      </c>
      <c r="EB472" s="41" t="str">
        <f t="shared" si="696"/>
        <v/>
      </c>
      <c r="EC472" s="42" t="str">
        <f t="shared" si="640"/>
        <v/>
      </c>
      <c r="ED472" s="29" t="str">
        <f t="shared" si="697"/>
        <v/>
      </c>
      <c r="EE472" s="41" t="str">
        <f t="shared" si="698"/>
        <v/>
      </c>
      <c r="EF472" s="42" t="str">
        <f t="shared" si="699"/>
        <v/>
      </c>
      <c r="EG472" s="40" t="str">
        <f t="shared" si="700"/>
        <v/>
      </c>
      <c r="EH472" s="43" t="str">
        <f t="shared" si="701"/>
        <v/>
      </c>
      <c r="EI472" s="42" t="str">
        <f t="shared" si="702"/>
        <v/>
      </c>
      <c r="EJ472" s="58" t="str">
        <f t="shared" si="703"/>
        <v/>
      </c>
      <c r="EK472" s="41" t="str">
        <f t="shared" si="641"/>
        <v/>
      </c>
      <c r="EL472" s="58" t="str">
        <f t="shared" si="704"/>
        <v/>
      </c>
      <c r="EM472" s="29" t="str">
        <f t="shared" si="642"/>
        <v/>
      </c>
      <c r="EN472" s="41" t="str">
        <f t="shared" si="643"/>
        <v/>
      </c>
      <c r="EO472" s="42" t="str">
        <f t="shared" si="644"/>
        <v/>
      </c>
      <c r="EP472" s="29" t="str">
        <f t="shared" si="645"/>
        <v/>
      </c>
      <c r="EQ472" s="41" t="str">
        <f t="shared" si="646"/>
        <v/>
      </c>
      <c r="ER472" s="42" t="str">
        <f t="shared" si="647"/>
        <v/>
      </c>
      <c r="ES472" s="29" t="str">
        <f t="shared" si="705"/>
        <v/>
      </c>
      <c r="ET472" s="41" t="str">
        <f t="shared" si="706"/>
        <v/>
      </c>
      <c r="EU472" s="42" t="str">
        <f t="shared" si="707"/>
        <v/>
      </c>
      <c r="EW472" s="39" t="e">
        <f t="shared" si="708"/>
        <v>#N/A</v>
      </c>
      <c r="EX472" s="42" t="e">
        <f t="shared" si="709"/>
        <v>#N/A</v>
      </c>
      <c r="FA472" s="70" t="e">
        <f t="shared" si="711"/>
        <v>#N/A</v>
      </c>
      <c r="FB472" s="70" t="e">
        <f t="shared" si="712"/>
        <v>#N/A</v>
      </c>
      <c r="FC472" s="70" t="e">
        <f t="shared" si="710"/>
        <v>#N/A</v>
      </c>
      <c r="FD472" s="72" t="e">
        <f t="shared" si="713"/>
        <v>#N/A</v>
      </c>
      <c r="FE472" s="37" t="e">
        <f t="shared" si="714"/>
        <v>#N/A</v>
      </c>
    </row>
    <row r="473" spans="8:161" x14ac:dyDescent="0.25">
      <c r="H473" s="39"/>
      <c r="I473" s="39"/>
      <c r="J473" s="37"/>
      <c r="K473" s="39"/>
      <c r="L473" s="39"/>
      <c r="M473" s="39"/>
      <c r="Y473" s="61" t="str">
        <f t="shared" si="648"/>
        <v/>
      </c>
      <c r="Z473" s="39" t="str">
        <f t="shared" si="649"/>
        <v/>
      </c>
      <c r="AA473" s="41" t="str">
        <f t="shared" si="650"/>
        <v/>
      </c>
      <c r="AB473" s="42" t="str">
        <f t="shared" si="614"/>
        <v/>
      </c>
      <c r="AC473" s="29" t="str">
        <f t="shared" si="651"/>
        <v/>
      </c>
      <c r="AD473" s="41" t="str">
        <f t="shared" si="652"/>
        <v/>
      </c>
      <c r="AE473" s="42" t="str">
        <f t="shared" si="653"/>
        <v/>
      </c>
      <c r="AF473" s="40" t="str">
        <f t="shared" si="654"/>
        <v/>
      </c>
      <c r="AG473" s="43" t="str">
        <f t="shared" si="655"/>
        <v/>
      </c>
      <c r="AH473" s="42" t="str">
        <f t="shared" si="656"/>
        <v/>
      </c>
      <c r="AI473" s="39" t="str">
        <f t="shared" si="657"/>
        <v/>
      </c>
      <c r="AJ473" s="41" t="str">
        <f t="shared" si="615"/>
        <v/>
      </c>
      <c r="AK473" s="29" t="str">
        <f t="shared" si="616"/>
        <v/>
      </c>
      <c r="AL473" s="29" t="str">
        <f t="shared" si="617"/>
        <v/>
      </c>
      <c r="AM473" s="41" t="str">
        <f t="shared" si="618"/>
        <v/>
      </c>
      <c r="AN473" s="42" t="str">
        <f t="shared" si="619"/>
        <v/>
      </c>
      <c r="AO473" s="29" t="str">
        <f t="shared" si="620"/>
        <v/>
      </c>
      <c r="AP473" s="41" t="str">
        <f t="shared" si="621"/>
        <v/>
      </c>
      <c r="AQ473" s="42" t="str">
        <f t="shared" si="622"/>
        <v/>
      </c>
      <c r="AR473" s="29" t="str">
        <f t="shared" si="658"/>
        <v/>
      </c>
      <c r="AS473" s="41" t="str">
        <f t="shared" si="659"/>
        <v/>
      </c>
      <c r="AT473" s="42" t="str">
        <f t="shared" si="660"/>
        <v/>
      </c>
      <c r="AV473" s="39" t="e">
        <f t="shared" si="623"/>
        <v>#N/A</v>
      </c>
      <c r="AW473" s="42" t="e">
        <f t="shared" si="661"/>
        <v>#N/A</v>
      </c>
      <c r="BH473" s="61" t="str">
        <f t="shared" si="662"/>
        <v/>
      </c>
      <c r="BI473" s="39" t="str">
        <f t="shared" si="663"/>
        <v/>
      </c>
      <c r="BJ473" s="41" t="str">
        <f t="shared" si="664"/>
        <v/>
      </c>
      <c r="BK473" s="42" t="str">
        <f t="shared" si="624"/>
        <v/>
      </c>
      <c r="BL473" s="29" t="str">
        <f t="shared" si="665"/>
        <v/>
      </c>
      <c r="BM473" s="41" t="str">
        <f t="shared" si="666"/>
        <v/>
      </c>
      <c r="BN473" s="42" t="str">
        <f t="shared" si="667"/>
        <v/>
      </c>
      <c r="BO473" s="40" t="str">
        <f t="shared" si="668"/>
        <v/>
      </c>
      <c r="BP473" s="43" t="str">
        <f t="shared" si="669"/>
        <v/>
      </c>
      <c r="BQ473" s="42" t="str">
        <f t="shared" si="670"/>
        <v/>
      </c>
      <c r="BR473" s="61" t="str">
        <f t="shared" si="671"/>
        <v/>
      </c>
      <c r="BS473" s="41" t="str">
        <f t="shared" si="625"/>
        <v/>
      </c>
      <c r="BT473" t="str">
        <f t="shared" si="672"/>
        <v/>
      </c>
      <c r="BU473" s="29" t="str">
        <f t="shared" si="626"/>
        <v/>
      </c>
      <c r="BV473" s="41" t="str">
        <f t="shared" si="627"/>
        <v/>
      </c>
      <c r="BW473" s="42" t="str">
        <f t="shared" si="628"/>
        <v/>
      </c>
      <c r="BX473" s="29" t="str">
        <f t="shared" si="629"/>
        <v/>
      </c>
      <c r="BY473" s="41" t="str">
        <f t="shared" si="630"/>
        <v/>
      </c>
      <c r="BZ473" s="42" t="str">
        <f t="shared" si="631"/>
        <v/>
      </c>
      <c r="CA473" s="29" t="str">
        <f t="shared" si="673"/>
        <v/>
      </c>
      <c r="CB473" s="41" t="str">
        <f t="shared" si="674"/>
        <v/>
      </c>
      <c r="CC473" s="42" t="str">
        <f t="shared" si="675"/>
        <v/>
      </c>
      <c r="CE473" s="39" t="e">
        <f t="shared" si="676"/>
        <v>#N/A</v>
      </c>
      <c r="CF473" s="42" t="e">
        <f t="shared" si="677"/>
        <v>#N/A</v>
      </c>
      <c r="CQ473" s="61" t="str">
        <f t="shared" si="678"/>
        <v/>
      </c>
      <c r="CR473" s="39" t="str">
        <f t="shared" si="679"/>
        <v/>
      </c>
      <c r="CS473" s="41" t="str">
        <f t="shared" si="680"/>
        <v/>
      </c>
      <c r="CT473" s="42" t="str">
        <f t="shared" si="632"/>
        <v/>
      </c>
      <c r="CU473" s="29" t="str">
        <f t="shared" si="681"/>
        <v/>
      </c>
      <c r="CV473" s="41" t="str">
        <f t="shared" si="682"/>
        <v/>
      </c>
      <c r="CW473" s="42" t="str">
        <f t="shared" si="683"/>
        <v/>
      </c>
      <c r="CX473" s="40" t="str">
        <f t="shared" si="684"/>
        <v/>
      </c>
      <c r="CY473" s="43" t="str">
        <f t="shared" si="685"/>
        <v/>
      </c>
      <c r="CZ473" s="42" t="str">
        <f t="shared" si="686"/>
        <v/>
      </c>
      <c r="DA473" s="70" t="str">
        <f t="shared" si="687"/>
        <v/>
      </c>
      <c r="DB473" s="41" t="str">
        <f t="shared" si="633"/>
        <v/>
      </c>
      <c r="DC473" s="70" t="str">
        <f t="shared" si="688"/>
        <v/>
      </c>
      <c r="DD473" s="29" t="str">
        <f t="shared" si="634"/>
        <v/>
      </c>
      <c r="DE473" s="41" t="str">
        <f t="shared" si="635"/>
        <v/>
      </c>
      <c r="DF473" s="42" t="str">
        <f t="shared" si="636"/>
        <v/>
      </c>
      <c r="DG473" s="29" t="str">
        <f t="shared" si="637"/>
        <v/>
      </c>
      <c r="DH473" s="41" t="str">
        <f t="shared" si="638"/>
        <v/>
      </c>
      <c r="DI473" s="42" t="str">
        <f t="shared" si="639"/>
        <v/>
      </c>
      <c r="DJ473" s="29" t="str">
        <f t="shared" si="689"/>
        <v/>
      </c>
      <c r="DK473" s="41" t="str">
        <f t="shared" si="690"/>
        <v/>
      </c>
      <c r="DL473" s="42" t="str">
        <f t="shared" si="691"/>
        <v/>
      </c>
      <c r="DN473" s="39" t="e">
        <f t="shared" si="692"/>
        <v>#N/A</v>
      </c>
      <c r="DO473" s="42" t="e">
        <f t="shared" si="693"/>
        <v>#N/A</v>
      </c>
      <c r="DZ473" s="61" t="str">
        <f t="shared" si="694"/>
        <v/>
      </c>
      <c r="EA473" s="39" t="str">
        <f t="shared" si="695"/>
        <v/>
      </c>
      <c r="EB473" s="41" t="str">
        <f t="shared" si="696"/>
        <v/>
      </c>
      <c r="EC473" s="42" t="str">
        <f t="shared" si="640"/>
        <v/>
      </c>
      <c r="ED473" s="29" t="str">
        <f t="shared" si="697"/>
        <v/>
      </c>
      <c r="EE473" s="41" t="str">
        <f t="shared" si="698"/>
        <v/>
      </c>
      <c r="EF473" s="42" t="str">
        <f t="shared" si="699"/>
        <v/>
      </c>
      <c r="EG473" s="40" t="str">
        <f t="shared" si="700"/>
        <v/>
      </c>
      <c r="EH473" s="43" t="str">
        <f t="shared" si="701"/>
        <v/>
      </c>
      <c r="EI473" s="42" t="str">
        <f t="shared" si="702"/>
        <v/>
      </c>
      <c r="EJ473" s="58" t="str">
        <f t="shared" si="703"/>
        <v/>
      </c>
      <c r="EK473" s="41" t="str">
        <f t="shared" si="641"/>
        <v/>
      </c>
      <c r="EL473" s="58" t="str">
        <f t="shared" si="704"/>
        <v/>
      </c>
      <c r="EM473" s="29" t="str">
        <f t="shared" si="642"/>
        <v/>
      </c>
      <c r="EN473" s="41" t="str">
        <f t="shared" si="643"/>
        <v/>
      </c>
      <c r="EO473" s="42" t="str">
        <f t="shared" si="644"/>
        <v/>
      </c>
      <c r="EP473" s="29" t="str">
        <f t="shared" si="645"/>
        <v/>
      </c>
      <c r="EQ473" s="41" t="str">
        <f t="shared" si="646"/>
        <v/>
      </c>
      <c r="ER473" s="42" t="str">
        <f t="shared" si="647"/>
        <v/>
      </c>
      <c r="ES473" s="29" t="str">
        <f t="shared" si="705"/>
        <v/>
      </c>
      <c r="ET473" s="41" t="str">
        <f t="shared" si="706"/>
        <v/>
      </c>
      <c r="EU473" s="42" t="str">
        <f t="shared" si="707"/>
        <v/>
      </c>
      <c r="EW473" s="39" t="e">
        <f t="shared" si="708"/>
        <v>#N/A</v>
      </c>
      <c r="EX473" s="42" t="e">
        <f t="shared" si="709"/>
        <v>#N/A</v>
      </c>
      <c r="FA473" s="70" t="e">
        <f t="shared" si="711"/>
        <v>#N/A</v>
      </c>
      <c r="FB473" s="70" t="e">
        <f t="shared" si="712"/>
        <v>#N/A</v>
      </c>
      <c r="FC473" s="70" t="e">
        <f t="shared" si="710"/>
        <v>#N/A</v>
      </c>
      <c r="FD473" s="72" t="e">
        <f t="shared" si="713"/>
        <v>#N/A</v>
      </c>
      <c r="FE473" s="37" t="e">
        <f t="shared" si="714"/>
        <v>#N/A</v>
      </c>
    </row>
    <row r="474" spans="8:161" x14ac:dyDescent="0.25">
      <c r="H474" s="39"/>
      <c r="I474" s="39"/>
      <c r="J474" s="37"/>
      <c r="K474" s="39"/>
      <c r="L474" s="39"/>
      <c r="M474" s="39"/>
      <c r="Y474" s="61" t="str">
        <f t="shared" si="648"/>
        <v/>
      </c>
      <c r="Z474" s="39" t="str">
        <f t="shared" si="649"/>
        <v/>
      </c>
      <c r="AA474" s="41" t="str">
        <f t="shared" si="650"/>
        <v/>
      </c>
      <c r="AB474" s="42" t="str">
        <f t="shared" si="614"/>
        <v/>
      </c>
      <c r="AC474" s="29" t="str">
        <f t="shared" si="651"/>
        <v/>
      </c>
      <c r="AD474" s="41" t="str">
        <f t="shared" si="652"/>
        <v/>
      </c>
      <c r="AE474" s="42" t="str">
        <f t="shared" si="653"/>
        <v/>
      </c>
      <c r="AF474" s="40" t="str">
        <f t="shared" si="654"/>
        <v/>
      </c>
      <c r="AG474" s="43" t="str">
        <f t="shared" si="655"/>
        <v/>
      </c>
      <c r="AH474" s="42" t="str">
        <f t="shared" si="656"/>
        <v/>
      </c>
      <c r="AI474" s="39" t="str">
        <f t="shared" si="657"/>
        <v/>
      </c>
      <c r="AJ474" s="41" t="str">
        <f t="shared" si="615"/>
        <v/>
      </c>
      <c r="AK474" s="29" t="str">
        <f t="shared" si="616"/>
        <v/>
      </c>
      <c r="AL474" s="29" t="str">
        <f t="shared" si="617"/>
        <v/>
      </c>
      <c r="AM474" s="41" t="str">
        <f t="shared" si="618"/>
        <v/>
      </c>
      <c r="AN474" s="42" t="str">
        <f t="shared" si="619"/>
        <v/>
      </c>
      <c r="AO474" s="29" t="str">
        <f t="shared" si="620"/>
        <v/>
      </c>
      <c r="AP474" s="41" t="str">
        <f t="shared" si="621"/>
        <v/>
      </c>
      <c r="AQ474" s="42" t="str">
        <f t="shared" si="622"/>
        <v/>
      </c>
      <c r="AR474" s="29" t="str">
        <f t="shared" si="658"/>
        <v/>
      </c>
      <c r="AS474" s="41" t="str">
        <f t="shared" si="659"/>
        <v/>
      </c>
      <c r="AT474" s="42" t="str">
        <f t="shared" si="660"/>
        <v/>
      </c>
      <c r="AV474" s="39" t="e">
        <f t="shared" si="623"/>
        <v>#N/A</v>
      </c>
      <c r="AW474" s="42" t="e">
        <f t="shared" si="661"/>
        <v>#N/A</v>
      </c>
      <c r="BH474" s="61" t="str">
        <f t="shared" si="662"/>
        <v/>
      </c>
      <c r="BI474" s="39" t="str">
        <f t="shared" si="663"/>
        <v/>
      </c>
      <c r="BJ474" s="41" t="str">
        <f t="shared" si="664"/>
        <v/>
      </c>
      <c r="BK474" s="42" t="str">
        <f t="shared" si="624"/>
        <v/>
      </c>
      <c r="BL474" s="29" t="str">
        <f t="shared" si="665"/>
        <v/>
      </c>
      <c r="BM474" s="41" t="str">
        <f t="shared" si="666"/>
        <v/>
      </c>
      <c r="BN474" s="42" t="str">
        <f t="shared" si="667"/>
        <v/>
      </c>
      <c r="BO474" s="40" t="str">
        <f t="shared" si="668"/>
        <v/>
      </c>
      <c r="BP474" s="43" t="str">
        <f t="shared" si="669"/>
        <v/>
      </c>
      <c r="BQ474" s="42" t="str">
        <f t="shared" si="670"/>
        <v/>
      </c>
      <c r="BR474" s="61" t="str">
        <f t="shared" si="671"/>
        <v/>
      </c>
      <c r="BS474" s="41" t="str">
        <f t="shared" si="625"/>
        <v/>
      </c>
      <c r="BT474" t="str">
        <f t="shared" si="672"/>
        <v/>
      </c>
      <c r="BU474" s="29" t="str">
        <f t="shared" si="626"/>
        <v/>
      </c>
      <c r="BV474" s="41" t="str">
        <f t="shared" si="627"/>
        <v/>
      </c>
      <c r="BW474" s="42" t="str">
        <f t="shared" si="628"/>
        <v/>
      </c>
      <c r="BX474" s="29" t="str">
        <f t="shared" si="629"/>
        <v/>
      </c>
      <c r="BY474" s="41" t="str">
        <f t="shared" si="630"/>
        <v/>
      </c>
      <c r="BZ474" s="42" t="str">
        <f t="shared" si="631"/>
        <v/>
      </c>
      <c r="CA474" s="29" t="str">
        <f t="shared" si="673"/>
        <v/>
      </c>
      <c r="CB474" s="41" t="str">
        <f t="shared" si="674"/>
        <v/>
      </c>
      <c r="CC474" s="42" t="str">
        <f t="shared" si="675"/>
        <v/>
      </c>
      <c r="CE474" s="39" t="e">
        <f t="shared" si="676"/>
        <v>#N/A</v>
      </c>
      <c r="CF474" s="42" t="e">
        <f t="shared" si="677"/>
        <v>#N/A</v>
      </c>
      <c r="CQ474" s="61" t="str">
        <f t="shared" si="678"/>
        <v/>
      </c>
      <c r="CR474" s="39" t="str">
        <f t="shared" si="679"/>
        <v/>
      </c>
      <c r="CS474" s="41" t="str">
        <f t="shared" si="680"/>
        <v/>
      </c>
      <c r="CT474" s="42" t="str">
        <f t="shared" si="632"/>
        <v/>
      </c>
      <c r="CU474" s="29" t="str">
        <f t="shared" si="681"/>
        <v/>
      </c>
      <c r="CV474" s="41" t="str">
        <f t="shared" si="682"/>
        <v/>
      </c>
      <c r="CW474" s="42" t="str">
        <f t="shared" si="683"/>
        <v/>
      </c>
      <c r="CX474" s="40" t="str">
        <f t="shared" si="684"/>
        <v/>
      </c>
      <c r="CY474" s="43" t="str">
        <f t="shared" si="685"/>
        <v/>
      </c>
      <c r="CZ474" s="42" t="str">
        <f t="shared" si="686"/>
        <v/>
      </c>
      <c r="DA474" s="70" t="str">
        <f t="shared" si="687"/>
        <v/>
      </c>
      <c r="DB474" s="41" t="str">
        <f t="shared" si="633"/>
        <v/>
      </c>
      <c r="DC474" s="70" t="str">
        <f t="shared" si="688"/>
        <v/>
      </c>
      <c r="DD474" s="29" t="str">
        <f t="shared" si="634"/>
        <v/>
      </c>
      <c r="DE474" s="41" t="str">
        <f t="shared" si="635"/>
        <v/>
      </c>
      <c r="DF474" s="42" t="str">
        <f t="shared" si="636"/>
        <v/>
      </c>
      <c r="DG474" s="29" t="str">
        <f t="shared" si="637"/>
        <v/>
      </c>
      <c r="DH474" s="41" t="str">
        <f t="shared" si="638"/>
        <v/>
      </c>
      <c r="DI474" s="42" t="str">
        <f t="shared" si="639"/>
        <v/>
      </c>
      <c r="DJ474" s="29" t="str">
        <f t="shared" si="689"/>
        <v/>
      </c>
      <c r="DK474" s="41" t="str">
        <f t="shared" si="690"/>
        <v/>
      </c>
      <c r="DL474" s="42" t="str">
        <f t="shared" si="691"/>
        <v/>
      </c>
      <c r="DN474" s="39" t="e">
        <f t="shared" si="692"/>
        <v>#N/A</v>
      </c>
      <c r="DO474" s="42" t="e">
        <f t="shared" si="693"/>
        <v>#N/A</v>
      </c>
      <c r="DZ474" s="61" t="str">
        <f t="shared" si="694"/>
        <v/>
      </c>
      <c r="EA474" s="39" t="str">
        <f t="shared" si="695"/>
        <v/>
      </c>
      <c r="EB474" s="41" t="str">
        <f t="shared" si="696"/>
        <v/>
      </c>
      <c r="EC474" s="42" t="str">
        <f t="shared" si="640"/>
        <v/>
      </c>
      <c r="ED474" s="29" t="str">
        <f t="shared" si="697"/>
        <v/>
      </c>
      <c r="EE474" s="41" t="str">
        <f t="shared" si="698"/>
        <v/>
      </c>
      <c r="EF474" s="42" t="str">
        <f t="shared" si="699"/>
        <v/>
      </c>
      <c r="EG474" s="40" t="str">
        <f t="shared" si="700"/>
        <v/>
      </c>
      <c r="EH474" s="43" t="str">
        <f t="shared" si="701"/>
        <v/>
      </c>
      <c r="EI474" s="42" t="str">
        <f t="shared" si="702"/>
        <v/>
      </c>
      <c r="EJ474" s="58" t="str">
        <f t="shared" si="703"/>
        <v/>
      </c>
      <c r="EK474" s="41" t="str">
        <f t="shared" si="641"/>
        <v/>
      </c>
      <c r="EL474" s="58" t="str">
        <f t="shared" si="704"/>
        <v/>
      </c>
      <c r="EM474" s="29" t="str">
        <f t="shared" si="642"/>
        <v/>
      </c>
      <c r="EN474" s="41" t="str">
        <f t="shared" si="643"/>
        <v/>
      </c>
      <c r="EO474" s="42" t="str">
        <f t="shared" si="644"/>
        <v/>
      </c>
      <c r="EP474" s="29" t="str">
        <f t="shared" si="645"/>
        <v/>
      </c>
      <c r="EQ474" s="41" t="str">
        <f t="shared" si="646"/>
        <v/>
      </c>
      <c r="ER474" s="42" t="str">
        <f t="shared" si="647"/>
        <v/>
      </c>
      <c r="ES474" s="29" t="str">
        <f t="shared" si="705"/>
        <v/>
      </c>
      <c r="ET474" s="41" t="str">
        <f t="shared" si="706"/>
        <v/>
      </c>
      <c r="EU474" s="42" t="str">
        <f t="shared" si="707"/>
        <v/>
      </c>
      <c r="EW474" s="39" t="e">
        <f t="shared" si="708"/>
        <v>#N/A</v>
      </c>
      <c r="EX474" s="42" t="e">
        <f t="shared" si="709"/>
        <v>#N/A</v>
      </c>
      <c r="FA474" s="70" t="e">
        <f t="shared" si="711"/>
        <v>#N/A</v>
      </c>
      <c r="FB474" s="70" t="e">
        <f t="shared" si="712"/>
        <v>#N/A</v>
      </c>
      <c r="FC474" s="70" t="e">
        <f t="shared" si="710"/>
        <v>#N/A</v>
      </c>
      <c r="FD474" s="72" t="e">
        <f t="shared" si="713"/>
        <v>#N/A</v>
      </c>
      <c r="FE474" s="37" t="e">
        <f t="shared" si="714"/>
        <v>#N/A</v>
      </c>
    </row>
    <row r="475" spans="8:161" x14ac:dyDescent="0.25">
      <c r="H475" s="39"/>
      <c r="I475" s="39"/>
      <c r="J475" s="37"/>
      <c r="K475" s="39"/>
      <c r="L475" s="39"/>
      <c r="M475" s="39"/>
      <c r="Y475" s="61" t="str">
        <f t="shared" si="648"/>
        <v/>
      </c>
      <c r="Z475" s="39" t="str">
        <f t="shared" si="649"/>
        <v/>
      </c>
      <c r="AA475" s="41" t="str">
        <f t="shared" si="650"/>
        <v/>
      </c>
      <c r="AB475" s="42" t="str">
        <f t="shared" si="614"/>
        <v/>
      </c>
      <c r="AC475" s="29" t="str">
        <f t="shared" si="651"/>
        <v/>
      </c>
      <c r="AD475" s="41" t="str">
        <f t="shared" si="652"/>
        <v/>
      </c>
      <c r="AE475" s="42" t="str">
        <f t="shared" si="653"/>
        <v/>
      </c>
      <c r="AF475" s="40" t="str">
        <f t="shared" si="654"/>
        <v/>
      </c>
      <c r="AG475" s="43" t="str">
        <f t="shared" si="655"/>
        <v/>
      </c>
      <c r="AH475" s="42" t="str">
        <f t="shared" si="656"/>
        <v/>
      </c>
      <c r="AI475" s="39" t="str">
        <f t="shared" si="657"/>
        <v/>
      </c>
      <c r="AJ475" s="41" t="str">
        <f t="shared" si="615"/>
        <v/>
      </c>
      <c r="AK475" s="29" t="str">
        <f t="shared" si="616"/>
        <v/>
      </c>
      <c r="AL475" s="29" t="str">
        <f t="shared" si="617"/>
        <v/>
      </c>
      <c r="AM475" s="41" t="str">
        <f t="shared" si="618"/>
        <v/>
      </c>
      <c r="AN475" s="42" t="str">
        <f t="shared" si="619"/>
        <v/>
      </c>
      <c r="AO475" s="29" t="str">
        <f t="shared" si="620"/>
        <v/>
      </c>
      <c r="AP475" s="41" t="str">
        <f t="shared" si="621"/>
        <v/>
      </c>
      <c r="AQ475" s="42" t="str">
        <f t="shared" si="622"/>
        <v/>
      </c>
      <c r="AR475" s="29" t="str">
        <f t="shared" si="658"/>
        <v/>
      </c>
      <c r="AS475" s="41" t="str">
        <f t="shared" si="659"/>
        <v/>
      </c>
      <c r="AT475" s="42" t="str">
        <f t="shared" si="660"/>
        <v/>
      </c>
      <c r="AV475" s="39" t="e">
        <f t="shared" si="623"/>
        <v>#N/A</v>
      </c>
      <c r="AW475" s="42" t="e">
        <f t="shared" si="661"/>
        <v>#N/A</v>
      </c>
      <c r="BH475" s="61" t="str">
        <f t="shared" si="662"/>
        <v/>
      </c>
      <c r="BI475" s="39" t="str">
        <f t="shared" si="663"/>
        <v/>
      </c>
      <c r="BJ475" s="41" t="str">
        <f t="shared" si="664"/>
        <v/>
      </c>
      <c r="BK475" s="42" t="str">
        <f t="shared" si="624"/>
        <v/>
      </c>
      <c r="BL475" s="29" t="str">
        <f t="shared" si="665"/>
        <v/>
      </c>
      <c r="BM475" s="41" t="str">
        <f t="shared" si="666"/>
        <v/>
      </c>
      <c r="BN475" s="42" t="str">
        <f t="shared" si="667"/>
        <v/>
      </c>
      <c r="BO475" s="40" t="str">
        <f t="shared" si="668"/>
        <v/>
      </c>
      <c r="BP475" s="43" t="str">
        <f t="shared" si="669"/>
        <v/>
      </c>
      <c r="BQ475" s="42" t="str">
        <f t="shared" si="670"/>
        <v/>
      </c>
      <c r="BR475" s="61" t="str">
        <f t="shared" si="671"/>
        <v/>
      </c>
      <c r="BS475" s="41" t="str">
        <f t="shared" si="625"/>
        <v/>
      </c>
      <c r="BT475" t="str">
        <f t="shared" si="672"/>
        <v/>
      </c>
      <c r="BU475" s="29" t="str">
        <f t="shared" si="626"/>
        <v/>
      </c>
      <c r="BV475" s="41" t="str">
        <f t="shared" si="627"/>
        <v/>
      </c>
      <c r="BW475" s="42" t="str">
        <f t="shared" si="628"/>
        <v/>
      </c>
      <c r="BX475" s="29" t="str">
        <f t="shared" si="629"/>
        <v/>
      </c>
      <c r="BY475" s="41" t="str">
        <f t="shared" si="630"/>
        <v/>
      </c>
      <c r="BZ475" s="42" t="str">
        <f t="shared" si="631"/>
        <v/>
      </c>
      <c r="CA475" s="29" t="str">
        <f t="shared" si="673"/>
        <v/>
      </c>
      <c r="CB475" s="41" t="str">
        <f t="shared" si="674"/>
        <v/>
      </c>
      <c r="CC475" s="42" t="str">
        <f t="shared" si="675"/>
        <v/>
      </c>
      <c r="CE475" s="39" t="e">
        <f t="shared" si="676"/>
        <v>#N/A</v>
      </c>
      <c r="CF475" s="42" t="e">
        <f t="shared" si="677"/>
        <v>#N/A</v>
      </c>
      <c r="CQ475" s="61" t="str">
        <f t="shared" si="678"/>
        <v/>
      </c>
      <c r="CR475" s="39" t="str">
        <f t="shared" si="679"/>
        <v/>
      </c>
      <c r="CS475" s="41" t="str">
        <f t="shared" si="680"/>
        <v/>
      </c>
      <c r="CT475" s="42" t="str">
        <f t="shared" si="632"/>
        <v/>
      </c>
      <c r="CU475" s="29" t="str">
        <f t="shared" si="681"/>
        <v/>
      </c>
      <c r="CV475" s="41" t="str">
        <f t="shared" si="682"/>
        <v/>
      </c>
      <c r="CW475" s="42" t="str">
        <f t="shared" si="683"/>
        <v/>
      </c>
      <c r="CX475" s="40" t="str">
        <f t="shared" si="684"/>
        <v/>
      </c>
      <c r="CY475" s="43" t="str">
        <f t="shared" si="685"/>
        <v/>
      </c>
      <c r="CZ475" s="42" t="str">
        <f t="shared" si="686"/>
        <v/>
      </c>
      <c r="DA475" s="70" t="str">
        <f t="shared" si="687"/>
        <v/>
      </c>
      <c r="DB475" s="41" t="str">
        <f t="shared" si="633"/>
        <v/>
      </c>
      <c r="DC475" s="70" t="str">
        <f t="shared" si="688"/>
        <v/>
      </c>
      <c r="DD475" s="29" t="str">
        <f t="shared" si="634"/>
        <v/>
      </c>
      <c r="DE475" s="41" t="str">
        <f t="shared" si="635"/>
        <v/>
      </c>
      <c r="DF475" s="42" t="str">
        <f t="shared" si="636"/>
        <v/>
      </c>
      <c r="DG475" s="29" t="str">
        <f t="shared" si="637"/>
        <v/>
      </c>
      <c r="DH475" s="41" t="str">
        <f t="shared" si="638"/>
        <v/>
      </c>
      <c r="DI475" s="42" t="str">
        <f t="shared" si="639"/>
        <v/>
      </c>
      <c r="DJ475" s="29" t="str">
        <f t="shared" si="689"/>
        <v/>
      </c>
      <c r="DK475" s="41" t="str">
        <f t="shared" si="690"/>
        <v/>
      </c>
      <c r="DL475" s="42" t="str">
        <f t="shared" si="691"/>
        <v/>
      </c>
      <c r="DN475" s="39" t="e">
        <f t="shared" si="692"/>
        <v>#N/A</v>
      </c>
      <c r="DO475" s="42" t="e">
        <f t="shared" si="693"/>
        <v>#N/A</v>
      </c>
      <c r="DZ475" s="61" t="str">
        <f t="shared" si="694"/>
        <v/>
      </c>
      <c r="EA475" s="39" t="str">
        <f t="shared" si="695"/>
        <v/>
      </c>
      <c r="EB475" s="41" t="str">
        <f t="shared" si="696"/>
        <v/>
      </c>
      <c r="EC475" s="42" t="str">
        <f t="shared" si="640"/>
        <v/>
      </c>
      <c r="ED475" s="29" t="str">
        <f t="shared" si="697"/>
        <v/>
      </c>
      <c r="EE475" s="41" t="str">
        <f t="shared" si="698"/>
        <v/>
      </c>
      <c r="EF475" s="42" t="str">
        <f t="shared" si="699"/>
        <v/>
      </c>
      <c r="EG475" s="40" t="str">
        <f t="shared" si="700"/>
        <v/>
      </c>
      <c r="EH475" s="43" t="str">
        <f t="shared" si="701"/>
        <v/>
      </c>
      <c r="EI475" s="42" t="str">
        <f t="shared" si="702"/>
        <v/>
      </c>
      <c r="EJ475" s="58" t="str">
        <f t="shared" si="703"/>
        <v/>
      </c>
      <c r="EK475" s="41" t="str">
        <f t="shared" si="641"/>
        <v/>
      </c>
      <c r="EL475" s="58" t="str">
        <f t="shared" si="704"/>
        <v/>
      </c>
      <c r="EM475" s="29" t="str">
        <f t="shared" si="642"/>
        <v/>
      </c>
      <c r="EN475" s="41" t="str">
        <f t="shared" si="643"/>
        <v/>
      </c>
      <c r="EO475" s="42" t="str">
        <f t="shared" si="644"/>
        <v/>
      </c>
      <c r="EP475" s="29" t="str">
        <f t="shared" si="645"/>
        <v/>
      </c>
      <c r="EQ475" s="41" t="str">
        <f t="shared" si="646"/>
        <v/>
      </c>
      <c r="ER475" s="42" t="str">
        <f t="shared" si="647"/>
        <v/>
      </c>
      <c r="ES475" s="29" t="str">
        <f t="shared" si="705"/>
        <v/>
      </c>
      <c r="ET475" s="41" t="str">
        <f t="shared" si="706"/>
        <v/>
      </c>
      <c r="EU475" s="42" t="str">
        <f t="shared" si="707"/>
        <v/>
      </c>
      <c r="EW475" s="39" t="e">
        <f t="shared" si="708"/>
        <v>#N/A</v>
      </c>
      <c r="EX475" s="42" t="e">
        <f t="shared" si="709"/>
        <v>#N/A</v>
      </c>
      <c r="FA475" s="70" t="e">
        <f t="shared" si="711"/>
        <v>#N/A</v>
      </c>
      <c r="FB475" s="70" t="e">
        <f t="shared" si="712"/>
        <v>#N/A</v>
      </c>
      <c r="FC475" s="70" t="e">
        <f t="shared" si="710"/>
        <v>#N/A</v>
      </c>
      <c r="FD475" s="72" t="e">
        <f t="shared" si="713"/>
        <v>#N/A</v>
      </c>
      <c r="FE475" s="37" t="e">
        <f t="shared" si="714"/>
        <v>#N/A</v>
      </c>
    </row>
    <row r="476" spans="8:161" x14ac:dyDescent="0.25">
      <c r="H476" s="39"/>
      <c r="I476" s="39"/>
      <c r="J476" s="37"/>
      <c r="K476" s="39"/>
      <c r="L476" s="39"/>
      <c r="M476" s="39"/>
      <c r="Y476" s="61" t="str">
        <f t="shared" si="648"/>
        <v/>
      </c>
      <c r="Z476" s="39" t="str">
        <f t="shared" si="649"/>
        <v/>
      </c>
      <c r="AA476" s="41" t="str">
        <f t="shared" si="650"/>
        <v/>
      </c>
      <c r="AB476" s="42" t="str">
        <f t="shared" si="614"/>
        <v/>
      </c>
      <c r="AC476" s="29" t="str">
        <f t="shared" si="651"/>
        <v/>
      </c>
      <c r="AD476" s="41" t="str">
        <f t="shared" si="652"/>
        <v/>
      </c>
      <c r="AE476" s="42" t="str">
        <f t="shared" si="653"/>
        <v/>
      </c>
      <c r="AF476" s="40" t="str">
        <f t="shared" si="654"/>
        <v/>
      </c>
      <c r="AG476" s="43" t="str">
        <f t="shared" si="655"/>
        <v/>
      </c>
      <c r="AH476" s="42" t="str">
        <f t="shared" si="656"/>
        <v/>
      </c>
      <c r="AI476" s="39" t="str">
        <f t="shared" si="657"/>
        <v/>
      </c>
      <c r="AJ476" s="41" t="str">
        <f t="shared" si="615"/>
        <v/>
      </c>
      <c r="AK476" s="29" t="str">
        <f t="shared" si="616"/>
        <v/>
      </c>
      <c r="AL476" s="29" t="str">
        <f t="shared" si="617"/>
        <v/>
      </c>
      <c r="AM476" s="41" t="str">
        <f t="shared" si="618"/>
        <v/>
      </c>
      <c r="AN476" s="42" t="str">
        <f t="shared" si="619"/>
        <v/>
      </c>
      <c r="AO476" s="29" t="str">
        <f t="shared" si="620"/>
        <v/>
      </c>
      <c r="AP476" s="41" t="str">
        <f t="shared" si="621"/>
        <v/>
      </c>
      <c r="AQ476" s="42" t="str">
        <f t="shared" si="622"/>
        <v/>
      </c>
      <c r="AR476" s="29" t="str">
        <f t="shared" si="658"/>
        <v/>
      </c>
      <c r="AS476" s="41" t="str">
        <f t="shared" si="659"/>
        <v/>
      </c>
      <c r="AT476" s="42" t="str">
        <f t="shared" si="660"/>
        <v/>
      </c>
      <c r="AV476" s="39" t="e">
        <f t="shared" si="623"/>
        <v>#N/A</v>
      </c>
      <c r="AW476" s="42" t="e">
        <f t="shared" si="661"/>
        <v>#N/A</v>
      </c>
      <c r="BH476" s="61" t="str">
        <f t="shared" si="662"/>
        <v/>
      </c>
      <c r="BI476" s="39" t="str">
        <f t="shared" si="663"/>
        <v/>
      </c>
      <c r="BJ476" s="41" t="str">
        <f t="shared" si="664"/>
        <v/>
      </c>
      <c r="BK476" s="42" t="str">
        <f t="shared" si="624"/>
        <v/>
      </c>
      <c r="BL476" s="29" t="str">
        <f t="shared" si="665"/>
        <v/>
      </c>
      <c r="BM476" s="41" t="str">
        <f t="shared" si="666"/>
        <v/>
      </c>
      <c r="BN476" s="42" t="str">
        <f t="shared" si="667"/>
        <v/>
      </c>
      <c r="BO476" s="40" t="str">
        <f t="shared" si="668"/>
        <v/>
      </c>
      <c r="BP476" s="43" t="str">
        <f t="shared" si="669"/>
        <v/>
      </c>
      <c r="BQ476" s="42" t="str">
        <f t="shared" si="670"/>
        <v/>
      </c>
      <c r="BR476" s="61" t="str">
        <f t="shared" si="671"/>
        <v/>
      </c>
      <c r="BS476" s="41" t="str">
        <f t="shared" si="625"/>
        <v/>
      </c>
      <c r="BT476" t="str">
        <f t="shared" si="672"/>
        <v/>
      </c>
      <c r="BU476" s="29" t="str">
        <f t="shared" si="626"/>
        <v/>
      </c>
      <c r="BV476" s="41" t="str">
        <f t="shared" si="627"/>
        <v/>
      </c>
      <c r="BW476" s="42" t="str">
        <f t="shared" si="628"/>
        <v/>
      </c>
      <c r="BX476" s="29" t="str">
        <f t="shared" si="629"/>
        <v/>
      </c>
      <c r="BY476" s="41" t="str">
        <f t="shared" si="630"/>
        <v/>
      </c>
      <c r="BZ476" s="42" t="str">
        <f t="shared" si="631"/>
        <v/>
      </c>
      <c r="CA476" s="29" t="str">
        <f t="shared" si="673"/>
        <v/>
      </c>
      <c r="CB476" s="41" t="str">
        <f t="shared" si="674"/>
        <v/>
      </c>
      <c r="CC476" s="42" t="str">
        <f t="shared" si="675"/>
        <v/>
      </c>
      <c r="CE476" s="39" t="e">
        <f t="shared" si="676"/>
        <v>#N/A</v>
      </c>
      <c r="CF476" s="42" t="e">
        <f t="shared" si="677"/>
        <v>#N/A</v>
      </c>
      <c r="CQ476" s="61" t="str">
        <f t="shared" si="678"/>
        <v/>
      </c>
      <c r="CR476" s="39" t="str">
        <f t="shared" si="679"/>
        <v/>
      </c>
      <c r="CS476" s="41" t="str">
        <f t="shared" si="680"/>
        <v/>
      </c>
      <c r="CT476" s="42" t="str">
        <f t="shared" si="632"/>
        <v/>
      </c>
      <c r="CU476" s="29" t="str">
        <f t="shared" si="681"/>
        <v/>
      </c>
      <c r="CV476" s="41" t="str">
        <f t="shared" si="682"/>
        <v/>
      </c>
      <c r="CW476" s="42" t="str">
        <f t="shared" si="683"/>
        <v/>
      </c>
      <c r="CX476" s="40" t="str">
        <f t="shared" si="684"/>
        <v/>
      </c>
      <c r="CY476" s="43" t="str">
        <f t="shared" si="685"/>
        <v/>
      </c>
      <c r="CZ476" s="42" t="str">
        <f t="shared" si="686"/>
        <v/>
      </c>
      <c r="DA476" s="70" t="str">
        <f t="shared" si="687"/>
        <v/>
      </c>
      <c r="DB476" s="41" t="str">
        <f t="shared" si="633"/>
        <v/>
      </c>
      <c r="DC476" s="70" t="str">
        <f t="shared" si="688"/>
        <v/>
      </c>
      <c r="DD476" s="29" t="str">
        <f t="shared" si="634"/>
        <v/>
      </c>
      <c r="DE476" s="41" t="str">
        <f t="shared" si="635"/>
        <v/>
      </c>
      <c r="DF476" s="42" t="str">
        <f t="shared" si="636"/>
        <v/>
      </c>
      <c r="DG476" s="29" t="str">
        <f t="shared" si="637"/>
        <v/>
      </c>
      <c r="DH476" s="41" t="str">
        <f t="shared" si="638"/>
        <v/>
      </c>
      <c r="DI476" s="42" t="str">
        <f t="shared" si="639"/>
        <v/>
      </c>
      <c r="DJ476" s="29" t="str">
        <f t="shared" si="689"/>
        <v/>
      </c>
      <c r="DK476" s="41" t="str">
        <f t="shared" si="690"/>
        <v/>
      </c>
      <c r="DL476" s="42" t="str">
        <f t="shared" si="691"/>
        <v/>
      </c>
      <c r="DN476" s="39" t="e">
        <f t="shared" si="692"/>
        <v>#N/A</v>
      </c>
      <c r="DO476" s="42" t="e">
        <f t="shared" si="693"/>
        <v>#N/A</v>
      </c>
      <c r="DZ476" s="61" t="str">
        <f t="shared" si="694"/>
        <v/>
      </c>
      <c r="EA476" s="39" t="str">
        <f t="shared" si="695"/>
        <v/>
      </c>
      <c r="EB476" s="41" t="str">
        <f t="shared" si="696"/>
        <v/>
      </c>
      <c r="EC476" s="42" t="str">
        <f t="shared" si="640"/>
        <v/>
      </c>
      <c r="ED476" s="29" t="str">
        <f t="shared" si="697"/>
        <v/>
      </c>
      <c r="EE476" s="41" t="str">
        <f t="shared" si="698"/>
        <v/>
      </c>
      <c r="EF476" s="42" t="str">
        <f t="shared" si="699"/>
        <v/>
      </c>
      <c r="EG476" s="40" t="str">
        <f t="shared" si="700"/>
        <v/>
      </c>
      <c r="EH476" s="43" t="str">
        <f t="shared" si="701"/>
        <v/>
      </c>
      <c r="EI476" s="42" t="str">
        <f t="shared" si="702"/>
        <v/>
      </c>
      <c r="EJ476" s="58" t="str">
        <f t="shared" si="703"/>
        <v/>
      </c>
      <c r="EK476" s="41" t="str">
        <f t="shared" si="641"/>
        <v/>
      </c>
      <c r="EL476" s="58" t="str">
        <f t="shared" si="704"/>
        <v/>
      </c>
      <c r="EM476" s="29" t="str">
        <f t="shared" si="642"/>
        <v/>
      </c>
      <c r="EN476" s="41" t="str">
        <f t="shared" si="643"/>
        <v/>
      </c>
      <c r="EO476" s="42" t="str">
        <f t="shared" si="644"/>
        <v/>
      </c>
      <c r="EP476" s="29" t="str">
        <f t="shared" si="645"/>
        <v/>
      </c>
      <c r="EQ476" s="41" t="str">
        <f t="shared" si="646"/>
        <v/>
      </c>
      <c r="ER476" s="42" t="str">
        <f t="shared" si="647"/>
        <v/>
      </c>
      <c r="ES476" s="29" t="str">
        <f t="shared" si="705"/>
        <v/>
      </c>
      <c r="ET476" s="41" t="str">
        <f t="shared" si="706"/>
        <v/>
      </c>
      <c r="EU476" s="42" t="str">
        <f t="shared" si="707"/>
        <v/>
      </c>
      <c r="EW476" s="39" t="e">
        <f t="shared" si="708"/>
        <v>#N/A</v>
      </c>
      <c r="EX476" s="42" t="e">
        <f t="shared" si="709"/>
        <v>#N/A</v>
      </c>
      <c r="FA476" s="70" t="e">
        <f t="shared" si="711"/>
        <v>#N/A</v>
      </c>
      <c r="FB476" s="70" t="e">
        <f t="shared" si="712"/>
        <v>#N/A</v>
      </c>
      <c r="FC476" s="70" t="e">
        <f t="shared" si="710"/>
        <v>#N/A</v>
      </c>
      <c r="FD476" s="72" t="e">
        <f t="shared" si="713"/>
        <v>#N/A</v>
      </c>
      <c r="FE476" s="37" t="e">
        <f t="shared" si="714"/>
        <v>#N/A</v>
      </c>
    </row>
    <row r="477" spans="8:161" x14ac:dyDescent="0.25">
      <c r="H477" s="39"/>
      <c r="I477" s="39"/>
      <c r="J477" s="37"/>
      <c r="K477" s="39"/>
      <c r="L477" s="39"/>
      <c r="M477" s="39"/>
      <c r="Y477" s="61" t="str">
        <f t="shared" si="648"/>
        <v/>
      </c>
      <c r="Z477" s="39" t="str">
        <f t="shared" si="649"/>
        <v/>
      </c>
      <c r="AA477" s="41" t="str">
        <f t="shared" si="650"/>
        <v/>
      </c>
      <c r="AB477" s="42" t="str">
        <f t="shared" si="614"/>
        <v/>
      </c>
      <c r="AC477" s="29" t="str">
        <f t="shared" si="651"/>
        <v/>
      </c>
      <c r="AD477" s="41" t="str">
        <f t="shared" si="652"/>
        <v/>
      </c>
      <c r="AE477" s="42" t="str">
        <f t="shared" si="653"/>
        <v/>
      </c>
      <c r="AF477" s="40" t="str">
        <f t="shared" si="654"/>
        <v/>
      </c>
      <c r="AG477" s="43" t="str">
        <f t="shared" si="655"/>
        <v/>
      </c>
      <c r="AH477" s="42" t="str">
        <f t="shared" si="656"/>
        <v/>
      </c>
      <c r="AI477" s="39" t="str">
        <f t="shared" si="657"/>
        <v/>
      </c>
      <c r="AJ477" s="41" t="str">
        <f t="shared" si="615"/>
        <v/>
      </c>
      <c r="AK477" s="29" t="str">
        <f t="shared" si="616"/>
        <v/>
      </c>
      <c r="AL477" s="29" t="str">
        <f t="shared" si="617"/>
        <v/>
      </c>
      <c r="AM477" s="41" t="str">
        <f t="shared" si="618"/>
        <v/>
      </c>
      <c r="AN477" s="42" t="str">
        <f t="shared" si="619"/>
        <v/>
      </c>
      <c r="AO477" s="29" t="str">
        <f t="shared" si="620"/>
        <v/>
      </c>
      <c r="AP477" s="41" t="str">
        <f t="shared" si="621"/>
        <v/>
      </c>
      <c r="AQ477" s="42" t="str">
        <f t="shared" si="622"/>
        <v/>
      </c>
      <c r="AR477" s="29" t="str">
        <f t="shared" si="658"/>
        <v/>
      </c>
      <c r="AS477" s="41" t="str">
        <f t="shared" si="659"/>
        <v/>
      </c>
      <c r="AT477" s="42" t="str">
        <f t="shared" si="660"/>
        <v/>
      </c>
      <c r="AV477" s="39" t="e">
        <f t="shared" si="623"/>
        <v>#N/A</v>
      </c>
      <c r="AW477" s="42" t="e">
        <f t="shared" si="661"/>
        <v>#N/A</v>
      </c>
      <c r="BH477" s="61" t="str">
        <f t="shared" si="662"/>
        <v/>
      </c>
      <c r="BI477" s="39" t="str">
        <f t="shared" si="663"/>
        <v/>
      </c>
      <c r="BJ477" s="41" t="str">
        <f t="shared" si="664"/>
        <v/>
      </c>
      <c r="BK477" s="42" t="str">
        <f t="shared" si="624"/>
        <v/>
      </c>
      <c r="BL477" s="29" t="str">
        <f t="shared" si="665"/>
        <v/>
      </c>
      <c r="BM477" s="41" t="str">
        <f t="shared" si="666"/>
        <v/>
      </c>
      <c r="BN477" s="42" t="str">
        <f t="shared" si="667"/>
        <v/>
      </c>
      <c r="BO477" s="40" t="str">
        <f t="shared" si="668"/>
        <v/>
      </c>
      <c r="BP477" s="43" t="str">
        <f t="shared" si="669"/>
        <v/>
      </c>
      <c r="BQ477" s="42" t="str">
        <f t="shared" si="670"/>
        <v/>
      </c>
      <c r="BR477" s="61" t="str">
        <f t="shared" si="671"/>
        <v/>
      </c>
      <c r="BS477" s="41" t="str">
        <f t="shared" si="625"/>
        <v/>
      </c>
      <c r="BT477" t="str">
        <f t="shared" si="672"/>
        <v/>
      </c>
      <c r="BU477" s="29" t="str">
        <f t="shared" si="626"/>
        <v/>
      </c>
      <c r="BV477" s="41" t="str">
        <f t="shared" si="627"/>
        <v/>
      </c>
      <c r="BW477" s="42" t="str">
        <f t="shared" si="628"/>
        <v/>
      </c>
      <c r="BX477" s="29" t="str">
        <f t="shared" si="629"/>
        <v/>
      </c>
      <c r="BY477" s="41" t="str">
        <f t="shared" si="630"/>
        <v/>
      </c>
      <c r="BZ477" s="42" t="str">
        <f t="shared" si="631"/>
        <v/>
      </c>
      <c r="CA477" s="29" t="str">
        <f t="shared" si="673"/>
        <v/>
      </c>
      <c r="CB477" s="41" t="str">
        <f t="shared" si="674"/>
        <v/>
      </c>
      <c r="CC477" s="42" t="str">
        <f t="shared" si="675"/>
        <v/>
      </c>
      <c r="CE477" s="39" t="e">
        <f t="shared" si="676"/>
        <v>#N/A</v>
      </c>
      <c r="CF477" s="42" t="e">
        <f t="shared" si="677"/>
        <v>#N/A</v>
      </c>
      <c r="CQ477" s="61" t="str">
        <f t="shared" si="678"/>
        <v/>
      </c>
      <c r="CR477" s="39" t="str">
        <f t="shared" si="679"/>
        <v/>
      </c>
      <c r="CS477" s="41" t="str">
        <f t="shared" si="680"/>
        <v/>
      </c>
      <c r="CT477" s="42" t="str">
        <f t="shared" si="632"/>
        <v/>
      </c>
      <c r="CU477" s="29" t="str">
        <f t="shared" si="681"/>
        <v/>
      </c>
      <c r="CV477" s="41" t="str">
        <f t="shared" si="682"/>
        <v/>
      </c>
      <c r="CW477" s="42" t="str">
        <f t="shared" si="683"/>
        <v/>
      </c>
      <c r="CX477" s="40" t="str">
        <f t="shared" si="684"/>
        <v/>
      </c>
      <c r="CY477" s="43" t="str">
        <f t="shared" si="685"/>
        <v/>
      </c>
      <c r="CZ477" s="42" t="str">
        <f t="shared" si="686"/>
        <v/>
      </c>
      <c r="DA477" s="70" t="str">
        <f t="shared" si="687"/>
        <v/>
      </c>
      <c r="DB477" s="41" t="str">
        <f t="shared" si="633"/>
        <v/>
      </c>
      <c r="DC477" s="70" t="str">
        <f t="shared" si="688"/>
        <v/>
      </c>
      <c r="DD477" s="29" t="str">
        <f t="shared" si="634"/>
        <v/>
      </c>
      <c r="DE477" s="41" t="str">
        <f t="shared" si="635"/>
        <v/>
      </c>
      <c r="DF477" s="42" t="str">
        <f t="shared" si="636"/>
        <v/>
      </c>
      <c r="DG477" s="29" t="str">
        <f t="shared" si="637"/>
        <v/>
      </c>
      <c r="DH477" s="41" t="str">
        <f t="shared" si="638"/>
        <v/>
      </c>
      <c r="DI477" s="42" t="str">
        <f t="shared" si="639"/>
        <v/>
      </c>
      <c r="DJ477" s="29" t="str">
        <f t="shared" si="689"/>
        <v/>
      </c>
      <c r="DK477" s="41" t="str">
        <f t="shared" si="690"/>
        <v/>
      </c>
      <c r="DL477" s="42" t="str">
        <f t="shared" si="691"/>
        <v/>
      </c>
      <c r="DN477" s="39" t="e">
        <f t="shared" si="692"/>
        <v>#N/A</v>
      </c>
      <c r="DO477" s="42" t="e">
        <f t="shared" si="693"/>
        <v>#N/A</v>
      </c>
      <c r="DZ477" s="61" t="str">
        <f t="shared" si="694"/>
        <v/>
      </c>
      <c r="EA477" s="39" t="str">
        <f t="shared" si="695"/>
        <v/>
      </c>
      <c r="EB477" s="41" t="str">
        <f t="shared" si="696"/>
        <v/>
      </c>
      <c r="EC477" s="42" t="str">
        <f t="shared" si="640"/>
        <v/>
      </c>
      <c r="ED477" s="29" t="str">
        <f t="shared" si="697"/>
        <v/>
      </c>
      <c r="EE477" s="41" t="str">
        <f t="shared" si="698"/>
        <v/>
      </c>
      <c r="EF477" s="42" t="str">
        <f t="shared" si="699"/>
        <v/>
      </c>
      <c r="EG477" s="40" t="str">
        <f t="shared" si="700"/>
        <v/>
      </c>
      <c r="EH477" s="43" t="str">
        <f t="shared" si="701"/>
        <v/>
      </c>
      <c r="EI477" s="42" t="str">
        <f t="shared" si="702"/>
        <v/>
      </c>
      <c r="EJ477" s="58" t="str">
        <f t="shared" si="703"/>
        <v/>
      </c>
      <c r="EK477" s="41" t="str">
        <f t="shared" si="641"/>
        <v/>
      </c>
      <c r="EL477" s="58" t="str">
        <f t="shared" si="704"/>
        <v/>
      </c>
      <c r="EM477" s="29" t="str">
        <f t="shared" si="642"/>
        <v/>
      </c>
      <c r="EN477" s="41" t="str">
        <f t="shared" si="643"/>
        <v/>
      </c>
      <c r="EO477" s="42" t="str">
        <f t="shared" si="644"/>
        <v/>
      </c>
      <c r="EP477" s="29" t="str">
        <f t="shared" si="645"/>
        <v/>
      </c>
      <c r="EQ477" s="41" t="str">
        <f t="shared" si="646"/>
        <v/>
      </c>
      <c r="ER477" s="42" t="str">
        <f t="shared" si="647"/>
        <v/>
      </c>
      <c r="ES477" s="29" t="str">
        <f t="shared" si="705"/>
        <v/>
      </c>
      <c r="ET477" s="41" t="str">
        <f t="shared" si="706"/>
        <v/>
      </c>
      <c r="EU477" s="42" t="str">
        <f t="shared" si="707"/>
        <v/>
      </c>
      <c r="EW477" s="39" t="e">
        <f t="shared" si="708"/>
        <v>#N/A</v>
      </c>
      <c r="EX477" s="42" t="e">
        <f t="shared" si="709"/>
        <v>#N/A</v>
      </c>
      <c r="FA477" s="70" t="e">
        <f t="shared" si="711"/>
        <v>#N/A</v>
      </c>
      <c r="FB477" s="70" t="e">
        <f t="shared" si="712"/>
        <v>#N/A</v>
      </c>
      <c r="FC477" s="70" t="e">
        <f t="shared" si="710"/>
        <v>#N/A</v>
      </c>
      <c r="FD477" s="72" t="e">
        <f t="shared" si="713"/>
        <v>#N/A</v>
      </c>
      <c r="FE477" s="37" t="e">
        <f t="shared" si="714"/>
        <v>#N/A</v>
      </c>
    </row>
    <row r="478" spans="8:161" x14ac:dyDescent="0.25">
      <c r="H478" s="39"/>
      <c r="I478" s="39"/>
      <c r="J478" s="37"/>
      <c r="K478" s="39"/>
      <c r="L478" s="39"/>
      <c r="M478" s="39"/>
      <c r="Y478" s="61" t="str">
        <f t="shared" si="648"/>
        <v/>
      </c>
      <c r="Z478" s="39" t="str">
        <f t="shared" si="649"/>
        <v/>
      </c>
      <c r="AA478" s="41" t="str">
        <f t="shared" si="650"/>
        <v/>
      </c>
      <c r="AB478" s="42" t="str">
        <f t="shared" si="614"/>
        <v/>
      </c>
      <c r="AC478" s="29" t="str">
        <f t="shared" si="651"/>
        <v/>
      </c>
      <c r="AD478" s="41" t="str">
        <f t="shared" si="652"/>
        <v/>
      </c>
      <c r="AE478" s="42" t="str">
        <f t="shared" si="653"/>
        <v/>
      </c>
      <c r="AF478" s="40" t="str">
        <f t="shared" si="654"/>
        <v/>
      </c>
      <c r="AG478" s="43" t="str">
        <f t="shared" si="655"/>
        <v/>
      </c>
      <c r="AH478" s="42" t="str">
        <f t="shared" si="656"/>
        <v/>
      </c>
      <c r="AI478" s="39" t="str">
        <f t="shared" si="657"/>
        <v/>
      </c>
      <c r="AJ478" s="41" t="str">
        <f t="shared" si="615"/>
        <v/>
      </c>
      <c r="AK478" s="29" t="str">
        <f t="shared" si="616"/>
        <v/>
      </c>
      <c r="AL478" s="29" t="str">
        <f t="shared" si="617"/>
        <v/>
      </c>
      <c r="AM478" s="41" t="str">
        <f t="shared" si="618"/>
        <v/>
      </c>
      <c r="AN478" s="42" t="str">
        <f t="shared" si="619"/>
        <v/>
      </c>
      <c r="AO478" s="29" t="str">
        <f t="shared" si="620"/>
        <v/>
      </c>
      <c r="AP478" s="41" t="str">
        <f t="shared" si="621"/>
        <v/>
      </c>
      <c r="AQ478" s="42" t="str">
        <f t="shared" si="622"/>
        <v/>
      </c>
      <c r="AR478" s="29" t="str">
        <f t="shared" si="658"/>
        <v/>
      </c>
      <c r="AS478" s="41" t="str">
        <f t="shared" si="659"/>
        <v/>
      </c>
      <c r="AT478" s="42" t="str">
        <f t="shared" si="660"/>
        <v/>
      </c>
      <c r="AV478" s="39" t="e">
        <f t="shared" si="623"/>
        <v>#N/A</v>
      </c>
      <c r="AW478" s="42" t="e">
        <f t="shared" si="661"/>
        <v>#N/A</v>
      </c>
      <c r="BH478" s="61" t="str">
        <f t="shared" si="662"/>
        <v/>
      </c>
      <c r="BI478" s="39" t="str">
        <f t="shared" si="663"/>
        <v/>
      </c>
      <c r="BJ478" s="41" t="str">
        <f t="shared" si="664"/>
        <v/>
      </c>
      <c r="BK478" s="42" t="str">
        <f t="shared" si="624"/>
        <v/>
      </c>
      <c r="BL478" s="29" t="str">
        <f t="shared" si="665"/>
        <v/>
      </c>
      <c r="BM478" s="41" t="str">
        <f t="shared" si="666"/>
        <v/>
      </c>
      <c r="BN478" s="42" t="str">
        <f t="shared" si="667"/>
        <v/>
      </c>
      <c r="BO478" s="40" t="str">
        <f t="shared" si="668"/>
        <v/>
      </c>
      <c r="BP478" s="43" t="str">
        <f t="shared" si="669"/>
        <v/>
      </c>
      <c r="BQ478" s="42" t="str">
        <f t="shared" si="670"/>
        <v/>
      </c>
      <c r="BR478" s="61" t="str">
        <f t="shared" si="671"/>
        <v/>
      </c>
      <c r="BS478" s="41" t="str">
        <f t="shared" si="625"/>
        <v/>
      </c>
      <c r="BT478" t="str">
        <f t="shared" si="672"/>
        <v/>
      </c>
      <c r="BU478" s="29" t="str">
        <f t="shared" si="626"/>
        <v/>
      </c>
      <c r="BV478" s="41" t="str">
        <f t="shared" si="627"/>
        <v/>
      </c>
      <c r="BW478" s="42" t="str">
        <f t="shared" si="628"/>
        <v/>
      </c>
      <c r="BX478" s="29" t="str">
        <f t="shared" si="629"/>
        <v/>
      </c>
      <c r="BY478" s="41" t="str">
        <f t="shared" si="630"/>
        <v/>
      </c>
      <c r="BZ478" s="42" t="str">
        <f t="shared" si="631"/>
        <v/>
      </c>
      <c r="CA478" s="29" t="str">
        <f t="shared" si="673"/>
        <v/>
      </c>
      <c r="CB478" s="41" t="str">
        <f t="shared" si="674"/>
        <v/>
      </c>
      <c r="CC478" s="42" t="str">
        <f t="shared" si="675"/>
        <v/>
      </c>
      <c r="CE478" s="39" t="e">
        <f t="shared" si="676"/>
        <v>#N/A</v>
      </c>
      <c r="CF478" s="42" t="e">
        <f t="shared" si="677"/>
        <v>#N/A</v>
      </c>
      <c r="CQ478" s="61" t="str">
        <f t="shared" si="678"/>
        <v/>
      </c>
      <c r="CR478" s="39" t="str">
        <f t="shared" si="679"/>
        <v/>
      </c>
      <c r="CS478" s="41" t="str">
        <f t="shared" si="680"/>
        <v/>
      </c>
      <c r="CT478" s="42" t="str">
        <f t="shared" si="632"/>
        <v/>
      </c>
      <c r="CU478" s="29" t="str">
        <f t="shared" si="681"/>
        <v/>
      </c>
      <c r="CV478" s="41" t="str">
        <f t="shared" si="682"/>
        <v/>
      </c>
      <c r="CW478" s="42" t="str">
        <f t="shared" si="683"/>
        <v/>
      </c>
      <c r="CX478" s="40" t="str">
        <f t="shared" si="684"/>
        <v/>
      </c>
      <c r="CY478" s="43" t="str">
        <f t="shared" si="685"/>
        <v/>
      </c>
      <c r="CZ478" s="42" t="str">
        <f t="shared" si="686"/>
        <v/>
      </c>
      <c r="DA478" s="70" t="str">
        <f t="shared" si="687"/>
        <v/>
      </c>
      <c r="DB478" s="41" t="str">
        <f t="shared" si="633"/>
        <v/>
      </c>
      <c r="DC478" s="70" t="str">
        <f t="shared" si="688"/>
        <v/>
      </c>
      <c r="DD478" s="29" t="str">
        <f t="shared" si="634"/>
        <v/>
      </c>
      <c r="DE478" s="41" t="str">
        <f t="shared" si="635"/>
        <v/>
      </c>
      <c r="DF478" s="42" t="str">
        <f t="shared" si="636"/>
        <v/>
      </c>
      <c r="DG478" s="29" t="str">
        <f t="shared" si="637"/>
        <v/>
      </c>
      <c r="DH478" s="41" t="str">
        <f t="shared" si="638"/>
        <v/>
      </c>
      <c r="DI478" s="42" t="str">
        <f t="shared" si="639"/>
        <v/>
      </c>
      <c r="DJ478" s="29" t="str">
        <f t="shared" si="689"/>
        <v/>
      </c>
      <c r="DK478" s="41" t="str">
        <f t="shared" si="690"/>
        <v/>
      </c>
      <c r="DL478" s="42" t="str">
        <f t="shared" si="691"/>
        <v/>
      </c>
      <c r="DN478" s="39" t="e">
        <f t="shared" si="692"/>
        <v>#N/A</v>
      </c>
      <c r="DO478" s="42" t="e">
        <f t="shared" si="693"/>
        <v>#N/A</v>
      </c>
      <c r="DZ478" s="61" t="str">
        <f t="shared" si="694"/>
        <v/>
      </c>
      <c r="EA478" s="39" t="str">
        <f t="shared" si="695"/>
        <v/>
      </c>
      <c r="EB478" s="41" t="str">
        <f t="shared" si="696"/>
        <v/>
      </c>
      <c r="EC478" s="42" t="str">
        <f t="shared" si="640"/>
        <v/>
      </c>
      <c r="ED478" s="29" t="str">
        <f t="shared" si="697"/>
        <v/>
      </c>
      <c r="EE478" s="41" t="str">
        <f t="shared" si="698"/>
        <v/>
      </c>
      <c r="EF478" s="42" t="str">
        <f t="shared" si="699"/>
        <v/>
      </c>
      <c r="EG478" s="40" t="str">
        <f t="shared" si="700"/>
        <v/>
      </c>
      <c r="EH478" s="43" t="str">
        <f t="shared" si="701"/>
        <v/>
      </c>
      <c r="EI478" s="42" t="str">
        <f t="shared" si="702"/>
        <v/>
      </c>
      <c r="EJ478" s="58" t="str">
        <f t="shared" si="703"/>
        <v/>
      </c>
      <c r="EK478" s="41" t="str">
        <f t="shared" si="641"/>
        <v/>
      </c>
      <c r="EL478" s="58" t="str">
        <f t="shared" si="704"/>
        <v/>
      </c>
      <c r="EM478" s="29" t="str">
        <f t="shared" si="642"/>
        <v/>
      </c>
      <c r="EN478" s="41" t="str">
        <f t="shared" si="643"/>
        <v/>
      </c>
      <c r="EO478" s="42" t="str">
        <f t="shared" si="644"/>
        <v/>
      </c>
      <c r="EP478" s="29" t="str">
        <f t="shared" si="645"/>
        <v/>
      </c>
      <c r="EQ478" s="41" t="str">
        <f t="shared" si="646"/>
        <v/>
      </c>
      <c r="ER478" s="42" t="str">
        <f t="shared" si="647"/>
        <v/>
      </c>
      <c r="ES478" s="29" t="str">
        <f t="shared" si="705"/>
        <v/>
      </c>
      <c r="ET478" s="41" t="str">
        <f t="shared" si="706"/>
        <v/>
      </c>
      <c r="EU478" s="42" t="str">
        <f t="shared" si="707"/>
        <v/>
      </c>
      <c r="EW478" s="39" t="e">
        <f t="shared" si="708"/>
        <v>#N/A</v>
      </c>
      <c r="EX478" s="42" t="e">
        <f t="shared" si="709"/>
        <v>#N/A</v>
      </c>
      <c r="FA478" s="70" t="e">
        <f t="shared" si="711"/>
        <v>#N/A</v>
      </c>
      <c r="FB478" s="70" t="e">
        <f t="shared" si="712"/>
        <v>#N/A</v>
      </c>
      <c r="FC478" s="70" t="e">
        <f t="shared" si="710"/>
        <v>#N/A</v>
      </c>
      <c r="FD478" s="72" t="e">
        <f t="shared" si="713"/>
        <v>#N/A</v>
      </c>
      <c r="FE478" s="37" t="e">
        <f t="shared" si="714"/>
        <v>#N/A</v>
      </c>
    </row>
    <row r="479" spans="8:161" x14ac:dyDescent="0.25">
      <c r="H479" s="39"/>
      <c r="I479" s="39"/>
      <c r="J479" s="37"/>
      <c r="K479" s="39"/>
      <c r="L479" s="39"/>
      <c r="M479" s="39"/>
      <c r="Y479" s="61" t="str">
        <f t="shared" si="648"/>
        <v/>
      </c>
      <c r="Z479" s="39" t="str">
        <f t="shared" si="649"/>
        <v/>
      </c>
      <c r="AA479" s="41" t="str">
        <f t="shared" si="650"/>
        <v/>
      </c>
      <c r="AB479" s="42" t="str">
        <f t="shared" si="614"/>
        <v/>
      </c>
      <c r="AC479" s="29" t="str">
        <f t="shared" si="651"/>
        <v/>
      </c>
      <c r="AD479" s="41" t="str">
        <f t="shared" si="652"/>
        <v/>
      </c>
      <c r="AE479" s="42" t="str">
        <f t="shared" si="653"/>
        <v/>
      </c>
      <c r="AF479" s="40" t="str">
        <f t="shared" si="654"/>
        <v/>
      </c>
      <c r="AG479" s="43" t="str">
        <f t="shared" si="655"/>
        <v/>
      </c>
      <c r="AH479" s="42" t="str">
        <f t="shared" si="656"/>
        <v/>
      </c>
      <c r="AI479" s="39" t="str">
        <f t="shared" si="657"/>
        <v/>
      </c>
      <c r="AJ479" s="41" t="str">
        <f t="shared" si="615"/>
        <v/>
      </c>
      <c r="AK479" s="29" t="str">
        <f t="shared" si="616"/>
        <v/>
      </c>
      <c r="AL479" s="29" t="str">
        <f t="shared" si="617"/>
        <v/>
      </c>
      <c r="AM479" s="41" t="str">
        <f t="shared" si="618"/>
        <v/>
      </c>
      <c r="AN479" s="42" t="str">
        <f t="shared" si="619"/>
        <v/>
      </c>
      <c r="AO479" s="29" t="str">
        <f t="shared" si="620"/>
        <v/>
      </c>
      <c r="AP479" s="41" t="str">
        <f t="shared" si="621"/>
        <v/>
      </c>
      <c r="AQ479" s="42" t="str">
        <f t="shared" si="622"/>
        <v/>
      </c>
      <c r="AR479" s="29" t="str">
        <f t="shared" si="658"/>
        <v/>
      </c>
      <c r="AS479" s="41" t="str">
        <f t="shared" si="659"/>
        <v/>
      </c>
      <c r="AT479" s="42" t="str">
        <f t="shared" si="660"/>
        <v/>
      </c>
      <c r="AV479" s="39" t="e">
        <f t="shared" si="623"/>
        <v>#N/A</v>
      </c>
      <c r="AW479" s="42" t="e">
        <f t="shared" si="661"/>
        <v>#N/A</v>
      </c>
      <c r="BH479" s="61" t="str">
        <f t="shared" si="662"/>
        <v/>
      </c>
      <c r="BI479" s="39" t="str">
        <f t="shared" si="663"/>
        <v/>
      </c>
      <c r="BJ479" s="41" t="str">
        <f t="shared" si="664"/>
        <v/>
      </c>
      <c r="BK479" s="42" t="str">
        <f t="shared" si="624"/>
        <v/>
      </c>
      <c r="BL479" s="29" t="str">
        <f t="shared" si="665"/>
        <v/>
      </c>
      <c r="BM479" s="41" t="str">
        <f t="shared" si="666"/>
        <v/>
      </c>
      <c r="BN479" s="42" t="str">
        <f t="shared" si="667"/>
        <v/>
      </c>
      <c r="BO479" s="40" t="str">
        <f t="shared" si="668"/>
        <v/>
      </c>
      <c r="BP479" s="43" t="str">
        <f t="shared" si="669"/>
        <v/>
      </c>
      <c r="BQ479" s="42" t="str">
        <f t="shared" si="670"/>
        <v/>
      </c>
      <c r="BR479" s="61" t="str">
        <f t="shared" si="671"/>
        <v/>
      </c>
      <c r="BS479" s="41" t="str">
        <f t="shared" si="625"/>
        <v/>
      </c>
      <c r="BT479" t="str">
        <f t="shared" si="672"/>
        <v/>
      </c>
      <c r="BU479" s="29" t="str">
        <f t="shared" si="626"/>
        <v/>
      </c>
      <c r="BV479" s="41" t="str">
        <f t="shared" si="627"/>
        <v/>
      </c>
      <c r="BW479" s="42" t="str">
        <f t="shared" si="628"/>
        <v/>
      </c>
      <c r="BX479" s="29" t="str">
        <f t="shared" si="629"/>
        <v/>
      </c>
      <c r="BY479" s="41" t="str">
        <f t="shared" si="630"/>
        <v/>
      </c>
      <c r="BZ479" s="42" t="str">
        <f t="shared" si="631"/>
        <v/>
      </c>
      <c r="CA479" s="29" t="str">
        <f t="shared" si="673"/>
        <v/>
      </c>
      <c r="CB479" s="41" t="str">
        <f t="shared" si="674"/>
        <v/>
      </c>
      <c r="CC479" s="42" t="str">
        <f t="shared" si="675"/>
        <v/>
      </c>
      <c r="CE479" s="39" t="e">
        <f t="shared" si="676"/>
        <v>#N/A</v>
      </c>
      <c r="CF479" s="42" t="e">
        <f t="shared" si="677"/>
        <v>#N/A</v>
      </c>
      <c r="CQ479" s="61" t="str">
        <f t="shared" si="678"/>
        <v/>
      </c>
      <c r="CR479" s="39" t="str">
        <f t="shared" si="679"/>
        <v/>
      </c>
      <c r="CS479" s="41" t="str">
        <f t="shared" si="680"/>
        <v/>
      </c>
      <c r="CT479" s="42" t="str">
        <f t="shared" si="632"/>
        <v/>
      </c>
      <c r="CU479" s="29" t="str">
        <f t="shared" si="681"/>
        <v/>
      </c>
      <c r="CV479" s="41" t="str">
        <f t="shared" si="682"/>
        <v/>
      </c>
      <c r="CW479" s="42" t="str">
        <f t="shared" si="683"/>
        <v/>
      </c>
      <c r="CX479" s="40" t="str">
        <f t="shared" si="684"/>
        <v/>
      </c>
      <c r="CY479" s="43" t="str">
        <f t="shared" si="685"/>
        <v/>
      </c>
      <c r="CZ479" s="42" t="str">
        <f t="shared" si="686"/>
        <v/>
      </c>
      <c r="DA479" s="70" t="str">
        <f t="shared" si="687"/>
        <v/>
      </c>
      <c r="DB479" s="41" t="str">
        <f t="shared" si="633"/>
        <v/>
      </c>
      <c r="DC479" s="70" t="str">
        <f t="shared" si="688"/>
        <v/>
      </c>
      <c r="DD479" s="29" t="str">
        <f t="shared" si="634"/>
        <v/>
      </c>
      <c r="DE479" s="41" t="str">
        <f t="shared" si="635"/>
        <v/>
      </c>
      <c r="DF479" s="42" t="str">
        <f t="shared" si="636"/>
        <v/>
      </c>
      <c r="DG479" s="29" t="str">
        <f t="shared" si="637"/>
        <v/>
      </c>
      <c r="DH479" s="41" t="str">
        <f t="shared" si="638"/>
        <v/>
      </c>
      <c r="DI479" s="42" t="str">
        <f t="shared" si="639"/>
        <v/>
      </c>
      <c r="DJ479" s="29" t="str">
        <f t="shared" si="689"/>
        <v/>
      </c>
      <c r="DK479" s="41" t="str">
        <f t="shared" si="690"/>
        <v/>
      </c>
      <c r="DL479" s="42" t="str">
        <f t="shared" si="691"/>
        <v/>
      </c>
      <c r="DN479" s="39" t="e">
        <f t="shared" si="692"/>
        <v>#N/A</v>
      </c>
      <c r="DO479" s="42" t="e">
        <f t="shared" si="693"/>
        <v>#N/A</v>
      </c>
      <c r="DZ479" s="61" t="str">
        <f t="shared" si="694"/>
        <v/>
      </c>
      <c r="EA479" s="39" t="str">
        <f t="shared" si="695"/>
        <v/>
      </c>
      <c r="EB479" s="41" t="str">
        <f t="shared" si="696"/>
        <v/>
      </c>
      <c r="EC479" s="42" t="str">
        <f t="shared" si="640"/>
        <v/>
      </c>
      <c r="ED479" s="29" t="str">
        <f t="shared" si="697"/>
        <v/>
      </c>
      <c r="EE479" s="41" t="str">
        <f t="shared" si="698"/>
        <v/>
      </c>
      <c r="EF479" s="42" t="str">
        <f t="shared" si="699"/>
        <v/>
      </c>
      <c r="EG479" s="40" t="str">
        <f t="shared" si="700"/>
        <v/>
      </c>
      <c r="EH479" s="43" t="str">
        <f t="shared" si="701"/>
        <v/>
      </c>
      <c r="EI479" s="42" t="str">
        <f t="shared" si="702"/>
        <v/>
      </c>
      <c r="EJ479" s="58" t="str">
        <f t="shared" si="703"/>
        <v/>
      </c>
      <c r="EK479" s="41" t="str">
        <f t="shared" si="641"/>
        <v/>
      </c>
      <c r="EL479" s="58" t="str">
        <f t="shared" si="704"/>
        <v/>
      </c>
      <c r="EM479" s="29" t="str">
        <f t="shared" si="642"/>
        <v/>
      </c>
      <c r="EN479" s="41" t="str">
        <f t="shared" si="643"/>
        <v/>
      </c>
      <c r="EO479" s="42" t="str">
        <f t="shared" si="644"/>
        <v/>
      </c>
      <c r="EP479" s="29" t="str">
        <f t="shared" si="645"/>
        <v/>
      </c>
      <c r="EQ479" s="41" t="str">
        <f t="shared" si="646"/>
        <v/>
      </c>
      <c r="ER479" s="42" t="str">
        <f t="shared" si="647"/>
        <v/>
      </c>
      <c r="ES479" s="29" t="str">
        <f t="shared" si="705"/>
        <v/>
      </c>
      <c r="ET479" s="41" t="str">
        <f t="shared" si="706"/>
        <v/>
      </c>
      <c r="EU479" s="42" t="str">
        <f t="shared" si="707"/>
        <v/>
      </c>
      <c r="EW479" s="39" t="e">
        <f t="shared" si="708"/>
        <v>#N/A</v>
      </c>
      <c r="EX479" s="42" t="e">
        <f t="shared" si="709"/>
        <v>#N/A</v>
      </c>
      <c r="FA479" s="70" t="e">
        <f t="shared" si="711"/>
        <v>#N/A</v>
      </c>
      <c r="FB479" s="70" t="e">
        <f t="shared" si="712"/>
        <v>#N/A</v>
      </c>
      <c r="FC479" s="70" t="e">
        <f t="shared" si="710"/>
        <v>#N/A</v>
      </c>
      <c r="FD479" s="72" t="e">
        <f t="shared" si="713"/>
        <v>#N/A</v>
      </c>
      <c r="FE479" s="37" t="e">
        <f t="shared" si="714"/>
        <v>#N/A</v>
      </c>
    </row>
    <row r="480" spans="8:161" x14ac:dyDescent="0.25">
      <c r="H480" s="39"/>
      <c r="I480" s="39"/>
      <c r="J480" s="37"/>
      <c r="K480" s="39"/>
      <c r="L480" s="39"/>
      <c r="M480" s="39"/>
      <c r="Y480" s="61" t="str">
        <f t="shared" si="648"/>
        <v/>
      </c>
      <c r="Z480" s="39" t="str">
        <f t="shared" si="649"/>
        <v/>
      </c>
      <c r="AA480" s="41" t="str">
        <f t="shared" si="650"/>
        <v/>
      </c>
      <c r="AB480" s="42" t="str">
        <f t="shared" si="614"/>
        <v/>
      </c>
      <c r="AC480" s="29" t="str">
        <f t="shared" si="651"/>
        <v/>
      </c>
      <c r="AD480" s="41" t="str">
        <f t="shared" si="652"/>
        <v/>
      </c>
      <c r="AE480" s="42" t="str">
        <f t="shared" si="653"/>
        <v/>
      </c>
      <c r="AF480" s="40" t="str">
        <f t="shared" si="654"/>
        <v/>
      </c>
      <c r="AG480" s="43" t="str">
        <f t="shared" si="655"/>
        <v/>
      </c>
      <c r="AH480" s="42" t="str">
        <f t="shared" si="656"/>
        <v/>
      </c>
      <c r="AI480" s="39" t="str">
        <f t="shared" si="657"/>
        <v/>
      </c>
      <c r="AJ480" s="41" t="str">
        <f t="shared" si="615"/>
        <v/>
      </c>
      <c r="AK480" s="29" t="str">
        <f t="shared" si="616"/>
        <v/>
      </c>
      <c r="AL480" s="29" t="str">
        <f t="shared" si="617"/>
        <v/>
      </c>
      <c r="AM480" s="41" t="str">
        <f t="shared" si="618"/>
        <v/>
      </c>
      <c r="AN480" s="42" t="str">
        <f t="shared" si="619"/>
        <v/>
      </c>
      <c r="AO480" s="29" t="str">
        <f t="shared" si="620"/>
        <v/>
      </c>
      <c r="AP480" s="41" t="str">
        <f t="shared" si="621"/>
        <v/>
      </c>
      <c r="AQ480" s="42" t="str">
        <f t="shared" si="622"/>
        <v/>
      </c>
      <c r="AR480" s="29" t="str">
        <f t="shared" si="658"/>
        <v/>
      </c>
      <c r="AS480" s="41" t="str">
        <f t="shared" si="659"/>
        <v/>
      </c>
      <c r="AT480" s="42" t="str">
        <f t="shared" si="660"/>
        <v/>
      </c>
      <c r="AV480" s="39" t="e">
        <f t="shared" si="623"/>
        <v>#N/A</v>
      </c>
      <c r="AW480" s="42" t="e">
        <f t="shared" si="661"/>
        <v>#N/A</v>
      </c>
      <c r="BH480" s="61" t="str">
        <f t="shared" si="662"/>
        <v/>
      </c>
      <c r="BI480" s="39" t="str">
        <f t="shared" si="663"/>
        <v/>
      </c>
      <c r="BJ480" s="41" t="str">
        <f t="shared" si="664"/>
        <v/>
      </c>
      <c r="BK480" s="42" t="str">
        <f t="shared" si="624"/>
        <v/>
      </c>
      <c r="BL480" s="29" t="str">
        <f t="shared" si="665"/>
        <v/>
      </c>
      <c r="BM480" s="41" t="str">
        <f t="shared" si="666"/>
        <v/>
      </c>
      <c r="BN480" s="42" t="str">
        <f t="shared" si="667"/>
        <v/>
      </c>
      <c r="BO480" s="40" t="str">
        <f t="shared" si="668"/>
        <v/>
      </c>
      <c r="BP480" s="43" t="str">
        <f t="shared" si="669"/>
        <v/>
      </c>
      <c r="BQ480" s="42" t="str">
        <f t="shared" si="670"/>
        <v/>
      </c>
      <c r="BR480" s="61" t="str">
        <f t="shared" si="671"/>
        <v/>
      </c>
      <c r="BS480" s="41" t="str">
        <f t="shared" si="625"/>
        <v/>
      </c>
      <c r="BT480" t="str">
        <f t="shared" si="672"/>
        <v/>
      </c>
      <c r="BU480" s="29" t="str">
        <f t="shared" si="626"/>
        <v/>
      </c>
      <c r="BV480" s="41" t="str">
        <f t="shared" si="627"/>
        <v/>
      </c>
      <c r="BW480" s="42" t="str">
        <f t="shared" si="628"/>
        <v/>
      </c>
      <c r="BX480" s="29" t="str">
        <f t="shared" si="629"/>
        <v/>
      </c>
      <c r="BY480" s="41" t="str">
        <f t="shared" si="630"/>
        <v/>
      </c>
      <c r="BZ480" s="42" t="str">
        <f t="shared" si="631"/>
        <v/>
      </c>
      <c r="CA480" s="29" t="str">
        <f t="shared" si="673"/>
        <v/>
      </c>
      <c r="CB480" s="41" t="str">
        <f t="shared" si="674"/>
        <v/>
      </c>
      <c r="CC480" s="42" t="str">
        <f t="shared" si="675"/>
        <v/>
      </c>
      <c r="CE480" s="39" t="e">
        <f t="shared" si="676"/>
        <v>#N/A</v>
      </c>
      <c r="CF480" s="42" t="e">
        <f t="shared" si="677"/>
        <v>#N/A</v>
      </c>
      <c r="CQ480" s="61" t="str">
        <f t="shared" si="678"/>
        <v/>
      </c>
      <c r="CR480" s="39" t="str">
        <f t="shared" si="679"/>
        <v/>
      </c>
      <c r="CS480" s="41" t="str">
        <f t="shared" si="680"/>
        <v/>
      </c>
      <c r="CT480" s="42" t="str">
        <f t="shared" si="632"/>
        <v/>
      </c>
      <c r="CU480" s="29" t="str">
        <f t="shared" si="681"/>
        <v/>
      </c>
      <c r="CV480" s="41" t="str">
        <f t="shared" si="682"/>
        <v/>
      </c>
      <c r="CW480" s="42" t="str">
        <f t="shared" si="683"/>
        <v/>
      </c>
      <c r="CX480" s="40" t="str">
        <f t="shared" si="684"/>
        <v/>
      </c>
      <c r="CY480" s="43" t="str">
        <f t="shared" si="685"/>
        <v/>
      </c>
      <c r="CZ480" s="42" t="str">
        <f t="shared" si="686"/>
        <v/>
      </c>
      <c r="DA480" s="70" t="str">
        <f t="shared" si="687"/>
        <v/>
      </c>
      <c r="DB480" s="41" t="str">
        <f t="shared" si="633"/>
        <v/>
      </c>
      <c r="DC480" s="70" t="str">
        <f t="shared" si="688"/>
        <v/>
      </c>
      <c r="DD480" s="29" t="str">
        <f t="shared" si="634"/>
        <v/>
      </c>
      <c r="DE480" s="41" t="str">
        <f t="shared" si="635"/>
        <v/>
      </c>
      <c r="DF480" s="42" t="str">
        <f t="shared" si="636"/>
        <v/>
      </c>
      <c r="DG480" s="29" t="str">
        <f t="shared" si="637"/>
        <v/>
      </c>
      <c r="DH480" s="41" t="str">
        <f t="shared" si="638"/>
        <v/>
      </c>
      <c r="DI480" s="42" t="str">
        <f t="shared" si="639"/>
        <v/>
      </c>
      <c r="DJ480" s="29" t="str">
        <f t="shared" si="689"/>
        <v/>
      </c>
      <c r="DK480" s="41" t="str">
        <f t="shared" si="690"/>
        <v/>
      </c>
      <c r="DL480" s="42" t="str">
        <f t="shared" si="691"/>
        <v/>
      </c>
      <c r="DN480" s="39" t="e">
        <f t="shared" si="692"/>
        <v>#N/A</v>
      </c>
      <c r="DO480" s="42" t="e">
        <f t="shared" si="693"/>
        <v>#N/A</v>
      </c>
      <c r="DZ480" s="61" t="str">
        <f t="shared" si="694"/>
        <v/>
      </c>
      <c r="EA480" s="39" t="str">
        <f t="shared" si="695"/>
        <v/>
      </c>
      <c r="EB480" s="41" t="str">
        <f t="shared" si="696"/>
        <v/>
      </c>
      <c r="EC480" s="42" t="str">
        <f t="shared" si="640"/>
        <v/>
      </c>
      <c r="ED480" s="29" t="str">
        <f t="shared" si="697"/>
        <v/>
      </c>
      <c r="EE480" s="41" t="str">
        <f t="shared" si="698"/>
        <v/>
      </c>
      <c r="EF480" s="42" t="str">
        <f t="shared" si="699"/>
        <v/>
      </c>
      <c r="EG480" s="40" t="str">
        <f t="shared" si="700"/>
        <v/>
      </c>
      <c r="EH480" s="43" t="str">
        <f t="shared" si="701"/>
        <v/>
      </c>
      <c r="EI480" s="42" t="str">
        <f t="shared" si="702"/>
        <v/>
      </c>
      <c r="EJ480" s="58" t="str">
        <f t="shared" si="703"/>
        <v/>
      </c>
      <c r="EK480" s="41" t="str">
        <f t="shared" si="641"/>
        <v/>
      </c>
      <c r="EL480" s="58" t="str">
        <f t="shared" si="704"/>
        <v/>
      </c>
      <c r="EM480" s="29" t="str">
        <f t="shared" si="642"/>
        <v/>
      </c>
      <c r="EN480" s="41" t="str">
        <f t="shared" si="643"/>
        <v/>
      </c>
      <c r="EO480" s="42" t="str">
        <f t="shared" si="644"/>
        <v/>
      </c>
      <c r="EP480" s="29" t="str">
        <f t="shared" si="645"/>
        <v/>
      </c>
      <c r="EQ480" s="41" t="str">
        <f t="shared" si="646"/>
        <v/>
      </c>
      <c r="ER480" s="42" t="str">
        <f t="shared" si="647"/>
        <v/>
      </c>
      <c r="ES480" s="29" t="str">
        <f t="shared" si="705"/>
        <v/>
      </c>
      <c r="ET480" s="41" t="str">
        <f t="shared" si="706"/>
        <v/>
      </c>
      <c r="EU480" s="42" t="str">
        <f t="shared" si="707"/>
        <v/>
      </c>
      <c r="EW480" s="39" t="e">
        <f t="shared" si="708"/>
        <v>#N/A</v>
      </c>
      <c r="EX480" s="42" t="e">
        <f t="shared" si="709"/>
        <v>#N/A</v>
      </c>
      <c r="FA480" s="70" t="e">
        <f t="shared" si="711"/>
        <v>#N/A</v>
      </c>
      <c r="FB480" s="70" t="e">
        <f t="shared" si="712"/>
        <v>#N/A</v>
      </c>
      <c r="FC480" s="70" t="e">
        <f t="shared" si="710"/>
        <v>#N/A</v>
      </c>
      <c r="FD480" s="72" t="e">
        <f t="shared" si="713"/>
        <v>#N/A</v>
      </c>
      <c r="FE480" s="37" t="e">
        <f t="shared" si="714"/>
        <v>#N/A</v>
      </c>
    </row>
    <row r="481" spans="8:161" x14ac:dyDescent="0.25">
      <c r="H481" s="39"/>
      <c r="I481" s="39"/>
      <c r="J481" s="37"/>
      <c r="K481" s="39"/>
      <c r="L481" s="39"/>
      <c r="M481" s="39"/>
      <c r="Y481" s="61" t="str">
        <f t="shared" si="648"/>
        <v/>
      </c>
      <c r="Z481" s="39" t="str">
        <f t="shared" si="649"/>
        <v/>
      </c>
      <c r="AA481" s="41" t="str">
        <f t="shared" si="650"/>
        <v/>
      </c>
      <c r="AB481" s="42" t="str">
        <f t="shared" si="614"/>
        <v/>
      </c>
      <c r="AC481" s="29" t="str">
        <f t="shared" si="651"/>
        <v/>
      </c>
      <c r="AD481" s="41" t="str">
        <f t="shared" si="652"/>
        <v/>
      </c>
      <c r="AE481" s="42" t="str">
        <f t="shared" si="653"/>
        <v/>
      </c>
      <c r="AF481" s="40" t="str">
        <f t="shared" si="654"/>
        <v/>
      </c>
      <c r="AG481" s="43" t="str">
        <f t="shared" si="655"/>
        <v/>
      </c>
      <c r="AH481" s="42" t="str">
        <f t="shared" si="656"/>
        <v/>
      </c>
      <c r="AI481" s="39" t="str">
        <f t="shared" si="657"/>
        <v/>
      </c>
      <c r="AJ481" s="41" t="str">
        <f t="shared" si="615"/>
        <v/>
      </c>
      <c r="AK481" s="29" t="str">
        <f t="shared" si="616"/>
        <v/>
      </c>
      <c r="AL481" s="29" t="str">
        <f t="shared" si="617"/>
        <v/>
      </c>
      <c r="AM481" s="41" t="str">
        <f t="shared" si="618"/>
        <v/>
      </c>
      <c r="AN481" s="42" t="str">
        <f t="shared" si="619"/>
        <v/>
      </c>
      <c r="AO481" s="29" t="str">
        <f t="shared" si="620"/>
        <v/>
      </c>
      <c r="AP481" s="41" t="str">
        <f t="shared" si="621"/>
        <v/>
      </c>
      <c r="AQ481" s="42" t="str">
        <f t="shared" si="622"/>
        <v/>
      </c>
      <c r="AR481" s="29" t="str">
        <f t="shared" si="658"/>
        <v/>
      </c>
      <c r="AS481" s="41" t="str">
        <f t="shared" si="659"/>
        <v/>
      </c>
      <c r="AT481" s="42" t="str">
        <f t="shared" si="660"/>
        <v/>
      </c>
      <c r="AV481" s="39" t="e">
        <f t="shared" si="623"/>
        <v>#N/A</v>
      </c>
      <c r="AW481" s="42" t="e">
        <f t="shared" si="661"/>
        <v>#N/A</v>
      </c>
      <c r="BH481" s="61" t="str">
        <f t="shared" si="662"/>
        <v/>
      </c>
      <c r="BI481" s="39" t="str">
        <f t="shared" si="663"/>
        <v/>
      </c>
      <c r="BJ481" s="41" t="str">
        <f t="shared" si="664"/>
        <v/>
      </c>
      <c r="BK481" s="42" t="str">
        <f t="shared" si="624"/>
        <v/>
      </c>
      <c r="BL481" s="29" t="str">
        <f t="shared" si="665"/>
        <v/>
      </c>
      <c r="BM481" s="41" t="str">
        <f t="shared" si="666"/>
        <v/>
      </c>
      <c r="BN481" s="42" t="str">
        <f t="shared" si="667"/>
        <v/>
      </c>
      <c r="BO481" s="40" t="str">
        <f t="shared" si="668"/>
        <v/>
      </c>
      <c r="BP481" s="43" t="str">
        <f t="shared" si="669"/>
        <v/>
      </c>
      <c r="BQ481" s="42" t="str">
        <f t="shared" si="670"/>
        <v/>
      </c>
      <c r="BR481" s="61" t="str">
        <f t="shared" si="671"/>
        <v/>
      </c>
      <c r="BS481" s="41" t="str">
        <f t="shared" si="625"/>
        <v/>
      </c>
      <c r="BT481" t="str">
        <f t="shared" si="672"/>
        <v/>
      </c>
      <c r="BU481" s="29" t="str">
        <f t="shared" si="626"/>
        <v/>
      </c>
      <c r="BV481" s="41" t="str">
        <f t="shared" si="627"/>
        <v/>
      </c>
      <c r="BW481" s="42" t="str">
        <f t="shared" si="628"/>
        <v/>
      </c>
      <c r="BX481" s="29" t="str">
        <f t="shared" si="629"/>
        <v/>
      </c>
      <c r="BY481" s="41" t="str">
        <f t="shared" si="630"/>
        <v/>
      </c>
      <c r="BZ481" s="42" t="str">
        <f t="shared" si="631"/>
        <v/>
      </c>
      <c r="CA481" s="29" t="str">
        <f t="shared" si="673"/>
        <v/>
      </c>
      <c r="CB481" s="41" t="str">
        <f t="shared" si="674"/>
        <v/>
      </c>
      <c r="CC481" s="42" t="str">
        <f t="shared" si="675"/>
        <v/>
      </c>
      <c r="CE481" s="39" t="e">
        <f t="shared" si="676"/>
        <v>#N/A</v>
      </c>
      <c r="CF481" s="42" t="e">
        <f t="shared" si="677"/>
        <v>#N/A</v>
      </c>
      <c r="CQ481" s="61" t="str">
        <f t="shared" si="678"/>
        <v/>
      </c>
      <c r="CR481" s="39" t="str">
        <f t="shared" si="679"/>
        <v/>
      </c>
      <c r="CS481" s="41" t="str">
        <f t="shared" si="680"/>
        <v/>
      </c>
      <c r="CT481" s="42" t="str">
        <f t="shared" si="632"/>
        <v/>
      </c>
      <c r="CU481" s="29" t="str">
        <f t="shared" si="681"/>
        <v/>
      </c>
      <c r="CV481" s="41" t="str">
        <f t="shared" si="682"/>
        <v/>
      </c>
      <c r="CW481" s="42" t="str">
        <f t="shared" si="683"/>
        <v/>
      </c>
      <c r="CX481" s="40" t="str">
        <f t="shared" si="684"/>
        <v/>
      </c>
      <c r="CY481" s="43" t="str">
        <f t="shared" si="685"/>
        <v/>
      </c>
      <c r="CZ481" s="42" t="str">
        <f t="shared" si="686"/>
        <v/>
      </c>
      <c r="DA481" s="70" t="str">
        <f t="shared" si="687"/>
        <v/>
      </c>
      <c r="DB481" s="41" t="str">
        <f t="shared" si="633"/>
        <v/>
      </c>
      <c r="DC481" s="70" t="str">
        <f t="shared" si="688"/>
        <v/>
      </c>
      <c r="DD481" s="29" t="str">
        <f t="shared" si="634"/>
        <v/>
      </c>
      <c r="DE481" s="41" t="str">
        <f t="shared" si="635"/>
        <v/>
      </c>
      <c r="DF481" s="42" t="str">
        <f t="shared" si="636"/>
        <v/>
      </c>
      <c r="DG481" s="29" t="str">
        <f t="shared" si="637"/>
        <v/>
      </c>
      <c r="DH481" s="41" t="str">
        <f t="shared" si="638"/>
        <v/>
      </c>
      <c r="DI481" s="42" t="str">
        <f t="shared" si="639"/>
        <v/>
      </c>
      <c r="DJ481" s="29" t="str">
        <f t="shared" si="689"/>
        <v/>
      </c>
      <c r="DK481" s="41" t="str">
        <f t="shared" si="690"/>
        <v/>
      </c>
      <c r="DL481" s="42" t="str">
        <f t="shared" si="691"/>
        <v/>
      </c>
      <c r="DN481" s="39" t="e">
        <f t="shared" si="692"/>
        <v>#N/A</v>
      </c>
      <c r="DO481" s="42" t="e">
        <f t="shared" si="693"/>
        <v>#N/A</v>
      </c>
      <c r="DZ481" s="61" t="str">
        <f t="shared" si="694"/>
        <v/>
      </c>
      <c r="EA481" s="39" t="str">
        <f t="shared" si="695"/>
        <v/>
      </c>
      <c r="EB481" s="41" t="str">
        <f t="shared" si="696"/>
        <v/>
      </c>
      <c r="EC481" s="42" t="str">
        <f t="shared" si="640"/>
        <v/>
      </c>
      <c r="ED481" s="29" t="str">
        <f t="shared" si="697"/>
        <v/>
      </c>
      <c r="EE481" s="41" t="str">
        <f t="shared" si="698"/>
        <v/>
      </c>
      <c r="EF481" s="42" t="str">
        <f t="shared" si="699"/>
        <v/>
      </c>
      <c r="EG481" s="40" t="str">
        <f t="shared" si="700"/>
        <v/>
      </c>
      <c r="EH481" s="43" t="str">
        <f t="shared" si="701"/>
        <v/>
      </c>
      <c r="EI481" s="42" t="str">
        <f t="shared" si="702"/>
        <v/>
      </c>
      <c r="EJ481" s="58" t="str">
        <f t="shared" si="703"/>
        <v/>
      </c>
      <c r="EK481" s="41" t="str">
        <f t="shared" si="641"/>
        <v/>
      </c>
      <c r="EL481" s="58" t="str">
        <f t="shared" si="704"/>
        <v/>
      </c>
      <c r="EM481" s="29" t="str">
        <f t="shared" si="642"/>
        <v/>
      </c>
      <c r="EN481" s="41" t="str">
        <f t="shared" si="643"/>
        <v/>
      </c>
      <c r="EO481" s="42" t="str">
        <f t="shared" si="644"/>
        <v/>
      </c>
      <c r="EP481" s="29" t="str">
        <f t="shared" si="645"/>
        <v/>
      </c>
      <c r="EQ481" s="41" t="str">
        <f t="shared" si="646"/>
        <v/>
      </c>
      <c r="ER481" s="42" t="str">
        <f t="shared" si="647"/>
        <v/>
      </c>
      <c r="ES481" s="29" t="str">
        <f t="shared" si="705"/>
        <v/>
      </c>
      <c r="ET481" s="41" t="str">
        <f t="shared" si="706"/>
        <v/>
      </c>
      <c r="EU481" s="42" t="str">
        <f t="shared" si="707"/>
        <v/>
      </c>
      <c r="EW481" s="39" t="e">
        <f t="shared" si="708"/>
        <v>#N/A</v>
      </c>
      <c r="EX481" s="42" t="e">
        <f t="shared" si="709"/>
        <v>#N/A</v>
      </c>
      <c r="FA481" s="70" t="e">
        <f t="shared" si="711"/>
        <v>#N/A</v>
      </c>
      <c r="FB481" s="70" t="e">
        <f t="shared" si="712"/>
        <v>#N/A</v>
      </c>
      <c r="FC481" s="70" t="e">
        <f t="shared" si="710"/>
        <v>#N/A</v>
      </c>
      <c r="FD481" s="72" t="e">
        <f t="shared" si="713"/>
        <v>#N/A</v>
      </c>
      <c r="FE481" s="37" t="e">
        <f t="shared" si="714"/>
        <v>#N/A</v>
      </c>
    </row>
    <row r="482" spans="8:161" x14ac:dyDescent="0.25">
      <c r="H482" s="39"/>
      <c r="I482" s="39"/>
      <c r="J482" s="37"/>
      <c r="K482" s="39"/>
      <c r="L482" s="39"/>
      <c r="M482" s="39"/>
      <c r="Y482" s="61" t="str">
        <f t="shared" si="648"/>
        <v/>
      </c>
      <c r="Z482" s="39" t="str">
        <f t="shared" si="649"/>
        <v/>
      </c>
      <c r="AA482" s="41" t="str">
        <f t="shared" si="650"/>
        <v/>
      </c>
      <c r="AB482" s="42" t="str">
        <f t="shared" ref="AB482:AB500" si="715">IF(Y482="incline",S482,"")</f>
        <v/>
      </c>
      <c r="AC482" s="29" t="str">
        <f t="shared" si="651"/>
        <v/>
      </c>
      <c r="AD482" s="41" t="str">
        <f t="shared" si="652"/>
        <v/>
      </c>
      <c r="AE482" s="42" t="str">
        <f t="shared" si="653"/>
        <v/>
      </c>
      <c r="AF482" s="40" t="str">
        <f t="shared" si="654"/>
        <v/>
      </c>
      <c r="AG482" s="43" t="str">
        <f t="shared" si="655"/>
        <v/>
      </c>
      <c r="AH482" s="42" t="str">
        <f t="shared" si="656"/>
        <v/>
      </c>
      <c r="AI482" s="39" t="str">
        <f t="shared" si="657"/>
        <v/>
      </c>
      <c r="AJ482" s="41" t="str">
        <f t="shared" ref="AJ482:AJ500" si="716">_xlfn.IFNA(IFERROR((AI482-S482)/S482,#N/A),"")</f>
        <v/>
      </c>
      <c r="AK482" s="29" t="str">
        <f t="shared" ref="AK482:AK500" si="717">IF(X482="","",IF(T482&lt;=$AA$30,"incline",IF(T482&lt;$AG$30,"plateau","decline")))</f>
        <v/>
      </c>
      <c r="AL482" s="29" t="str">
        <f t="shared" ref="AL482:AL500" si="718">IF(AK482="incline",T482,"")</f>
        <v/>
      </c>
      <c r="AM482" s="41" t="str">
        <f t="shared" ref="AM482:AM500" si="719">IF(AK482="incline",X482,"")</f>
        <v/>
      </c>
      <c r="AN482" s="42" t="str">
        <f t="shared" ref="AN482:AN500" si="720">IF(AK482="incline",S482,"")</f>
        <v/>
      </c>
      <c r="AO482" s="29" t="str">
        <f t="shared" ref="AO482:AO500" si="721">IF(AK482="plateau",T482,"")</f>
        <v/>
      </c>
      <c r="AP482" s="41" t="str">
        <f t="shared" ref="AP482:AP500" si="722">IF(AK482="plateau",X482,"")</f>
        <v/>
      </c>
      <c r="AQ482" s="42" t="str">
        <f t="shared" ref="AQ482:AQ500" si="723">IF(AK482="plateau",S482,"")</f>
        <v/>
      </c>
      <c r="AR482" s="29" t="str">
        <f t="shared" si="658"/>
        <v/>
      </c>
      <c r="AS482" s="41" t="str">
        <f t="shared" si="659"/>
        <v/>
      </c>
      <c r="AT482" s="42" t="str">
        <f t="shared" si="660"/>
        <v/>
      </c>
      <c r="AV482" s="39" t="e">
        <f t="shared" ref="AV482:AV500" si="724">IF(H482="",#N/A,H482)</f>
        <v>#N/A</v>
      </c>
      <c r="AW482" s="42" t="e">
        <f t="shared" si="661"/>
        <v>#N/A</v>
      </c>
      <c r="BH482" s="61" t="str">
        <f t="shared" si="662"/>
        <v/>
      </c>
      <c r="BI482" s="39" t="str">
        <f t="shared" si="663"/>
        <v/>
      </c>
      <c r="BJ482" s="41" t="str">
        <f t="shared" si="664"/>
        <v/>
      </c>
      <c r="BK482" s="42" t="str">
        <f t="shared" ref="BK482:BK500" si="725">IF(BH482="incline",BB482,"")</f>
        <v/>
      </c>
      <c r="BL482" s="29" t="str">
        <f t="shared" si="665"/>
        <v/>
      </c>
      <c r="BM482" s="41" t="str">
        <f t="shared" si="666"/>
        <v/>
      </c>
      <c r="BN482" s="42" t="str">
        <f t="shared" si="667"/>
        <v/>
      </c>
      <c r="BO482" s="40" t="str">
        <f t="shared" si="668"/>
        <v/>
      </c>
      <c r="BP482" s="43" t="str">
        <f t="shared" si="669"/>
        <v/>
      </c>
      <c r="BQ482" s="42" t="str">
        <f t="shared" si="670"/>
        <v/>
      </c>
      <c r="BR482" s="61" t="str">
        <f t="shared" si="671"/>
        <v/>
      </c>
      <c r="BS482" s="41" t="str">
        <f t="shared" ref="BS482:BS500" si="726">_xlfn.IFNA(IFERROR((BR482-BB482)/BB482,#N/A),"")</f>
        <v/>
      </c>
      <c r="BT482" t="str">
        <f t="shared" si="672"/>
        <v/>
      </c>
      <c r="BU482" s="29" t="str">
        <f t="shared" ref="BU482:BU500" si="727">IF(BT482="incline",BC482,"")</f>
        <v/>
      </c>
      <c r="BV482" s="41" t="str">
        <f t="shared" ref="BV482:BV500" si="728">IF(BT482="incline",BG482,"")</f>
        <v/>
      </c>
      <c r="BW482" s="42" t="str">
        <f t="shared" ref="BW482:BW500" si="729">IF(BT482="incline",BB482,"")</f>
        <v/>
      </c>
      <c r="BX482" s="29" t="str">
        <f t="shared" ref="BX482:BX500" si="730">IF(BT482="plateau",BC482,"")</f>
        <v/>
      </c>
      <c r="BY482" s="41" t="str">
        <f t="shared" ref="BY482:BY500" si="731">IF(BT482="plateau",BG482,"")</f>
        <v/>
      </c>
      <c r="BZ482" s="42" t="str">
        <f t="shared" ref="BZ482:BZ500" si="732">IF(BT482="plateau",BB482,"")</f>
        <v/>
      </c>
      <c r="CA482" s="29" t="str">
        <f t="shared" si="673"/>
        <v/>
      </c>
      <c r="CB482" s="41" t="str">
        <f t="shared" si="674"/>
        <v/>
      </c>
      <c r="CC482" s="42" t="str">
        <f t="shared" si="675"/>
        <v/>
      </c>
      <c r="CE482" s="39" t="e">
        <f t="shared" si="676"/>
        <v>#N/A</v>
      </c>
      <c r="CF482" s="42" t="e">
        <f t="shared" si="677"/>
        <v>#N/A</v>
      </c>
      <c r="CQ482" s="61" t="str">
        <f t="shared" si="678"/>
        <v/>
      </c>
      <c r="CR482" s="39" t="str">
        <f t="shared" si="679"/>
        <v/>
      </c>
      <c r="CS482" s="41" t="str">
        <f t="shared" si="680"/>
        <v/>
      </c>
      <c r="CT482" s="42" t="str">
        <f t="shared" ref="CT482:CT500" si="733">IF(CQ482="incline",CK482,"")</f>
        <v/>
      </c>
      <c r="CU482" s="29" t="str">
        <f t="shared" si="681"/>
        <v/>
      </c>
      <c r="CV482" s="41" t="str">
        <f t="shared" si="682"/>
        <v/>
      </c>
      <c r="CW482" s="42" t="str">
        <f t="shared" si="683"/>
        <v/>
      </c>
      <c r="CX482" s="40" t="str">
        <f t="shared" si="684"/>
        <v/>
      </c>
      <c r="CY482" s="43" t="str">
        <f t="shared" si="685"/>
        <v/>
      </c>
      <c r="CZ482" s="42" t="str">
        <f t="shared" si="686"/>
        <v/>
      </c>
      <c r="DA482" s="70" t="str">
        <f t="shared" si="687"/>
        <v/>
      </c>
      <c r="DB482" s="41" t="str">
        <f t="shared" ref="DB482:DB500" si="734">_xlfn.IFNA(IFERROR((DA482-CK482)/CK482,#N/A),"")</f>
        <v/>
      </c>
      <c r="DC482" s="70" t="str">
        <f t="shared" si="688"/>
        <v/>
      </c>
      <c r="DD482" s="29" t="str">
        <f t="shared" ref="DD482:DD500" si="735">IF(DC482="incline",CL482,"")</f>
        <v/>
      </c>
      <c r="DE482" s="41" t="str">
        <f t="shared" ref="DE482:DE500" si="736">IF(DC482="incline",CP482,"")</f>
        <v/>
      </c>
      <c r="DF482" s="42" t="str">
        <f t="shared" ref="DF482:DF500" si="737">IF(DC482="incline",CK482,"")</f>
        <v/>
      </c>
      <c r="DG482" s="29" t="str">
        <f t="shared" ref="DG482:DG500" si="738">IF(DC482="plateau",CL482,"")</f>
        <v/>
      </c>
      <c r="DH482" s="41" t="str">
        <f t="shared" ref="DH482:DH500" si="739">IF(DC482="plateau",CP482,"")</f>
        <v/>
      </c>
      <c r="DI482" s="42" t="str">
        <f t="shared" ref="DI482:DI500" si="740">IF(DC482="plateau",CK482,"")</f>
        <v/>
      </c>
      <c r="DJ482" s="29" t="str">
        <f t="shared" si="689"/>
        <v/>
      </c>
      <c r="DK482" s="41" t="str">
        <f t="shared" si="690"/>
        <v/>
      </c>
      <c r="DL482" s="42" t="str">
        <f t="shared" si="691"/>
        <v/>
      </c>
      <c r="DN482" s="39" t="e">
        <f t="shared" si="692"/>
        <v>#N/A</v>
      </c>
      <c r="DO482" s="42" t="e">
        <f t="shared" si="693"/>
        <v>#N/A</v>
      </c>
      <c r="DZ482" s="61" t="str">
        <f t="shared" si="694"/>
        <v/>
      </c>
      <c r="EA482" s="39" t="str">
        <f t="shared" si="695"/>
        <v/>
      </c>
      <c r="EB482" s="41" t="str">
        <f t="shared" si="696"/>
        <v/>
      </c>
      <c r="EC482" s="42" t="str">
        <f t="shared" ref="EC482:EC500" si="741">IF(DZ482="incline",DT482,"")</f>
        <v/>
      </c>
      <c r="ED482" s="29" t="str">
        <f t="shared" si="697"/>
        <v/>
      </c>
      <c r="EE482" s="41" t="str">
        <f t="shared" si="698"/>
        <v/>
      </c>
      <c r="EF482" s="42" t="str">
        <f t="shared" si="699"/>
        <v/>
      </c>
      <c r="EG482" s="40" t="str">
        <f t="shared" si="700"/>
        <v/>
      </c>
      <c r="EH482" s="43" t="str">
        <f t="shared" si="701"/>
        <v/>
      </c>
      <c r="EI482" s="42" t="str">
        <f t="shared" si="702"/>
        <v/>
      </c>
      <c r="EJ482" s="58" t="str">
        <f t="shared" si="703"/>
        <v/>
      </c>
      <c r="EK482" s="41" t="str">
        <f t="shared" ref="EK482:EK500" si="742">_xlfn.IFNA(IFERROR((EJ482-DT482)/DT482,#N/A),"")</f>
        <v/>
      </c>
      <c r="EL482" s="58" t="str">
        <f t="shared" si="704"/>
        <v/>
      </c>
      <c r="EM482" s="29" t="str">
        <f t="shared" ref="EM482:EM500" si="743">IF(EL482="incline",DU482,"")</f>
        <v/>
      </c>
      <c r="EN482" s="41" t="str">
        <f t="shared" ref="EN482:EN500" si="744">IF(EL482="incline",DY482,"")</f>
        <v/>
      </c>
      <c r="EO482" s="42" t="str">
        <f t="shared" ref="EO482:EO500" si="745">IF(EL482="incline",DT482,"")</f>
        <v/>
      </c>
      <c r="EP482" s="29" t="str">
        <f t="shared" ref="EP482:EP500" si="746">IF(EL482="plateau",DU482,"")</f>
        <v/>
      </c>
      <c r="EQ482" s="41" t="str">
        <f t="shared" ref="EQ482:EQ500" si="747">IF(EL482="plateau",DY482,"")</f>
        <v/>
      </c>
      <c r="ER482" s="42" t="str">
        <f t="shared" ref="ER482:ER500" si="748">IF(EL482="plateau",DT482,"")</f>
        <v/>
      </c>
      <c r="ES482" s="29" t="str">
        <f t="shared" si="705"/>
        <v/>
      </c>
      <c r="ET482" s="41" t="str">
        <f t="shared" si="706"/>
        <v/>
      </c>
      <c r="EU482" s="42" t="str">
        <f t="shared" si="707"/>
        <v/>
      </c>
      <c r="EW482" s="39" t="e">
        <f t="shared" si="708"/>
        <v>#N/A</v>
      </c>
      <c r="EX482" s="42" t="e">
        <f t="shared" si="709"/>
        <v>#N/A</v>
      </c>
      <c r="FA482" s="70" t="e">
        <f t="shared" si="711"/>
        <v>#N/A</v>
      </c>
      <c r="FB482" s="70" t="e">
        <f t="shared" si="712"/>
        <v>#N/A</v>
      </c>
      <c r="FC482" s="70" t="e">
        <f t="shared" si="710"/>
        <v>#N/A</v>
      </c>
      <c r="FD482" s="72" t="e">
        <f t="shared" si="713"/>
        <v>#N/A</v>
      </c>
      <c r="FE482" s="37" t="e">
        <f t="shared" si="714"/>
        <v>#N/A</v>
      </c>
    </row>
    <row r="483" spans="8:161" x14ac:dyDescent="0.25">
      <c r="H483" s="39"/>
      <c r="I483" s="39"/>
      <c r="J483" s="37"/>
      <c r="K483" s="39"/>
      <c r="L483" s="39"/>
      <c r="M483" s="39"/>
      <c r="Y483" s="61" t="str">
        <f t="shared" ref="Y483:Y500" si="749">IF(X483="","",_xlfn.IFNA(IF(AND(T483&lt;$V$34,X483&lt;=$Y$30),"incline",IF(AND(T483&gt;$V$34,X483&lt;=$Y$32),"decline","plateau")),""))</f>
        <v/>
      </c>
      <c r="Z483" s="39" t="str">
        <f t="shared" ref="Z483:Z500" si="750">IF(Y483="incline",T483,"")</f>
        <v/>
      </c>
      <c r="AA483" s="41" t="str">
        <f t="shared" ref="AA483:AA500" si="751">IF(Y483="incline",X483,"")</f>
        <v/>
      </c>
      <c r="AB483" s="42" t="str">
        <f t="shared" si="715"/>
        <v/>
      </c>
      <c r="AC483" s="29" t="str">
        <f t="shared" ref="AC483:AC500" si="752">IF(Y483="plateau",T483,"")</f>
        <v/>
      </c>
      <c r="AD483" s="41" t="str">
        <f t="shared" ref="AD483:AD500" si="753">IF(Y483="plateau",X483,"")</f>
        <v/>
      </c>
      <c r="AE483" s="42" t="str">
        <f t="shared" ref="AE483:AE500" si="754">IF(Y483="plateau",S483,"")</f>
        <v/>
      </c>
      <c r="AF483" s="40" t="str">
        <f t="shared" ref="AF483:AF501" si="755">_xlfn.IFNA(IF(Y483="decline",T483,#N/A),"")</f>
        <v/>
      </c>
      <c r="AG483" s="43" t="str">
        <f t="shared" ref="AG483:AG501" si="756">IF(Y483="decline",X483,"")</f>
        <v/>
      </c>
      <c r="AH483" s="42" t="str">
        <f t="shared" ref="AH483:AH500" si="757">IF(Y483="decline",S483,"")</f>
        <v/>
      </c>
      <c r="AI483" s="39" t="str">
        <f t="shared" ref="AI483:AI501" si="758">IF(X483="","",IF(T483&lt;=$AA$30,$AA$28*EXP($AA$29*T483),IF(T483&lt;=$AG$30,$AD$28,$AG$28*EXP($AG$29*(T483)))))</f>
        <v/>
      </c>
      <c r="AJ483" s="41" t="str">
        <f t="shared" si="716"/>
        <v/>
      </c>
      <c r="AK483" s="29" t="str">
        <f t="shared" si="717"/>
        <v/>
      </c>
      <c r="AL483" s="29" t="str">
        <f t="shared" si="718"/>
        <v/>
      </c>
      <c r="AM483" s="41" t="str">
        <f t="shared" si="719"/>
        <v/>
      </c>
      <c r="AN483" s="42" t="str">
        <f t="shared" si="720"/>
        <v/>
      </c>
      <c r="AO483" s="29" t="str">
        <f t="shared" si="721"/>
        <v/>
      </c>
      <c r="AP483" s="41" t="str">
        <f t="shared" si="722"/>
        <v/>
      </c>
      <c r="AQ483" s="42" t="str">
        <f t="shared" si="723"/>
        <v/>
      </c>
      <c r="AR483" s="29" t="str">
        <f t="shared" ref="AR483:AR501" si="759">_xlfn.IFNA(IF(AK483="decline",T483,#N/A),"")</f>
        <v/>
      </c>
      <c r="AS483" s="41" t="str">
        <f t="shared" ref="AS483:AS501" si="760">IF(AK483="decline",X483,"")</f>
        <v/>
      </c>
      <c r="AT483" s="42" t="str">
        <f t="shared" ref="AT483:AT501" si="761">IF(AK483="decline",S483,"")</f>
        <v/>
      </c>
      <c r="AV483" s="39" t="e">
        <f t="shared" si="724"/>
        <v>#N/A</v>
      </c>
      <c r="AW483" s="42" t="e">
        <f t="shared" ref="AW483:AW500" si="762">IF(AV483="",#N/A,VLOOKUP(AV483,$T$34:$AI$500,16,FALSE))</f>
        <v>#N/A</v>
      </c>
      <c r="BH483" s="61" t="str">
        <f t="shared" ref="BH483:BH500" si="763">IF(BG483="","",_xlfn.IFNA(IF(AND(BC483&lt;$BE$34,BG483&lt;=$BH$30),"incline",IF(AND(BC483&gt;$BE$34,BG483&lt;=$BH$32),"decline","plateau")),""))</f>
        <v/>
      </c>
      <c r="BI483" s="39" t="str">
        <f t="shared" ref="BI483:BI500" si="764">IF(BH483="incline",BC483,"")</f>
        <v/>
      </c>
      <c r="BJ483" s="41" t="str">
        <f t="shared" ref="BJ483:BJ500" si="765">IF(BH483="incline",BG483,"")</f>
        <v/>
      </c>
      <c r="BK483" s="42" t="str">
        <f t="shared" si="725"/>
        <v/>
      </c>
      <c r="BL483" s="29" t="str">
        <f t="shared" ref="BL483:BL500" si="766">IF(BH483="plateau",BC483,"")</f>
        <v/>
      </c>
      <c r="BM483" s="41" t="str">
        <f t="shared" ref="BM483:BM500" si="767">IF(BH483="plateau",BG483,"")</f>
        <v/>
      </c>
      <c r="BN483" s="42" t="str">
        <f t="shared" ref="BN483:BN500" si="768">IF(BH483="plateau",BB483,"")</f>
        <v/>
      </c>
      <c r="BO483" s="40" t="str">
        <f t="shared" ref="BO483:BO500" si="769">_xlfn.IFNA(IF(BH483="decline",BC483,#N/A),"")</f>
        <v/>
      </c>
      <c r="BP483" s="43" t="str">
        <f t="shared" ref="BP483:BP500" si="770">IF(BH483="decline",BG483,"")</f>
        <v/>
      </c>
      <c r="BQ483" s="42" t="str">
        <f t="shared" ref="BQ483:BQ500" si="771">IF(BH483="decline",BB483,"")</f>
        <v/>
      </c>
      <c r="BR483" s="61" t="str">
        <f t="shared" ref="BR483:BR500" si="772">IF(BG483="","",IF(BC483&lt;=$BJ$30,$BJ$28*EXP($BJ$29*BC483),IF(BC483&lt;=$BM$30,$BM$28,$BP$28*EXP($BP$29*BC483))))</f>
        <v/>
      </c>
      <c r="BS483" s="41" t="str">
        <f t="shared" si="726"/>
        <v/>
      </c>
      <c r="BT483" t="str">
        <f t="shared" ref="BT483:BT500" si="773">IF(BG483="","",IF(BC483&lt;=$BJ$30,"incline",IF(BC483&lt;=$BM$30,"plateau","decline")))</f>
        <v/>
      </c>
      <c r="BU483" s="29" t="str">
        <f t="shared" si="727"/>
        <v/>
      </c>
      <c r="BV483" s="41" t="str">
        <f t="shared" si="728"/>
        <v/>
      </c>
      <c r="BW483" s="42" t="str">
        <f t="shared" si="729"/>
        <v/>
      </c>
      <c r="BX483" s="29" t="str">
        <f t="shared" si="730"/>
        <v/>
      </c>
      <c r="BY483" s="41" t="str">
        <f t="shared" si="731"/>
        <v/>
      </c>
      <c r="BZ483" s="42" t="str">
        <f t="shared" si="732"/>
        <v/>
      </c>
      <c r="CA483" s="29" t="str">
        <f t="shared" ref="CA483:CA500" si="774">_xlfn.IFNA(IF(BT483="decline",BC483,#N/A),"")</f>
        <v/>
      </c>
      <c r="CB483" s="41" t="str">
        <f t="shared" ref="CB483:CB500" si="775">IF(BT483="decline",BG483,"")</f>
        <v/>
      </c>
      <c r="CC483" s="42" t="str">
        <f t="shared" ref="CC483:CC500" si="776">IF(BT483="decline",BB483,"")</f>
        <v/>
      </c>
      <c r="CE483" s="39" t="e">
        <f t="shared" ref="CE483:CE500" si="777">IF(H483="",#N/A,H483)</f>
        <v>#N/A</v>
      </c>
      <c r="CF483" s="42" t="e">
        <f t="shared" ref="CF483:CF500" si="778">IF(CE483="",#N/A,VLOOKUP(CE483,$BC$34:$BR$500,16,FALSE))</f>
        <v>#N/A</v>
      </c>
      <c r="CQ483" s="61" t="str">
        <f t="shared" ref="CQ483:CQ500" si="779">IF(CP483="","",_xlfn.IFNA(IF(AND(CL483&lt;$CN$34,CP483&lt;=$CQ$30),"incline",IF(AND(CL483&gt;$CN$34,CP483&lt;=$CQ$32),"decline","plateau")),""))</f>
        <v/>
      </c>
      <c r="CR483" s="39" t="str">
        <f t="shared" ref="CR483:CR500" si="780">IF(CQ483="incline",CL483,"")</f>
        <v/>
      </c>
      <c r="CS483" s="41" t="str">
        <f t="shared" ref="CS483:CS500" si="781">IF(CQ483="incline",CP483,"")</f>
        <v/>
      </c>
      <c r="CT483" s="42" t="str">
        <f t="shared" si="733"/>
        <v/>
      </c>
      <c r="CU483" s="29" t="str">
        <f t="shared" ref="CU483:CU500" si="782">IF(CQ483="plateau",CL483,"")</f>
        <v/>
      </c>
      <c r="CV483" s="41" t="str">
        <f t="shared" ref="CV483:CV500" si="783">IF(CQ483="plateau",CP483,"")</f>
        <v/>
      </c>
      <c r="CW483" s="42" t="str">
        <f t="shared" ref="CW483:CW500" si="784">IF(CQ483="plateau",CK483,"")</f>
        <v/>
      </c>
      <c r="CX483" s="40" t="str">
        <f t="shared" ref="CX483:CX500" si="785">_xlfn.IFNA(IF(CQ483="decline",CL483,#N/A),"")</f>
        <v/>
      </c>
      <c r="CY483" s="43" t="str">
        <f t="shared" ref="CY483:CY500" si="786">IF(CQ483="decline",CP483,"")</f>
        <v/>
      </c>
      <c r="CZ483" s="42" t="str">
        <f t="shared" ref="CZ483:CZ500" si="787">IF(CQ483="decline",CK483,"")</f>
        <v/>
      </c>
      <c r="DA483" s="70" t="str">
        <f t="shared" ref="DA483:DA500" si="788">IF($CV$30&gt;$CY$30,IF(CP483="","",IF(CL483&lt;=$CS$30,$CS$28*EXP($CS$29*CL483),IF(CL483&lt;=$CV$30,$CV$28,$CY$28*EXP($CY$29*CL483)))),IF(CP483="","",IF(CL483&lt;=$CS$30,$CS$28*EXP($CS$29*CL483),IF(CL483&lt;=$CY$30,$CV$28,$CY$28*EXP($CY$29*CL483)))))</f>
        <v/>
      </c>
      <c r="DB483" s="41" t="str">
        <f t="shared" si="734"/>
        <v/>
      </c>
      <c r="DC483" s="70" t="str">
        <f t="shared" ref="DC483:DC500" si="789">IF($CV$30&gt;$CY$30,IF(CP483="","",IF(CL483&lt;=$CS$30,"incline",IF(CL483&lt;=$CV$30,"plateau","decline"))),IF(CP483="","",IF(CL483&lt;=$CS$30,"incline",IF(CL483&lt;=$CY$30,"plateau","decline"))))</f>
        <v/>
      </c>
      <c r="DD483" s="29" t="str">
        <f t="shared" si="735"/>
        <v/>
      </c>
      <c r="DE483" s="41" t="str">
        <f t="shared" si="736"/>
        <v/>
      </c>
      <c r="DF483" s="42" t="str">
        <f t="shared" si="737"/>
        <v/>
      </c>
      <c r="DG483" s="29" t="str">
        <f t="shared" si="738"/>
        <v/>
      </c>
      <c r="DH483" s="41" t="str">
        <f t="shared" si="739"/>
        <v/>
      </c>
      <c r="DI483" s="42" t="str">
        <f t="shared" si="740"/>
        <v/>
      </c>
      <c r="DJ483" s="29" t="str">
        <f t="shared" ref="DJ483:DJ500" si="790">_xlfn.IFNA(IF(DC483="decline",CL483,#N/A),"")</f>
        <v/>
      </c>
      <c r="DK483" s="41" t="str">
        <f t="shared" ref="DK483:DK500" si="791">IF(DC483="decline",CP483,"")</f>
        <v/>
      </c>
      <c r="DL483" s="42" t="str">
        <f t="shared" ref="DL483:DL500" si="792">IF(DC483="decline",CK483,"")</f>
        <v/>
      </c>
      <c r="DN483" s="39" t="e">
        <f t="shared" ref="DN483:DN500" si="793">IF(H483="",#N/A,H483)</f>
        <v>#N/A</v>
      </c>
      <c r="DO483" s="42" t="e">
        <f t="shared" ref="DO483:DO500" si="794">IF(DN483="",#N/A,VLOOKUP(DN483,$CL$34:$DA$500,16,FALSE))</f>
        <v>#N/A</v>
      </c>
      <c r="DZ483" s="61" t="str">
        <f t="shared" ref="DZ483:DZ500" si="795">IF(DY483="","",_xlfn.IFNA(IF(AND(DU483&lt;$DW$34,DY483&lt;=$DZ$30),"incline",IF(AND(DU483&gt;$DW$34,DY483&lt;=$DZ$32),"decline","plateau")),""))</f>
        <v/>
      </c>
      <c r="EA483" s="39" t="str">
        <f t="shared" ref="EA483:EA500" si="796">IF(DZ483="incline",DU483,"")</f>
        <v/>
      </c>
      <c r="EB483" s="41" t="str">
        <f t="shared" ref="EB483:EB500" si="797">IF(DZ483="incline",DY483,"")</f>
        <v/>
      </c>
      <c r="EC483" s="42" t="str">
        <f t="shared" si="741"/>
        <v/>
      </c>
      <c r="ED483" s="29" t="str">
        <f t="shared" ref="ED483:ED500" si="798">IF(DZ483="plateau",DU483,"")</f>
        <v/>
      </c>
      <c r="EE483" s="41" t="str">
        <f t="shared" ref="EE483:EE500" si="799">IF(DZ483="plateau",DY483,"")</f>
        <v/>
      </c>
      <c r="EF483" s="42" t="str">
        <f t="shared" ref="EF483:EF500" si="800">IF(DZ483="plateau",DT483,"")</f>
        <v/>
      </c>
      <c r="EG483" s="40" t="str">
        <f t="shared" ref="EG483:EG500" si="801">_xlfn.IFNA(IF(DZ483="decline",DU483,#N/A),"")</f>
        <v/>
      </c>
      <c r="EH483" s="43" t="str">
        <f t="shared" ref="EH483:EH500" si="802">IF(DZ483="decline",DY483,"")</f>
        <v/>
      </c>
      <c r="EI483" s="42" t="str">
        <f t="shared" ref="EI483:EI500" si="803">IF(DZ483="decline",DT483,"")</f>
        <v/>
      </c>
      <c r="EJ483" s="58" t="str">
        <f t="shared" ref="EJ483:EJ500" si="804">IF($EE$30&gt;$EH$30,IF(DY483="","",IF(DU483&lt;=$EB$30,$EB$28*EXP($EB$29*DU483),IF(DU483&lt;=$EE$30,$EE$28,$EH$28*EXP($EH$29*DU483)))),IF(DY483="","",IF(DU483&lt;=$EB$30,$EB$28*EXP($EB$29*DU483),IF(DU483&lt;=$EH$30,$EE$28,$EH$28*EXP($EH$29*DU483)))))</f>
        <v/>
      </c>
      <c r="EK483" s="41" t="str">
        <f t="shared" si="742"/>
        <v/>
      </c>
      <c r="EL483" s="58" t="str">
        <f t="shared" ref="EL483:EL500" si="805">IF($EE$30&gt;$EH$30,IF(DY483="","",IF(DU483&lt;=$EB$30,"incline",IF(DU483&lt;=$EE$30,"plateau","decline"))),IF(DY483="","",IF(DU483&lt;=$EB$30,"incline",IF(DU483&lt;$EH$30,"plateau","decline"))))</f>
        <v/>
      </c>
      <c r="EM483" s="29" t="str">
        <f t="shared" si="743"/>
        <v/>
      </c>
      <c r="EN483" s="41" t="str">
        <f t="shared" si="744"/>
        <v/>
      </c>
      <c r="EO483" s="42" t="str">
        <f t="shared" si="745"/>
        <v/>
      </c>
      <c r="EP483" s="29" t="str">
        <f t="shared" si="746"/>
        <v/>
      </c>
      <c r="EQ483" s="41" t="str">
        <f t="shared" si="747"/>
        <v/>
      </c>
      <c r="ER483" s="42" t="str">
        <f t="shared" si="748"/>
        <v/>
      </c>
      <c r="ES483" s="29" t="str">
        <f t="shared" ref="ES483:ES500" si="806">_xlfn.IFNA(IF(EL483="decline",DU483,#N/A),"")</f>
        <v/>
      </c>
      <c r="ET483" s="41" t="str">
        <f t="shared" ref="ET483:ET500" si="807">IF(EL483="decline",DY483,"")</f>
        <v/>
      </c>
      <c r="EU483" s="42" t="str">
        <f t="shared" ref="EU483:EU500" si="808">IF(EL483="decline",DT483,"")</f>
        <v/>
      </c>
      <c r="EW483" s="39" t="e">
        <f t="shared" ref="EW483:EW500" si="809">IF(H483="",#N/A,H483)</f>
        <v>#N/A</v>
      </c>
      <c r="EX483" s="42" t="e">
        <f t="shared" ref="EX483:EX500" si="810">IF(EW483="",#N/A,VLOOKUP(EW483,$DU$34:$EJ$500,16,FALSE))</f>
        <v>#N/A</v>
      </c>
      <c r="FA483" s="70" t="e">
        <f t="shared" si="711"/>
        <v>#N/A</v>
      </c>
      <c r="FB483" s="70" t="e">
        <f t="shared" si="712"/>
        <v>#N/A</v>
      </c>
      <c r="FC483" s="70" t="e">
        <f t="shared" ref="FC483:FC500" si="811">FB483/30</f>
        <v>#N/A</v>
      </c>
      <c r="FD483" s="72" t="e">
        <f t="shared" si="713"/>
        <v>#N/A</v>
      </c>
      <c r="FE483" s="37" t="e">
        <f t="shared" si="714"/>
        <v>#N/A</v>
      </c>
    </row>
    <row r="484" spans="8:161" x14ac:dyDescent="0.25">
      <c r="H484" s="39"/>
      <c r="I484" s="39"/>
      <c r="J484" s="37"/>
      <c r="K484" s="39"/>
      <c r="L484" s="39"/>
      <c r="M484" s="39"/>
      <c r="Y484" s="61" t="str">
        <f t="shared" si="749"/>
        <v/>
      </c>
      <c r="Z484" s="39" t="str">
        <f t="shared" si="750"/>
        <v/>
      </c>
      <c r="AA484" s="41" t="str">
        <f t="shared" si="751"/>
        <v/>
      </c>
      <c r="AB484" s="42" t="str">
        <f t="shared" si="715"/>
        <v/>
      </c>
      <c r="AC484" s="29" t="str">
        <f t="shared" si="752"/>
        <v/>
      </c>
      <c r="AD484" s="41" t="str">
        <f t="shared" si="753"/>
        <v/>
      </c>
      <c r="AE484" s="42" t="str">
        <f t="shared" si="754"/>
        <v/>
      </c>
      <c r="AF484" s="40" t="str">
        <f t="shared" si="755"/>
        <v/>
      </c>
      <c r="AG484" s="43" t="str">
        <f t="shared" si="756"/>
        <v/>
      </c>
      <c r="AH484" s="42" t="str">
        <f t="shared" si="757"/>
        <v/>
      </c>
      <c r="AI484" s="39" t="str">
        <f t="shared" si="758"/>
        <v/>
      </c>
      <c r="AJ484" s="41" t="str">
        <f t="shared" si="716"/>
        <v/>
      </c>
      <c r="AK484" s="29" t="str">
        <f t="shared" si="717"/>
        <v/>
      </c>
      <c r="AL484" s="29" t="str">
        <f t="shared" si="718"/>
        <v/>
      </c>
      <c r="AM484" s="41" t="str">
        <f t="shared" si="719"/>
        <v/>
      </c>
      <c r="AN484" s="42" t="str">
        <f t="shared" si="720"/>
        <v/>
      </c>
      <c r="AO484" s="29" t="str">
        <f t="shared" si="721"/>
        <v/>
      </c>
      <c r="AP484" s="41" t="str">
        <f t="shared" si="722"/>
        <v/>
      </c>
      <c r="AQ484" s="42" t="str">
        <f t="shared" si="723"/>
        <v/>
      </c>
      <c r="AR484" s="29" t="str">
        <f t="shared" si="759"/>
        <v/>
      </c>
      <c r="AS484" s="41" t="str">
        <f t="shared" si="760"/>
        <v/>
      </c>
      <c r="AT484" s="42" t="str">
        <f t="shared" si="761"/>
        <v/>
      </c>
      <c r="AV484" s="39" t="e">
        <f t="shared" si="724"/>
        <v>#N/A</v>
      </c>
      <c r="AW484" s="42" t="e">
        <f t="shared" si="762"/>
        <v>#N/A</v>
      </c>
      <c r="BH484" s="61" t="str">
        <f t="shared" si="763"/>
        <v/>
      </c>
      <c r="BI484" s="39" t="str">
        <f t="shared" si="764"/>
        <v/>
      </c>
      <c r="BJ484" s="41" t="str">
        <f t="shared" si="765"/>
        <v/>
      </c>
      <c r="BK484" s="42" t="str">
        <f t="shared" si="725"/>
        <v/>
      </c>
      <c r="BL484" s="29" t="str">
        <f t="shared" si="766"/>
        <v/>
      </c>
      <c r="BM484" s="41" t="str">
        <f t="shared" si="767"/>
        <v/>
      </c>
      <c r="BN484" s="42" t="str">
        <f t="shared" si="768"/>
        <v/>
      </c>
      <c r="BO484" s="40" t="str">
        <f t="shared" si="769"/>
        <v/>
      </c>
      <c r="BP484" s="43" t="str">
        <f t="shared" si="770"/>
        <v/>
      </c>
      <c r="BQ484" s="42" t="str">
        <f t="shared" si="771"/>
        <v/>
      </c>
      <c r="BR484" s="61" t="str">
        <f t="shared" si="772"/>
        <v/>
      </c>
      <c r="BS484" s="41" t="str">
        <f t="shared" si="726"/>
        <v/>
      </c>
      <c r="BT484" t="str">
        <f t="shared" si="773"/>
        <v/>
      </c>
      <c r="BU484" s="29" t="str">
        <f t="shared" si="727"/>
        <v/>
      </c>
      <c r="BV484" s="41" t="str">
        <f t="shared" si="728"/>
        <v/>
      </c>
      <c r="BW484" s="42" t="str">
        <f t="shared" si="729"/>
        <v/>
      </c>
      <c r="BX484" s="29" t="str">
        <f t="shared" si="730"/>
        <v/>
      </c>
      <c r="BY484" s="41" t="str">
        <f t="shared" si="731"/>
        <v/>
      </c>
      <c r="BZ484" s="42" t="str">
        <f t="shared" si="732"/>
        <v/>
      </c>
      <c r="CA484" s="29" t="str">
        <f t="shared" si="774"/>
        <v/>
      </c>
      <c r="CB484" s="41" t="str">
        <f t="shared" si="775"/>
        <v/>
      </c>
      <c r="CC484" s="42" t="str">
        <f t="shared" si="776"/>
        <v/>
      </c>
      <c r="CE484" s="39" t="e">
        <f t="shared" si="777"/>
        <v>#N/A</v>
      </c>
      <c r="CF484" s="42" t="e">
        <f t="shared" si="778"/>
        <v>#N/A</v>
      </c>
      <c r="CQ484" s="61" t="str">
        <f t="shared" si="779"/>
        <v/>
      </c>
      <c r="CR484" s="39" t="str">
        <f t="shared" si="780"/>
        <v/>
      </c>
      <c r="CS484" s="41" t="str">
        <f t="shared" si="781"/>
        <v/>
      </c>
      <c r="CT484" s="42" t="str">
        <f t="shared" si="733"/>
        <v/>
      </c>
      <c r="CU484" s="29" t="str">
        <f t="shared" si="782"/>
        <v/>
      </c>
      <c r="CV484" s="41" t="str">
        <f t="shared" si="783"/>
        <v/>
      </c>
      <c r="CW484" s="42" t="str">
        <f t="shared" si="784"/>
        <v/>
      </c>
      <c r="CX484" s="40" t="str">
        <f t="shared" si="785"/>
        <v/>
      </c>
      <c r="CY484" s="43" t="str">
        <f t="shared" si="786"/>
        <v/>
      </c>
      <c r="CZ484" s="42" t="str">
        <f t="shared" si="787"/>
        <v/>
      </c>
      <c r="DA484" s="70" t="str">
        <f t="shared" si="788"/>
        <v/>
      </c>
      <c r="DB484" s="41" t="str">
        <f t="shared" si="734"/>
        <v/>
      </c>
      <c r="DC484" s="70" t="str">
        <f t="shared" si="789"/>
        <v/>
      </c>
      <c r="DD484" s="29" t="str">
        <f t="shared" si="735"/>
        <v/>
      </c>
      <c r="DE484" s="41" t="str">
        <f t="shared" si="736"/>
        <v/>
      </c>
      <c r="DF484" s="42" t="str">
        <f t="shared" si="737"/>
        <v/>
      </c>
      <c r="DG484" s="29" t="str">
        <f t="shared" si="738"/>
        <v/>
      </c>
      <c r="DH484" s="41" t="str">
        <f t="shared" si="739"/>
        <v/>
      </c>
      <c r="DI484" s="42" t="str">
        <f t="shared" si="740"/>
        <v/>
      </c>
      <c r="DJ484" s="29" t="str">
        <f t="shared" si="790"/>
        <v/>
      </c>
      <c r="DK484" s="41" t="str">
        <f t="shared" si="791"/>
        <v/>
      </c>
      <c r="DL484" s="42" t="str">
        <f t="shared" si="792"/>
        <v/>
      </c>
      <c r="DN484" s="39" t="e">
        <f t="shared" si="793"/>
        <v>#N/A</v>
      </c>
      <c r="DO484" s="42" t="e">
        <f t="shared" si="794"/>
        <v>#N/A</v>
      </c>
      <c r="DZ484" s="61" t="str">
        <f t="shared" si="795"/>
        <v/>
      </c>
      <c r="EA484" s="39" t="str">
        <f t="shared" si="796"/>
        <v/>
      </c>
      <c r="EB484" s="41" t="str">
        <f t="shared" si="797"/>
        <v/>
      </c>
      <c r="EC484" s="42" t="str">
        <f t="shared" si="741"/>
        <v/>
      </c>
      <c r="ED484" s="29" t="str">
        <f t="shared" si="798"/>
        <v/>
      </c>
      <c r="EE484" s="41" t="str">
        <f t="shared" si="799"/>
        <v/>
      </c>
      <c r="EF484" s="42" t="str">
        <f t="shared" si="800"/>
        <v/>
      </c>
      <c r="EG484" s="40" t="str">
        <f t="shared" si="801"/>
        <v/>
      </c>
      <c r="EH484" s="43" t="str">
        <f t="shared" si="802"/>
        <v/>
      </c>
      <c r="EI484" s="42" t="str">
        <f t="shared" si="803"/>
        <v/>
      </c>
      <c r="EJ484" s="58" t="str">
        <f t="shared" si="804"/>
        <v/>
      </c>
      <c r="EK484" s="41" t="str">
        <f t="shared" si="742"/>
        <v/>
      </c>
      <c r="EL484" s="58" t="str">
        <f t="shared" si="805"/>
        <v/>
      </c>
      <c r="EM484" s="29" t="str">
        <f t="shared" si="743"/>
        <v/>
      </c>
      <c r="EN484" s="41" t="str">
        <f t="shared" si="744"/>
        <v/>
      </c>
      <c r="EO484" s="42" t="str">
        <f t="shared" si="745"/>
        <v/>
      </c>
      <c r="EP484" s="29" t="str">
        <f t="shared" si="746"/>
        <v/>
      </c>
      <c r="EQ484" s="41" t="str">
        <f t="shared" si="747"/>
        <v/>
      </c>
      <c r="ER484" s="42" t="str">
        <f t="shared" si="748"/>
        <v/>
      </c>
      <c r="ES484" s="29" t="str">
        <f t="shared" si="806"/>
        <v/>
      </c>
      <c r="ET484" s="41" t="str">
        <f t="shared" si="807"/>
        <v/>
      </c>
      <c r="EU484" s="42" t="str">
        <f t="shared" si="808"/>
        <v/>
      </c>
      <c r="EW484" s="39" t="e">
        <f t="shared" si="809"/>
        <v>#N/A</v>
      </c>
      <c r="EX484" s="42" t="e">
        <f t="shared" si="810"/>
        <v>#N/A</v>
      </c>
      <c r="FA484" s="70" t="e">
        <f t="shared" si="711"/>
        <v>#N/A</v>
      </c>
      <c r="FB484" s="70" t="e">
        <f t="shared" si="712"/>
        <v>#N/A</v>
      </c>
      <c r="FC484" s="70" t="e">
        <f t="shared" si="811"/>
        <v>#N/A</v>
      </c>
      <c r="FD484" s="72" t="e">
        <f t="shared" si="713"/>
        <v>#N/A</v>
      </c>
      <c r="FE484" s="37" t="e">
        <f t="shared" si="714"/>
        <v>#N/A</v>
      </c>
    </row>
    <row r="485" spans="8:161" x14ac:dyDescent="0.25">
      <c r="H485" s="39"/>
      <c r="I485" s="39"/>
      <c r="J485" s="37"/>
      <c r="K485" s="39"/>
      <c r="L485" s="39"/>
      <c r="M485" s="39"/>
      <c r="Y485" s="61" t="str">
        <f t="shared" si="749"/>
        <v/>
      </c>
      <c r="Z485" s="39" t="str">
        <f t="shared" si="750"/>
        <v/>
      </c>
      <c r="AA485" s="41" t="str">
        <f t="shared" si="751"/>
        <v/>
      </c>
      <c r="AB485" s="42" t="str">
        <f t="shared" si="715"/>
        <v/>
      </c>
      <c r="AC485" s="29" t="str">
        <f t="shared" si="752"/>
        <v/>
      </c>
      <c r="AD485" s="41" t="str">
        <f t="shared" si="753"/>
        <v/>
      </c>
      <c r="AE485" s="42" t="str">
        <f t="shared" si="754"/>
        <v/>
      </c>
      <c r="AF485" s="40" t="str">
        <f t="shared" si="755"/>
        <v/>
      </c>
      <c r="AG485" s="43" t="str">
        <f t="shared" si="756"/>
        <v/>
      </c>
      <c r="AH485" s="42" t="str">
        <f t="shared" si="757"/>
        <v/>
      </c>
      <c r="AI485" s="39" t="str">
        <f t="shared" si="758"/>
        <v/>
      </c>
      <c r="AJ485" s="41" t="str">
        <f t="shared" si="716"/>
        <v/>
      </c>
      <c r="AK485" s="29" t="str">
        <f t="shared" si="717"/>
        <v/>
      </c>
      <c r="AL485" s="29" t="str">
        <f t="shared" si="718"/>
        <v/>
      </c>
      <c r="AM485" s="41" t="str">
        <f t="shared" si="719"/>
        <v/>
      </c>
      <c r="AN485" s="42" t="str">
        <f t="shared" si="720"/>
        <v/>
      </c>
      <c r="AO485" s="29" t="str">
        <f t="shared" si="721"/>
        <v/>
      </c>
      <c r="AP485" s="41" t="str">
        <f t="shared" si="722"/>
        <v/>
      </c>
      <c r="AQ485" s="42" t="str">
        <f t="shared" si="723"/>
        <v/>
      </c>
      <c r="AR485" s="29" t="str">
        <f t="shared" si="759"/>
        <v/>
      </c>
      <c r="AS485" s="41" t="str">
        <f t="shared" si="760"/>
        <v/>
      </c>
      <c r="AT485" s="42" t="str">
        <f t="shared" si="761"/>
        <v/>
      </c>
      <c r="AV485" s="39" t="e">
        <f t="shared" si="724"/>
        <v>#N/A</v>
      </c>
      <c r="AW485" s="42" t="e">
        <f t="shared" si="762"/>
        <v>#N/A</v>
      </c>
      <c r="BH485" s="61" t="str">
        <f t="shared" si="763"/>
        <v/>
      </c>
      <c r="BI485" s="39" t="str">
        <f t="shared" si="764"/>
        <v/>
      </c>
      <c r="BJ485" s="41" t="str">
        <f t="shared" si="765"/>
        <v/>
      </c>
      <c r="BK485" s="42" t="str">
        <f t="shared" si="725"/>
        <v/>
      </c>
      <c r="BL485" s="29" t="str">
        <f t="shared" si="766"/>
        <v/>
      </c>
      <c r="BM485" s="41" t="str">
        <f t="shared" si="767"/>
        <v/>
      </c>
      <c r="BN485" s="42" t="str">
        <f t="shared" si="768"/>
        <v/>
      </c>
      <c r="BO485" s="40" t="str">
        <f t="shared" si="769"/>
        <v/>
      </c>
      <c r="BP485" s="43" t="str">
        <f t="shared" si="770"/>
        <v/>
      </c>
      <c r="BQ485" s="42" t="str">
        <f t="shared" si="771"/>
        <v/>
      </c>
      <c r="BR485" s="61" t="str">
        <f t="shared" si="772"/>
        <v/>
      </c>
      <c r="BS485" s="41" t="str">
        <f t="shared" si="726"/>
        <v/>
      </c>
      <c r="BT485" t="str">
        <f t="shared" si="773"/>
        <v/>
      </c>
      <c r="BU485" s="29" t="str">
        <f t="shared" si="727"/>
        <v/>
      </c>
      <c r="BV485" s="41" t="str">
        <f t="shared" si="728"/>
        <v/>
      </c>
      <c r="BW485" s="42" t="str">
        <f t="shared" si="729"/>
        <v/>
      </c>
      <c r="BX485" s="29" t="str">
        <f t="shared" si="730"/>
        <v/>
      </c>
      <c r="BY485" s="41" t="str">
        <f t="shared" si="731"/>
        <v/>
      </c>
      <c r="BZ485" s="42" t="str">
        <f t="shared" si="732"/>
        <v/>
      </c>
      <c r="CA485" s="29" t="str">
        <f t="shared" si="774"/>
        <v/>
      </c>
      <c r="CB485" s="41" t="str">
        <f t="shared" si="775"/>
        <v/>
      </c>
      <c r="CC485" s="42" t="str">
        <f t="shared" si="776"/>
        <v/>
      </c>
      <c r="CE485" s="39" t="e">
        <f t="shared" si="777"/>
        <v>#N/A</v>
      </c>
      <c r="CF485" s="42" t="e">
        <f t="shared" si="778"/>
        <v>#N/A</v>
      </c>
      <c r="CQ485" s="61" t="str">
        <f t="shared" si="779"/>
        <v/>
      </c>
      <c r="CR485" s="39" t="str">
        <f t="shared" si="780"/>
        <v/>
      </c>
      <c r="CS485" s="41" t="str">
        <f t="shared" si="781"/>
        <v/>
      </c>
      <c r="CT485" s="42" t="str">
        <f t="shared" si="733"/>
        <v/>
      </c>
      <c r="CU485" s="29" t="str">
        <f t="shared" si="782"/>
        <v/>
      </c>
      <c r="CV485" s="41" t="str">
        <f t="shared" si="783"/>
        <v/>
      </c>
      <c r="CW485" s="42" t="str">
        <f t="shared" si="784"/>
        <v/>
      </c>
      <c r="CX485" s="40" t="str">
        <f t="shared" si="785"/>
        <v/>
      </c>
      <c r="CY485" s="43" t="str">
        <f t="shared" si="786"/>
        <v/>
      </c>
      <c r="CZ485" s="42" t="str">
        <f t="shared" si="787"/>
        <v/>
      </c>
      <c r="DA485" s="70" t="str">
        <f t="shared" si="788"/>
        <v/>
      </c>
      <c r="DB485" s="41" t="str">
        <f t="shared" si="734"/>
        <v/>
      </c>
      <c r="DC485" s="70" t="str">
        <f t="shared" si="789"/>
        <v/>
      </c>
      <c r="DD485" s="29" t="str">
        <f t="shared" si="735"/>
        <v/>
      </c>
      <c r="DE485" s="41" t="str">
        <f t="shared" si="736"/>
        <v/>
      </c>
      <c r="DF485" s="42" t="str">
        <f t="shared" si="737"/>
        <v/>
      </c>
      <c r="DG485" s="29" t="str">
        <f t="shared" si="738"/>
        <v/>
      </c>
      <c r="DH485" s="41" t="str">
        <f t="shared" si="739"/>
        <v/>
      </c>
      <c r="DI485" s="42" t="str">
        <f t="shared" si="740"/>
        <v/>
      </c>
      <c r="DJ485" s="29" t="str">
        <f t="shared" si="790"/>
        <v/>
      </c>
      <c r="DK485" s="41" t="str">
        <f t="shared" si="791"/>
        <v/>
      </c>
      <c r="DL485" s="42" t="str">
        <f t="shared" si="792"/>
        <v/>
      </c>
      <c r="DN485" s="39" t="e">
        <f t="shared" si="793"/>
        <v>#N/A</v>
      </c>
      <c r="DO485" s="42" t="e">
        <f t="shared" si="794"/>
        <v>#N/A</v>
      </c>
      <c r="DZ485" s="61" t="str">
        <f t="shared" si="795"/>
        <v/>
      </c>
      <c r="EA485" s="39" t="str">
        <f t="shared" si="796"/>
        <v/>
      </c>
      <c r="EB485" s="41" t="str">
        <f t="shared" si="797"/>
        <v/>
      </c>
      <c r="EC485" s="42" t="str">
        <f t="shared" si="741"/>
        <v/>
      </c>
      <c r="ED485" s="29" t="str">
        <f t="shared" si="798"/>
        <v/>
      </c>
      <c r="EE485" s="41" t="str">
        <f t="shared" si="799"/>
        <v/>
      </c>
      <c r="EF485" s="42" t="str">
        <f t="shared" si="800"/>
        <v/>
      </c>
      <c r="EG485" s="40" t="str">
        <f t="shared" si="801"/>
        <v/>
      </c>
      <c r="EH485" s="43" t="str">
        <f t="shared" si="802"/>
        <v/>
      </c>
      <c r="EI485" s="42" t="str">
        <f t="shared" si="803"/>
        <v/>
      </c>
      <c r="EJ485" s="58" t="str">
        <f t="shared" si="804"/>
        <v/>
      </c>
      <c r="EK485" s="41" t="str">
        <f t="shared" si="742"/>
        <v/>
      </c>
      <c r="EL485" s="58" t="str">
        <f t="shared" si="805"/>
        <v/>
      </c>
      <c r="EM485" s="29" t="str">
        <f t="shared" si="743"/>
        <v/>
      </c>
      <c r="EN485" s="41" t="str">
        <f t="shared" si="744"/>
        <v/>
      </c>
      <c r="EO485" s="42" t="str">
        <f t="shared" si="745"/>
        <v/>
      </c>
      <c r="EP485" s="29" t="str">
        <f t="shared" si="746"/>
        <v/>
      </c>
      <c r="EQ485" s="41" t="str">
        <f t="shared" si="747"/>
        <v/>
      </c>
      <c r="ER485" s="42" t="str">
        <f t="shared" si="748"/>
        <v/>
      </c>
      <c r="ES485" s="29" t="str">
        <f t="shared" si="806"/>
        <v/>
      </c>
      <c r="ET485" s="41" t="str">
        <f t="shared" si="807"/>
        <v/>
      </c>
      <c r="EU485" s="42" t="str">
        <f t="shared" si="808"/>
        <v/>
      </c>
      <c r="EW485" s="39" t="e">
        <f t="shared" si="809"/>
        <v>#N/A</v>
      </c>
      <c r="EX485" s="42" t="e">
        <f t="shared" si="810"/>
        <v>#N/A</v>
      </c>
      <c r="FA485" s="70" t="e">
        <f t="shared" si="711"/>
        <v>#N/A</v>
      </c>
      <c r="FB485" s="70" t="e">
        <f t="shared" si="712"/>
        <v>#N/A</v>
      </c>
      <c r="FC485" s="70" t="e">
        <f t="shared" si="811"/>
        <v>#N/A</v>
      </c>
      <c r="FD485" s="72" t="e">
        <f t="shared" si="713"/>
        <v>#N/A</v>
      </c>
      <c r="FE485" s="37" t="e">
        <f t="shared" si="714"/>
        <v>#N/A</v>
      </c>
    </row>
    <row r="486" spans="8:161" x14ac:dyDescent="0.25">
      <c r="H486" s="39"/>
      <c r="I486" s="39"/>
      <c r="J486" s="37"/>
      <c r="K486" s="39"/>
      <c r="L486" s="39"/>
      <c r="M486" s="39"/>
      <c r="Y486" s="61" t="str">
        <f t="shared" si="749"/>
        <v/>
      </c>
      <c r="Z486" s="39" t="str">
        <f t="shared" si="750"/>
        <v/>
      </c>
      <c r="AA486" s="41" t="str">
        <f t="shared" si="751"/>
        <v/>
      </c>
      <c r="AB486" s="42" t="str">
        <f t="shared" si="715"/>
        <v/>
      </c>
      <c r="AC486" s="29" t="str">
        <f t="shared" si="752"/>
        <v/>
      </c>
      <c r="AD486" s="41" t="str">
        <f t="shared" si="753"/>
        <v/>
      </c>
      <c r="AE486" s="42" t="str">
        <f t="shared" si="754"/>
        <v/>
      </c>
      <c r="AF486" s="40" t="str">
        <f t="shared" si="755"/>
        <v/>
      </c>
      <c r="AG486" s="43" t="str">
        <f t="shared" si="756"/>
        <v/>
      </c>
      <c r="AH486" s="42" t="str">
        <f t="shared" si="757"/>
        <v/>
      </c>
      <c r="AI486" s="39" t="str">
        <f t="shared" si="758"/>
        <v/>
      </c>
      <c r="AJ486" s="41" t="str">
        <f t="shared" si="716"/>
        <v/>
      </c>
      <c r="AK486" s="29" t="str">
        <f t="shared" si="717"/>
        <v/>
      </c>
      <c r="AL486" s="29" t="str">
        <f t="shared" si="718"/>
        <v/>
      </c>
      <c r="AM486" s="41" t="str">
        <f t="shared" si="719"/>
        <v/>
      </c>
      <c r="AN486" s="42" t="str">
        <f t="shared" si="720"/>
        <v/>
      </c>
      <c r="AO486" s="29" t="str">
        <f t="shared" si="721"/>
        <v/>
      </c>
      <c r="AP486" s="41" t="str">
        <f t="shared" si="722"/>
        <v/>
      </c>
      <c r="AQ486" s="42" t="str">
        <f t="shared" si="723"/>
        <v/>
      </c>
      <c r="AR486" s="29" t="str">
        <f t="shared" si="759"/>
        <v/>
      </c>
      <c r="AS486" s="41" t="str">
        <f t="shared" si="760"/>
        <v/>
      </c>
      <c r="AT486" s="42" t="str">
        <f t="shared" si="761"/>
        <v/>
      </c>
      <c r="AV486" s="39" t="e">
        <f t="shared" si="724"/>
        <v>#N/A</v>
      </c>
      <c r="AW486" s="42" t="e">
        <f t="shared" si="762"/>
        <v>#N/A</v>
      </c>
      <c r="BH486" s="61" t="str">
        <f t="shared" si="763"/>
        <v/>
      </c>
      <c r="BI486" s="39" t="str">
        <f t="shared" si="764"/>
        <v/>
      </c>
      <c r="BJ486" s="41" t="str">
        <f t="shared" si="765"/>
        <v/>
      </c>
      <c r="BK486" s="42" t="str">
        <f t="shared" si="725"/>
        <v/>
      </c>
      <c r="BL486" s="29" t="str">
        <f t="shared" si="766"/>
        <v/>
      </c>
      <c r="BM486" s="41" t="str">
        <f t="shared" si="767"/>
        <v/>
      </c>
      <c r="BN486" s="42" t="str">
        <f t="shared" si="768"/>
        <v/>
      </c>
      <c r="BO486" s="40" t="str">
        <f t="shared" si="769"/>
        <v/>
      </c>
      <c r="BP486" s="43" t="str">
        <f t="shared" si="770"/>
        <v/>
      </c>
      <c r="BQ486" s="42" t="str">
        <f t="shared" si="771"/>
        <v/>
      </c>
      <c r="BR486" s="61" t="str">
        <f t="shared" si="772"/>
        <v/>
      </c>
      <c r="BS486" s="41" t="str">
        <f t="shared" si="726"/>
        <v/>
      </c>
      <c r="BT486" t="str">
        <f t="shared" si="773"/>
        <v/>
      </c>
      <c r="BU486" s="29" t="str">
        <f t="shared" si="727"/>
        <v/>
      </c>
      <c r="BV486" s="41" t="str">
        <f t="shared" si="728"/>
        <v/>
      </c>
      <c r="BW486" s="42" t="str">
        <f t="shared" si="729"/>
        <v/>
      </c>
      <c r="BX486" s="29" t="str">
        <f t="shared" si="730"/>
        <v/>
      </c>
      <c r="BY486" s="41" t="str">
        <f t="shared" si="731"/>
        <v/>
      </c>
      <c r="BZ486" s="42" t="str">
        <f t="shared" si="732"/>
        <v/>
      </c>
      <c r="CA486" s="29" t="str">
        <f t="shared" si="774"/>
        <v/>
      </c>
      <c r="CB486" s="41" t="str">
        <f t="shared" si="775"/>
        <v/>
      </c>
      <c r="CC486" s="42" t="str">
        <f t="shared" si="776"/>
        <v/>
      </c>
      <c r="CE486" s="39" t="e">
        <f t="shared" si="777"/>
        <v>#N/A</v>
      </c>
      <c r="CF486" s="42" t="e">
        <f t="shared" si="778"/>
        <v>#N/A</v>
      </c>
      <c r="CQ486" s="61" t="str">
        <f t="shared" si="779"/>
        <v/>
      </c>
      <c r="CR486" s="39" t="str">
        <f t="shared" si="780"/>
        <v/>
      </c>
      <c r="CS486" s="41" t="str">
        <f t="shared" si="781"/>
        <v/>
      </c>
      <c r="CT486" s="42" t="str">
        <f t="shared" si="733"/>
        <v/>
      </c>
      <c r="CU486" s="29" t="str">
        <f t="shared" si="782"/>
        <v/>
      </c>
      <c r="CV486" s="41" t="str">
        <f t="shared" si="783"/>
        <v/>
      </c>
      <c r="CW486" s="42" t="str">
        <f t="shared" si="784"/>
        <v/>
      </c>
      <c r="CX486" s="40" t="str">
        <f t="shared" si="785"/>
        <v/>
      </c>
      <c r="CY486" s="43" t="str">
        <f t="shared" si="786"/>
        <v/>
      </c>
      <c r="CZ486" s="42" t="str">
        <f t="shared" si="787"/>
        <v/>
      </c>
      <c r="DA486" s="70" t="str">
        <f t="shared" si="788"/>
        <v/>
      </c>
      <c r="DB486" s="41" t="str">
        <f t="shared" si="734"/>
        <v/>
      </c>
      <c r="DC486" s="70" t="str">
        <f t="shared" si="789"/>
        <v/>
      </c>
      <c r="DD486" s="29" t="str">
        <f t="shared" si="735"/>
        <v/>
      </c>
      <c r="DE486" s="41" t="str">
        <f t="shared" si="736"/>
        <v/>
      </c>
      <c r="DF486" s="42" t="str">
        <f t="shared" si="737"/>
        <v/>
      </c>
      <c r="DG486" s="29" t="str">
        <f t="shared" si="738"/>
        <v/>
      </c>
      <c r="DH486" s="41" t="str">
        <f t="shared" si="739"/>
        <v/>
      </c>
      <c r="DI486" s="42" t="str">
        <f t="shared" si="740"/>
        <v/>
      </c>
      <c r="DJ486" s="29" t="str">
        <f t="shared" si="790"/>
        <v/>
      </c>
      <c r="DK486" s="41" t="str">
        <f t="shared" si="791"/>
        <v/>
      </c>
      <c r="DL486" s="42" t="str">
        <f t="shared" si="792"/>
        <v/>
      </c>
      <c r="DN486" s="39" t="e">
        <f t="shared" si="793"/>
        <v>#N/A</v>
      </c>
      <c r="DO486" s="42" t="e">
        <f t="shared" si="794"/>
        <v>#N/A</v>
      </c>
      <c r="DZ486" s="61" t="str">
        <f t="shared" si="795"/>
        <v/>
      </c>
      <c r="EA486" s="39" t="str">
        <f t="shared" si="796"/>
        <v/>
      </c>
      <c r="EB486" s="41" t="str">
        <f t="shared" si="797"/>
        <v/>
      </c>
      <c r="EC486" s="42" t="str">
        <f t="shared" si="741"/>
        <v/>
      </c>
      <c r="ED486" s="29" t="str">
        <f t="shared" si="798"/>
        <v/>
      </c>
      <c r="EE486" s="41" t="str">
        <f t="shared" si="799"/>
        <v/>
      </c>
      <c r="EF486" s="42" t="str">
        <f t="shared" si="800"/>
        <v/>
      </c>
      <c r="EG486" s="40" t="str">
        <f t="shared" si="801"/>
        <v/>
      </c>
      <c r="EH486" s="43" t="str">
        <f t="shared" si="802"/>
        <v/>
      </c>
      <c r="EI486" s="42" t="str">
        <f t="shared" si="803"/>
        <v/>
      </c>
      <c r="EJ486" s="58" t="str">
        <f t="shared" si="804"/>
        <v/>
      </c>
      <c r="EK486" s="41" t="str">
        <f t="shared" si="742"/>
        <v/>
      </c>
      <c r="EL486" s="58" t="str">
        <f t="shared" si="805"/>
        <v/>
      </c>
      <c r="EM486" s="29" t="str">
        <f t="shared" si="743"/>
        <v/>
      </c>
      <c r="EN486" s="41" t="str">
        <f t="shared" si="744"/>
        <v/>
      </c>
      <c r="EO486" s="42" t="str">
        <f t="shared" si="745"/>
        <v/>
      </c>
      <c r="EP486" s="29" t="str">
        <f t="shared" si="746"/>
        <v/>
      </c>
      <c r="EQ486" s="41" t="str">
        <f t="shared" si="747"/>
        <v/>
      </c>
      <c r="ER486" s="42" t="str">
        <f t="shared" si="748"/>
        <v/>
      </c>
      <c r="ES486" s="29" t="str">
        <f t="shared" si="806"/>
        <v/>
      </c>
      <c r="ET486" s="41" t="str">
        <f t="shared" si="807"/>
        <v/>
      </c>
      <c r="EU486" s="42" t="str">
        <f t="shared" si="808"/>
        <v/>
      </c>
      <c r="EW486" s="39" t="e">
        <f t="shared" si="809"/>
        <v>#N/A</v>
      </c>
      <c r="EX486" s="42" t="e">
        <f t="shared" si="810"/>
        <v>#N/A</v>
      </c>
      <c r="FA486" s="70" t="e">
        <f t="shared" ref="FA486:FA500" si="812">IF(A486="",#N/A,IF(_xlfn.DAYS(A487,A486)&lt;0,30,_xlfn.DAYS(A487,A486)))</f>
        <v>#N/A</v>
      </c>
      <c r="FB486" s="70" t="e">
        <f t="shared" ref="FB486:FB500" si="813">FA486+FB485</f>
        <v>#N/A</v>
      </c>
      <c r="FC486" s="70" t="e">
        <f t="shared" si="811"/>
        <v>#N/A</v>
      </c>
      <c r="FD486" s="72" t="e">
        <f t="shared" ref="FD486:FD500" si="814">FB486/365</f>
        <v>#N/A</v>
      </c>
      <c r="FE486" s="37" t="e">
        <f t="shared" ref="FE486:FE500" si="815">IF(A486="",#N/A,C486)</f>
        <v>#N/A</v>
      </c>
    </row>
    <row r="487" spans="8:161" x14ac:dyDescent="0.25">
      <c r="H487" s="39"/>
      <c r="I487" s="39"/>
      <c r="J487" s="37"/>
      <c r="K487" s="39"/>
      <c r="L487" s="39"/>
      <c r="M487" s="39"/>
      <c r="Y487" s="61" t="str">
        <f t="shared" si="749"/>
        <v/>
      </c>
      <c r="Z487" s="39" t="str">
        <f t="shared" si="750"/>
        <v/>
      </c>
      <c r="AA487" s="41" t="str">
        <f t="shared" si="751"/>
        <v/>
      </c>
      <c r="AB487" s="42" t="str">
        <f t="shared" si="715"/>
        <v/>
      </c>
      <c r="AC487" s="29" t="str">
        <f t="shared" si="752"/>
        <v/>
      </c>
      <c r="AD487" s="41" t="str">
        <f t="shared" si="753"/>
        <v/>
      </c>
      <c r="AE487" s="42" t="str">
        <f t="shared" si="754"/>
        <v/>
      </c>
      <c r="AF487" s="40" t="str">
        <f t="shared" si="755"/>
        <v/>
      </c>
      <c r="AG487" s="43" t="str">
        <f t="shared" si="756"/>
        <v/>
      </c>
      <c r="AH487" s="42" t="str">
        <f t="shared" si="757"/>
        <v/>
      </c>
      <c r="AI487" s="39" t="str">
        <f t="shared" si="758"/>
        <v/>
      </c>
      <c r="AJ487" s="41" t="str">
        <f t="shared" si="716"/>
        <v/>
      </c>
      <c r="AK487" s="29" t="str">
        <f t="shared" si="717"/>
        <v/>
      </c>
      <c r="AL487" s="29" t="str">
        <f t="shared" si="718"/>
        <v/>
      </c>
      <c r="AM487" s="41" t="str">
        <f t="shared" si="719"/>
        <v/>
      </c>
      <c r="AN487" s="42" t="str">
        <f t="shared" si="720"/>
        <v/>
      </c>
      <c r="AO487" s="29" t="str">
        <f t="shared" si="721"/>
        <v/>
      </c>
      <c r="AP487" s="41" t="str">
        <f t="shared" si="722"/>
        <v/>
      </c>
      <c r="AQ487" s="42" t="str">
        <f t="shared" si="723"/>
        <v/>
      </c>
      <c r="AR487" s="29" t="str">
        <f t="shared" si="759"/>
        <v/>
      </c>
      <c r="AS487" s="41" t="str">
        <f t="shared" si="760"/>
        <v/>
      </c>
      <c r="AT487" s="42" t="str">
        <f t="shared" si="761"/>
        <v/>
      </c>
      <c r="AV487" s="39" t="e">
        <f t="shared" si="724"/>
        <v>#N/A</v>
      </c>
      <c r="AW487" s="42" t="e">
        <f t="shared" si="762"/>
        <v>#N/A</v>
      </c>
      <c r="BH487" s="61" t="str">
        <f t="shared" si="763"/>
        <v/>
      </c>
      <c r="BI487" s="39" t="str">
        <f t="shared" si="764"/>
        <v/>
      </c>
      <c r="BJ487" s="41" t="str">
        <f t="shared" si="765"/>
        <v/>
      </c>
      <c r="BK487" s="42" t="str">
        <f t="shared" si="725"/>
        <v/>
      </c>
      <c r="BL487" s="29" t="str">
        <f t="shared" si="766"/>
        <v/>
      </c>
      <c r="BM487" s="41" t="str">
        <f t="shared" si="767"/>
        <v/>
      </c>
      <c r="BN487" s="42" t="str">
        <f t="shared" si="768"/>
        <v/>
      </c>
      <c r="BO487" s="40" t="str">
        <f t="shared" si="769"/>
        <v/>
      </c>
      <c r="BP487" s="43" t="str">
        <f t="shared" si="770"/>
        <v/>
      </c>
      <c r="BQ487" s="42" t="str">
        <f t="shared" si="771"/>
        <v/>
      </c>
      <c r="BR487" s="61" t="str">
        <f t="shared" si="772"/>
        <v/>
      </c>
      <c r="BS487" s="41" t="str">
        <f t="shared" si="726"/>
        <v/>
      </c>
      <c r="BT487" t="str">
        <f t="shared" si="773"/>
        <v/>
      </c>
      <c r="BU487" s="29" t="str">
        <f t="shared" si="727"/>
        <v/>
      </c>
      <c r="BV487" s="41" t="str">
        <f t="shared" si="728"/>
        <v/>
      </c>
      <c r="BW487" s="42" t="str">
        <f t="shared" si="729"/>
        <v/>
      </c>
      <c r="BX487" s="29" t="str">
        <f t="shared" si="730"/>
        <v/>
      </c>
      <c r="BY487" s="41" t="str">
        <f t="shared" si="731"/>
        <v/>
      </c>
      <c r="BZ487" s="42" t="str">
        <f t="shared" si="732"/>
        <v/>
      </c>
      <c r="CA487" s="29" t="str">
        <f t="shared" si="774"/>
        <v/>
      </c>
      <c r="CB487" s="41" t="str">
        <f t="shared" si="775"/>
        <v/>
      </c>
      <c r="CC487" s="42" t="str">
        <f t="shared" si="776"/>
        <v/>
      </c>
      <c r="CE487" s="39" t="e">
        <f t="shared" si="777"/>
        <v>#N/A</v>
      </c>
      <c r="CF487" s="42" t="e">
        <f t="shared" si="778"/>
        <v>#N/A</v>
      </c>
      <c r="CQ487" s="61" t="str">
        <f t="shared" si="779"/>
        <v/>
      </c>
      <c r="CR487" s="39" t="str">
        <f t="shared" si="780"/>
        <v/>
      </c>
      <c r="CS487" s="41" t="str">
        <f t="shared" si="781"/>
        <v/>
      </c>
      <c r="CT487" s="42" t="str">
        <f t="shared" si="733"/>
        <v/>
      </c>
      <c r="CU487" s="29" t="str">
        <f t="shared" si="782"/>
        <v/>
      </c>
      <c r="CV487" s="41" t="str">
        <f t="shared" si="783"/>
        <v/>
      </c>
      <c r="CW487" s="42" t="str">
        <f t="shared" si="784"/>
        <v/>
      </c>
      <c r="CX487" s="40" t="str">
        <f t="shared" si="785"/>
        <v/>
      </c>
      <c r="CY487" s="43" t="str">
        <f t="shared" si="786"/>
        <v/>
      </c>
      <c r="CZ487" s="42" t="str">
        <f t="shared" si="787"/>
        <v/>
      </c>
      <c r="DA487" s="70" t="str">
        <f t="shared" si="788"/>
        <v/>
      </c>
      <c r="DB487" s="41" t="str">
        <f t="shared" si="734"/>
        <v/>
      </c>
      <c r="DC487" s="70" t="str">
        <f t="shared" si="789"/>
        <v/>
      </c>
      <c r="DD487" s="29" t="str">
        <f t="shared" si="735"/>
        <v/>
      </c>
      <c r="DE487" s="41" t="str">
        <f t="shared" si="736"/>
        <v/>
      </c>
      <c r="DF487" s="42" t="str">
        <f t="shared" si="737"/>
        <v/>
      </c>
      <c r="DG487" s="29" t="str">
        <f t="shared" si="738"/>
        <v/>
      </c>
      <c r="DH487" s="41" t="str">
        <f t="shared" si="739"/>
        <v/>
      </c>
      <c r="DI487" s="42" t="str">
        <f t="shared" si="740"/>
        <v/>
      </c>
      <c r="DJ487" s="29" t="str">
        <f t="shared" si="790"/>
        <v/>
      </c>
      <c r="DK487" s="41" t="str">
        <f t="shared" si="791"/>
        <v/>
      </c>
      <c r="DL487" s="42" t="str">
        <f t="shared" si="792"/>
        <v/>
      </c>
      <c r="DN487" s="39" t="e">
        <f t="shared" si="793"/>
        <v>#N/A</v>
      </c>
      <c r="DO487" s="42" t="e">
        <f t="shared" si="794"/>
        <v>#N/A</v>
      </c>
      <c r="DZ487" s="61" t="str">
        <f t="shared" si="795"/>
        <v/>
      </c>
      <c r="EA487" s="39" t="str">
        <f t="shared" si="796"/>
        <v/>
      </c>
      <c r="EB487" s="41" t="str">
        <f t="shared" si="797"/>
        <v/>
      </c>
      <c r="EC487" s="42" t="str">
        <f t="shared" si="741"/>
        <v/>
      </c>
      <c r="ED487" s="29" t="str">
        <f t="shared" si="798"/>
        <v/>
      </c>
      <c r="EE487" s="41" t="str">
        <f t="shared" si="799"/>
        <v/>
      </c>
      <c r="EF487" s="42" t="str">
        <f t="shared" si="800"/>
        <v/>
      </c>
      <c r="EG487" s="40" t="str">
        <f t="shared" si="801"/>
        <v/>
      </c>
      <c r="EH487" s="43" t="str">
        <f t="shared" si="802"/>
        <v/>
      </c>
      <c r="EI487" s="42" t="str">
        <f t="shared" si="803"/>
        <v/>
      </c>
      <c r="EJ487" s="58" t="str">
        <f t="shared" si="804"/>
        <v/>
      </c>
      <c r="EK487" s="41" t="str">
        <f t="shared" si="742"/>
        <v/>
      </c>
      <c r="EL487" s="58" t="str">
        <f t="shared" si="805"/>
        <v/>
      </c>
      <c r="EM487" s="29" t="str">
        <f t="shared" si="743"/>
        <v/>
      </c>
      <c r="EN487" s="41" t="str">
        <f t="shared" si="744"/>
        <v/>
      </c>
      <c r="EO487" s="42" t="str">
        <f t="shared" si="745"/>
        <v/>
      </c>
      <c r="EP487" s="29" t="str">
        <f t="shared" si="746"/>
        <v/>
      </c>
      <c r="EQ487" s="41" t="str">
        <f t="shared" si="747"/>
        <v/>
      </c>
      <c r="ER487" s="42" t="str">
        <f t="shared" si="748"/>
        <v/>
      </c>
      <c r="ES487" s="29" t="str">
        <f t="shared" si="806"/>
        <v/>
      </c>
      <c r="ET487" s="41" t="str">
        <f t="shared" si="807"/>
        <v/>
      </c>
      <c r="EU487" s="42" t="str">
        <f t="shared" si="808"/>
        <v/>
      </c>
      <c r="EW487" s="39" t="e">
        <f t="shared" si="809"/>
        <v>#N/A</v>
      </c>
      <c r="EX487" s="42" t="e">
        <f t="shared" si="810"/>
        <v>#N/A</v>
      </c>
      <c r="FA487" s="70" t="e">
        <f t="shared" si="812"/>
        <v>#N/A</v>
      </c>
      <c r="FB487" s="70" t="e">
        <f t="shared" si="813"/>
        <v>#N/A</v>
      </c>
      <c r="FC487" s="70" t="e">
        <f t="shared" si="811"/>
        <v>#N/A</v>
      </c>
      <c r="FD487" s="72" t="e">
        <f t="shared" si="814"/>
        <v>#N/A</v>
      </c>
      <c r="FE487" s="37" t="e">
        <f t="shared" si="815"/>
        <v>#N/A</v>
      </c>
    </row>
    <row r="488" spans="8:161" x14ac:dyDescent="0.25">
      <c r="H488" s="39"/>
      <c r="I488" s="39"/>
      <c r="J488" s="37"/>
      <c r="K488" s="39"/>
      <c r="L488" s="39"/>
      <c r="M488" s="39"/>
      <c r="Y488" s="61" t="str">
        <f t="shared" si="749"/>
        <v/>
      </c>
      <c r="Z488" s="39" t="str">
        <f t="shared" si="750"/>
        <v/>
      </c>
      <c r="AA488" s="41" t="str">
        <f t="shared" si="751"/>
        <v/>
      </c>
      <c r="AB488" s="42" t="str">
        <f t="shared" si="715"/>
        <v/>
      </c>
      <c r="AC488" s="29" t="str">
        <f t="shared" si="752"/>
        <v/>
      </c>
      <c r="AD488" s="41" t="str">
        <f t="shared" si="753"/>
        <v/>
      </c>
      <c r="AE488" s="42" t="str">
        <f t="shared" si="754"/>
        <v/>
      </c>
      <c r="AF488" s="40" t="str">
        <f t="shared" si="755"/>
        <v/>
      </c>
      <c r="AG488" s="43" t="str">
        <f t="shared" si="756"/>
        <v/>
      </c>
      <c r="AH488" s="42" t="str">
        <f t="shared" si="757"/>
        <v/>
      </c>
      <c r="AI488" s="39" t="str">
        <f t="shared" si="758"/>
        <v/>
      </c>
      <c r="AJ488" s="41" t="str">
        <f t="shared" si="716"/>
        <v/>
      </c>
      <c r="AK488" s="29" t="str">
        <f t="shared" si="717"/>
        <v/>
      </c>
      <c r="AL488" s="29" t="str">
        <f t="shared" si="718"/>
        <v/>
      </c>
      <c r="AM488" s="41" t="str">
        <f t="shared" si="719"/>
        <v/>
      </c>
      <c r="AN488" s="42" t="str">
        <f t="shared" si="720"/>
        <v/>
      </c>
      <c r="AO488" s="29" t="str">
        <f t="shared" si="721"/>
        <v/>
      </c>
      <c r="AP488" s="41" t="str">
        <f t="shared" si="722"/>
        <v/>
      </c>
      <c r="AQ488" s="42" t="str">
        <f t="shared" si="723"/>
        <v/>
      </c>
      <c r="AR488" s="29" t="str">
        <f t="shared" si="759"/>
        <v/>
      </c>
      <c r="AS488" s="41" t="str">
        <f t="shared" si="760"/>
        <v/>
      </c>
      <c r="AT488" s="42" t="str">
        <f t="shared" si="761"/>
        <v/>
      </c>
      <c r="AV488" s="39" t="e">
        <f t="shared" si="724"/>
        <v>#N/A</v>
      </c>
      <c r="AW488" s="42" t="e">
        <f t="shared" si="762"/>
        <v>#N/A</v>
      </c>
      <c r="BH488" s="61" t="str">
        <f t="shared" si="763"/>
        <v/>
      </c>
      <c r="BI488" s="39" t="str">
        <f t="shared" si="764"/>
        <v/>
      </c>
      <c r="BJ488" s="41" t="str">
        <f t="shared" si="765"/>
        <v/>
      </c>
      <c r="BK488" s="42" t="str">
        <f t="shared" si="725"/>
        <v/>
      </c>
      <c r="BL488" s="29" t="str">
        <f t="shared" si="766"/>
        <v/>
      </c>
      <c r="BM488" s="41" t="str">
        <f t="shared" si="767"/>
        <v/>
      </c>
      <c r="BN488" s="42" t="str">
        <f t="shared" si="768"/>
        <v/>
      </c>
      <c r="BO488" s="40" t="str">
        <f t="shared" si="769"/>
        <v/>
      </c>
      <c r="BP488" s="43" t="str">
        <f t="shared" si="770"/>
        <v/>
      </c>
      <c r="BQ488" s="42" t="str">
        <f t="shared" si="771"/>
        <v/>
      </c>
      <c r="BR488" s="61" t="str">
        <f t="shared" si="772"/>
        <v/>
      </c>
      <c r="BS488" s="41" t="str">
        <f t="shared" si="726"/>
        <v/>
      </c>
      <c r="BT488" t="str">
        <f t="shared" si="773"/>
        <v/>
      </c>
      <c r="BU488" s="29" t="str">
        <f t="shared" si="727"/>
        <v/>
      </c>
      <c r="BV488" s="41" t="str">
        <f t="shared" si="728"/>
        <v/>
      </c>
      <c r="BW488" s="42" t="str">
        <f t="shared" si="729"/>
        <v/>
      </c>
      <c r="BX488" s="29" t="str">
        <f t="shared" si="730"/>
        <v/>
      </c>
      <c r="BY488" s="41" t="str">
        <f t="shared" si="731"/>
        <v/>
      </c>
      <c r="BZ488" s="42" t="str">
        <f t="shared" si="732"/>
        <v/>
      </c>
      <c r="CA488" s="29" t="str">
        <f t="shared" si="774"/>
        <v/>
      </c>
      <c r="CB488" s="41" t="str">
        <f t="shared" si="775"/>
        <v/>
      </c>
      <c r="CC488" s="42" t="str">
        <f t="shared" si="776"/>
        <v/>
      </c>
      <c r="CE488" s="39" t="e">
        <f t="shared" si="777"/>
        <v>#N/A</v>
      </c>
      <c r="CF488" s="42" t="e">
        <f t="shared" si="778"/>
        <v>#N/A</v>
      </c>
      <c r="CQ488" s="61" t="str">
        <f t="shared" si="779"/>
        <v/>
      </c>
      <c r="CR488" s="39" t="str">
        <f t="shared" si="780"/>
        <v/>
      </c>
      <c r="CS488" s="41" t="str">
        <f t="shared" si="781"/>
        <v/>
      </c>
      <c r="CT488" s="42" t="str">
        <f t="shared" si="733"/>
        <v/>
      </c>
      <c r="CU488" s="29" t="str">
        <f t="shared" si="782"/>
        <v/>
      </c>
      <c r="CV488" s="41" t="str">
        <f t="shared" si="783"/>
        <v/>
      </c>
      <c r="CW488" s="42" t="str">
        <f t="shared" si="784"/>
        <v/>
      </c>
      <c r="CX488" s="40" t="str">
        <f t="shared" si="785"/>
        <v/>
      </c>
      <c r="CY488" s="43" t="str">
        <f t="shared" si="786"/>
        <v/>
      </c>
      <c r="CZ488" s="42" t="str">
        <f t="shared" si="787"/>
        <v/>
      </c>
      <c r="DA488" s="70" t="str">
        <f t="shared" si="788"/>
        <v/>
      </c>
      <c r="DB488" s="41" t="str">
        <f t="shared" si="734"/>
        <v/>
      </c>
      <c r="DC488" s="70" t="str">
        <f t="shared" si="789"/>
        <v/>
      </c>
      <c r="DD488" s="29" t="str">
        <f t="shared" si="735"/>
        <v/>
      </c>
      <c r="DE488" s="41" t="str">
        <f t="shared" si="736"/>
        <v/>
      </c>
      <c r="DF488" s="42" t="str">
        <f t="shared" si="737"/>
        <v/>
      </c>
      <c r="DG488" s="29" t="str">
        <f t="shared" si="738"/>
        <v/>
      </c>
      <c r="DH488" s="41" t="str">
        <f t="shared" si="739"/>
        <v/>
      </c>
      <c r="DI488" s="42" t="str">
        <f t="shared" si="740"/>
        <v/>
      </c>
      <c r="DJ488" s="29" t="str">
        <f t="shared" si="790"/>
        <v/>
      </c>
      <c r="DK488" s="41" t="str">
        <f t="shared" si="791"/>
        <v/>
      </c>
      <c r="DL488" s="42" t="str">
        <f t="shared" si="792"/>
        <v/>
      </c>
      <c r="DN488" s="39" t="e">
        <f t="shared" si="793"/>
        <v>#N/A</v>
      </c>
      <c r="DO488" s="42" t="e">
        <f t="shared" si="794"/>
        <v>#N/A</v>
      </c>
      <c r="DZ488" s="61" t="str">
        <f t="shared" si="795"/>
        <v/>
      </c>
      <c r="EA488" s="39" t="str">
        <f t="shared" si="796"/>
        <v/>
      </c>
      <c r="EB488" s="41" t="str">
        <f t="shared" si="797"/>
        <v/>
      </c>
      <c r="EC488" s="42" t="str">
        <f t="shared" si="741"/>
        <v/>
      </c>
      <c r="ED488" s="29" t="str">
        <f t="shared" si="798"/>
        <v/>
      </c>
      <c r="EE488" s="41" t="str">
        <f t="shared" si="799"/>
        <v/>
      </c>
      <c r="EF488" s="42" t="str">
        <f t="shared" si="800"/>
        <v/>
      </c>
      <c r="EG488" s="40" t="str">
        <f t="shared" si="801"/>
        <v/>
      </c>
      <c r="EH488" s="43" t="str">
        <f t="shared" si="802"/>
        <v/>
      </c>
      <c r="EI488" s="42" t="str">
        <f t="shared" si="803"/>
        <v/>
      </c>
      <c r="EJ488" s="58" t="str">
        <f t="shared" si="804"/>
        <v/>
      </c>
      <c r="EK488" s="41" t="str">
        <f t="shared" si="742"/>
        <v/>
      </c>
      <c r="EL488" s="58" t="str">
        <f t="shared" si="805"/>
        <v/>
      </c>
      <c r="EM488" s="29" t="str">
        <f t="shared" si="743"/>
        <v/>
      </c>
      <c r="EN488" s="41" t="str">
        <f t="shared" si="744"/>
        <v/>
      </c>
      <c r="EO488" s="42" t="str">
        <f t="shared" si="745"/>
        <v/>
      </c>
      <c r="EP488" s="29" t="str">
        <f t="shared" si="746"/>
        <v/>
      </c>
      <c r="EQ488" s="41" t="str">
        <f t="shared" si="747"/>
        <v/>
      </c>
      <c r="ER488" s="42" t="str">
        <f t="shared" si="748"/>
        <v/>
      </c>
      <c r="ES488" s="29" t="str">
        <f t="shared" si="806"/>
        <v/>
      </c>
      <c r="ET488" s="41" t="str">
        <f t="shared" si="807"/>
        <v/>
      </c>
      <c r="EU488" s="42" t="str">
        <f t="shared" si="808"/>
        <v/>
      </c>
      <c r="EW488" s="39" t="e">
        <f t="shared" si="809"/>
        <v>#N/A</v>
      </c>
      <c r="EX488" s="42" t="e">
        <f t="shared" si="810"/>
        <v>#N/A</v>
      </c>
      <c r="FA488" s="70" t="e">
        <f t="shared" si="812"/>
        <v>#N/A</v>
      </c>
      <c r="FB488" s="70" t="e">
        <f t="shared" si="813"/>
        <v>#N/A</v>
      </c>
      <c r="FC488" s="70" t="e">
        <f t="shared" si="811"/>
        <v>#N/A</v>
      </c>
      <c r="FD488" s="72" t="e">
        <f t="shared" si="814"/>
        <v>#N/A</v>
      </c>
      <c r="FE488" s="37" t="e">
        <f t="shared" si="815"/>
        <v>#N/A</v>
      </c>
    </row>
    <row r="489" spans="8:161" x14ac:dyDescent="0.25">
      <c r="H489" s="39"/>
      <c r="I489" s="39"/>
      <c r="J489" s="37"/>
      <c r="K489" s="39"/>
      <c r="L489" s="39"/>
      <c r="M489" s="39"/>
      <c r="Y489" s="61" t="str">
        <f t="shared" si="749"/>
        <v/>
      </c>
      <c r="Z489" s="39" t="str">
        <f t="shared" si="750"/>
        <v/>
      </c>
      <c r="AA489" s="41" t="str">
        <f t="shared" si="751"/>
        <v/>
      </c>
      <c r="AB489" s="42" t="str">
        <f t="shared" si="715"/>
        <v/>
      </c>
      <c r="AC489" s="29" t="str">
        <f t="shared" si="752"/>
        <v/>
      </c>
      <c r="AD489" s="41" t="str">
        <f t="shared" si="753"/>
        <v/>
      </c>
      <c r="AE489" s="42" t="str">
        <f t="shared" si="754"/>
        <v/>
      </c>
      <c r="AF489" s="40" t="str">
        <f t="shared" si="755"/>
        <v/>
      </c>
      <c r="AG489" s="43" t="str">
        <f t="shared" si="756"/>
        <v/>
      </c>
      <c r="AH489" s="42" t="str">
        <f t="shared" si="757"/>
        <v/>
      </c>
      <c r="AI489" s="39" t="str">
        <f t="shared" si="758"/>
        <v/>
      </c>
      <c r="AJ489" s="41" t="str">
        <f t="shared" si="716"/>
        <v/>
      </c>
      <c r="AK489" s="29" t="str">
        <f t="shared" si="717"/>
        <v/>
      </c>
      <c r="AL489" s="29" t="str">
        <f t="shared" si="718"/>
        <v/>
      </c>
      <c r="AM489" s="41" t="str">
        <f t="shared" si="719"/>
        <v/>
      </c>
      <c r="AN489" s="42" t="str">
        <f t="shared" si="720"/>
        <v/>
      </c>
      <c r="AO489" s="29" t="str">
        <f t="shared" si="721"/>
        <v/>
      </c>
      <c r="AP489" s="41" t="str">
        <f t="shared" si="722"/>
        <v/>
      </c>
      <c r="AQ489" s="42" t="str">
        <f t="shared" si="723"/>
        <v/>
      </c>
      <c r="AR489" s="29" t="str">
        <f t="shared" si="759"/>
        <v/>
      </c>
      <c r="AS489" s="41" t="str">
        <f t="shared" si="760"/>
        <v/>
      </c>
      <c r="AT489" s="42" t="str">
        <f t="shared" si="761"/>
        <v/>
      </c>
      <c r="AV489" s="39" t="e">
        <f t="shared" si="724"/>
        <v>#N/A</v>
      </c>
      <c r="AW489" s="42" t="e">
        <f t="shared" si="762"/>
        <v>#N/A</v>
      </c>
      <c r="BH489" s="61" t="str">
        <f t="shared" si="763"/>
        <v/>
      </c>
      <c r="BI489" s="39" t="str">
        <f t="shared" si="764"/>
        <v/>
      </c>
      <c r="BJ489" s="41" t="str">
        <f t="shared" si="765"/>
        <v/>
      </c>
      <c r="BK489" s="42" t="str">
        <f t="shared" si="725"/>
        <v/>
      </c>
      <c r="BL489" s="29" t="str">
        <f t="shared" si="766"/>
        <v/>
      </c>
      <c r="BM489" s="41" t="str">
        <f t="shared" si="767"/>
        <v/>
      </c>
      <c r="BN489" s="42" t="str">
        <f t="shared" si="768"/>
        <v/>
      </c>
      <c r="BO489" s="40" t="str">
        <f t="shared" si="769"/>
        <v/>
      </c>
      <c r="BP489" s="43" t="str">
        <f t="shared" si="770"/>
        <v/>
      </c>
      <c r="BQ489" s="42" t="str">
        <f t="shared" si="771"/>
        <v/>
      </c>
      <c r="BR489" s="61" t="str">
        <f t="shared" si="772"/>
        <v/>
      </c>
      <c r="BS489" s="41" t="str">
        <f t="shared" si="726"/>
        <v/>
      </c>
      <c r="BT489" t="str">
        <f t="shared" si="773"/>
        <v/>
      </c>
      <c r="BU489" s="29" t="str">
        <f t="shared" si="727"/>
        <v/>
      </c>
      <c r="BV489" s="41" t="str">
        <f t="shared" si="728"/>
        <v/>
      </c>
      <c r="BW489" s="42" t="str">
        <f t="shared" si="729"/>
        <v/>
      </c>
      <c r="BX489" s="29" t="str">
        <f t="shared" si="730"/>
        <v/>
      </c>
      <c r="BY489" s="41" t="str">
        <f t="shared" si="731"/>
        <v/>
      </c>
      <c r="BZ489" s="42" t="str">
        <f t="shared" si="732"/>
        <v/>
      </c>
      <c r="CA489" s="29" t="str">
        <f t="shared" si="774"/>
        <v/>
      </c>
      <c r="CB489" s="41" t="str">
        <f t="shared" si="775"/>
        <v/>
      </c>
      <c r="CC489" s="42" t="str">
        <f t="shared" si="776"/>
        <v/>
      </c>
      <c r="CE489" s="39" t="e">
        <f t="shared" si="777"/>
        <v>#N/A</v>
      </c>
      <c r="CF489" s="42" t="e">
        <f t="shared" si="778"/>
        <v>#N/A</v>
      </c>
      <c r="CQ489" s="61" t="str">
        <f t="shared" si="779"/>
        <v/>
      </c>
      <c r="CR489" s="39" t="str">
        <f t="shared" si="780"/>
        <v/>
      </c>
      <c r="CS489" s="41" t="str">
        <f t="shared" si="781"/>
        <v/>
      </c>
      <c r="CT489" s="42" t="str">
        <f t="shared" si="733"/>
        <v/>
      </c>
      <c r="CU489" s="29" t="str">
        <f t="shared" si="782"/>
        <v/>
      </c>
      <c r="CV489" s="41" t="str">
        <f t="shared" si="783"/>
        <v/>
      </c>
      <c r="CW489" s="42" t="str">
        <f t="shared" si="784"/>
        <v/>
      </c>
      <c r="CX489" s="40" t="str">
        <f t="shared" si="785"/>
        <v/>
      </c>
      <c r="CY489" s="43" t="str">
        <f t="shared" si="786"/>
        <v/>
      </c>
      <c r="CZ489" s="42" t="str">
        <f t="shared" si="787"/>
        <v/>
      </c>
      <c r="DA489" s="70" t="str">
        <f t="shared" si="788"/>
        <v/>
      </c>
      <c r="DB489" s="41" t="str">
        <f t="shared" si="734"/>
        <v/>
      </c>
      <c r="DC489" s="70" t="str">
        <f t="shared" si="789"/>
        <v/>
      </c>
      <c r="DD489" s="29" t="str">
        <f t="shared" si="735"/>
        <v/>
      </c>
      <c r="DE489" s="41" t="str">
        <f t="shared" si="736"/>
        <v/>
      </c>
      <c r="DF489" s="42" t="str">
        <f t="shared" si="737"/>
        <v/>
      </c>
      <c r="DG489" s="29" t="str">
        <f t="shared" si="738"/>
        <v/>
      </c>
      <c r="DH489" s="41" t="str">
        <f t="shared" si="739"/>
        <v/>
      </c>
      <c r="DI489" s="42" t="str">
        <f t="shared" si="740"/>
        <v/>
      </c>
      <c r="DJ489" s="29" t="str">
        <f t="shared" si="790"/>
        <v/>
      </c>
      <c r="DK489" s="41" t="str">
        <f t="shared" si="791"/>
        <v/>
      </c>
      <c r="DL489" s="42" t="str">
        <f t="shared" si="792"/>
        <v/>
      </c>
      <c r="DN489" s="39" t="e">
        <f t="shared" si="793"/>
        <v>#N/A</v>
      </c>
      <c r="DO489" s="42" t="e">
        <f t="shared" si="794"/>
        <v>#N/A</v>
      </c>
      <c r="DZ489" s="61" t="str">
        <f t="shared" si="795"/>
        <v/>
      </c>
      <c r="EA489" s="39" t="str">
        <f t="shared" si="796"/>
        <v/>
      </c>
      <c r="EB489" s="41" t="str">
        <f t="shared" si="797"/>
        <v/>
      </c>
      <c r="EC489" s="42" t="str">
        <f t="shared" si="741"/>
        <v/>
      </c>
      <c r="ED489" s="29" t="str">
        <f t="shared" si="798"/>
        <v/>
      </c>
      <c r="EE489" s="41" t="str">
        <f t="shared" si="799"/>
        <v/>
      </c>
      <c r="EF489" s="42" t="str">
        <f t="shared" si="800"/>
        <v/>
      </c>
      <c r="EG489" s="40" t="str">
        <f t="shared" si="801"/>
        <v/>
      </c>
      <c r="EH489" s="43" t="str">
        <f t="shared" si="802"/>
        <v/>
      </c>
      <c r="EI489" s="42" t="str">
        <f t="shared" si="803"/>
        <v/>
      </c>
      <c r="EJ489" s="58" t="str">
        <f t="shared" si="804"/>
        <v/>
      </c>
      <c r="EK489" s="41" t="str">
        <f t="shared" si="742"/>
        <v/>
      </c>
      <c r="EL489" s="58" t="str">
        <f t="shared" si="805"/>
        <v/>
      </c>
      <c r="EM489" s="29" t="str">
        <f t="shared" si="743"/>
        <v/>
      </c>
      <c r="EN489" s="41" t="str">
        <f t="shared" si="744"/>
        <v/>
      </c>
      <c r="EO489" s="42" t="str">
        <f t="shared" si="745"/>
        <v/>
      </c>
      <c r="EP489" s="29" t="str">
        <f t="shared" si="746"/>
        <v/>
      </c>
      <c r="EQ489" s="41" t="str">
        <f t="shared" si="747"/>
        <v/>
      </c>
      <c r="ER489" s="42" t="str">
        <f t="shared" si="748"/>
        <v/>
      </c>
      <c r="ES489" s="29" t="str">
        <f t="shared" si="806"/>
        <v/>
      </c>
      <c r="ET489" s="41" t="str">
        <f t="shared" si="807"/>
        <v/>
      </c>
      <c r="EU489" s="42" t="str">
        <f t="shared" si="808"/>
        <v/>
      </c>
      <c r="EW489" s="39" t="e">
        <f t="shared" si="809"/>
        <v>#N/A</v>
      </c>
      <c r="EX489" s="42" t="e">
        <f t="shared" si="810"/>
        <v>#N/A</v>
      </c>
      <c r="FA489" s="70" t="e">
        <f t="shared" si="812"/>
        <v>#N/A</v>
      </c>
      <c r="FB489" s="70" t="e">
        <f t="shared" si="813"/>
        <v>#N/A</v>
      </c>
      <c r="FC489" s="70" t="e">
        <f t="shared" si="811"/>
        <v>#N/A</v>
      </c>
      <c r="FD489" s="72" t="e">
        <f t="shared" si="814"/>
        <v>#N/A</v>
      </c>
      <c r="FE489" s="37" t="e">
        <f t="shared" si="815"/>
        <v>#N/A</v>
      </c>
    </row>
    <row r="490" spans="8:161" x14ac:dyDescent="0.25">
      <c r="H490" s="39"/>
      <c r="I490" s="39"/>
      <c r="J490" s="37"/>
      <c r="K490" s="39"/>
      <c r="L490" s="39"/>
      <c r="M490" s="39"/>
      <c r="Y490" s="61" t="str">
        <f t="shared" si="749"/>
        <v/>
      </c>
      <c r="Z490" s="39" t="str">
        <f t="shared" si="750"/>
        <v/>
      </c>
      <c r="AA490" s="41" t="str">
        <f t="shared" si="751"/>
        <v/>
      </c>
      <c r="AB490" s="42" t="str">
        <f t="shared" si="715"/>
        <v/>
      </c>
      <c r="AC490" s="29" t="str">
        <f t="shared" si="752"/>
        <v/>
      </c>
      <c r="AD490" s="41" t="str">
        <f t="shared" si="753"/>
        <v/>
      </c>
      <c r="AE490" s="42" t="str">
        <f t="shared" si="754"/>
        <v/>
      </c>
      <c r="AF490" s="40" t="str">
        <f t="shared" si="755"/>
        <v/>
      </c>
      <c r="AG490" s="43" t="str">
        <f t="shared" si="756"/>
        <v/>
      </c>
      <c r="AH490" s="42" t="str">
        <f t="shared" si="757"/>
        <v/>
      </c>
      <c r="AI490" s="39" t="str">
        <f t="shared" si="758"/>
        <v/>
      </c>
      <c r="AJ490" s="41" t="str">
        <f t="shared" si="716"/>
        <v/>
      </c>
      <c r="AK490" s="29" t="str">
        <f t="shared" si="717"/>
        <v/>
      </c>
      <c r="AL490" s="29" t="str">
        <f t="shared" si="718"/>
        <v/>
      </c>
      <c r="AM490" s="41" t="str">
        <f t="shared" si="719"/>
        <v/>
      </c>
      <c r="AN490" s="42" t="str">
        <f t="shared" si="720"/>
        <v/>
      </c>
      <c r="AO490" s="29" t="str">
        <f t="shared" si="721"/>
        <v/>
      </c>
      <c r="AP490" s="41" t="str">
        <f t="shared" si="722"/>
        <v/>
      </c>
      <c r="AQ490" s="42" t="str">
        <f t="shared" si="723"/>
        <v/>
      </c>
      <c r="AR490" s="29" t="str">
        <f t="shared" si="759"/>
        <v/>
      </c>
      <c r="AS490" s="41" t="str">
        <f t="shared" si="760"/>
        <v/>
      </c>
      <c r="AT490" s="42" t="str">
        <f t="shared" si="761"/>
        <v/>
      </c>
      <c r="AV490" s="39" t="e">
        <f t="shared" si="724"/>
        <v>#N/A</v>
      </c>
      <c r="AW490" s="42" t="e">
        <f t="shared" si="762"/>
        <v>#N/A</v>
      </c>
      <c r="BH490" s="61" t="str">
        <f t="shared" si="763"/>
        <v/>
      </c>
      <c r="BI490" s="39" t="str">
        <f t="shared" si="764"/>
        <v/>
      </c>
      <c r="BJ490" s="41" t="str">
        <f t="shared" si="765"/>
        <v/>
      </c>
      <c r="BK490" s="42" t="str">
        <f t="shared" si="725"/>
        <v/>
      </c>
      <c r="BL490" s="29" t="str">
        <f t="shared" si="766"/>
        <v/>
      </c>
      <c r="BM490" s="41" t="str">
        <f t="shared" si="767"/>
        <v/>
      </c>
      <c r="BN490" s="42" t="str">
        <f t="shared" si="768"/>
        <v/>
      </c>
      <c r="BO490" s="40" t="str">
        <f t="shared" si="769"/>
        <v/>
      </c>
      <c r="BP490" s="43" t="str">
        <f t="shared" si="770"/>
        <v/>
      </c>
      <c r="BQ490" s="42" t="str">
        <f t="shared" si="771"/>
        <v/>
      </c>
      <c r="BR490" s="61" t="str">
        <f t="shared" si="772"/>
        <v/>
      </c>
      <c r="BS490" s="41" t="str">
        <f t="shared" si="726"/>
        <v/>
      </c>
      <c r="BT490" t="str">
        <f t="shared" si="773"/>
        <v/>
      </c>
      <c r="BU490" s="29" t="str">
        <f t="shared" si="727"/>
        <v/>
      </c>
      <c r="BV490" s="41" t="str">
        <f t="shared" si="728"/>
        <v/>
      </c>
      <c r="BW490" s="42" t="str">
        <f t="shared" si="729"/>
        <v/>
      </c>
      <c r="BX490" s="29" t="str">
        <f t="shared" si="730"/>
        <v/>
      </c>
      <c r="BY490" s="41" t="str">
        <f t="shared" si="731"/>
        <v/>
      </c>
      <c r="BZ490" s="42" t="str">
        <f t="shared" si="732"/>
        <v/>
      </c>
      <c r="CA490" s="29" t="str">
        <f t="shared" si="774"/>
        <v/>
      </c>
      <c r="CB490" s="41" t="str">
        <f t="shared" si="775"/>
        <v/>
      </c>
      <c r="CC490" s="42" t="str">
        <f t="shared" si="776"/>
        <v/>
      </c>
      <c r="CE490" s="39" t="e">
        <f t="shared" si="777"/>
        <v>#N/A</v>
      </c>
      <c r="CF490" s="42" t="e">
        <f t="shared" si="778"/>
        <v>#N/A</v>
      </c>
      <c r="CQ490" s="61" t="str">
        <f t="shared" si="779"/>
        <v/>
      </c>
      <c r="CR490" s="39" t="str">
        <f t="shared" si="780"/>
        <v/>
      </c>
      <c r="CS490" s="41" t="str">
        <f t="shared" si="781"/>
        <v/>
      </c>
      <c r="CT490" s="42" t="str">
        <f t="shared" si="733"/>
        <v/>
      </c>
      <c r="CU490" s="29" t="str">
        <f t="shared" si="782"/>
        <v/>
      </c>
      <c r="CV490" s="41" t="str">
        <f t="shared" si="783"/>
        <v/>
      </c>
      <c r="CW490" s="42" t="str">
        <f t="shared" si="784"/>
        <v/>
      </c>
      <c r="CX490" s="40" t="str">
        <f t="shared" si="785"/>
        <v/>
      </c>
      <c r="CY490" s="43" t="str">
        <f t="shared" si="786"/>
        <v/>
      </c>
      <c r="CZ490" s="42" t="str">
        <f t="shared" si="787"/>
        <v/>
      </c>
      <c r="DA490" s="70" t="str">
        <f t="shared" si="788"/>
        <v/>
      </c>
      <c r="DB490" s="41" t="str">
        <f t="shared" si="734"/>
        <v/>
      </c>
      <c r="DC490" s="70" t="str">
        <f t="shared" si="789"/>
        <v/>
      </c>
      <c r="DD490" s="29" t="str">
        <f t="shared" si="735"/>
        <v/>
      </c>
      <c r="DE490" s="41" t="str">
        <f t="shared" si="736"/>
        <v/>
      </c>
      <c r="DF490" s="42" t="str">
        <f t="shared" si="737"/>
        <v/>
      </c>
      <c r="DG490" s="29" t="str">
        <f t="shared" si="738"/>
        <v/>
      </c>
      <c r="DH490" s="41" t="str">
        <f t="shared" si="739"/>
        <v/>
      </c>
      <c r="DI490" s="42" t="str">
        <f t="shared" si="740"/>
        <v/>
      </c>
      <c r="DJ490" s="29" t="str">
        <f t="shared" si="790"/>
        <v/>
      </c>
      <c r="DK490" s="41" t="str">
        <f t="shared" si="791"/>
        <v/>
      </c>
      <c r="DL490" s="42" t="str">
        <f t="shared" si="792"/>
        <v/>
      </c>
      <c r="DN490" s="39" t="e">
        <f t="shared" si="793"/>
        <v>#N/A</v>
      </c>
      <c r="DO490" s="42" t="e">
        <f t="shared" si="794"/>
        <v>#N/A</v>
      </c>
      <c r="DZ490" s="61" t="str">
        <f t="shared" si="795"/>
        <v/>
      </c>
      <c r="EA490" s="39" t="str">
        <f t="shared" si="796"/>
        <v/>
      </c>
      <c r="EB490" s="41" t="str">
        <f t="shared" si="797"/>
        <v/>
      </c>
      <c r="EC490" s="42" t="str">
        <f t="shared" si="741"/>
        <v/>
      </c>
      <c r="ED490" s="29" t="str">
        <f t="shared" si="798"/>
        <v/>
      </c>
      <c r="EE490" s="41" t="str">
        <f t="shared" si="799"/>
        <v/>
      </c>
      <c r="EF490" s="42" t="str">
        <f t="shared" si="800"/>
        <v/>
      </c>
      <c r="EG490" s="40" t="str">
        <f t="shared" si="801"/>
        <v/>
      </c>
      <c r="EH490" s="43" t="str">
        <f t="shared" si="802"/>
        <v/>
      </c>
      <c r="EI490" s="42" t="str">
        <f t="shared" si="803"/>
        <v/>
      </c>
      <c r="EJ490" s="58" t="str">
        <f t="shared" si="804"/>
        <v/>
      </c>
      <c r="EK490" s="41" t="str">
        <f t="shared" si="742"/>
        <v/>
      </c>
      <c r="EL490" s="58" t="str">
        <f t="shared" si="805"/>
        <v/>
      </c>
      <c r="EM490" s="29" t="str">
        <f t="shared" si="743"/>
        <v/>
      </c>
      <c r="EN490" s="41" t="str">
        <f t="shared" si="744"/>
        <v/>
      </c>
      <c r="EO490" s="42" t="str">
        <f t="shared" si="745"/>
        <v/>
      </c>
      <c r="EP490" s="29" t="str">
        <f t="shared" si="746"/>
        <v/>
      </c>
      <c r="EQ490" s="41" t="str">
        <f t="shared" si="747"/>
        <v/>
      </c>
      <c r="ER490" s="42" t="str">
        <f t="shared" si="748"/>
        <v/>
      </c>
      <c r="ES490" s="29" t="str">
        <f t="shared" si="806"/>
        <v/>
      </c>
      <c r="ET490" s="41" t="str">
        <f t="shared" si="807"/>
        <v/>
      </c>
      <c r="EU490" s="42" t="str">
        <f t="shared" si="808"/>
        <v/>
      </c>
      <c r="EW490" s="39" t="e">
        <f t="shared" si="809"/>
        <v>#N/A</v>
      </c>
      <c r="EX490" s="42" t="e">
        <f t="shared" si="810"/>
        <v>#N/A</v>
      </c>
      <c r="FA490" s="70" t="e">
        <f t="shared" si="812"/>
        <v>#N/A</v>
      </c>
      <c r="FB490" s="70" t="e">
        <f t="shared" si="813"/>
        <v>#N/A</v>
      </c>
      <c r="FC490" s="70" t="e">
        <f t="shared" si="811"/>
        <v>#N/A</v>
      </c>
      <c r="FD490" s="72" t="e">
        <f t="shared" si="814"/>
        <v>#N/A</v>
      </c>
      <c r="FE490" s="37" t="e">
        <f t="shared" si="815"/>
        <v>#N/A</v>
      </c>
    </row>
    <row r="491" spans="8:161" x14ac:dyDescent="0.25">
      <c r="H491" s="39"/>
      <c r="I491" s="39"/>
      <c r="J491" s="37"/>
      <c r="K491" s="39"/>
      <c r="L491" s="39"/>
      <c r="M491" s="39"/>
      <c r="Y491" s="61" t="str">
        <f t="shared" si="749"/>
        <v/>
      </c>
      <c r="Z491" s="39" t="str">
        <f t="shared" si="750"/>
        <v/>
      </c>
      <c r="AA491" s="41" t="str">
        <f t="shared" si="751"/>
        <v/>
      </c>
      <c r="AB491" s="42" t="str">
        <f t="shared" si="715"/>
        <v/>
      </c>
      <c r="AC491" s="29" t="str">
        <f t="shared" si="752"/>
        <v/>
      </c>
      <c r="AD491" s="41" t="str">
        <f t="shared" si="753"/>
        <v/>
      </c>
      <c r="AE491" s="42" t="str">
        <f t="shared" si="754"/>
        <v/>
      </c>
      <c r="AF491" s="40" t="str">
        <f t="shared" si="755"/>
        <v/>
      </c>
      <c r="AG491" s="43" t="str">
        <f t="shared" si="756"/>
        <v/>
      </c>
      <c r="AH491" s="42" t="str">
        <f t="shared" si="757"/>
        <v/>
      </c>
      <c r="AI491" s="39" t="str">
        <f t="shared" si="758"/>
        <v/>
      </c>
      <c r="AJ491" s="41" t="str">
        <f t="shared" si="716"/>
        <v/>
      </c>
      <c r="AK491" s="29" t="str">
        <f t="shared" si="717"/>
        <v/>
      </c>
      <c r="AL491" s="29" t="str">
        <f t="shared" si="718"/>
        <v/>
      </c>
      <c r="AM491" s="41" t="str">
        <f t="shared" si="719"/>
        <v/>
      </c>
      <c r="AN491" s="42" t="str">
        <f t="shared" si="720"/>
        <v/>
      </c>
      <c r="AO491" s="29" t="str">
        <f t="shared" si="721"/>
        <v/>
      </c>
      <c r="AP491" s="41" t="str">
        <f t="shared" si="722"/>
        <v/>
      </c>
      <c r="AQ491" s="42" t="str">
        <f t="shared" si="723"/>
        <v/>
      </c>
      <c r="AR491" s="29" t="str">
        <f t="shared" si="759"/>
        <v/>
      </c>
      <c r="AS491" s="41" t="str">
        <f t="shared" si="760"/>
        <v/>
      </c>
      <c r="AT491" s="42" t="str">
        <f t="shared" si="761"/>
        <v/>
      </c>
      <c r="AV491" s="39" t="e">
        <f t="shared" si="724"/>
        <v>#N/A</v>
      </c>
      <c r="AW491" s="42" t="e">
        <f t="shared" si="762"/>
        <v>#N/A</v>
      </c>
      <c r="BH491" s="61" t="str">
        <f t="shared" si="763"/>
        <v/>
      </c>
      <c r="BI491" s="39" t="str">
        <f t="shared" si="764"/>
        <v/>
      </c>
      <c r="BJ491" s="41" t="str">
        <f t="shared" si="765"/>
        <v/>
      </c>
      <c r="BK491" s="42" t="str">
        <f t="shared" si="725"/>
        <v/>
      </c>
      <c r="BL491" s="29" t="str">
        <f t="shared" si="766"/>
        <v/>
      </c>
      <c r="BM491" s="41" t="str">
        <f t="shared" si="767"/>
        <v/>
      </c>
      <c r="BN491" s="42" t="str">
        <f t="shared" si="768"/>
        <v/>
      </c>
      <c r="BO491" s="40" t="str">
        <f t="shared" si="769"/>
        <v/>
      </c>
      <c r="BP491" s="43" t="str">
        <f t="shared" si="770"/>
        <v/>
      </c>
      <c r="BQ491" s="42" t="str">
        <f t="shared" si="771"/>
        <v/>
      </c>
      <c r="BR491" s="61" t="str">
        <f t="shared" si="772"/>
        <v/>
      </c>
      <c r="BS491" s="41" t="str">
        <f t="shared" si="726"/>
        <v/>
      </c>
      <c r="BT491" t="str">
        <f t="shared" si="773"/>
        <v/>
      </c>
      <c r="BU491" s="29" t="str">
        <f t="shared" si="727"/>
        <v/>
      </c>
      <c r="BV491" s="41" t="str">
        <f t="shared" si="728"/>
        <v/>
      </c>
      <c r="BW491" s="42" t="str">
        <f t="shared" si="729"/>
        <v/>
      </c>
      <c r="BX491" s="29" t="str">
        <f t="shared" si="730"/>
        <v/>
      </c>
      <c r="BY491" s="41" t="str">
        <f t="shared" si="731"/>
        <v/>
      </c>
      <c r="BZ491" s="42" t="str">
        <f t="shared" si="732"/>
        <v/>
      </c>
      <c r="CA491" s="29" t="str">
        <f t="shared" si="774"/>
        <v/>
      </c>
      <c r="CB491" s="41" t="str">
        <f t="shared" si="775"/>
        <v/>
      </c>
      <c r="CC491" s="42" t="str">
        <f t="shared" si="776"/>
        <v/>
      </c>
      <c r="CE491" s="39" t="e">
        <f t="shared" si="777"/>
        <v>#N/A</v>
      </c>
      <c r="CF491" s="42" t="e">
        <f t="shared" si="778"/>
        <v>#N/A</v>
      </c>
      <c r="CQ491" s="61" t="str">
        <f t="shared" si="779"/>
        <v/>
      </c>
      <c r="CR491" s="39" t="str">
        <f t="shared" si="780"/>
        <v/>
      </c>
      <c r="CS491" s="41" t="str">
        <f t="shared" si="781"/>
        <v/>
      </c>
      <c r="CT491" s="42" t="str">
        <f t="shared" si="733"/>
        <v/>
      </c>
      <c r="CU491" s="29" t="str">
        <f t="shared" si="782"/>
        <v/>
      </c>
      <c r="CV491" s="41" t="str">
        <f t="shared" si="783"/>
        <v/>
      </c>
      <c r="CW491" s="42" t="str">
        <f t="shared" si="784"/>
        <v/>
      </c>
      <c r="CX491" s="40" t="str">
        <f t="shared" si="785"/>
        <v/>
      </c>
      <c r="CY491" s="43" t="str">
        <f t="shared" si="786"/>
        <v/>
      </c>
      <c r="CZ491" s="42" t="str">
        <f t="shared" si="787"/>
        <v/>
      </c>
      <c r="DA491" s="70" t="str">
        <f t="shared" si="788"/>
        <v/>
      </c>
      <c r="DB491" s="41" t="str">
        <f t="shared" si="734"/>
        <v/>
      </c>
      <c r="DC491" s="70" t="str">
        <f t="shared" si="789"/>
        <v/>
      </c>
      <c r="DD491" s="29" t="str">
        <f t="shared" si="735"/>
        <v/>
      </c>
      <c r="DE491" s="41" t="str">
        <f t="shared" si="736"/>
        <v/>
      </c>
      <c r="DF491" s="42" t="str">
        <f t="shared" si="737"/>
        <v/>
      </c>
      <c r="DG491" s="29" t="str">
        <f t="shared" si="738"/>
        <v/>
      </c>
      <c r="DH491" s="41" t="str">
        <f t="shared" si="739"/>
        <v/>
      </c>
      <c r="DI491" s="42" t="str">
        <f t="shared" si="740"/>
        <v/>
      </c>
      <c r="DJ491" s="29" t="str">
        <f t="shared" si="790"/>
        <v/>
      </c>
      <c r="DK491" s="41" t="str">
        <f t="shared" si="791"/>
        <v/>
      </c>
      <c r="DL491" s="42" t="str">
        <f t="shared" si="792"/>
        <v/>
      </c>
      <c r="DN491" s="39" t="e">
        <f t="shared" si="793"/>
        <v>#N/A</v>
      </c>
      <c r="DO491" s="42" t="e">
        <f t="shared" si="794"/>
        <v>#N/A</v>
      </c>
      <c r="DZ491" s="61" t="str">
        <f t="shared" si="795"/>
        <v/>
      </c>
      <c r="EA491" s="39" t="str">
        <f t="shared" si="796"/>
        <v/>
      </c>
      <c r="EB491" s="41" t="str">
        <f t="shared" si="797"/>
        <v/>
      </c>
      <c r="EC491" s="42" t="str">
        <f t="shared" si="741"/>
        <v/>
      </c>
      <c r="ED491" s="29" t="str">
        <f t="shared" si="798"/>
        <v/>
      </c>
      <c r="EE491" s="41" t="str">
        <f t="shared" si="799"/>
        <v/>
      </c>
      <c r="EF491" s="42" t="str">
        <f t="shared" si="800"/>
        <v/>
      </c>
      <c r="EG491" s="40" t="str">
        <f t="shared" si="801"/>
        <v/>
      </c>
      <c r="EH491" s="43" t="str">
        <f t="shared" si="802"/>
        <v/>
      </c>
      <c r="EI491" s="42" t="str">
        <f t="shared" si="803"/>
        <v/>
      </c>
      <c r="EJ491" s="58" t="str">
        <f t="shared" si="804"/>
        <v/>
      </c>
      <c r="EK491" s="41" t="str">
        <f t="shared" si="742"/>
        <v/>
      </c>
      <c r="EL491" s="58" t="str">
        <f t="shared" si="805"/>
        <v/>
      </c>
      <c r="EM491" s="29" t="str">
        <f t="shared" si="743"/>
        <v/>
      </c>
      <c r="EN491" s="41" t="str">
        <f t="shared" si="744"/>
        <v/>
      </c>
      <c r="EO491" s="42" t="str">
        <f t="shared" si="745"/>
        <v/>
      </c>
      <c r="EP491" s="29" t="str">
        <f t="shared" si="746"/>
        <v/>
      </c>
      <c r="EQ491" s="41" t="str">
        <f t="shared" si="747"/>
        <v/>
      </c>
      <c r="ER491" s="42" t="str">
        <f t="shared" si="748"/>
        <v/>
      </c>
      <c r="ES491" s="29" t="str">
        <f t="shared" si="806"/>
        <v/>
      </c>
      <c r="ET491" s="41" t="str">
        <f t="shared" si="807"/>
        <v/>
      </c>
      <c r="EU491" s="42" t="str">
        <f t="shared" si="808"/>
        <v/>
      </c>
      <c r="EW491" s="39" t="e">
        <f t="shared" si="809"/>
        <v>#N/A</v>
      </c>
      <c r="EX491" s="42" t="e">
        <f t="shared" si="810"/>
        <v>#N/A</v>
      </c>
      <c r="FA491" s="70" t="e">
        <f t="shared" si="812"/>
        <v>#N/A</v>
      </c>
      <c r="FB491" s="70" t="e">
        <f t="shared" si="813"/>
        <v>#N/A</v>
      </c>
      <c r="FC491" s="70" t="e">
        <f t="shared" si="811"/>
        <v>#N/A</v>
      </c>
      <c r="FD491" s="72" t="e">
        <f t="shared" si="814"/>
        <v>#N/A</v>
      </c>
      <c r="FE491" s="37" t="e">
        <f t="shared" si="815"/>
        <v>#N/A</v>
      </c>
    </row>
    <row r="492" spans="8:161" x14ac:dyDescent="0.25">
      <c r="H492" s="39"/>
      <c r="I492" s="39"/>
      <c r="J492" s="37"/>
      <c r="K492" s="39"/>
      <c r="L492" s="39"/>
      <c r="M492" s="39"/>
      <c r="Y492" s="61" t="str">
        <f t="shared" si="749"/>
        <v/>
      </c>
      <c r="Z492" s="39" t="str">
        <f t="shared" si="750"/>
        <v/>
      </c>
      <c r="AA492" s="41" t="str">
        <f t="shared" si="751"/>
        <v/>
      </c>
      <c r="AB492" s="42" t="str">
        <f t="shared" si="715"/>
        <v/>
      </c>
      <c r="AC492" s="29" t="str">
        <f t="shared" si="752"/>
        <v/>
      </c>
      <c r="AD492" s="41" t="str">
        <f t="shared" si="753"/>
        <v/>
      </c>
      <c r="AE492" s="42" t="str">
        <f t="shared" si="754"/>
        <v/>
      </c>
      <c r="AF492" s="40" t="str">
        <f t="shared" si="755"/>
        <v/>
      </c>
      <c r="AG492" s="43" t="str">
        <f t="shared" si="756"/>
        <v/>
      </c>
      <c r="AH492" s="42" t="str">
        <f t="shared" si="757"/>
        <v/>
      </c>
      <c r="AI492" s="39" t="str">
        <f t="shared" si="758"/>
        <v/>
      </c>
      <c r="AJ492" s="41" t="str">
        <f t="shared" si="716"/>
        <v/>
      </c>
      <c r="AK492" s="29" t="str">
        <f t="shared" si="717"/>
        <v/>
      </c>
      <c r="AL492" s="29" t="str">
        <f t="shared" si="718"/>
        <v/>
      </c>
      <c r="AM492" s="41" t="str">
        <f t="shared" si="719"/>
        <v/>
      </c>
      <c r="AN492" s="42" t="str">
        <f t="shared" si="720"/>
        <v/>
      </c>
      <c r="AO492" s="29" t="str">
        <f t="shared" si="721"/>
        <v/>
      </c>
      <c r="AP492" s="41" t="str">
        <f t="shared" si="722"/>
        <v/>
      </c>
      <c r="AQ492" s="42" t="str">
        <f t="shared" si="723"/>
        <v/>
      </c>
      <c r="AR492" s="29" t="str">
        <f t="shared" si="759"/>
        <v/>
      </c>
      <c r="AS492" s="41" t="str">
        <f t="shared" si="760"/>
        <v/>
      </c>
      <c r="AT492" s="42" t="str">
        <f t="shared" si="761"/>
        <v/>
      </c>
      <c r="AV492" s="39" t="e">
        <f t="shared" si="724"/>
        <v>#N/A</v>
      </c>
      <c r="AW492" s="42" t="e">
        <f t="shared" si="762"/>
        <v>#N/A</v>
      </c>
      <c r="BH492" s="61" t="str">
        <f t="shared" si="763"/>
        <v/>
      </c>
      <c r="BI492" s="39" t="str">
        <f t="shared" si="764"/>
        <v/>
      </c>
      <c r="BJ492" s="41" t="str">
        <f t="shared" si="765"/>
        <v/>
      </c>
      <c r="BK492" s="42" t="str">
        <f t="shared" si="725"/>
        <v/>
      </c>
      <c r="BL492" s="29" t="str">
        <f t="shared" si="766"/>
        <v/>
      </c>
      <c r="BM492" s="41" t="str">
        <f t="shared" si="767"/>
        <v/>
      </c>
      <c r="BN492" s="42" t="str">
        <f t="shared" si="768"/>
        <v/>
      </c>
      <c r="BO492" s="40" t="str">
        <f t="shared" si="769"/>
        <v/>
      </c>
      <c r="BP492" s="43" t="str">
        <f t="shared" si="770"/>
        <v/>
      </c>
      <c r="BQ492" s="42" t="str">
        <f t="shared" si="771"/>
        <v/>
      </c>
      <c r="BR492" s="61" t="str">
        <f t="shared" si="772"/>
        <v/>
      </c>
      <c r="BS492" s="41" t="str">
        <f t="shared" si="726"/>
        <v/>
      </c>
      <c r="BT492" t="str">
        <f t="shared" si="773"/>
        <v/>
      </c>
      <c r="BU492" s="29" t="str">
        <f t="shared" si="727"/>
        <v/>
      </c>
      <c r="BV492" s="41" t="str">
        <f t="shared" si="728"/>
        <v/>
      </c>
      <c r="BW492" s="42" t="str">
        <f t="shared" si="729"/>
        <v/>
      </c>
      <c r="BX492" s="29" t="str">
        <f t="shared" si="730"/>
        <v/>
      </c>
      <c r="BY492" s="41" t="str">
        <f t="shared" si="731"/>
        <v/>
      </c>
      <c r="BZ492" s="42" t="str">
        <f t="shared" si="732"/>
        <v/>
      </c>
      <c r="CA492" s="29" t="str">
        <f t="shared" si="774"/>
        <v/>
      </c>
      <c r="CB492" s="41" t="str">
        <f t="shared" si="775"/>
        <v/>
      </c>
      <c r="CC492" s="42" t="str">
        <f t="shared" si="776"/>
        <v/>
      </c>
      <c r="CE492" s="39" t="e">
        <f t="shared" si="777"/>
        <v>#N/A</v>
      </c>
      <c r="CF492" s="42" t="e">
        <f t="shared" si="778"/>
        <v>#N/A</v>
      </c>
      <c r="CQ492" s="61" t="str">
        <f t="shared" si="779"/>
        <v/>
      </c>
      <c r="CR492" s="39" t="str">
        <f t="shared" si="780"/>
        <v/>
      </c>
      <c r="CS492" s="41" t="str">
        <f t="shared" si="781"/>
        <v/>
      </c>
      <c r="CT492" s="42" t="str">
        <f t="shared" si="733"/>
        <v/>
      </c>
      <c r="CU492" s="29" t="str">
        <f t="shared" si="782"/>
        <v/>
      </c>
      <c r="CV492" s="41" t="str">
        <f t="shared" si="783"/>
        <v/>
      </c>
      <c r="CW492" s="42" t="str">
        <f t="shared" si="784"/>
        <v/>
      </c>
      <c r="CX492" s="40" t="str">
        <f t="shared" si="785"/>
        <v/>
      </c>
      <c r="CY492" s="43" t="str">
        <f t="shared" si="786"/>
        <v/>
      </c>
      <c r="CZ492" s="42" t="str">
        <f t="shared" si="787"/>
        <v/>
      </c>
      <c r="DA492" s="70" t="str">
        <f t="shared" si="788"/>
        <v/>
      </c>
      <c r="DB492" s="41" t="str">
        <f t="shared" si="734"/>
        <v/>
      </c>
      <c r="DC492" s="70" t="str">
        <f t="shared" si="789"/>
        <v/>
      </c>
      <c r="DD492" s="29" t="str">
        <f t="shared" si="735"/>
        <v/>
      </c>
      <c r="DE492" s="41" t="str">
        <f t="shared" si="736"/>
        <v/>
      </c>
      <c r="DF492" s="42" t="str">
        <f t="shared" si="737"/>
        <v/>
      </c>
      <c r="DG492" s="29" t="str">
        <f t="shared" si="738"/>
        <v/>
      </c>
      <c r="DH492" s="41" t="str">
        <f t="shared" si="739"/>
        <v/>
      </c>
      <c r="DI492" s="42" t="str">
        <f t="shared" si="740"/>
        <v/>
      </c>
      <c r="DJ492" s="29" t="str">
        <f t="shared" si="790"/>
        <v/>
      </c>
      <c r="DK492" s="41" t="str">
        <f t="shared" si="791"/>
        <v/>
      </c>
      <c r="DL492" s="42" t="str">
        <f t="shared" si="792"/>
        <v/>
      </c>
      <c r="DN492" s="39" t="e">
        <f t="shared" si="793"/>
        <v>#N/A</v>
      </c>
      <c r="DO492" s="42" t="e">
        <f t="shared" si="794"/>
        <v>#N/A</v>
      </c>
      <c r="DZ492" s="61" t="str">
        <f t="shared" si="795"/>
        <v/>
      </c>
      <c r="EA492" s="39" t="str">
        <f t="shared" si="796"/>
        <v/>
      </c>
      <c r="EB492" s="41" t="str">
        <f t="shared" si="797"/>
        <v/>
      </c>
      <c r="EC492" s="42" t="str">
        <f t="shared" si="741"/>
        <v/>
      </c>
      <c r="ED492" s="29" t="str">
        <f t="shared" si="798"/>
        <v/>
      </c>
      <c r="EE492" s="41" t="str">
        <f t="shared" si="799"/>
        <v/>
      </c>
      <c r="EF492" s="42" t="str">
        <f t="shared" si="800"/>
        <v/>
      </c>
      <c r="EG492" s="40" t="str">
        <f t="shared" si="801"/>
        <v/>
      </c>
      <c r="EH492" s="43" t="str">
        <f t="shared" si="802"/>
        <v/>
      </c>
      <c r="EI492" s="42" t="str">
        <f t="shared" si="803"/>
        <v/>
      </c>
      <c r="EJ492" s="58" t="str">
        <f t="shared" si="804"/>
        <v/>
      </c>
      <c r="EK492" s="41" t="str">
        <f t="shared" si="742"/>
        <v/>
      </c>
      <c r="EL492" s="58" t="str">
        <f t="shared" si="805"/>
        <v/>
      </c>
      <c r="EM492" s="29" t="str">
        <f t="shared" si="743"/>
        <v/>
      </c>
      <c r="EN492" s="41" t="str">
        <f t="shared" si="744"/>
        <v/>
      </c>
      <c r="EO492" s="42" t="str">
        <f t="shared" si="745"/>
        <v/>
      </c>
      <c r="EP492" s="29" t="str">
        <f t="shared" si="746"/>
        <v/>
      </c>
      <c r="EQ492" s="41" t="str">
        <f t="shared" si="747"/>
        <v/>
      </c>
      <c r="ER492" s="42" t="str">
        <f t="shared" si="748"/>
        <v/>
      </c>
      <c r="ES492" s="29" t="str">
        <f t="shared" si="806"/>
        <v/>
      </c>
      <c r="ET492" s="41" t="str">
        <f t="shared" si="807"/>
        <v/>
      </c>
      <c r="EU492" s="42" t="str">
        <f t="shared" si="808"/>
        <v/>
      </c>
      <c r="EW492" s="39" t="e">
        <f t="shared" si="809"/>
        <v>#N/A</v>
      </c>
      <c r="EX492" s="42" t="e">
        <f t="shared" si="810"/>
        <v>#N/A</v>
      </c>
      <c r="FA492" s="70" t="e">
        <f t="shared" si="812"/>
        <v>#N/A</v>
      </c>
      <c r="FB492" s="70" t="e">
        <f t="shared" si="813"/>
        <v>#N/A</v>
      </c>
      <c r="FC492" s="70" t="e">
        <f t="shared" si="811"/>
        <v>#N/A</v>
      </c>
      <c r="FD492" s="72" t="e">
        <f t="shared" si="814"/>
        <v>#N/A</v>
      </c>
      <c r="FE492" s="37" t="e">
        <f t="shared" si="815"/>
        <v>#N/A</v>
      </c>
    </row>
    <row r="493" spans="8:161" x14ac:dyDescent="0.25">
      <c r="H493" s="39"/>
      <c r="I493" s="39"/>
      <c r="J493" s="37"/>
      <c r="K493" s="39"/>
      <c r="L493" s="39"/>
      <c r="M493" s="39"/>
      <c r="Y493" s="61" t="str">
        <f t="shared" si="749"/>
        <v/>
      </c>
      <c r="Z493" s="39" t="str">
        <f t="shared" si="750"/>
        <v/>
      </c>
      <c r="AA493" s="41" t="str">
        <f t="shared" si="751"/>
        <v/>
      </c>
      <c r="AB493" s="42" t="str">
        <f t="shared" si="715"/>
        <v/>
      </c>
      <c r="AC493" s="29" t="str">
        <f t="shared" si="752"/>
        <v/>
      </c>
      <c r="AD493" s="41" t="str">
        <f t="shared" si="753"/>
        <v/>
      </c>
      <c r="AE493" s="42" t="str">
        <f t="shared" si="754"/>
        <v/>
      </c>
      <c r="AF493" s="40" t="str">
        <f t="shared" si="755"/>
        <v/>
      </c>
      <c r="AG493" s="43" t="str">
        <f t="shared" si="756"/>
        <v/>
      </c>
      <c r="AH493" s="42" t="str">
        <f t="shared" si="757"/>
        <v/>
      </c>
      <c r="AI493" s="39" t="str">
        <f t="shared" si="758"/>
        <v/>
      </c>
      <c r="AJ493" s="41" t="str">
        <f t="shared" si="716"/>
        <v/>
      </c>
      <c r="AK493" s="29" t="str">
        <f t="shared" si="717"/>
        <v/>
      </c>
      <c r="AL493" s="29" t="str">
        <f t="shared" si="718"/>
        <v/>
      </c>
      <c r="AM493" s="41" t="str">
        <f t="shared" si="719"/>
        <v/>
      </c>
      <c r="AN493" s="42" t="str">
        <f t="shared" si="720"/>
        <v/>
      </c>
      <c r="AO493" s="29" t="str">
        <f t="shared" si="721"/>
        <v/>
      </c>
      <c r="AP493" s="41" t="str">
        <f t="shared" si="722"/>
        <v/>
      </c>
      <c r="AQ493" s="42" t="str">
        <f t="shared" si="723"/>
        <v/>
      </c>
      <c r="AR493" s="29" t="str">
        <f t="shared" si="759"/>
        <v/>
      </c>
      <c r="AS493" s="41" t="str">
        <f t="shared" si="760"/>
        <v/>
      </c>
      <c r="AT493" s="42" t="str">
        <f t="shared" si="761"/>
        <v/>
      </c>
      <c r="AV493" s="39" t="e">
        <f t="shared" si="724"/>
        <v>#N/A</v>
      </c>
      <c r="AW493" s="42" t="e">
        <f t="shared" si="762"/>
        <v>#N/A</v>
      </c>
      <c r="BH493" s="61" t="str">
        <f t="shared" si="763"/>
        <v/>
      </c>
      <c r="BI493" s="39" t="str">
        <f t="shared" si="764"/>
        <v/>
      </c>
      <c r="BJ493" s="41" t="str">
        <f t="shared" si="765"/>
        <v/>
      </c>
      <c r="BK493" s="42" t="str">
        <f t="shared" si="725"/>
        <v/>
      </c>
      <c r="BL493" s="29" t="str">
        <f t="shared" si="766"/>
        <v/>
      </c>
      <c r="BM493" s="41" t="str">
        <f t="shared" si="767"/>
        <v/>
      </c>
      <c r="BN493" s="42" t="str">
        <f t="shared" si="768"/>
        <v/>
      </c>
      <c r="BO493" s="40" t="str">
        <f t="shared" si="769"/>
        <v/>
      </c>
      <c r="BP493" s="43" t="str">
        <f t="shared" si="770"/>
        <v/>
      </c>
      <c r="BQ493" s="42" t="str">
        <f t="shared" si="771"/>
        <v/>
      </c>
      <c r="BR493" s="61" t="str">
        <f t="shared" si="772"/>
        <v/>
      </c>
      <c r="BS493" s="41" t="str">
        <f t="shared" si="726"/>
        <v/>
      </c>
      <c r="BT493" t="str">
        <f t="shared" si="773"/>
        <v/>
      </c>
      <c r="BU493" s="29" t="str">
        <f t="shared" si="727"/>
        <v/>
      </c>
      <c r="BV493" s="41" t="str">
        <f t="shared" si="728"/>
        <v/>
      </c>
      <c r="BW493" s="42" t="str">
        <f t="shared" si="729"/>
        <v/>
      </c>
      <c r="BX493" s="29" t="str">
        <f t="shared" si="730"/>
        <v/>
      </c>
      <c r="BY493" s="41" t="str">
        <f t="shared" si="731"/>
        <v/>
      </c>
      <c r="BZ493" s="42" t="str">
        <f t="shared" si="732"/>
        <v/>
      </c>
      <c r="CA493" s="29" t="str">
        <f t="shared" si="774"/>
        <v/>
      </c>
      <c r="CB493" s="41" t="str">
        <f t="shared" si="775"/>
        <v/>
      </c>
      <c r="CC493" s="42" t="str">
        <f t="shared" si="776"/>
        <v/>
      </c>
      <c r="CE493" s="39" t="e">
        <f t="shared" si="777"/>
        <v>#N/A</v>
      </c>
      <c r="CF493" s="42" t="e">
        <f t="shared" si="778"/>
        <v>#N/A</v>
      </c>
      <c r="CQ493" s="61" t="str">
        <f t="shared" si="779"/>
        <v/>
      </c>
      <c r="CR493" s="39" t="str">
        <f t="shared" si="780"/>
        <v/>
      </c>
      <c r="CS493" s="41" t="str">
        <f t="shared" si="781"/>
        <v/>
      </c>
      <c r="CT493" s="42" t="str">
        <f t="shared" si="733"/>
        <v/>
      </c>
      <c r="CU493" s="29" t="str">
        <f t="shared" si="782"/>
        <v/>
      </c>
      <c r="CV493" s="41" t="str">
        <f t="shared" si="783"/>
        <v/>
      </c>
      <c r="CW493" s="42" t="str">
        <f t="shared" si="784"/>
        <v/>
      </c>
      <c r="CX493" s="40" t="str">
        <f t="shared" si="785"/>
        <v/>
      </c>
      <c r="CY493" s="43" t="str">
        <f t="shared" si="786"/>
        <v/>
      </c>
      <c r="CZ493" s="42" t="str">
        <f t="shared" si="787"/>
        <v/>
      </c>
      <c r="DA493" s="70" t="str">
        <f t="shared" si="788"/>
        <v/>
      </c>
      <c r="DB493" s="41" t="str">
        <f t="shared" si="734"/>
        <v/>
      </c>
      <c r="DC493" s="70" t="str">
        <f t="shared" si="789"/>
        <v/>
      </c>
      <c r="DD493" s="29" t="str">
        <f t="shared" si="735"/>
        <v/>
      </c>
      <c r="DE493" s="41" t="str">
        <f t="shared" si="736"/>
        <v/>
      </c>
      <c r="DF493" s="42" t="str">
        <f t="shared" si="737"/>
        <v/>
      </c>
      <c r="DG493" s="29" t="str">
        <f t="shared" si="738"/>
        <v/>
      </c>
      <c r="DH493" s="41" t="str">
        <f t="shared" si="739"/>
        <v/>
      </c>
      <c r="DI493" s="42" t="str">
        <f t="shared" si="740"/>
        <v/>
      </c>
      <c r="DJ493" s="29" t="str">
        <f t="shared" si="790"/>
        <v/>
      </c>
      <c r="DK493" s="41" t="str">
        <f t="shared" si="791"/>
        <v/>
      </c>
      <c r="DL493" s="42" t="str">
        <f t="shared" si="792"/>
        <v/>
      </c>
      <c r="DN493" s="39" t="e">
        <f t="shared" si="793"/>
        <v>#N/A</v>
      </c>
      <c r="DO493" s="42" t="e">
        <f t="shared" si="794"/>
        <v>#N/A</v>
      </c>
      <c r="DZ493" s="61" t="str">
        <f t="shared" si="795"/>
        <v/>
      </c>
      <c r="EA493" s="39" t="str">
        <f t="shared" si="796"/>
        <v/>
      </c>
      <c r="EB493" s="41" t="str">
        <f t="shared" si="797"/>
        <v/>
      </c>
      <c r="EC493" s="42" t="str">
        <f t="shared" si="741"/>
        <v/>
      </c>
      <c r="ED493" s="29" t="str">
        <f t="shared" si="798"/>
        <v/>
      </c>
      <c r="EE493" s="41" t="str">
        <f t="shared" si="799"/>
        <v/>
      </c>
      <c r="EF493" s="42" t="str">
        <f t="shared" si="800"/>
        <v/>
      </c>
      <c r="EG493" s="40" t="str">
        <f t="shared" si="801"/>
        <v/>
      </c>
      <c r="EH493" s="43" t="str">
        <f t="shared" si="802"/>
        <v/>
      </c>
      <c r="EI493" s="42" t="str">
        <f t="shared" si="803"/>
        <v/>
      </c>
      <c r="EJ493" s="58" t="str">
        <f t="shared" si="804"/>
        <v/>
      </c>
      <c r="EK493" s="41" t="str">
        <f t="shared" si="742"/>
        <v/>
      </c>
      <c r="EL493" s="58" t="str">
        <f t="shared" si="805"/>
        <v/>
      </c>
      <c r="EM493" s="29" t="str">
        <f t="shared" si="743"/>
        <v/>
      </c>
      <c r="EN493" s="41" t="str">
        <f t="shared" si="744"/>
        <v/>
      </c>
      <c r="EO493" s="42" t="str">
        <f t="shared" si="745"/>
        <v/>
      </c>
      <c r="EP493" s="29" t="str">
        <f t="shared" si="746"/>
        <v/>
      </c>
      <c r="EQ493" s="41" t="str">
        <f t="shared" si="747"/>
        <v/>
      </c>
      <c r="ER493" s="42" t="str">
        <f t="shared" si="748"/>
        <v/>
      </c>
      <c r="ES493" s="29" t="str">
        <f t="shared" si="806"/>
        <v/>
      </c>
      <c r="ET493" s="41" t="str">
        <f t="shared" si="807"/>
        <v/>
      </c>
      <c r="EU493" s="42" t="str">
        <f t="shared" si="808"/>
        <v/>
      </c>
      <c r="EW493" s="39" t="e">
        <f t="shared" si="809"/>
        <v>#N/A</v>
      </c>
      <c r="EX493" s="42" t="e">
        <f t="shared" si="810"/>
        <v>#N/A</v>
      </c>
      <c r="FA493" s="70" t="e">
        <f t="shared" si="812"/>
        <v>#N/A</v>
      </c>
      <c r="FB493" s="70" t="e">
        <f t="shared" si="813"/>
        <v>#N/A</v>
      </c>
      <c r="FC493" s="70" t="e">
        <f t="shared" si="811"/>
        <v>#N/A</v>
      </c>
      <c r="FD493" s="72" t="e">
        <f t="shared" si="814"/>
        <v>#N/A</v>
      </c>
      <c r="FE493" s="37" t="e">
        <f t="shared" si="815"/>
        <v>#N/A</v>
      </c>
    </row>
    <row r="494" spans="8:161" x14ac:dyDescent="0.25">
      <c r="H494" s="39"/>
      <c r="I494" s="39"/>
      <c r="J494" s="37"/>
      <c r="K494" s="39"/>
      <c r="L494" s="39"/>
      <c r="M494" s="39"/>
      <c r="Y494" s="61" t="str">
        <f t="shared" si="749"/>
        <v/>
      </c>
      <c r="Z494" s="39" t="str">
        <f t="shared" si="750"/>
        <v/>
      </c>
      <c r="AA494" s="41" t="str">
        <f t="shared" si="751"/>
        <v/>
      </c>
      <c r="AB494" s="42" t="str">
        <f t="shared" si="715"/>
        <v/>
      </c>
      <c r="AC494" s="29" t="str">
        <f t="shared" si="752"/>
        <v/>
      </c>
      <c r="AD494" s="41" t="str">
        <f t="shared" si="753"/>
        <v/>
      </c>
      <c r="AE494" s="42" t="str">
        <f t="shared" si="754"/>
        <v/>
      </c>
      <c r="AF494" s="40" t="str">
        <f t="shared" si="755"/>
        <v/>
      </c>
      <c r="AG494" s="43" t="str">
        <f t="shared" si="756"/>
        <v/>
      </c>
      <c r="AH494" s="42" t="str">
        <f t="shared" si="757"/>
        <v/>
      </c>
      <c r="AI494" s="39" t="str">
        <f t="shared" si="758"/>
        <v/>
      </c>
      <c r="AJ494" s="41" t="str">
        <f t="shared" si="716"/>
        <v/>
      </c>
      <c r="AK494" s="29" t="str">
        <f t="shared" si="717"/>
        <v/>
      </c>
      <c r="AL494" s="29" t="str">
        <f t="shared" si="718"/>
        <v/>
      </c>
      <c r="AM494" s="41" t="str">
        <f t="shared" si="719"/>
        <v/>
      </c>
      <c r="AN494" s="42" t="str">
        <f t="shared" si="720"/>
        <v/>
      </c>
      <c r="AO494" s="29" t="str">
        <f t="shared" si="721"/>
        <v/>
      </c>
      <c r="AP494" s="41" t="str">
        <f t="shared" si="722"/>
        <v/>
      </c>
      <c r="AQ494" s="42" t="str">
        <f t="shared" si="723"/>
        <v/>
      </c>
      <c r="AR494" s="29" t="str">
        <f t="shared" si="759"/>
        <v/>
      </c>
      <c r="AS494" s="41" t="str">
        <f t="shared" si="760"/>
        <v/>
      </c>
      <c r="AT494" s="42" t="str">
        <f t="shared" si="761"/>
        <v/>
      </c>
      <c r="AV494" s="39" t="e">
        <f t="shared" si="724"/>
        <v>#N/A</v>
      </c>
      <c r="AW494" s="42" t="e">
        <f t="shared" si="762"/>
        <v>#N/A</v>
      </c>
      <c r="BH494" s="61" t="str">
        <f t="shared" si="763"/>
        <v/>
      </c>
      <c r="BI494" s="39" t="str">
        <f t="shared" si="764"/>
        <v/>
      </c>
      <c r="BJ494" s="41" t="str">
        <f t="shared" si="765"/>
        <v/>
      </c>
      <c r="BK494" s="42" t="str">
        <f t="shared" si="725"/>
        <v/>
      </c>
      <c r="BL494" s="29" t="str">
        <f t="shared" si="766"/>
        <v/>
      </c>
      <c r="BM494" s="41" t="str">
        <f t="shared" si="767"/>
        <v/>
      </c>
      <c r="BN494" s="42" t="str">
        <f t="shared" si="768"/>
        <v/>
      </c>
      <c r="BO494" s="40" t="str">
        <f t="shared" si="769"/>
        <v/>
      </c>
      <c r="BP494" s="43" t="str">
        <f t="shared" si="770"/>
        <v/>
      </c>
      <c r="BQ494" s="42" t="str">
        <f t="shared" si="771"/>
        <v/>
      </c>
      <c r="BR494" s="61" t="str">
        <f t="shared" si="772"/>
        <v/>
      </c>
      <c r="BS494" s="41" t="str">
        <f t="shared" si="726"/>
        <v/>
      </c>
      <c r="BT494" t="str">
        <f t="shared" si="773"/>
        <v/>
      </c>
      <c r="BU494" s="29" t="str">
        <f t="shared" si="727"/>
        <v/>
      </c>
      <c r="BV494" s="41" t="str">
        <f t="shared" si="728"/>
        <v/>
      </c>
      <c r="BW494" s="42" t="str">
        <f t="shared" si="729"/>
        <v/>
      </c>
      <c r="BX494" s="29" t="str">
        <f t="shared" si="730"/>
        <v/>
      </c>
      <c r="BY494" s="41" t="str">
        <f t="shared" si="731"/>
        <v/>
      </c>
      <c r="BZ494" s="42" t="str">
        <f t="shared" si="732"/>
        <v/>
      </c>
      <c r="CA494" s="29" t="str">
        <f t="shared" si="774"/>
        <v/>
      </c>
      <c r="CB494" s="41" t="str">
        <f t="shared" si="775"/>
        <v/>
      </c>
      <c r="CC494" s="42" t="str">
        <f t="shared" si="776"/>
        <v/>
      </c>
      <c r="CE494" s="39" t="e">
        <f t="shared" si="777"/>
        <v>#N/A</v>
      </c>
      <c r="CF494" s="42" t="e">
        <f t="shared" si="778"/>
        <v>#N/A</v>
      </c>
      <c r="CQ494" s="61" t="str">
        <f t="shared" si="779"/>
        <v/>
      </c>
      <c r="CR494" s="39" t="str">
        <f t="shared" si="780"/>
        <v/>
      </c>
      <c r="CS494" s="41" t="str">
        <f t="shared" si="781"/>
        <v/>
      </c>
      <c r="CT494" s="42" t="str">
        <f t="shared" si="733"/>
        <v/>
      </c>
      <c r="CU494" s="29" t="str">
        <f t="shared" si="782"/>
        <v/>
      </c>
      <c r="CV494" s="41" t="str">
        <f t="shared" si="783"/>
        <v/>
      </c>
      <c r="CW494" s="42" t="str">
        <f t="shared" si="784"/>
        <v/>
      </c>
      <c r="CX494" s="40" t="str">
        <f t="shared" si="785"/>
        <v/>
      </c>
      <c r="CY494" s="43" t="str">
        <f t="shared" si="786"/>
        <v/>
      </c>
      <c r="CZ494" s="42" t="str">
        <f t="shared" si="787"/>
        <v/>
      </c>
      <c r="DA494" s="70" t="str">
        <f t="shared" si="788"/>
        <v/>
      </c>
      <c r="DB494" s="41" t="str">
        <f t="shared" si="734"/>
        <v/>
      </c>
      <c r="DC494" s="70" t="str">
        <f t="shared" si="789"/>
        <v/>
      </c>
      <c r="DD494" s="29" t="str">
        <f t="shared" si="735"/>
        <v/>
      </c>
      <c r="DE494" s="41" t="str">
        <f t="shared" si="736"/>
        <v/>
      </c>
      <c r="DF494" s="42" t="str">
        <f t="shared" si="737"/>
        <v/>
      </c>
      <c r="DG494" s="29" t="str">
        <f t="shared" si="738"/>
        <v/>
      </c>
      <c r="DH494" s="41" t="str">
        <f t="shared" si="739"/>
        <v/>
      </c>
      <c r="DI494" s="42" t="str">
        <f t="shared" si="740"/>
        <v/>
      </c>
      <c r="DJ494" s="29" t="str">
        <f t="shared" si="790"/>
        <v/>
      </c>
      <c r="DK494" s="41" t="str">
        <f t="shared" si="791"/>
        <v/>
      </c>
      <c r="DL494" s="42" t="str">
        <f t="shared" si="792"/>
        <v/>
      </c>
      <c r="DN494" s="39" t="e">
        <f t="shared" si="793"/>
        <v>#N/A</v>
      </c>
      <c r="DO494" s="42" t="e">
        <f t="shared" si="794"/>
        <v>#N/A</v>
      </c>
      <c r="DZ494" s="61" t="str">
        <f t="shared" si="795"/>
        <v/>
      </c>
      <c r="EA494" s="39" t="str">
        <f t="shared" si="796"/>
        <v/>
      </c>
      <c r="EB494" s="41" t="str">
        <f t="shared" si="797"/>
        <v/>
      </c>
      <c r="EC494" s="42" t="str">
        <f t="shared" si="741"/>
        <v/>
      </c>
      <c r="ED494" s="29" t="str">
        <f t="shared" si="798"/>
        <v/>
      </c>
      <c r="EE494" s="41" t="str">
        <f t="shared" si="799"/>
        <v/>
      </c>
      <c r="EF494" s="42" t="str">
        <f t="shared" si="800"/>
        <v/>
      </c>
      <c r="EG494" s="40" t="str">
        <f t="shared" si="801"/>
        <v/>
      </c>
      <c r="EH494" s="43" t="str">
        <f t="shared" si="802"/>
        <v/>
      </c>
      <c r="EI494" s="42" t="str">
        <f t="shared" si="803"/>
        <v/>
      </c>
      <c r="EJ494" s="58" t="str">
        <f t="shared" si="804"/>
        <v/>
      </c>
      <c r="EK494" s="41" t="str">
        <f t="shared" si="742"/>
        <v/>
      </c>
      <c r="EL494" s="58" t="str">
        <f t="shared" si="805"/>
        <v/>
      </c>
      <c r="EM494" s="29" t="str">
        <f t="shared" si="743"/>
        <v/>
      </c>
      <c r="EN494" s="41" t="str">
        <f t="shared" si="744"/>
        <v/>
      </c>
      <c r="EO494" s="42" t="str">
        <f t="shared" si="745"/>
        <v/>
      </c>
      <c r="EP494" s="29" t="str">
        <f t="shared" si="746"/>
        <v/>
      </c>
      <c r="EQ494" s="41" t="str">
        <f t="shared" si="747"/>
        <v/>
      </c>
      <c r="ER494" s="42" t="str">
        <f t="shared" si="748"/>
        <v/>
      </c>
      <c r="ES494" s="29" t="str">
        <f t="shared" si="806"/>
        <v/>
      </c>
      <c r="ET494" s="41" t="str">
        <f t="shared" si="807"/>
        <v/>
      </c>
      <c r="EU494" s="42" t="str">
        <f t="shared" si="808"/>
        <v/>
      </c>
      <c r="EW494" s="39" t="e">
        <f t="shared" si="809"/>
        <v>#N/A</v>
      </c>
      <c r="EX494" s="42" t="e">
        <f t="shared" si="810"/>
        <v>#N/A</v>
      </c>
      <c r="FA494" s="70" t="e">
        <f t="shared" si="812"/>
        <v>#N/A</v>
      </c>
      <c r="FB494" s="70" t="e">
        <f t="shared" si="813"/>
        <v>#N/A</v>
      </c>
      <c r="FC494" s="70" t="e">
        <f t="shared" si="811"/>
        <v>#N/A</v>
      </c>
      <c r="FD494" s="72" t="e">
        <f t="shared" si="814"/>
        <v>#N/A</v>
      </c>
      <c r="FE494" s="37" t="e">
        <f t="shared" si="815"/>
        <v>#N/A</v>
      </c>
    </row>
    <row r="495" spans="8:161" x14ac:dyDescent="0.25">
      <c r="H495" s="39"/>
      <c r="I495" s="39"/>
      <c r="J495" s="37"/>
      <c r="K495" s="39"/>
      <c r="L495" s="39"/>
      <c r="M495" s="39"/>
      <c r="Y495" s="61" t="str">
        <f t="shared" si="749"/>
        <v/>
      </c>
      <c r="Z495" s="39" t="str">
        <f t="shared" si="750"/>
        <v/>
      </c>
      <c r="AA495" s="41" t="str">
        <f t="shared" si="751"/>
        <v/>
      </c>
      <c r="AB495" s="42" t="str">
        <f t="shared" si="715"/>
        <v/>
      </c>
      <c r="AC495" s="29" t="str">
        <f t="shared" si="752"/>
        <v/>
      </c>
      <c r="AD495" s="41" t="str">
        <f t="shared" si="753"/>
        <v/>
      </c>
      <c r="AE495" s="42" t="str">
        <f t="shared" si="754"/>
        <v/>
      </c>
      <c r="AF495" s="40" t="str">
        <f t="shared" si="755"/>
        <v/>
      </c>
      <c r="AG495" s="43" t="str">
        <f t="shared" si="756"/>
        <v/>
      </c>
      <c r="AH495" s="42" t="str">
        <f t="shared" si="757"/>
        <v/>
      </c>
      <c r="AI495" s="39" t="str">
        <f t="shared" si="758"/>
        <v/>
      </c>
      <c r="AJ495" s="41" t="str">
        <f t="shared" si="716"/>
        <v/>
      </c>
      <c r="AK495" s="29" t="str">
        <f t="shared" si="717"/>
        <v/>
      </c>
      <c r="AL495" s="29" t="str">
        <f t="shared" si="718"/>
        <v/>
      </c>
      <c r="AM495" s="41" t="str">
        <f t="shared" si="719"/>
        <v/>
      </c>
      <c r="AN495" s="42" t="str">
        <f t="shared" si="720"/>
        <v/>
      </c>
      <c r="AO495" s="29" t="str">
        <f t="shared" si="721"/>
        <v/>
      </c>
      <c r="AP495" s="41" t="str">
        <f t="shared" si="722"/>
        <v/>
      </c>
      <c r="AQ495" s="42" t="str">
        <f t="shared" si="723"/>
        <v/>
      </c>
      <c r="AR495" s="29" t="str">
        <f t="shared" si="759"/>
        <v/>
      </c>
      <c r="AS495" s="41" t="str">
        <f t="shared" si="760"/>
        <v/>
      </c>
      <c r="AT495" s="42" t="str">
        <f t="shared" si="761"/>
        <v/>
      </c>
      <c r="AV495" s="39" t="e">
        <f t="shared" si="724"/>
        <v>#N/A</v>
      </c>
      <c r="AW495" s="42" t="e">
        <f t="shared" si="762"/>
        <v>#N/A</v>
      </c>
      <c r="BH495" s="61" t="str">
        <f t="shared" si="763"/>
        <v/>
      </c>
      <c r="BI495" s="39" t="str">
        <f t="shared" si="764"/>
        <v/>
      </c>
      <c r="BJ495" s="41" t="str">
        <f t="shared" si="765"/>
        <v/>
      </c>
      <c r="BK495" s="42" t="str">
        <f t="shared" si="725"/>
        <v/>
      </c>
      <c r="BL495" s="29" t="str">
        <f t="shared" si="766"/>
        <v/>
      </c>
      <c r="BM495" s="41" t="str">
        <f t="shared" si="767"/>
        <v/>
      </c>
      <c r="BN495" s="42" t="str">
        <f t="shared" si="768"/>
        <v/>
      </c>
      <c r="BO495" s="40" t="str">
        <f t="shared" si="769"/>
        <v/>
      </c>
      <c r="BP495" s="43" t="str">
        <f t="shared" si="770"/>
        <v/>
      </c>
      <c r="BQ495" s="42" t="str">
        <f t="shared" si="771"/>
        <v/>
      </c>
      <c r="BR495" s="61" t="str">
        <f t="shared" si="772"/>
        <v/>
      </c>
      <c r="BS495" s="41" t="str">
        <f t="shared" si="726"/>
        <v/>
      </c>
      <c r="BT495" t="str">
        <f t="shared" si="773"/>
        <v/>
      </c>
      <c r="BU495" s="29" t="str">
        <f t="shared" si="727"/>
        <v/>
      </c>
      <c r="BV495" s="41" t="str">
        <f t="shared" si="728"/>
        <v/>
      </c>
      <c r="BW495" s="42" t="str">
        <f t="shared" si="729"/>
        <v/>
      </c>
      <c r="BX495" s="29" t="str">
        <f t="shared" si="730"/>
        <v/>
      </c>
      <c r="BY495" s="41" t="str">
        <f t="shared" si="731"/>
        <v/>
      </c>
      <c r="BZ495" s="42" t="str">
        <f t="shared" si="732"/>
        <v/>
      </c>
      <c r="CA495" s="29" t="str">
        <f t="shared" si="774"/>
        <v/>
      </c>
      <c r="CB495" s="41" t="str">
        <f t="shared" si="775"/>
        <v/>
      </c>
      <c r="CC495" s="42" t="str">
        <f t="shared" si="776"/>
        <v/>
      </c>
      <c r="CE495" s="39" t="e">
        <f t="shared" si="777"/>
        <v>#N/A</v>
      </c>
      <c r="CF495" s="42" t="e">
        <f t="shared" si="778"/>
        <v>#N/A</v>
      </c>
      <c r="CQ495" s="61" t="str">
        <f t="shared" si="779"/>
        <v/>
      </c>
      <c r="CR495" s="39" t="str">
        <f t="shared" si="780"/>
        <v/>
      </c>
      <c r="CS495" s="41" t="str">
        <f t="shared" si="781"/>
        <v/>
      </c>
      <c r="CT495" s="42" t="str">
        <f t="shared" si="733"/>
        <v/>
      </c>
      <c r="CU495" s="29" t="str">
        <f t="shared" si="782"/>
        <v/>
      </c>
      <c r="CV495" s="41" t="str">
        <f t="shared" si="783"/>
        <v/>
      </c>
      <c r="CW495" s="42" t="str">
        <f t="shared" si="784"/>
        <v/>
      </c>
      <c r="CX495" s="40" t="str">
        <f t="shared" si="785"/>
        <v/>
      </c>
      <c r="CY495" s="43" t="str">
        <f t="shared" si="786"/>
        <v/>
      </c>
      <c r="CZ495" s="42" t="str">
        <f t="shared" si="787"/>
        <v/>
      </c>
      <c r="DA495" s="70" t="str">
        <f t="shared" si="788"/>
        <v/>
      </c>
      <c r="DB495" s="41" t="str">
        <f t="shared" si="734"/>
        <v/>
      </c>
      <c r="DC495" s="70" t="str">
        <f t="shared" si="789"/>
        <v/>
      </c>
      <c r="DD495" s="29" t="str">
        <f t="shared" si="735"/>
        <v/>
      </c>
      <c r="DE495" s="41" t="str">
        <f t="shared" si="736"/>
        <v/>
      </c>
      <c r="DF495" s="42" t="str">
        <f t="shared" si="737"/>
        <v/>
      </c>
      <c r="DG495" s="29" t="str">
        <f t="shared" si="738"/>
        <v/>
      </c>
      <c r="DH495" s="41" t="str">
        <f t="shared" si="739"/>
        <v/>
      </c>
      <c r="DI495" s="42" t="str">
        <f t="shared" si="740"/>
        <v/>
      </c>
      <c r="DJ495" s="29" t="str">
        <f t="shared" si="790"/>
        <v/>
      </c>
      <c r="DK495" s="41" t="str">
        <f t="shared" si="791"/>
        <v/>
      </c>
      <c r="DL495" s="42" t="str">
        <f t="shared" si="792"/>
        <v/>
      </c>
      <c r="DN495" s="39" t="e">
        <f t="shared" si="793"/>
        <v>#N/A</v>
      </c>
      <c r="DO495" s="42" t="e">
        <f t="shared" si="794"/>
        <v>#N/A</v>
      </c>
      <c r="DZ495" s="61" t="str">
        <f t="shared" si="795"/>
        <v/>
      </c>
      <c r="EA495" s="39" t="str">
        <f t="shared" si="796"/>
        <v/>
      </c>
      <c r="EB495" s="41" t="str">
        <f t="shared" si="797"/>
        <v/>
      </c>
      <c r="EC495" s="42" t="str">
        <f t="shared" si="741"/>
        <v/>
      </c>
      <c r="ED495" s="29" t="str">
        <f t="shared" si="798"/>
        <v/>
      </c>
      <c r="EE495" s="41" t="str">
        <f t="shared" si="799"/>
        <v/>
      </c>
      <c r="EF495" s="42" t="str">
        <f t="shared" si="800"/>
        <v/>
      </c>
      <c r="EG495" s="40" t="str">
        <f t="shared" si="801"/>
        <v/>
      </c>
      <c r="EH495" s="43" t="str">
        <f t="shared" si="802"/>
        <v/>
      </c>
      <c r="EI495" s="42" t="str">
        <f t="shared" si="803"/>
        <v/>
      </c>
      <c r="EJ495" s="58" t="str">
        <f t="shared" si="804"/>
        <v/>
      </c>
      <c r="EK495" s="41" t="str">
        <f t="shared" si="742"/>
        <v/>
      </c>
      <c r="EL495" s="58" t="str">
        <f t="shared" si="805"/>
        <v/>
      </c>
      <c r="EM495" s="29" t="str">
        <f t="shared" si="743"/>
        <v/>
      </c>
      <c r="EN495" s="41" t="str">
        <f t="shared" si="744"/>
        <v/>
      </c>
      <c r="EO495" s="42" t="str">
        <f t="shared" si="745"/>
        <v/>
      </c>
      <c r="EP495" s="29" t="str">
        <f t="shared" si="746"/>
        <v/>
      </c>
      <c r="EQ495" s="41" t="str">
        <f t="shared" si="747"/>
        <v/>
      </c>
      <c r="ER495" s="42" t="str">
        <f t="shared" si="748"/>
        <v/>
      </c>
      <c r="ES495" s="29" t="str">
        <f t="shared" si="806"/>
        <v/>
      </c>
      <c r="ET495" s="41" t="str">
        <f t="shared" si="807"/>
        <v/>
      </c>
      <c r="EU495" s="42" t="str">
        <f t="shared" si="808"/>
        <v/>
      </c>
      <c r="EW495" s="39" t="e">
        <f t="shared" si="809"/>
        <v>#N/A</v>
      </c>
      <c r="EX495" s="42" t="e">
        <f t="shared" si="810"/>
        <v>#N/A</v>
      </c>
      <c r="FA495" s="70" t="e">
        <f t="shared" si="812"/>
        <v>#N/A</v>
      </c>
      <c r="FB495" s="70" t="e">
        <f t="shared" si="813"/>
        <v>#N/A</v>
      </c>
      <c r="FC495" s="70" t="e">
        <f t="shared" si="811"/>
        <v>#N/A</v>
      </c>
      <c r="FD495" s="72" t="e">
        <f t="shared" si="814"/>
        <v>#N/A</v>
      </c>
      <c r="FE495" s="37" t="e">
        <f t="shared" si="815"/>
        <v>#N/A</v>
      </c>
    </row>
    <row r="496" spans="8:161" x14ac:dyDescent="0.25">
      <c r="H496" s="39"/>
      <c r="I496" s="39"/>
      <c r="J496" s="37"/>
      <c r="K496" s="39"/>
      <c r="L496" s="39"/>
      <c r="M496" s="39"/>
      <c r="Y496" s="61" t="str">
        <f t="shared" si="749"/>
        <v/>
      </c>
      <c r="Z496" s="39" t="str">
        <f t="shared" si="750"/>
        <v/>
      </c>
      <c r="AA496" s="41" t="str">
        <f t="shared" si="751"/>
        <v/>
      </c>
      <c r="AB496" s="42" t="str">
        <f t="shared" si="715"/>
        <v/>
      </c>
      <c r="AC496" s="29" t="str">
        <f t="shared" si="752"/>
        <v/>
      </c>
      <c r="AD496" s="41" t="str">
        <f t="shared" si="753"/>
        <v/>
      </c>
      <c r="AE496" s="42" t="str">
        <f t="shared" si="754"/>
        <v/>
      </c>
      <c r="AF496" s="40" t="str">
        <f t="shared" si="755"/>
        <v/>
      </c>
      <c r="AG496" s="43" t="str">
        <f t="shared" si="756"/>
        <v/>
      </c>
      <c r="AH496" s="42" t="str">
        <f t="shared" si="757"/>
        <v/>
      </c>
      <c r="AI496" s="39" t="str">
        <f t="shared" si="758"/>
        <v/>
      </c>
      <c r="AJ496" s="41" t="str">
        <f t="shared" si="716"/>
        <v/>
      </c>
      <c r="AK496" s="29" t="str">
        <f t="shared" si="717"/>
        <v/>
      </c>
      <c r="AL496" s="29" t="str">
        <f t="shared" si="718"/>
        <v/>
      </c>
      <c r="AM496" s="41" t="str">
        <f t="shared" si="719"/>
        <v/>
      </c>
      <c r="AN496" s="42" t="str">
        <f t="shared" si="720"/>
        <v/>
      </c>
      <c r="AO496" s="29" t="str">
        <f t="shared" si="721"/>
        <v/>
      </c>
      <c r="AP496" s="41" t="str">
        <f t="shared" si="722"/>
        <v/>
      </c>
      <c r="AQ496" s="42" t="str">
        <f t="shared" si="723"/>
        <v/>
      </c>
      <c r="AR496" s="29" t="str">
        <f t="shared" si="759"/>
        <v/>
      </c>
      <c r="AS496" s="41" t="str">
        <f t="shared" si="760"/>
        <v/>
      </c>
      <c r="AT496" s="42" t="str">
        <f t="shared" si="761"/>
        <v/>
      </c>
      <c r="AV496" s="39" t="e">
        <f t="shared" si="724"/>
        <v>#N/A</v>
      </c>
      <c r="AW496" s="42" t="e">
        <f t="shared" si="762"/>
        <v>#N/A</v>
      </c>
      <c r="BH496" s="61" t="str">
        <f t="shared" si="763"/>
        <v/>
      </c>
      <c r="BI496" s="39" t="str">
        <f t="shared" si="764"/>
        <v/>
      </c>
      <c r="BJ496" s="41" t="str">
        <f t="shared" si="765"/>
        <v/>
      </c>
      <c r="BK496" s="42" t="str">
        <f t="shared" si="725"/>
        <v/>
      </c>
      <c r="BL496" s="29" t="str">
        <f t="shared" si="766"/>
        <v/>
      </c>
      <c r="BM496" s="41" t="str">
        <f t="shared" si="767"/>
        <v/>
      </c>
      <c r="BN496" s="42" t="str">
        <f t="shared" si="768"/>
        <v/>
      </c>
      <c r="BO496" s="40" t="str">
        <f t="shared" si="769"/>
        <v/>
      </c>
      <c r="BP496" s="43" t="str">
        <f t="shared" si="770"/>
        <v/>
      </c>
      <c r="BQ496" s="42" t="str">
        <f t="shared" si="771"/>
        <v/>
      </c>
      <c r="BR496" s="61" t="str">
        <f t="shared" si="772"/>
        <v/>
      </c>
      <c r="BS496" s="41" t="str">
        <f t="shared" si="726"/>
        <v/>
      </c>
      <c r="BT496" t="str">
        <f t="shared" si="773"/>
        <v/>
      </c>
      <c r="BU496" s="29" t="str">
        <f t="shared" si="727"/>
        <v/>
      </c>
      <c r="BV496" s="41" t="str">
        <f t="shared" si="728"/>
        <v/>
      </c>
      <c r="BW496" s="42" t="str">
        <f t="shared" si="729"/>
        <v/>
      </c>
      <c r="BX496" s="29" t="str">
        <f t="shared" si="730"/>
        <v/>
      </c>
      <c r="BY496" s="41" t="str">
        <f t="shared" si="731"/>
        <v/>
      </c>
      <c r="BZ496" s="42" t="str">
        <f t="shared" si="732"/>
        <v/>
      </c>
      <c r="CA496" s="29" t="str">
        <f t="shared" si="774"/>
        <v/>
      </c>
      <c r="CB496" s="41" t="str">
        <f t="shared" si="775"/>
        <v/>
      </c>
      <c r="CC496" s="42" t="str">
        <f t="shared" si="776"/>
        <v/>
      </c>
      <c r="CE496" s="39" t="e">
        <f t="shared" si="777"/>
        <v>#N/A</v>
      </c>
      <c r="CF496" s="42" t="e">
        <f t="shared" si="778"/>
        <v>#N/A</v>
      </c>
      <c r="CQ496" s="61" t="str">
        <f t="shared" si="779"/>
        <v/>
      </c>
      <c r="CR496" s="39" t="str">
        <f t="shared" si="780"/>
        <v/>
      </c>
      <c r="CS496" s="41" t="str">
        <f t="shared" si="781"/>
        <v/>
      </c>
      <c r="CT496" s="42" t="str">
        <f t="shared" si="733"/>
        <v/>
      </c>
      <c r="CU496" s="29" t="str">
        <f t="shared" si="782"/>
        <v/>
      </c>
      <c r="CV496" s="41" t="str">
        <f t="shared" si="783"/>
        <v/>
      </c>
      <c r="CW496" s="42" t="str">
        <f t="shared" si="784"/>
        <v/>
      </c>
      <c r="CX496" s="40" t="str">
        <f t="shared" si="785"/>
        <v/>
      </c>
      <c r="CY496" s="43" t="str">
        <f t="shared" si="786"/>
        <v/>
      </c>
      <c r="CZ496" s="42" t="str">
        <f t="shared" si="787"/>
        <v/>
      </c>
      <c r="DA496" s="70" t="str">
        <f t="shared" si="788"/>
        <v/>
      </c>
      <c r="DB496" s="41" t="str">
        <f t="shared" si="734"/>
        <v/>
      </c>
      <c r="DC496" s="70" t="str">
        <f t="shared" si="789"/>
        <v/>
      </c>
      <c r="DD496" s="29" t="str">
        <f t="shared" si="735"/>
        <v/>
      </c>
      <c r="DE496" s="41" t="str">
        <f t="shared" si="736"/>
        <v/>
      </c>
      <c r="DF496" s="42" t="str">
        <f t="shared" si="737"/>
        <v/>
      </c>
      <c r="DG496" s="29" t="str">
        <f t="shared" si="738"/>
        <v/>
      </c>
      <c r="DH496" s="41" t="str">
        <f t="shared" si="739"/>
        <v/>
      </c>
      <c r="DI496" s="42" t="str">
        <f t="shared" si="740"/>
        <v/>
      </c>
      <c r="DJ496" s="29" t="str">
        <f t="shared" si="790"/>
        <v/>
      </c>
      <c r="DK496" s="41" t="str">
        <f t="shared" si="791"/>
        <v/>
      </c>
      <c r="DL496" s="42" t="str">
        <f t="shared" si="792"/>
        <v/>
      </c>
      <c r="DN496" s="39" t="e">
        <f t="shared" si="793"/>
        <v>#N/A</v>
      </c>
      <c r="DO496" s="42" t="e">
        <f t="shared" si="794"/>
        <v>#N/A</v>
      </c>
      <c r="DZ496" s="61" t="str">
        <f t="shared" si="795"/>
        <v/>
      </c>
      <c r="EA496" s="39" t="str">
        <f t="shared" si="796"/>
        <v/>
      </c>
      <c r="EB496" s="41" t="str">
        <f t="shared" si="797"/>
        <v/>
      </c>
      <c r="EC496" s="42" t="str">
        <f t="shared" si="741"/>
        <v/>
      </c>
      <c r="ED496" s="29" t="str">
        <f t="shared" si="798"/>
        <v/>
      </c>
      <c r="EE496" s="41" t="str">
        <f t="shared" si="799"/>
        <v/>
      </c>
      <c r="EF496" s="42" t="str">
        <f t="shared" si="800"/>
        <v/>
      </c>
      <c r="EG496" s="40" t="str">
        <f t="shared" si="801"/>
        <v/>
      </c>
      <c r="EH496" s="43" t="str">
        <f t="shared" si="802"/>
        <v/>
      </c>
      <c r="EI496" s="42" t="str">
        <f t="shared" si="803"/>
        <v/>
      </c>
      <c r="EJ496" s="58" t="str">
        <f t="shared" si="804"/>
        <v/>
      </c>
      <c r="EK496" s="41" t="str">
        <f t="shared" si="742"/>
        <v/>
      </c>
      <c r="EL496" s="58" t="str">
        <f t="shared" si="805"/>
        <v/>
      </c>
      <c r="EM496" s="29" t="str">
        <f t="shared" si="743"/>
        <v/>
      </c>
      <c r="EN496" s="41" t="str">
        <f t="shared" si="744"/>
        <v/>
      </c>
      <c r="EO496" s="42" t="str">
        <f t="shared" si="745"/>
        <v/>
      </c>
      <c r="EP496" s="29" t="str">
        <f t="shared" si="746"/>
        <v/>
      </c>
      <c r="EQ496" s="41" t="str">
        <f t="shared" si="747"/>
        <v/>
      </c>
      <c r="ER496" s="42" t="str">
        <f t="shared" si="748"/>
        <v/>
      </c>
      <c r="ES496" s="29" t="str">
        <f t="shared" si="806"/>
        <v/>
      </c>
      <c r="ET496" s="41" t="str">
        <f t="shared" si="807"/>
        <v/>
      </c>
      <c r="EU496" s="42" t="str">
        <f t="shared" si="808"/>
        <v/>
      </c>
      <c r="EW496" s="39" t="e">
        <f t="shared" si="809"/>
        <v>#N/A</v>
      </c>
      <c r="EX496" s="42" t="e">
        <f t="shared" si="810"/>
        <v>#N/A</v>
      </c>
      <c r="FA496" s="70" t="e">
        <f t="shared" si="812"/>
        <v>#N/A</v>
      </c>
      <c r="FB496" s="70" t="e">
        <f t="shared" si="813"/>
        <v>#N/A</v>
      </c>
      <c r="FC496" s="70" t="e">
        <f t="shared" si="811"/>
        <v>#N/A</v>
      </c>
      <c r="FD496" s="72" t="e">
        <f t="shared" si="814"/>
        <v>#N/A</v>
      </c>
      <c r="FE496" s="37" t="e">
        <f t="shared" si="815"/>
        <v>#N/A</v>
      </c>
    </row>
    <row r="497" spans="8:161" x14ac:dyDescent="0.25">
      <c r="H497" s="39"/>
      <c r="I497" s="39"/>
      <c r="J497" s="37"/>
      <c r="K497" s="39"/>
      <c r="L497" s="39"/>
      <c r="M497" s="39"/>
      <c r="Y497" s="61" t="str">
        <f t="shared" si="749"/>
        <v/>
      </c>
      <c r="Z497" s="39" t="str">
        <f t="shared" si="750"/>
        <v/>
      </c>
      <c r="AA497" s="41" t="str">
        <f t="shared" si="751"/>
        <v/>
      </c>
      <c r="AB497" s="42" t="str">
        <f t="shared" si="715"/>
        <v/>
      </c>
      <c r="AC497" s="29" t="str">
        <f t="shared" si="752"/>
        <v/>
      </c>
      <c r="AD497" s="41" t="str">
        <f t="shared" si="753"/>
        <v/>
      </c>
      <c r="AE497" s="42" t="str">
        <f t="shared" si="754"/>
        <v/>
      </c>
      <c r="AF497" s="40" t="str">
        <f t="shared" si="755"/>
        <v/>
      </c>
      <c r="AG497" s="43" t="str">
        <f t="shared" si="756"/>
        <v/>
      </c>
      <c r="AH497" s="42" t="str">
        <f t="shared" si="757"/>
        <v/>
      </c>
      <c r="AI497" s="39" t="str">
        <f t="shared" si="758"/>
        <v/>
      </c>
      <c r="AJ497" s="41" t="str">
        <f t="shared" si="716"/>
        <v/>
      </c>
      <c r="AK497" s="29" t="str">
        <f t="shared" si="717"/>
        <v/>
      </c>
      <c r="AL497" s="29" t="str">
        <f t="shared" si="718"/>
        <v/>
      </c>
      <c r="AM497" s="41" t="str">
        <f t="shared" si="719"/>
        <v/>
      </c>
      <c r="AN497" s="42" t="str">
        <f t="shared" si="720"/>
        <v/>
      </c>
      <c r="AO497" s="29" t="str">
        <f t="shared" si="721"/>
        <v/>
      </c>
      <c r="AP497" s="41" t="str">
        <f t="shared" si="722"/>
        <v/>
      </c>
      <c r="AQ497" s="42" t="str">
        <f t="shared" si="723"/>
        <v/>
      </c>
      <c r="AR497" s="29" t="str">
        <f t="shared" si="759"/>
        <v/>
      </c>
      <c r="AS497" s="41" t="str">
        <f t="shared" si="760"/>
        <v/>
      </c>
      <c r="AT497" s="42" t="str">
        <f t="shared" si="761"/>
        <v/>
      </c>
      <c r="AV497" s="39" t="e">
        <f t="shared" si="724"/>
        <v>#N/A</v>
      </c>
      <c r="AW497" s="42" t="e">
        <f t="shared" si="762"/>
        <v>#N/A</v>
      </c>
      <c r="BH497" s="61" t="str">
        <f t="shared" si="763"/>
        <v/>
      </c>
      <c r="BI497" s="39" t="str">
        <f t="shared" si="764"/>
        <v/>
      </c>
      <c r="BJ497" s="41" t="str">
        <f t="shared" si="765"/>
        <v/>
      </c>
      <c r="BK497" s="42" t="str">
        <f t="shared" si="725"/>
        <v/>
      </c>
      <c r="BL497" s="29" t="str">
        <f t="shared" si="766"/>
        <v/>
      </c>
      <c r="BM497" s="41" t="str">
        <f t="shared" si="767"/>
        <v/>
      </c>
      <c r="BN497" s="42" t="str">
        <f t="shared" si="768"/>
        <v/>
      </c>
      <c r="BO497" s="40" t="str">
        <f t="shared" si="769"/>
        <v/>
      </c>
      <c r="BP497" s="43" t="str">
        <f t="shared" si="770"/>
        <v/>
      </c>
      <c r="BQ497" s="42" t="str">
        <f t="shared" si="771"/>
        <v/>
      </c>
      <c r="BR497" s="61" t="str">
        <f t="shared" si="772"/>
        <v/>
      </c>
      <c r="BS497" s="41" t="str">
        <f t="shared" si="726"/>
        <v/>
      </c>
      <c r="BT497" t="str">
        <f t="shared" si="773"/>
        <v/>
      </c>
      <c r="BU497" s="29" t="str">
        <f t="shared" si="727"/>
        <v/>
      </c>
      <c r="BV497" s="41" t="str">
        <f t="shared" si="728"/>
        <v/>
      </c>
      <c r="BW497" s="42" t="str">
        <f t="shared" si="729"/>
        <v/>
      </c>
      <c r="BX497" s="29" t="str">
        <f t="shared" si="730"/>
        <v/>
      </c>
      <c r="BY497" s="41" t="str">
        <f t="shared" si="731"/>
        <v/>
      </c>
      <c r="BZ497" s="42" t="str">
        <f t="shared" si="732"/>
        <v/>
      </c>
      <c r="CA497" s="29" t="str">
        <f t="shared" si="774"/>
        <v/>
      </c>
      <c r="CB497" s="41" t="str">
        <f t="shared" si="775"/>
        <v/>
      </c>
      <c r="CC497" s="42" t="str">
        <f t="shared" si="776"/>
        <v/>
      </c>
      <c r="CE497" s="39" t="e">
        <f t="shared" si="777"/>
        <v>#N/A</v>
      </c>
      <c r="CF497" s="42" t="e">
        <f t="shared" si="778"/>
        <v>#N/A</v>
      </c>
      <c r="CQ497" s="61" t="str">
        <f t="shared" si="779"/>
        <v/>
      </c>
      <c r="CR497" s="39" t="str">
        <f t="shared" si="780"/>
        <v/>
      </c>
      <c r="CS497" s="41" t="str">
        <f t="shared" si="781"/>
        <v/>
      </c>
      <c r="CT497" s="42" t="str">
        <f t="shared" si="733"/>
        <v/>
      </c>
      <c r="CU497" s="29" t="str">
        <f t="shared" si="782"/>
        <v/>
      </c>
      <c r="CV497" s="41" t="str">
        <f t="shared" si="783"/>
        <v/>
      </c>
      <c r="CW497" s="42" t="str">
        <f t="shared" si="784"/>
        <v/>
      </c>
      <c r="CX497" s="40" t="str">
        <f t="shared" si="785"/>
        <v/>
      </c>
      <c r="CY497" s="43" t="str">
        <f t="shared" si="786"/>
        <v/>
      </c>
      <c r="CZ497" s="42" t="str">
        <f t="shared" si="787"/>
        <v/>
      </c>
      <c r="DA497" s="70" t="str">
        <f t="shared" si="788"/>
        <v/>
      </c>
      <c r="DB497" s="41" t="str">
        <f t="shared" si="734"/>
        <v/>
      </c>
      <c r="DC497" s="70" t="str">
        <f t="shared" si="789"/>
        <v/>
      </c>
      <c r="DD497" s="29" t="str">
        <f t="shared" si="735"/>
        <v/>
      </c>
      <c r="DE497" s="41" t="str">
        <f t="shared" si="736"/>
        <v/>
      </c>
      <c r="DF497" s="42" t="str">
        <f t="shared" si="737"/>
        <v/>
      </c>
      <c r="DG497" s="29" t="str">
        <f t="shared" si="738"/>
        <v/>
      </c>
      <c r="DH497" s="41" t="str">
        <f t="shared" si="739"/>
        <v/>
      </c>
      <c r="DI497" s="42" t="str">
        <f t="shared" si="740"/>
        <v/>
      </c>
      <c r="DJ497" s="29" t="str">
        <f t="shared" si="790"/>
        <v/>
      </c>
      <c r="DK497" s="41" t="str">
        <f t="shared" si="791"/>
        <v/>
      </c>
      <c r="DL497" s="42" t="str">
        <f t="shared" si="792"/>
        <v/>
      </c>
      <c r="DN497" s="39" t="e">
        <f t="shared" si="793"/>
        <v>#N/A</v>
      </c>
      <c r="DO497" s="42" t="e">
        <f t="shared" si="794"/>
        <v>#N/A</v>
      </c>
      <c r="DZ497" s="61" t="str">
        <f t="shared" si="795"/>
        <v/>
      </c>
      <c r="EA497" s="39" t="str">
        <f t="shared" si="796"/>
        <v/>
      </c>
      <c r="EB497" s="41" t="str">
        <f t="shared" si="797"/>
        <v/>
      </c>
      <c r="EC497" s="42" t="str">
        <f t="shared" si="741"/>
        <v/>
      </c>
      <c r="ED497" s="29" t="str">
        <f t="shared" si="798"/>
        <v/>
      </c>
      <c r="EE497" s="41" t="str">
        <f t="shared" si="799"/>
        <v/>
      </c>
      <c r="EF497" s="42" t="str">
        <f t="shared" si="800"/>
        <v/>
      </c>
      <c r="EG497" s="40" t="str">
        <f t="shared" si="801"/>
        <v/>
      </c>
      <c r="EH497" s="43" t="str">
        <f t="shared" si="802"/>
        <v/>
      </c>
      <c r="EI497" s="42" t="str">
        <f t="shared" si="803"/>
        <v/>
      </c>
      <c r="EJ497" s="58" t="str">
        <f t="shared" si="804"/>
        <v/>
      </c>
      <c r="EK497" s="41" t="str">
        <f t="shared" si="742"/>
        <v/>
      </c>
      <c r="EL497" s="58" t="str">
        <f t="shared" si="805"/>
        <v/>
      </c>
      <c r="EM497" s="29" t="str">
        <f t="shared" si="743"/>
        <v/>
      </c>
      <c r="EN497" s="41" t="str">
        <f t="shared" si="744"/>
        <v/>
      </c>
      <c r="EO497" s="42" t="str">
        <f t="shared" si="745"/>
        <v/>
      </c>
      <c r="EP497" s="29" t="str">
        <f t="shared" si="746"/>
        <v/>
      </c>
      <c r="EQ497" s="41" t="str">
        <f t="shared" si="747"/>
        <v/>
      </c>
      <c r="ER497" s="42" t="str">
        <f t="shared" si="748"/>
        <v/>
      </c>
      <c r="ES497" s="29" t="str">
        <f t="shared" si="806"/>
        <v/>
      </c>
      <c r="ET497" s="41" t="str">
        <f t="shared" si="807"/>
        <v/>
      </c>
      <c r="EU497" s="42" t="str">
        <f t="shared" si="808"/>
        <v/>
      </c>
      <c r="EW497" s="39" t="e">
        <f t="shared" si="809"/>
        <v>#N/A</v>
      </c>
      <c r="EX497" s="42" t="e">
        <f t="shared" si="810"/>
        <v>#N/A</v>
      </c>
      <c r="FA497" s="70" t="e">
        <f t="shared" si="812"/>
        <v>#N/A</v>
      </c>
      <c r="FB497" s="70" t="e">
        <f t="shared" si="813"/>
        <v>#N/A</v>
      </c>
      <c r="FC497" s="70" t="e">
        <f t="shared" si="811"/>
        <v>#N/A</v>
      </c>
      <c r="FD497" s="72" t="e">
        <f t="shared" si="814"/>
        <v>#N/A</v>
      </c>
      <c r="FE497" s="37" t="e">
        <f t="shared" si="815"/>
        <v>#N/A</v>
      </c>
    </row>
    <row r="498" spans="8:161" x14ac:dyDescent="0.25">
      <c r="H498" s="39"/>
      <c r="I498" s="39"/>
      <c r="J498" s="37"/>
      <c r="K498" s="39"/>
      <c r="L498" s="39"/>
      <c r="M498" s="39"/>
      <c r="Y498" s="61" t="str">
        <f t="shared" si="749"/>
        <v/>
      </c>
      <c r="Z498" s="39" t="str">
        <f t="shared" si="750"/>
        <v/>
      </c>
      <c r="AA498" s="41" t="str">
        <f t="shared" si="751"/>
        <v/>
      </c>
      <c r="AB498" s="42" t="str">
        <f t="shared" si="715"/>
        <v/>
      </c>
      <c r="AC498" s="29" t="str">
        <f t="shared" si="752"/>
        <v/>
      </c>
      <c r="AD498" s="41" t="str">
        <f t="shared" si="753"/>
        <v/>
      </c>
      <c r="AE498" s="42" t="str">
        <f t="shared" si="754"/>
        <v/>
      </c>
      <c r="AF498" s="40" t="str">
        <f t="shared" si="755"/>
        <v/>
      </c>
      <c r="AG498" s="43" t="str">
        <f t="shared" si="756"/>
        <v/>
      </c>
      <c r="AH498" s="42" t="str">
        <f t="shared" si="757"/>
        <v/>
      </c>
      <c r="AI498" s="39" t="str">
        <f t="shared" si="758"/>
        <v/>
      </c>
      <c r="AJ498" s="41" t="str">
        <f t="shared" si="716"/>
        <v/>
      </c>
      <c r="AK498" s="29" t="str">
        <f t="shared" si="717"/>
        <v/>
      </c>
      <c r="AL498" s="29" t="str">
        <f t="shared" si="718"/>
        <v/>
      </c>
      <c r="AM498" s="41" t="str">
        <f t="shared" si="719"/>
        <v/>
      </c>
      <c r="AN498" s="42" t="str">
        <f t="shared" si="720"/>
        <v/>
      </c>
      <c r="AO498" s="29" t="str">
        <f t="shared" si="721"/>
        <v/>
      </c>
      <c r="AP498" s="41" t="str">
        <f t="shared" si="722"/>
        <v/>
      </c>
      <c r="AQ498" s="42" t="str">
        <f t="shared" si="723"/>
        <v/>
      </c>
      <c r="AR498" s="29" t="str">
        <f t="shared" si="759"/>
        <v/>
      </c>
      <c r="AS498" s="41" t="str">
        <f t="shared" si="760"/>
        <v/>
      </c>
      <c r="AT498" s="42" t="str">
        <f t="shared" si="761"/>
        <v/>
      </c>
      <c r="AV498" s="39" t="e">
        <f t="shared" si="724"/>
        <v>#N/A</v>
      </c>
      <c r="AW498" s="42" t="e">
        <f t="shared" si="762"/>
        <v>#N/A</v>
      </c>
      <c r="BH498" s="61" t="str">
        <f t="shared" si="763"/>
        <v/>
      </c>
      <c r="BI498" s="39" t="str">
        <f t="shared" si="764"/>
        <v/>
      </c>
      <c r="BJ498" s="41" t="str">
        <f t="shared" si="765"/>
        <v/>
      </c>
      <c r="BK498" s="42" t="str">
        <f t="shared" si="725"/>
        <v/>
      </c>
      <c r="BL498" s="29" t="str">
        <f t="shared" si="766"/>
        <v/>
      </c>
      <c r="BM498" s="41" t="str">
        <f t="shared" si="767"/>
        <v/>
      </c>
      <c r="BN498" s="42" t="str">
        <f t="shared" si="768"/>
        <v/>
      </c>
      <c r="BO498" s="40" t="str">
        <f t="shared" si="769"/>
        <v/>
      </c>
      <c r="BP498" s="43" t="str">
        <f t="shared" si="770"/>
        <v/>
      </c>
      <c r="BQ498" s="42" t="str">
        <f t="shared" si="771"/>
        <v/>
      </c>
      <c r="BR498" s="61" t="str">
        <f t="shared" si="772"/>
        <v/>
      </c>
      <c r="BS498" s="41" t="str">
        <f t="shared" si="726"/>
        <v/>
      </c>
      <c r="BT498" t="str">
        <f t="shared" si="773"/>
        <v/>
      </c>
      <c r="BU498" s="29" t="str">
        <f t="shared" si="727"/>
        <v/>
      </c>
      <c r="BV498" s="41" t="str">
        <f t="shared" si="728"/>
        <v/>
      </c>
      <c r="BW498" s="42" t="str">
        <f t="shared" si="729"/>
        <v/>
      </c>
      <c r="BX498" s="29" t="str">
        <f t="shared" si="730"/>
        <v/>
      </c>
      <c r="BY498" s="41" t="str">
        <f t="shared" si="731"/>
        <v/>
      </c>
      <c r="BZ498" s="42" t="str">
        <f t="shared" si="732"/>
        <v/>
      </c>
      <c r="CA498" s="29" t="str">
        <f t="shared" si="774"/>
        <v/>
      </c>
      <c r="CB498" s="41" t="str">
        <f t="shared" si="775"/>
        <v/>
      </c>
      <c r="CC498" s="42" t="str">
        <f t="shared" si="776"/>
        <v/>
      </c>
      <c r="CE498" s="39" t="e">
        <f t="shared" si="777"/>
        <v>#N/A</v>
      </c>
      <c r="CF498" s="42" t="e">
        <f t="shared" si="778"/>
        <v>#N/A</v>
      </c>
      <c r="CQ498" s="61" t="str">
        <f t="shared" si="779"/>
        <v/>
      </c>
      <c r="CR498" s="39" t="str">
        <f t="shared" si="780"/>
        <v/>
      </c>
      <c r="CS498" s="41" t="str">
        <f t="shared" si="781"/>
        <v/>
      </c>
      <c r="CT498" s="42" t="str">
        <f t="shared" si="733"/>
        <v/>
      </c>
      <c r="CU498" s="29" t="str">
        <f t="shared" si="782"/>
        <v/>
      </c>
      <c r="CV498" s="41" t="str">
        <f t="shared" si="783"/>
        <v/>
      </c>
      <c r="CW498" s="42" t="str">
        <f t="shared" si="784"/>
        <v/>
      </c>
      <c r="CX498" s="40" t="str">
        <f t="shared" si="785"/>
        <v/>
      </c>
      <c r="CY498" s="43" t="str">
        <f t="shared" si="786"/>
        <v/>
      </c>
      <c r="CZ498" s="42" t="str">
        <f t="shared" si="787"/>
        <v/>
      </c>
      <c r="DA498" s="70" t="str">
        <f t="shared" si="788"/>
        <v/>
      </c>
      <c r="DB498" s="41" t="str">
        <f t="shared" si="734"/>
        <v/>
      </c>
      <c r="DC498" s="70" t="str">
        <f t="shared" si="789"/>
        <v/>
      </c>
      <c r="DD498" s="29" t="str">
        <f t="shared" si="735"/>
        <v/>
      </c>
      <c r="DE498" s="41" t="str">
        <f t="shared" si="736"/>
        <v/>
      </c>
      <c r="DF498" s="42" t="str">
        <f t="shared" si="737"/>
        <v/>
      </c>
      <c r="DG498" s="29" t="str">
        <f t="shared" si="738"/>
        <v/>
      </c>
      <c r="DH498" s="41" t="str">
        <f t="shared" si="739"/>
        <v/>
      </c>
      <c r="DI498" s="42" t="str">
        <f t="shared" si="740"/>
        <v/>
      </c>
      <c r="DJ498" s="29" t="str">
        <f t="shared" si="790"/>
        <v/>
      </c>
      <c r="DK498" s="41" t="str">
        <f t="shared" si="791"/>
        <v/>
      </c>
      <c r="DL498" s="42" t="str">
        <f t="shared" si="792"/>
        <v/>
      </c>
      <c r="DN498" s="39" t="e">
        <f t="shared" si="793"/>
        <v>#N/A</v>
      </c>
      <c r="DO498" s="42" t="e">
        <f t="shared" si="794"/>
        <v>#N/A</v>
      </c>
      <c r="DZ498" s="61" t="str">
        <f t="shared" si="795"/>
        <v/>
      </c>
      <c r="EA498" s="39" t="str">
        <f t="shared" si="796"/>
        <v/>
      </c>
      <c r="EB498" s="41" t="str">
        <f t="shared" si="797"/>
        <v/>
      </c>
      <c r="EC498" s="42" t="str">
        <f t="shared" si="741"/>
        <v/>
      </c>
      <c r="ED498" s="29" t="str">
        <f t="shared" si="798"/>
        <v/>
      </c>
      <c r="EE498" s="41" t="str">
        <f t="shared" si="799"/>
        <v/>
      </c>
      <c r="EF498" s="42" t="str">
        <f t="shared" si="800"/>
        <v/>
      </c>
      <c r="EG498" s="40" t="str">
        <f t="shared" si="801"/>
        <v/>
      </c>
      <c r="EH498" s="43" t="str">
        <f t="shared" si="802"/>
        <v/>
      </c>
      <c r="EI498" s="42" t="str">
        <f t="shared" si="803"/>
        <v/>
      </c>
      <c r="EJ498" s="58" t="str">
        <f t="shared" si="804"/>
        <v/>
      </c>
      <c r="EK498" s="41" t="str">
        <f t="shared" si="742"/>
        <v/>
      </c>
      <c r="EL498" s="58" t="str">
        <f t="shared" si="805"/>
        <v/>
      </c>
      <c r="EM498" s="29" t="str">
        <f t="shared" si="743"/>
        <v/>
      </c>
      <c r="EN498" s="41" t="str">
        <f t="shared" si="744"/>
        <v/>
      </c>
      <c r="EO498" s="42" t="str">
        <f t="shared" si="745"/>
        <v/>
      </c>
      <c r="EP498" s="29" t="str">
        <f t="shared" si="746"/>
        <v/>
      </c>
      <c r="EQ498" s="41" t="str">
        <f t="shared" si="747"/>
        <v/>
      </c>
      <c r="ER498" s="42" t="str">
        <f t="shared" si="748"/>
        <v/>
      </c>
      <c r="ES498" s="29" t="str">
        <f t="shared" si="806"/>
        <v/>
      </c>
      <c r="ET498" s="41" t="str">
        <f t="shared" si="807"/>
        <v/>
      </c>
      <c r="EU498" s="42" t="str">
        <f t="shared" si="808"/>
        <v/>
      </c>
      <c r="EW498" s="39" t="e">
        <f t="shared" si="809"/>
        <v>#N/A</v>
      </c>
      <c r="EX498" s="42" t="e">
        <f t="shared" si="810"/>
        <v>#N/A</v>
      </c>
      <c r="FA498" s="70" t="e">
        <f t="shared" si="812"/>
        <v>#N/A</v>
      </c>
      <c r="FB498" s="70" t="e">
        <f t="shared" si="813"/>
        <v>#N/A</v>
      </c>
      <c r="FC498" s="70" t="e">
        <f t="shared" si="811"/>
        <v>#N/A</v>
      </c>
      <c r="FD498" s="72" t="e">
        <f t="shared" si="814"/>
        <v>#N/A</v>
      </c>
      <c r="FE498" s="37" t="e">
        <f t="shared" si="815"/>
        <v>#N/A</v>
      </c>
    </row>
    <row r="499" spans="8:161" x14ac:dyDescent="0.25">
      <c r="H499" s="39"/>
      <c r="I499" s="39"/>
      <c r="J499" s="37"/>
      <c r="K499" s="39"/>
      <c r="L499" s="39"/>
      <c r="M499" s="39"/>
      <c r="Y499" s="61" t="str">
        <f t="shared" si="749"/>
        <v/>
      </c>
      <c r="Z499" s="39" t="str">
        <f t="shared" si="750"/>
        <v/>
      </c>
      <c r="AA499" s="41" t="str">
        <f t="shared" si="751"/>
        <v/>
      </c>
      <c r="AB499" s="42" t="str">
        <f t="shared" si="715"/>
        <v/>
      </c>
      <c r="AC499" s="29" t="str">
        <f t="shared" si="752"/>
        <v/>
      </c>
      <c r="AD499" s="41" t="str">
        <f t="shared" si="753"/>
        <v/>
      </c>
      <c r="AE499" s="42" t="str">
        <f t="shared" si="754"/>
        <v/>
      </c>
      <c r="AF499" s="40" t="str">
        <f t="shared" si="755"/>
        <v/>
      </c>
      <c r="AG499" s="43" t="str">
        <f t="shared" si="756"/>
        <v/>
      </c>
      <c r="AH499" s="42" t="str">
        <f t="shared" si="757"/>
        <v/>
      </c>
      <c r="AI499" s="39" t="str">
        <f t="shared" si="758"/>
        <v/>
      </c>
      <c r="AJ499" s="41" t="str">
        <f t="shared" si="716"/>
        <v/>
      </c>
      <c r="AK499" s="29" t="str">
        <f t="shared" si="717"/>
        <v/>
      </c>
      <c r="AL499" s="29" t="str">
        <f t="shared" si="718"/>
        <v/>
      </c>
      <c r="AM499" s="41" t="str">
        <f t="shared" si="719"/>
        <v/>
      </c>
      <c r="AN499" s="42" t="str">
        <f t="shared" si="720"/>
        <v/>
      </c>
      <c r="AO499" s="29" t="str">
        <f t="shared" si="721"/>
        <v/>
      </c>
      <c r="AP499" s="41" t="str">
        <f t="shared" si="722"/>
        <v/>
      </c>
      <c r="AQ499" s="42" t="str">
        <f t="shared" si="723"/>
        <v/>
      </c>
      <c r="AR499" s="29" t="str">
        <f t="shared" si="759"/>
        <v/>
      </c>
      <c r="AS499" s="41" t="str">
        <f t="shared" si="760"/>
        <v/>
      </c>
      <c r="AT499" s="42" t="str">
        <f t="shared" si="761"/>
        <v/>
      </c>
      <c r="AV499" s="39" t="e">
        <f t="shared" si="724"/>
        <v>#N/A</v>
      </c>
      <c r="AW499" s="42" t="e">
        <f t="shared" si="762"/>
        <v>#N/A</v>
      </c>
      <c r="BH499" s="61" t="str">
        <f t="shared" si="763"/>
        <v/>
      </c>
      <c r="BI499" s="39" t="str">
        <f t="shared" si="764"/>
        <v/>
      </c>
      <c r="BJ499" s="41" t="str">
        <f t="shared" si="765"/>
        <v/>
      </c>
      <c r="BK499" s="42" t="str">
        <f t="shared" si="725"/>
        <v/>
      </c>
      <c r="BL499" s="29" t="str">
        <f t="shared" si="766"/>
        <v/>
      </c>
      <c r="BM499" s="41" t="str">
        <f t="shared" si="767"/>
        <v/>
      </c>
      <c r="BN499" s="42" t="str">
        <f t="shared" si="768"/>
        <v/>
      </c>
      <c r="BO499" s="40" t="str">
        <f t="shared" si="769"/>
        <v/>
      </c>
      <c r="BP499" s="43" t="str">
        <f t="shared" si="770"/>
        <v/>
      </c>
      <c r="BQ499" s="42" t="str">
        <f t="shared" si="771"/>
        <v/>
      </c>
      <c r="BR499" s="61" t="str">
        <f t="shared" si="772"/>
        <v/>
      </c>
      <c r="BS499" s="41" t="str">
        <f t="shared" si="726"/>
        <v/>
      </c>
      <c r="BT499" t="str">
        <f t="shared" si="773"/>
        <v/>
      </c>
      <c r="BU499" s="29" t="str">
        <f t="shared" si="727"/>
        <v/>
      </c>
      <c r="BV499" s="41" t="str">
        <f t="shared" si="728"/>
        <v/>
      </c>
      <c r="BW499" s="42" t="str">
        <f t="shared" si="729"/>
        <v/>
      </c>
      <c r="BX499" s="29" t="str">
        <f t="shared" si="730"/>
        <v/>
      </c>
      <c r="BY499" s="41" t="str">
        <f t="shared" si="731"/>
        <v/>
      </c>
      <c r="BZ499" s="42" t="str">
        <f t="shared" si="732"/>
        <v/>
      </c>
      <c r="CA499" s="29" t="str">
        <f t="shared" si="774"/>
        <v/>
      </c>
      <c r="CB499" s="41" t="str">
        <f t="shared" si="775"/>
        <v/>
      </c>
      <c r="CC499" s="42" t="str">
        <f t="shared" si="776"/>
        <v/>
      </c>
      <c r="CE499" s="39" t="e">
        <f t="shared" si="777"/>
        <v>#N/A</v>
      </c>
      <c r="CF499" s="42" t="e">
        <f t="shared" si="778"/>
        <v>#N/A</v>
      </c>
      <c r="CQ499" s="61" t="str">
        <f t="shared" si="779"/>
        <v/>
      </c>
      <c r="CR499" s="39" t="str">
        <f t="shared" si="780"/>
        <v/>
      </c>
      <c r="CS499" s="41" t="str">
        <f t="shared" si="781"/>
        <v/>
      </c>
      <c r="CT499" s="42" t="str">
        <f t="shared" si="733"/>
        <v/>
      </c>
      <c r="CU499" s="29" t="str">
        <f t="shared" si="782"/>
        <v/>
      </c>
      <c r="CV499" s="41" t="str">
        <f t="shared" si="783"/>
        <v/>
      </c>
      <c r="CW499" s="42" t="str">
        <f t="shared" si="784"/>
        <v/>
      </c>
      <c r="CX499" s="40" t="str">
        <f t="shared" si="785"/>
        <v/>
      </c>
      <c r="CY499" s="43" t="str">
        <f t="shared" si="786"/>
        <v/>
      </c>
      <c r="CZ499" s="42" t="str">
        <f t="shared" si="787"/>
        <v/>
      </c>
      <c r="DA499" s="70" t="str">
        <f t="shared" si="788"/>
        <v/>
      </c>
      <c r="DB499" s="41" t="str">
        <f t="shared" si="734"/>
        <v/>
      </c>
      <c r="DC499" s="70" t="str">
        <f t="shared" si="789"/>
        <v/>
      </c>
      <c r="DD499" s="29" t="str">
        <f t="shared" si="735"/>
        <v/>
      </c>
      <c r="DE499" s="41" t="str">
        <f t="shared" si="736"/>
        <v/>
      </c>
      <c r="DF499" s="42" t="str">
        <f t="shared" si="737"/>
        <v/>
      </c>
      <c r="DG499" s="29" t="str">
        <f t="shared" si="738"/>
        <v/>
      </c>
      <c r="DH499" s="41" t="str">
        <f t="shared" si="739"/>
        <v/>
      </c>
      <c r="DI499" s="42" t="str">
        <f t="shared" si="740"/>
        <v/>
      </c>
      <c r="DJ499" s="29" t="str">
        <f t="shared" si="790"/>
        <v/>
      </c>
      <c r="DK499" s="41" t="str">
        <f t="shared" si="791"/>
        <v/>
      </c>
      <c r="DL499" s="42" t="str">
        <f t="shared" si="792"/>
        <v/>
      </c>
      <c r="DN499" s="39" t="e">
        <f t="shared" si="793"/>
        <v>#N/A</v>
      </c>
      <c r="DO499" s="42" t="e">
        <f t="shared" si="794"/>
        <v>#N/A</v>
      </c>
      <c r="DZ499" s="61" t="str">
        <f t="shared" si="795"/>
        <v/>
      </c>
      <c r="EA499" s="39" t="str">
        <f t="shared" si="796"/>
        <v/>
      </c>
      <c r="EB499" s="41" t="str">
        <f t="shared" si="797"/>
        <v/>
      </c>
      <c r="EC499" s="42" t="str">
        <f t="shared" si="741"/>
        <v/>
      </c>
      <c r="ED499" s="29" t="str">
        <f t="shared" si="798"/>
        <v/>
      </c>
      <c r="EE499" s="41" t="str">
        <f t="shared" si="799"/>
        <v/>
      </c>
      <c r="EF499" s="42" t="str">
        <f t="shared" si="800"/>
        <v/>
      </c>
      <c r="EG499" s="40" t="str">
        <f t="shared" si="801"/>
        <v/>
      </c>
      <c r="EH499" s="43" t="str">
        <f t="shared" si="802"/>
        <v/>
      </c>
      <c r="EI499" s="42" t="str">
        <f t="shared" si="803"/>
        <v/>
      </c>
      <c r="EJ499" s="58" t="str">
        <f t="shared" si="804"/>
        <v/>
      </c>
      <c r="EK499" s="41" t="str">
        <f t="shared" si="742"/>
        <v/>
      </c>
      <c r="EL499" s="58" t="str">
        <f t="shared" si="805"/>
        <v/>
      </c>
      <c r="EM499" s="29" t="str">
        <f t="shared" si="743"/>
        <v/>
      </c>
      <c r="EN499" s="41" t="str">
        <f t="shared" si="744"/>
        <v/>
      </c>
      <c r="EO499" s="42" t="str">
        <f t="shared" si="745"/>
        <v/>
      </c>
      <c r="EP499" s="29" t="str">
        <f t="shared" si="746"/>
        <v/>
      </c>
      <c r="EQ499" s="41" t="str">
        <f t="shared" si="747"/>
        <v/>
      </c>
      <c r="ER499" s="42" t="str">
        <f t="shared" si="748"/>
        <v/>
      </c>
      <c r="ES499" s="29" t="str">
        <f t="shared" si="806"/>
        <v/>
      </c>
      <c r="ET499" s="41" t="str">
        <f t="shared" si="807"/>
        <v/>
      </c>
      <c r="EU499" s="42" t="str">
        <f t="shared" si="808"/>
        <v/>
      </c>
      <c r="EW499" s="39" t="e">
        <f t="shared" si="809"/>
        <v>#N/A</v>
      </c>
      <c r="EX499" s="42" t="e">
        <f t="shared" si="810"/>
        <v>#N/A</v>
      </c>
      <c r="FA499" s="70" t="e">
        <f t="shared" si="812"/>
        <v>#N/A</v>
      </c>
      <c r="FB499" s="70" t="e">
        <f t="shared" si="813"/>
        <v>#N/A</v>
      </c>
      <c r="FC499" s="70" t="e">
        <f t="shared" si="811"/>
        <v>#N/A</v>
      </c>
      <c r="FD499" s="72" t="e">
        <f t="shared" si="814"/>
        <v>#N/A</v>
      </c>
      <c r="FE499" s="37" t="e">
        <f t="shared" si="815"/>
        <v>#N/A</v>
      </c>
    </row>
    <row r="500" spans="8:161" x14ac:dyDescent="0.25">
      <c r="H500" s="39"/>
      <c r="I500" s="39"/>
      <c r="J500" s="37"/>
      <c r="K500" s="39"/>
      <c r="L500" s="39"/>
      <c r="M500" s="39"/>
      <c r="Y500" s="61" t="str">
        <f t="shared" si="749"/>
        <v/>
      </c>
      <c r="Z500" s="39" t="str">
        <f t="shared" si="750"/>
        <v/>
      </c>
      <c r="AA500" s="41" t="str">
        <f t="shared" si="751"/>
        <v/>
      </c>
      <c r="AB500" s="42" t="str">
        <f t="shared" si="715"/>
        <v/>
      </c>
      <c r="AC500" s="29" t="str">
        <f t="shared" si="752"/>
        <v/>
      </c>
      <c r="AD500" s="41" t="str">
        <f t="shared" si="753"/>
        <v/>
      </c>
      <c r="AE500" s="42" t="str">
        <f t="shared" si="754"/>
        <v/>
      </c>
      <c r="AF500" s="40" t="str">
        <f t="shared" si="755"/>
        <v/>
      </c>
      <c r="AG500" s="43" t="str">
        <f t="shared" si="756"/>
        <v/>
      </c>
      <c r="AH500" s="42" t="str">
        <f t="shared" si="757"/>
        <v/>
      </c>
      <c r="AI500" s="39" t="str">
        <f t="shared" si="758"/>
        <v/>
      </c>
      <c r="AJ500" s="41" t="str">
        <f t="shared" si="716"/>
        <v/>
      </c>
      <c r="AK500" s="29" t="str">
        <f t="shared" si="717"/>
        <v/>
      </c>
      <c r="AL500" s="29" t="str">
        <f t="shared" si="718"/>
        <v/>
      </c>
      <c r="AM500" s="41" t="str">
        <f t="shared" si="719"/>
        <v/>
      </c>
      <c r="AN500" s="42" t="str">
        <f t="shared" si="720"/>
        <v/>
      </c>
      <c r="AO500" s="29" t="str">
        <f t="shared" si="721"/>
        <v/>
      </c>
      <c r="AP500" s="41" t="str">
        <f t="shared" si="722"/>
        <v/>
      </c>
      <c r="AQ500" s="42" t="str">
        <f t="shared" si="723"/>
        <v/>
      </c>
      <c r="AR500" s="29" t="str">
        <f t="shared" si="759"/>
        <v/>
      </c>
      <c r="AS500" s="41" t="str">
        <f t="shared" si="760"/>
        <v/>
      </c>
      <c r="AT500" s="42" t="str">
        <f t="shared" si="761"/>
        <v/>
      </c>
      <c r="AV500" s="39" t="e">
        <f t="shared" si="724"/>
        <v>#N/A</v>
      </c>
      <c r="AW500" s="42" t="e">
        <f t="shared" si="762"/>
        <v>#N/A</v>
      </c>
      <c r="BH500" s="61" t="str">
        <f t="shared" si="763"/>
        <v/>
      </c>
      <c r="BI500" s="39" t="str">
        <f t="shared" si="764"/>
        <v/>
      </c>
      <c r="BJ500" s="41" t="str">
        <f t="shared" si="765"/>
        <v/>
      </c>
      <c r="BK500" s="42" t="str">
        <f t="shared" si="725"/>
        <v/>
      </c>
      <c r="BL500" s="29" t="str">
        <f t="shared" si="766"/>
        <v/>
      </c>
      <c r="BM500" s="41" t="str">
        <f t="shared" si="767"/>
        <v/>
      </c>
      <c r="BN500" s="42" t="str">
        <f t="shared" si="768"/>
        <v/>
      </c>
      <c r="BO500" s="40" t="str">
        <f t="shared" si="769"/>
        <v/>
      </c>
      <c r="BP500" s="43" t="str">
        <f t="shared" si="770"/>
        <v/>
      </c>
      <c r="BQ500" s="42" t="str">
        <f t="shared" si="771"/>
        <v/>
      </c>
      <c r="BR500" s="61" t="str">
        <f t="shared" si="772"/>
        <v/>
      </c>
      <c r="BS500" s="41" t="str">
        <f t="shared" si="726"/>
        <v/>
      </c>
      <c r="BT500" t="str">
        <f t="shared" si="773"/>
        <v/>
      </c>
      <c r="BU500" s="29" t="str">
        <f t="shared" si="727"/>
        <v/>
      </c>
      <c r="BV500" s="41" t="str">
        <f t="shared" si="728"/>
        <v/>
      </c>
      <c r="BW500" s="42" t="str">
        <f t="shared" si="729"/>
        <v/>
      </c>
      <c r="BX500" s="29" t="str">
        <f t="shared" si="730"/>
        <v/>
      </c>
      <c r="BY500" s="41" t="str">
        <f t="shared" si="731"/>
        <v/>
      </c>
      <c r="BZ500" s="42" t="str">
        <f t="shared" si="732"/>
        <v/>
      </c>
      <c r="CA500" s="29" t="str">
        <f t="shared" si="774"/>
        <v/>
      </c>
      <c r="CB500" s="41" t="str">
        <f t="shared" si="775"/>
        <v/>
      </c>
      <c r="CC500" s="42" t="str">
        <f t="shared" si="776"/>
        <v/>
      </c>
      <c r="CE500" s="39" t="e">
        <f t="shared" si="777"/>
        <v>#N/A</v>
      </c>
      <c r="CF500" s="42" t="e">
        <f t="shared" si="778"/>
        <v>#N/A</v>
      </c>
      <c r="CQ500" s="61" t="str">
        <f t="shared" si="779"/>
        <v/>
      </c>
      <c r="CR500" s="39" t="str">
        <f t="shared" si="780"/>
        <v/>
      </c>
      <c r="CS500" s="41" t="str">
        <f t="shared" si="781"/>
        <v/>
      </c>
      <c r="CT500" s="42" t="str">
        <f t="shared" si="733"/>
        <v/>
      </c>
      <c r="CU500" s="29" t="str">
        <f t="shared" si="782"/>
        <v/>
      </c>
      <c r="CV500" s="41" t="str">
        <f t="shared" si="783"/>
        <v/>
      </c>
      <c r="CW500" s="42" t="str">
        <f t="shared" si="784"/>
        <v/>
      </c>
      <c r="CX500" s="40" t="str">
        <f t="shared" si="785"/>
        <v/>
      </c>
      <c r="CY500" s="43" t="str">
        <f t="shared" si="786"/>
        <v/>
      </c>
      <c r="CZ500" s="42" t="str">
        <f t="shared" si="787"/>
        <v/>
      </c>
      <c r="DA500" s="70" t="str">
        <f t="shared" si="788"/>
        <v/>
      </c>
      <c r="DB500" s="41" t="str">
        <f t="shared" si="734"/>
        <v/>
      </c>
      <c r="DC500" s="70" t="str">
        <f t="shared" si="789"/>
        <v/>
      </c>
      <c r="DD500" s="29" t="str">
        <f t="shared" si="735"/>
        <v/>
      </c>
      <c r="DE500" s="41" t="str">
        <f t="shared" si="736"/>
        <v/>
      </c>
      <c r="DF500" s="42" t="str">
        <f t="shared" si="737"/>
        <v/>
      </c>
      <c r="DG500" s="29" t="str">
        <f t="shared" si="738"/>
        <v/>
      </c>
      <c r="DH500" s="41" t="str">
        <f t="shared" si="739"/>
        <v/>
      </c>
      <c r="DI500" s="42" t="str">
        <f t="shared" si="740"/>
        <v/>
      </c>
      <c r="DJ500" s="29" t="str">
        <f t="shared" si="790"/>
        <v/>
      </c>
      <c r="DK500" s="41" t="str">
        <f t="shared" si="791"/>
        <v/>
      </c>
      <c r="DL500" s="42" t="str">
        <f t="shared" si="792"/>
        <v/>
      </c>
      <c r="DN500" s="39" t="e">
        <f t="shared" si="793"/>
        <v>#N/A</v>
      </c>
      <c r="DO500" s="42" t="e">
        <f t="shared" si="794"/>
        <v>#N/A</v>
      </c>
      <c r="DZ500" s="61" t="str">
        <f t="shared" si="795"/>
        <v/>
      </c>
      <c r="EA500" s="39" t="str">
        <f t="shared" si="796"/>
        <v/>
      </c>
      <c r="EB500" s="41" t="str">
        <f t="shared" si="797"/>
        <v/>
      </c>
      <c r="EC500" s="42" t="str">
        <f t="shared" si="741"/>
        <v/>
      </c>
      <c r="ED500" s="29" t="str">
        <f t="shared" si="798"/>
        <v/>
      </c>
      <c r="EE500" s="41" t="str">
        <f t="shared" si="799"/>
        <v/>
      </c>
      <c r="EF500" s="42" t="str">
        <f t="shared" si="800"/>
        <v/>
      </c>
      <c r="EG500" s="40" t="str">
        <f t="shared" si="801"/>
        <v/>
      </c>
      <c r="EH500" s="43" t="str">
        <f t="shared" si="802"/>
        <v/>
      </c>
      <c r="EI500" s="42" t="str">
        <f t="shared" si="803"/>
        <v/>
      </c>
      <c r="EJ500" s="58" t="str">
        <f t="shared" si="804"/>
        <v/>
      </c>
      <c r="EK500" s="41" t="str">
        <f t="shared" si="742"/>
        <v/>
      </c>
      <c r="EL500" s="58" t="str">
        <f t="shared" si="805"/>
        <v/>
      </c>
      <c r="EM500" s="29" t="str">
        <f t="shared" si="743"/>
        <v/>
      </c>
      <c r="EN500" s="41" t="str">
        <f t="shared" si="744"/>
        <v/>
      </c>
      <c r="EO500" s="42" t="str">
        <f t="shared" si="745"/>
        <v/>
      </c>
      <c r="EP500" s="29" t="str">
        <f t="shared" si="746"/>
        <v/>
      </c>
      <c r="EQ500" s="41" t="str">
        <f t="shared" si="747"/>
        <v/>
      </c>
      <c r="ER500" s="42" t="str">
        <f t="shared" si="748"/>
        <v/>
      </c>
      <c r="ES500" s="29" t="str">
        <f t="shared" si="806"/>
        <v/>
      </c>
      <c r="ET500" s="41" t="str">
        <f t="shared" si="807"/>
        <v/>
      </c>
      <c r="EU500" s="42" t="str">
        <f t="shared" si="808"/>
        <v/>
      </c>
      <c r="EW500" s="39" t="e">
        <f t="shared" si="809"/>
        <v>#N/A</v>
      </c>
      <c r="EX500" s="42" t="e">
        <f t="shared" si="810"/>
        <v>#N/A</v>
      </c>
      <c r="FA500" s="70" t="e">
        <f t="shared" si="812"/>
        <v>#N/A</v>
      </c>
      <c r="FB500" s="70" t="e">
        <f t="shared" si="813"/>
        <v>#N/A</v>
      </c>
      <c r="FC500" s="70" t="e">
        <f t="shared" si="811"/>
        <v>#N/A</v>
      </c>
      <c r="FD500" s="72" t="e">
        <f t="shared" si="814"/>
        <v>#N/A</v>
      </c>
      <c r="FE500" s="37" t="e">
        <f t="shared" si="815"/>
        <v>#N/A</v>
      </c>
    </row>
    <row r="501" spans="8:161" x14ac:dyDescent="0.25">
      <c r="AF501" s="40" t="str">
        <f t="shared" si="755"/>
        <v/>
      </c>
      <c r="AG501" s="43" t="str">
        <f t="shared" si="756"/>
        <v/>
      </c>
      <c r="AI501" s="38" t="str">
        <f t="shared" si="758"/>
        <v/>
      </c>
      <c r="AR501" s="29" t="str">
        <f t="shared" si="759"/>
        <v/>
      </c>
      <c r="AS501" s="41" t="str">
        <f t="shared" si="760"/>
        <v/>
      </c>
      <c r="AT501" s="42" t="str">
        <f t="shared" si="761"/>
        <v/>
      </c>
    </row>
  </sheetData>
  <autoFilter ref="B34:FX400" xr:uid="{00000000-0009-0000-0000-000002000000}"/>
  <mergeCells count="28">
    <mergeCell ref="Z27:AB27"/>
    <mergeCell ref="AC27:AE27"/>
    <mergeCell ref="AF27:AH27"/>
    <mergeCell ref="BI27:BK27"/>
    <mergeCell ref="BL27:BN27"/>
    <mergeCell ref="AL32:AN32"/>
    <mergeCell ref="AO32:AQ32"/>
    <mergeCell ref="AR32:AT32"/>
    <mergeCell ref="AV32:AW32"/>
    <mergeCell ref="BU32:BW32"/>
    <mergeCell ref="BO27:BQ27"/>
    <mergeCell ref="CA32:CC32"/>
    <mergeCell ref="CE32:CF32"/>
    <mergeCell ref="DD32:DF32"/>
    <mergeCell ref="DG32:DI32"/>
    <mergeCell ref="DN32:DO32"/>
    <mergeCell ref="CR27:CT27"/>
    <mergeCell ref="CU27:CW27"/>
    <mergeCell ref="CX27:CZ27"/>
    <mergeCell ref="BX32:BZ32"/>
    <mergeCell ref="DJ32:DL32"/>
    <mergeCell ref="EW32:EX32"/>
    <mergeCell ref="EA27:EC27"/>
    <mergeCell ref="ED27:EF27"/>
    <mergeCell ref="EG27:EI27"/>
    <mergeCell ref="EM32:EO32"/>
    <mergeCell ref="EP32:ER32"/>
    <mergeCell ref="ES32:EU32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18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D7" sqref="D7"/>
    </sheetView>
  </sheetViews>
  <sheetFormatPr defaultRowHeight="15" x14ac:dyDescent="0.25"/>
  <cols>
    <col min="1" max="1" width="21.140625" bestFit="1" customWidth="1"/>
    <col min="2" max="3" width="9.140625" style="70"/>
    <col min="4" max="4" width="11.28515625" style="70" customWidth="1"/>
    <col min="5" max="5" width="9.140625" style="70"/>
    <col min="7" max="9" width="9.140625" style="70"/>
    <col min="10" max="10" width="9.5703125" bestFit="1" customWidth="1"/>
    <col min="11" max="11" width="10.28515625" bestFit="1" customWidth="1"/>
  </cols>
  <sheetData>
    <row r="1" spans="1:21" x14ac:dyDescent="0.25">
      <c r="A1" t="s">
        <v>156</v>
      </c>
      <c r="B1" s="70" t="s">
        <v>141</v>
      </c>
      <c r="C1" s="70" t="s">
        <v>55</v>
      </c>
      <c r="D1" s="70" t="s">
        <v>56</v>
      </c>
      <c r="E1" s="70" t="s">
        <v>67</v>
      </c>
    </row>
    <row r="2" spans="1:21" x14ac:dyDescent="0.25">
      <c r="A2" t="s">
        <v>135</v>
      </c>
      <c r="B2" s="114">
        <f>Input_Data!AA30</f>
        <v>10.8283941484375</v>
      </c>
      <c r="C2" s="114">
        <f>IF(Input_Data!BJ30=Input_Data!BM30,100,Input_Data!BJ30)</f>
        <v>43.415734210937515</v>
      </c>
      <c r="D2" s="114">
        <f>IF(Input_Data!$CS$30=Input_Data!CV30,100,Input_Data!CS30)</f>
        <v>56.681488453125027</v>
      </c>
      <c r="E2" s="114">
        <f>Input_Data!$EB$30</f>
        <v>0</v>
      </c>
      <c r="G2" s="70" t="s">
        <v>11</v>
      </c>
      <c r="H2" s="70">
        <f>Dashboard_ProdForecast!G4</f>
        <v>10</v>
      </c>
      <c r="I2" s="70" t="s">
        <v>10</v>
      </c>
    </row>
    <row r="3" spans="1:21" x14ac:dyDescent="0.25">
      <c r="A3" t="s">
        <v>136</v>
      </c>
      <c r="B3" s="114">
        <f>IF(B2=0,B6,_xlfn.IFNA(Input_Data!AA28,0))</f>
        <v>6.7734546686694221</v>
      </c>
      <c r="C3" s="114">
        <f>_xlfn.IFNA(Input_Data!BJ28,0)</f>
        <v>1.3587240751103387</v>
      </c>
      <c r="D3" s="114">
        <f>_xlfn.IFNA(Input_Data!$CS$28,0)</f>
        <v>0.4541333056434595</v>
      </c>
      <c r="E3" s="114">
        <f>_xlfn.IFNA(Input_Data!$EB$28,0)</f>
        <v>0</v>
      </c>
      <c r="G3" s="70" t="s">
        <v>14</v>
      </c>
      <c r="H3" s="70">
        <f>Dashboard_ProdForecast!G5</f>
        <v>3000</v>
      </c>
      <c r="I3" s="70" t="s">
        <v>15</v>
      </c>
    </row>
    <row r="4" spans="1:21" x14ac:dyDescent="0.25">
      <c r="A4" t="s">
        <v>137</v>
      </c>
      <c r="B4" s="114">
        <f>Input_Data!AA29</f>
        <v>7.5137090657547562E-2</v>
      </c>
      <c r="C4" s="114">
        <f>Input_Data!BJ29</f>
        <v>6.3500678356128749E-3</v>
      </c>
      <c r="D4" s="114">
        <f>Input_Data!$CS$29</f>
        <v>8.5265396495588147E-2</v>
      </c>
      <c r="E4" s="114">
        <f>IF(E3&lt;=0,0,Input_Data!$EB$29)</f>
        <v>0</v>
      </c>
      <c r="G4" s="70" t="s">
        <v>144</v>
      </c>
      <c r="H4" s="70">
        <f>Dashboard_ProdForecast!G6</f>
        <v>500</v>
      </c>
      <c r="I4" s="70" t="s">
        <v>133</v>
      </c>
      <c r="K4" s="80" t="s">
        <v>65</v>
      </c>
      <c r="L4" s="37">
        <f>IF(Dashboard_ProdForecast!G9&lt;=0,10*$H$4,Dashboard_ProdForecast!G9)</f>
        <v>5000</v>
      </c>
      <c r="M4" s="80" t="s">
        <v>133</v>
      </c>
    </row>
    <row r="5" spans="1:21" x14ac:dyDescent="0.25">
      <c r="A5" t="s">
        <v>155</v>
      </c>
      <c r="B5" s="114"/>
      <c r="C5" s="114">
        <f>IF(C7=0,100,Input_Data!BM30)</f>
        <v>100</v>
      </c>
      <c r="D5" s="114">
        <f>IF(D7=0,100,Input_Data!CV30)</f>
        <v>100</v>
      </c>
      <c r="E5" s="114">
        <f>IF(E7=0,100,Input_Data!EE30)</f>
        <v>36.094472750000008</v>
      </c>
      <c r="G5" s="71" t="s">
        <v>160</v>
      </c>
      <c r="H5" s="37">
        <f>IF(Dashboard_ProdForecast!G8&lt;=0,Dashboard_ProdForecast!G7,VLOOKUP(Dashboard_ProdForecast!G8,Production_Forecast!Q12:R112,2,FALSE))</f>
        <v>391.03085690239715</v>
      </c>
      <c r="I5" s="71" t="s">
        <v>125</v>
      </c>
      <c r="K5" s="80" t="s">
        <v>56</v>
      </c>
      <c r="L5" s="37">
        <f>IF(Dashboard_ProdForecast!G10&lt;=0,100,Dashboard_ProdForecast!G10)</f>
        <v>100</v>
      </c>
      <c r="M5" s="80" t="s">
        <v>19</v>
      </c>
    </row>
    <row r="6" spans="1:21" x14ac:dyDescent="0.25">
      <c r="A6" t="s">
        <v>138</v>
      </c>
      <c r="B6" s="114">
        <f>Input_Data!AD28</f>
        <v>15.281965630771488</v>
      </c>
      <c r="C6" s="114">
        <f>Input_Data!BM28</f>
        <v>1.7900142000534336</v>
      </c>
      <c r="D6" s="114">
        <f>IF(Input_Data!$CV$28&gt;=100,100,Input_Data!CV28)</f>
        <v>57.031543554943532</v>
      </c>
      <c r="E6" s="114">
        <f>IF(Input_Data!$EE$28&gt;1,1,Input_Data!EE28)</f>
        <v>1</v>
      </c>
      <c r="G6" s="70" t="s">
        <v>162</v>
      </c>
      <c r="H6" s="37">
        <f>VLOOKUP(H5,T12:U112,2,FALSE)</f>
        <v>519.59550581196163</v>
      </c>
      <c r="I6" s="70" t="s">
        <v>15</v>
      </c>
      <c r="K6" s="80" t="s">
        <v>167</v>
      </c>
      <c r="L6" s="80">
        <f>IF(Dashboard_ProdForecast!G11&lt;=0,100,100-Dashboard_ProdForecast!G11)</f>
        <v>90</v>
      </c>
      <c r="M6" s="80" t="s">
        <v>19</v>
      </c>
    </row>
    <row r="7" spans="1:21" x14ac:dyDescent="0.25">
      <c r="A7" t="s">
        <v>142</v>
      </c>
      <c r="B7" s="114">
        <f>Input_Data!AG30</f>
        <v>23.683610882812498</v>
      </c>
      <c r="C7" s="114">
        <f>IF(Input_Data!BM30&lt;=Input_Data!BP30,Input_Data!BP30,0)</f>
        <v>0</v>
      </c>
      <c r="D7" s="114">
        <f>IF(Input_Data!CV30&lt;=Input_Data!$CY$30,Input_Data!CY30,0)</f>
        <v>0</v>
      </c>
      <c r="E7" s="114">
        <f>IF(Input_Data!EE30&lt;=Input_Data!EH30,Input_Data!$EH$30,0)</f>
        <v>40.813630117187515</v>
      </c>
      <c r="R7" s="56">
        <f>VLOOKUP(H6,Q12:R112,2,FALSE)</f>
        <v>391.03085690239715</v>
      </c>
    </row>
    <row r="8" spans="1:21" x14ac:dyDescent="0.25">
      <c r="A8" t="s">
        <v>139</v>
      </c>
      <c r="B8" s="114">
        <f>Input_Data!AG28</f>
        <v>33.121700897220947</v>
      </c>
      <c r="C8" s="114">
        <f>Input_Data!BP28</f>
        <v>1</v>
      </c>
      <c r="D8" s="114">
        <f>Input_Data!$CY$28</f>
        <v>1</v>
      </c>
      <c r="E8" s="114">
        <f>Input_Data!$EH$28</f>
        <v>4.2769831246503749</v>
      </c>
    </row>
    <row r="9" spans="1:21" x14ac:dyDescent="0.25">
      <c r="A9" t="s">
        <v>140</v>
      </c>
      <c r="B9" s="114">
        <f>Input_Data!AG29</f>
        <v>-3.1444303203981068E-2</v>
      </c>
      <c r="C9" s="114">
        <f>Input_Data!BP29</f>
        <v>-0.01</v>
      </c>
      <c r="D9" s="114">
        <f>Input_Data!$CY$29</f>
        <v>-0.01</v>
      </c>
      <c r="E9" s="114">
        <f>Input_Data!$EH$29</f>
        <v>-3.2065648158465174E-2</v>
      </c>
      <c r="Q9" t="s">
        <v>163</v>
      </c>
    </row>
    <row r="10" spans="1:21" x14ac:dyDescent="0.25">
      <c r="G10" s="70" t="s">
        <v>123</v>
      </c>
      <c r="H10" s="70" t="s">
        <v>129</v>
      </c>
      <c r="I10" s="70" t="s">
        <v>145</v>
      </c>
      <c r="J10" s="70" t="s">
        <v>146</v>
      </c>
      <c r="K10" s="70" t="s">
        <v>147</v>
      </c>
      <c r="L10" s="70" t="s">
        <v>124</v>
      </c>
      <c r="M10" s="70" t="s">
        <v>65</v>
      </c>
      <c r="N10" s="70" t="s">
        <v>56</v>
      </c>
      <c r="O10" s="70" t="s">
        <v>149</v>
      </c>
      <c r="Q10" s="76" t="s">
        <v>149</v>
      </c>
      <c r="R10" s="76" t="s">
        <v>124</v>
      </c>
      <c r="T10" s="79" t="s">
        <v>124</v>
      </c>
      <c r="U10" s="79" t="s">
        <v>149</v>
      </c>
    </row>
    <row r="11" spans="1:21" x14ac:dyDescent="0.25">
      <c r="A11" s="70" t="s">
        <v>46</v>
      </c>
      <c r="B11" s="70" t="s">
        <v>141</v>
      </c>
      <c r="C11" s="70" t="s">
        <v>55</v>
      </c>
      <c r="D11" s="70" t="s">
        <v>56</v>
      </c>
      <c r="E11" s="70" t="s">
        <v>67</v>
      </c>
      <c r="G11" s="70" t="s">
        <v>127</v>
      </c>
      <c r="H11" s="70" t="s">
        <v>128</v>
      </c>
      <c r="I11" s="70" t="s">
        <v>128</v>
      </c>
      <c r="J11" s="70" t="s">
        <v>130</v>
      </c>
      <c r="K11" s="70" t="s">
        <v>148</v>
      </c>
      <c r="L11" s="70" t="s">
        <v>125</v>
      </c>
      <c r="M11" s="70" t="s">
        <v>133</v>
      </c>
      <c r="N11" s="70" t="s">
        <v>19</v>
      </c>
      <c r="O11" s="70" t="s">
        <v>15</v>
      </c>
      <c r="Q11" s="76" t="s">
        <v>15</v>
      </c>
      <c r="R11" s="76" t="s">
        <v>125</v>
      </c>
      <c r="T11" s="79" t="s">
        <v>125</v>
      </c>
      <c r="U11" s="79" t="s">
        <v>15</v>
      </c>
    </row>
    <row r="12" spans="1:21" x14ac:dyDescent="0.25">
      <c r="A12" s="37">
        <v>0</v>
      </c>
      <c r="B12" s="72">
        <f t="shared" ref="B12:B43" si="0">IF(A12&lt;=$B$2,$B$3*EXP(A12*$B$4),IF(A12&lt;$B$7,$B$6,IF($B$8*EXP(A12*$B$9)&gt;$B$6,$B$6,$B$8*EXP(A12*$B$9))))</f>
        <v>6.7734546686694221</v>
      </c>
      <c r="C12" s="72">
        <f>IF($C$5&lt;$C$7,IF(A12&lt;=$C$2,$C$3*EXP(A12*$C$4),IF(A12&lt;=$C$7,$C$6,IF($C$8*EXP(A12*$C$9)&gt;$C$6,$C$6,$C$8*EXP(A12*$C$9)))),IF(A12&lt;=$C$2,$C$3*EXP(A12*$C$4),IF(A12&lt;=$C$5,$C$6,IF($C$8*EXP(A12*$C$9)&gt;$C$6,$C$6,$C$8*EXP(A12*$C$9)))))</f>
        <v>1.3587240751103387</v>
      </c>
      <c r="D12" s="72">
        <f>IF($D$5&lt;$D$7,IF(A12&lt;=$D$2,$D$3*EXP(A12*$D$4),IF(A12&lt;=$D$7,$D$6,IF($D$8*EXP(A12*$D$9)&gt;$D$6,$D$6,$D$8*EXP(A12*$D$9)))),IF(A12&lt;=$D$2,$D$3*EXP(A12*$D$4),IF(A12&lt;=$D$5,$D$6,IF($D$8*EXP(A12*$D$9)&gt;$D$6,$D$6,$D$8*EXP(A12*$D$9)))))</f>
        <v>0.4541333056434595</v>
      </c>
      <c r="E12" s="72">
        <f>IF($E$5&lt;$E$7,IF(A12&lt;=$E$2,$E$3*EXP(A12*$E$4),IF(A12&lt;=$E$7,$E$6,IF($E$8*EXP(A12*$E$9)&gt;$E$6,$E$6,$E$8*EXP(A12*$E$9)))),IF(A12&lt;=$E$2,$E$3*EXP(A12*$E$4),IF(A12&lt;=$E$5,$E$6,IF($E$8*EXP(A12*$E$9)&gt;$E$6,$E$6,$E$8*EXP(A12*$E$9)))))</f>
        <v>0</v>
      </c>
      <c r="G12" s="56">
        <f>A12/100*$H$2*1000</f>
        <v>0</v>
      </c>
      <c r="H12" s="37">
        <f>(G12)*1000/L12</f>
        <v>0</v>
      </c>
      <c r="I12" s="37">
        <f>H12</f>
        <v>0</v>
      </c>
      <c r="J12" s="37">
        <f>I12/30</f>
        <v>0</v>
      </c>
      <c r="K12" s="39">
        <f>I12/365</f>
        <v>0</v>
      </c>
      <c r="L12" s="56">
        <f>IF(A12&gt;$B$2,IF(AND(B12/100*$H$2/365*1000000&gt;=$H$5,O12&gt;=$H$6,M12&lt;=$L$4,N12&lt;=$L$5),B12/100*$H$2/365*1000000*$L$6/100,#N/A),B12/100*$H$2/365*1000000*$L$6/100)</f>
        <v>1670.1669046034192</v>
      </c>
      <c r="M12" s="37">
        <f>IF(C12*$H$4&gt;=Dashboard_ProdForecast!$G$6,C12*$H$4,Dashboard_ProdForecast!$G$6)</f>
        <v>679.36203755516931</v>
      </c>
      <c r="N12" s="37">
        <f>D12</f>
        <v>0.4541333056434595</v>
      </c>
      <c r="O12" s="37">
        <f>H3</f>
        <v>3000</v>
      </c>
      <c r="Q12" s="37">
        <f t="shared" ref="Q12:Q43" si="1">E12*$H$3</f>
        <v>0</v>
      </c>
      <c r="R12" s="37">
        <f t="shared" ref="R12:R43" si="2">B12/100*$H$2/365*1000000</f>
        <v>1855.7410051149102</v>
      </c>
      <c r="T12" s="37">
        <f>R12</f>
        <v>1855.7410051149102</v>
      </c>
      <c r="U12" s="37">
        <f>Q12</f>
        <v>0</v>
      </c>
    </row>
    <row r="13" spans="1:21" x14ac:dyDescent="0.25">
      <c r="A13" s="37">
        <v>1</v>
      </c>
      <c r="B13" s="72">
        <f t="shared" si="0"/>
        <v>7.3020004015175308</v>
      </c>
      <c r="C13" s="72">
        <f t="shared" ref="C13:C76" si="3">IF($C$5&lt;$C$7,IF(A13&lt;=$C$2,$C$3*EXP(A13*$C$4),IF(A13&lt;=$C$7,$C$6,IF($C$8*EXP(A13*$C$9)&gt;$C$6,$C$6,$C$8*EXP(A13*$C$9)))),IF(A13&lt;=$C$2,$C$3*EXP(A13*$C$4),IF(A13&lt;=$C$5,$C$6,IF($C$8*EXP(A13*$C$9)&gt;$C$6,$C$6,$C$8*EXP(A13*$C$9)))))</f>
        <v>1.3673795173953069</v>
      </c>
      <c r="D13" s="72">
        <f t="shared" ref="D13:D76" si="4">IF($D$5&lt;$D$7,IF(A13&lt;=$D$2,$D$3*EXP(A13*$D$4),IF(A13&lt;=$D$7,$D$6,IF($D$8*EXP(A13*$D$9)&gt;$D$6,$D$6,$D$8*EXP(A13*$D$9)))),IF(A13&lt;=$D$2,$D$3*EXP(A13*$D$4),IF(A13&lt;=$D$5,$D$6,IF($D$8*EXP(A13*$D$9)&gt;$D$6,$D$6,$D$8*EXP(A13*$D$9)))))</f>
        <v>0.49455391587086017</v>
      </c>
      <c r="E13" s="72">
        <f t="shared" ref="E13:E76" si="5">IF($E$5&lt;$E$7,IF(A13&lt;=$E$2,$E$3*EXP(A13*$E$4),IF(A13&lt;=$E$7,$E$6,IF($E$8*EXP(A13*$E$9)&gt;$E$6,$E$6,$E$8*EXP(A13*$E$9)))),IF(A13&lt;=$E$2,$E$3*EXP(A13*$E$4),IF(A13&lt;=$E$5,$E$6,IF($E$8*EXP(A13*$E$9)&gt;$E$6,$E$6,$E$8*EXP(A13*$E$9)))))</f>
        <v>1</v>
      </c>
      <c r="G13" s="56">
        <f t="shared" ref="G13:G76" si="6">A13/100*$H$2*1000</f>
        <v>100</v>
      </c>
      <c r="H13" s="37">
        <f>(G13-G12)*1000/L13</f>
        <v>55.540335970300887</v>
      </c>
      <c r="I13" s="37">
        <f>H13+I12</f>
        <v>55.540335970300887</v>
      </c>
      <c r="J13" s="37">
        <f t="shared" ref="J13:J76" si="7">I13/30</f>
        <v>1.8513445323433628</v>
      </c>
      <c r="K13" s="39">
        <f t="shared" ref="K13:K76" si="8">I13/365</f>
        <v>0.15216530402822162</v>
      </c>
      <c r="L13" s="56">
        <f t="shared" ref="L13:L76" si="9">IF(A13&gt;$B$2,IF(AND(B13/100*$H$2/365*1000000&gt;=$H$5,O13&gt;=$H$6,M13&lt;=$L$4,N13&lt;=$L$5),B13/100*$H$2/365*1000000*$L$6/100,#N/A),B13/100*$H$2/365*1000000*$L$6/100)</f>
        <v>1800.4932496892538</v>
      </c>
      <c r="M13" s="37">
        <f>IF(C13*$H$4&gt;=Dashboard_ProdForecast!$G$6,C13*$H$4,Dashboard_ProdForecast!$G$6)</f>
        <v>683.68975869765347</v>
      </c>
      <c r="N13" s="37">
        <f t="shared" ref="N13:N76" si="10">D13</f>
        <v>0.49455391587086017</v>
      </c>
      <c r="O13" s="37">
        <f t="shared" ref="O13:O76" si="11">E13*$H$3</f>
        <v>3000</v>
      </c>
      <c r="Q13" s="37">
        <f t="shared" si="1"/>
        <v>3000</v>
      </c>
      <c r="R13" s="37">
        <f t="shared" si="2"/>
        <v>2000.5480552102822</v>
      </c>
      <c r="T13" s="37">
        <f t="shared" ref="T13:T76" si="12">R13</f>
        <v>2000.5480552102822</v>
      </c>
      <c r="U13" s="37">
        <f t="shared" ref="U13:U76" si="13">Q13</f>
        <v>3000</v>
      </c>
    </row>
    <row r="14" spans="1:21" x14ac:dyDescent="0.25">
      <c r="A14" s="37">
        <f>A13+1</f>
        <v>2</v>
      </c>
      <c r="B14" s="72">
        <f t="shared" si="0"/>
        <v>7.8717895773909738</v>
      </c>
      <c r="C14" s="72">
        <f t="shared" si="3"/>
        <v>1.376090097204163</v>
      </c>
      <c r="D14" s="72">
        <f t="shared" si="4"/>
        <v>0.53857220482134072</v>
      </c>
      <c r="E14" s="72">
        <f t="shared" si="5"/>
        <v>1</v>
      </c>
      <c r="G14" s="56">
        <f t="shared" si="6"/>
        <v>200</v>
      </c>
      <c r="H14" s="37">
        <f t="shared" ref="H14:H77" si="14">(G14-G13)*1000/L14</f>
        <v>51.520121513458044</v>
      </c>
      <c r="I14" s="37">
        <f t="shared" ref="I14:I77" si="15">H14+I13</f>
        <v>107.06045748375894</v>
      </c>
      <c r="J14" s="37">
        <f t="shared" si="7"/>
        <v>3.5686819161252981</v>
      </c>
      <c r="K14" s="39">
        <f t="shared" si="8"/>
        <v>0.29331632187331214</v>
      </c>
      <c r="L14" s="56">
        <f t="shared" si="9"/>
        <v>1940.9892108635279</v>
      </c>
      <c r="M14" s="37">
        <f>IF(C14*$H$4&gt;=Dashboard_ProdForecast!$G$6,C14*$H$4,Dashboard_ProdForecast!$G$6)</f>
        <v>688.04504860208147</v>
      </c>
      <c r="N14" s="37">
        <f t="shared" si="10"/>
        <v>0.53857220482134072</v>
      </c>
      <c r="O14" s="37">
        <f t="shared" si="11"/>
        <v>3000</v>
      </c>
      <c r="Q14" s="37">
        <f t="shared" si="1"/>
        <v>3000</v>
      </c>
      <c r="R14" s="37">
        <f t="shared" si="2"/>
        <v>2156.6546787372531</v>
      </c>
      <c r="T14" s="37">
        <f t="shared" si="12"/>
        <v>2156.6546787372531</v>
      </c>
      <c r="U14" s="37">
        <f t="shared" si="13"/>
        <v>3000</v>
      </c>
    </row>
    <row r="15" spans="1:21" x14ac:dyDescent="0.25">
      <c r="A15" s="37">
        <f t="shared" ref="A15:A80" si="16">A14+1</f>
        <v>3</v>
      </c>
      <c r="B15" s="72">
        <f t="shared" si="0"/>
        <v>8.4860405017018792</v>
      </c>
      <c r="C15" s="72">
        <f t="shared" si="3"/>
        <v>1.3848561657779461</v>
      </c>
      <c r="D15" s="72">
        <f t="shared" si="4"/>
        <v>0.58650838765547608</v>
      </c>
      <c r="E15" s="72">
        <f t="shared" si="5"/>
        <v>1</v>
      </c>
      <c r="G15" s="56">
        <f t="shared" si="6"/>
        <v>300</v>
      </c>
      <c r="H15" s="37">
        <f t="shared" si="14"/>
        <v>47.790905013265167</v>
      </c>
      <c r="I15" s="37">
        <f t="shared" si="15"/>
        <v>154.8513624970241</v>
      </c>
      <c r="J15" s="37">
        <f t="shared" si="7"/>
        <v>5.1617120832341365</v>
      </c>
      <c r="K15" s="39">
        <f t="shared" si="8"/>
        <v>0.42425030821102494</v>
      </c>
      <c r="L15" s="56">
        <f t="shared" si="9"/>
        <v>2092.4483428853946</v>
      </c>
      <c r="M15" s="37">
        <f>IF(C15*$H$4&gt;=Dashboard_ProdForecast!$G$6,C15*$H$4,Dashboard_ProdForecast!$G$6)</f>
        <v>692.42808288897311</v>
      </c>
      <c r="N15" s="37">
        <f t="shared" si="10"/>
        <v>0.58650838765547608</v>
      </c>
      <c r="O15" s="37">
        <f t="shared" si="11"/>
        <v>3000</v>
      </c>
      <c r="Q15" s="37">
        <f t="shared" si="1"/>
        <v>3000</v>
      </c>
      <c r="R15" s="37">
        <f t="shared" si="2"/>
        <v>2324.9426032059941</v>
      </c>
      <c r="T15" s="37">
        <f t="shared" si="12"/>
        <v>2324.9426032059941</v>
      </c>
      <c r="U15" s="37">
        <f t="shared" si="13"/>
        <v>3000</v>
      </c>
    </row>
    <row r="16" spans="1:21" x14ac:dyDescent="0.25">
      <c r="A16" s="37">
        <f t="shared" si="16"/>
        <v>4</v>
      </c>
      <c r="B16" s="72">
        <f t="shared" si="0"/>
        <v>9.1482226104413531</v>
      </c>
      <c r="C16" s="72">
        <f t="shared" si="3"/>
        <v>1.3936780765951955</v>
      </c>
      <c r="D16" s="72">
        <f t="shared" si="4"/>
        <v>0.63871118061938958</v>
      </c>
      <c r="E16" s="72">
        <f t="shared" si="5"/>
        <v>1</v>
      </c>
      <c r="G16" s="56">
        <f t="shared" si="6"/>
        <v>400</v>
      </c>
      <c r="H16" s="37">
        <f t="shared" si="14"/>
        <v>44.331622963861143</v>
      </c>
      <c r="I16" s="37">
        <f t="shared" si="15"/>
        <v>199.18298546088525</v>
      </c>
      <c r="J16" s="37">
        <f t="shared" si="7"/>
        <v>6.6394328486961749</v>
      </c>
      <c r="K16" s="39">
        <f t="shared" si="8"/>
        <v>0.54570680948187744</v>
      </c>
      <c r="L16" s="56">
        <f t="shared" si="9"/>
        <v>2255.7261231225252</v>
      </c>
      <c r="M16" s="37">
        <f>IF(C16*$H$4&gt;=Dashboard_ProdForecast!$G$6,C16*$H$4,Dashboard_ProdForecast!$G$6)</f>
        <v>696.83903829759777</v>
      </c>
      <c r="N16" s="37">
        <f t="shared" si="10"/>
        <v>0.63871118061938958</v>
      </c>
      <c r="O16" s="37">
        <f t="shared" si="11"/>
        <v>3000</v>
      </c>
      <c r="Q16" s="37">
        <f t="shared" si="1"/>
        <v>3000</v>
      </c>
      <c r="R16" s="37">
        <f t="shared" si="2"/>
        <v>2506.3623590250281</v>
      </c>
      <c r="T16" s="37">
        <f t="shared" si="12"/>
        <v>2506.3623590250281</v>
      </c>
      <c r="U16" s="37">
        <f t="shared" si="13"/>
        <v>3000</v>
      </c>
    </row>
    <row r="17" spans="1:21" x14ac:dyDescent="0.25">
      <c r="A17" s="37">
        <f t="shared" si="16"/>
        <v>5</v>
      </c>
      <c r="B17" s="72">
        <f t="shared" si="0"/>
        <v>9.8620760663829454</v>
      </c>
      <c r="C17" s="72">
        <f t="shared" si="3"/>
        <v>1.4025561853862065</v>
      </c>
      <c r="D17" s="72">
        <f t="shared" si="4"/>
        <v>0.69556033781370541</v>
      </c>
      <c r="E17" s="72">
        <f t="shared" si="5"/>
        <v>1</v>
      </c>
      <c r="G17" s="56">
        <f t="shared" si="6"/>
        <v>500</v>
      </c>
      <c r="H17" s="37">
        <f t="shared" si="14"/>
        <v>41.122736513661749</v>
      </c>
      <c r="I17" s="37">
        <f t="shared" si="15"/>
        <v>240.305721974547</v>
      </c>
      <c r="J17" s="37">
        <f t="shared" si="7"/>
        <v>8.0101907324848991</v>
      </c>
      <c r="K17" s="39">
        <f t="shared" si="8"/>
        <v>0.6583718410261562</v>
      </c>
      <c r="L17" s="56">
        <f t="shared" si="9"/>
        <v>2431.7447834916852</v>
      </c>
      <c r="M17" s="37">
        <f>IF(C17*$H$4&gt;=Dashboard_ProdForecast!$G$6,C17*$H$4,Dashboard_ProdForecast!$G$6)</f>
        <v>701.2780926931033</v>
      </c>
      <c r="N17" s="37">
        <f t="shared" si="10"/>
        <v>0.69556033781370541</v>
      </c>
      <c r="O17" s="37">
        <f t="shared" si="11"/>
        <v>3000</v>
      </c>
      <c r="Q17" s="37">
        <f t="shared" si="1"/>
        <v>3000</v>
      </c>
      <c r="R17" s="37">
        <f t="shared" si="2"/>
        <v>2701.9386483240946</v>
      </c>
      <c r="T17" s="37">
        <f t="shared" si="12"/>
        <v>2701.9386483240946</v>
      </c>
      <c r="U17" s="37">
        <f t="shared" si="13"/>
        <v>3000</v>
      </c>
    </row>
    <row r="18" spans="1:21" x14ac:dyDescent="0.25">
      <c r="A18" s="37">
        <f t="shared" si="16"/>
        <v>6</v>
      </c>
      <c r="B18" s="72">
        <f t="shared" si="0"/>
        <v>10.631632884415673</v>
      </c>
      <c r="C18" s="72">
        <f t="shared" si="3"/>
        <v>1.411490850147372</v>
      </c>
      <c r="D18" s="72">
        <f t="shared" si="4"/>
        <v>0.75746941375027621</v>
      </c>
      <c r="E18" s="72">
        <f t="shared" si="5"/>
        <v>1</v>
      </c>
      <c r="G18" s="56">
        <f t="shared" si="6"/>
        <v>600</v>
      </c>
      <c r="H18" s="37">
        <f t="shared" si="14"/>
        <v>38.14612110525723</v>
      </c>
      <c r="I18" s="37">
        <f t="shared" si="15"/>
        <v>278.45184307980423</v>
      </c>
      <c r="J18" s="37">
        <f t="shared" si="7"/>
        <v>9.281728102660141</v>
      </c>
      <c r="K18" s="39">
        <f t="shared" si="8"/>
        <v>0.76288176186247736</v>
      </c>
      <c r="L18" s="56">
        <f t="shared" si="9"/>
        <v>2621.4985194449609</v>
      </c>
      <c r="M18" s="37">
        <f>IF(C18*$H$4&gt;=Dashboard_ProdForecast!$G$6,C18*$H$4,Dashboard_ProdForecast!$G$6)</f>
        <v>705.74542507368596</v>
      </c>
      <c r="N18" s="37">
        <f t="shared" si="10"/>
        <v>0.75746941375027621</v>
      </c>
      <c r="O18" s="37">
        <f t="shared" si="11"/>
        <v>3000</v>
      </c>
      <c r="Q18" s="37">
        <f t="shared" si="1"/>
        <v>3000</v>
      </c>
      <c r="R18" s="37">
        <f t="shared" si="2"/>
        <v>2912.7761327166231</v>
      </c>
      <c r="T18" s="37">
        <f t="shared" si="12"/>
        <v>2912.7761327166231</v>
      </c>
      <c r="U18" s="37">
        <f t="shared" si="13"/>
        <v>3000</v>
      </c>
    </row>
    <row r="19" spans="1:21" x14ac:dyDescent="0.25">
      <c r="A19" s="37">
        <f t="shared" si="16"/>
        <v>7</v>
      </c>
      <c r="B19" s="72">
        <f t="shared" si="0"/>
        <v>11.461239705327547</v>
      </c>
      <c r="C19" s="72">
        <f t="shared" si="3"/>
        <v>1.4204824311556201</v>
      </c>
      <c r="D19" s="72">
        <f t="shared" si="4"/>
        <v>0.82488877179316611</v>
      </c>
      <c r="E19" s="72">
        <f t="shared" si="5"/>
        <v>1</v>
      </c>
      <c r="G19" s="56">
        <f t="shared" si="6"/>
        <v>700.00000000000011</v>
      </c>
      <c r="H19" s="37">
        <f t="shared" si="14"/>
        <v>35.384964103581297</v>
      </c>
      <c r="I19" s="37">
        <f t="shared" si="15"/>
        <v>313.83680718338553</v>
      </c>
      <c r="J19" s="37">
        <f t="shared" si="7"/>
        <v>10.46122690611285</v>
      </c>
      <c r="K19" s="39">
        <f t="shared" si="8"/>
        <v>0.85982686899557681</v>
      </c>
      <c r="L19" s="56">
        <f t="shared" si="9"/>
        <v>2826.0591054232314</v>
      </c>
      <c r="M19" s="37">
        <f>IF(C19*$H$4&gt;=Dashboard_ProdForecast!$G$6,C19*$H$4,Dashboard_ProdForecast!$G$6)</f>
        <v>710.24121557781007</v>
      </c>
      <c r="N19" s="37">
        <f t="shared" si="10"/>
        <v>0.82488877179316611</v>
      </c>
      <c r="O19" s="37">
        <f t="shared" si="11"/>
        <v>3000</v>
      </c>
      <c r="Q19" s="37">
        <f t="shared" si="1"/>
        <v>3000</v>
      </c>
      <c r="R19" s="37">
        <f t="shared" si="2"/>
        <v>3140.065672692479</v>
      </c>
      <c r="T19" s="37">
        <f t="shared" si="12"/>
        <v>3140.065672692479</v>
      </c>
      <c r="U19" s="37">
        <f t="shared" si="13"/>
        <v>3000</v>
      </c>
    </row>
    <row r="20" spans="1:21" x14ac:dyDescent="0.25">
      <c r="A20" s="37">
        <f t="shared" si="16"/>
        <v>8</v>
      </c>
      <c r="B20" s="72">
        <f t="shared" si="0"/>
        <v>12.35558234667133</v>
      </c>
      <c r="C20" s="72">
        <f t="shared" si="3"/>
        <v>1.4295312909829403</v>
      </c>
      <c r="D20" s="72">
        <f t="shared" si="4"/>
        <v>0.89830886036906987</v>
      </c>
      <c r="E20" s="72">
        <f t="shared" si="5"/>
        <v>1</v>
      </c>
      <c r="G20" s="56">
        <f t="shared" si="6"/>
        <v>800</v>
      </c>
      <c r="H20" s="37">
        <f t="shared" si="14"/>
        <v>32.823669834130826</v>
      </c>
      <c r="I20" s="37">
        <f t="shared" si="15"/>
        <v>346.66047701751637</v>
      </c>
      <c r="J20" s="37">
        <f t="shared" si="7"/>
        <v>11.555349233917212</v>
      </c>
      <c r="K20" s="39">
        <f t="shared" si="8"/>
        <v>0.94975473155483936</v>
      </c>
      <c r="L20" s="56">
        <f t="shared" si="9"/>
        <v>3046.5819484943004</v>
      </c>
      <c r="M20" s="37">
        <f>IF(C20*$H$4&gt;=Dashboard_ProdForecast!$G$6,C20*$H$4,Dashboard_ProdForecast!$G$6)</f>
        <v>714.7656454914702</v>
      </c>
      <c r="N20" s="37">
        <f t="shared" si="10"/>
        <v>0.89830886036906987</v>
      </c>
      <c r="O20" s="37">
        <f t="shared" si="11"/>
        <v>3000</v>
      </c>
      <c r="Q20" s="37">
        <f t="shared" si="1"/>
        <v>3000</v>
      </c>
      <c r="R20" s="37">
        <f t="shared" si="2"/>
        <v>3385.091053882556</v>
      </c>
      <c r="T20" s="37">
        <f t="shared" si="12"/>
        <v>3385.091053882556</v>
      </c>
      <c r="U20" s="37">
        <f t="shared" si="13"/>
        <v>3000</v>
      </c>
    </row>
    <row r="21" spans="1:21" x14ac:dyDescent="0.25">
      <c r="A21" s="37">
        <f t="shared" si="16"/>
        <v>9</v>
      </c>
      <c r="B21" s="72">
        <f t="shared" si="0"/>
        <v>13.319712269381718</v>
      </c>
      <c r="C21" s="72">
        <f t="shared" si="3"/>
        <v>1.4386377945110049</v>
      </c>
      <c r="D21" s="72">
        <f t="shared" si="4"/>
        <v>0.97826378078027154</v>
      </c>
      <c r="E21" s="72">
        <f t="shared" si="5"/>
        <v>1</v>
      </c>
      <c r="G21" s="56">
        <f t="shared" si="6"/>
        <v>899.99999999999989</v>
      </c>
      <c r="H21" s="37">
        <f t="shared" si="14"/>
        <v>30.44777149487032</v>
      </c>
      <c r="I21" s="37">
        <f t="shared" si="15"/>
        <v>377.10824851238669</v>
      </c>
      <c r="J21" s="37">
        <f t="shared" si="7"/>
        <v>12.570274950412889</v>
      </c>
      <c r="K21" s="39">
        <f t="shared" si="8"/>
        <v>1.03317328359558</v>
      </c>
      <c r="L21" s="56">
        <f t="shared" si="9"/>
        <v>3284.3126143680943</v>
      </c>
      <c r="M21" s="37">
        <f>IF(C21*$H$4&gt;=Dashboard_ProdForecast!$G$6,C21*$H$4,Dashboard_ProdForecast!$G$6)</f>
        <v>719.31889725550252</v>
      </c>
      <c r="N21" s="37">
        <f t="shared" si="10"/>
        <v>0.97826378078027154</v>
      </c>
      <c r="O21" s="37">
        <f t="shared" si="11"/>
        <v>3000</v>
      </c>
      <c r="Q21" s="37">
        <f t="shared" si="1"/>
        <v>3000</v>
      </c>
      <c r="R21" s="37">
        <f t="shared" si="2"/>
        <v>3649.2362381867715</v>
      </c>
      <c r="T21" s="37">
        <f t="shared" si="12"/>
        <v>3649.2362381867715</v>
      </c>
      <c r="U21" s="37">
        <f t="shared" si="13"/>
        <v>3000</v>
      </c>
    </row>
    <row r="22" spans="1:21" x14ac:dyDescent="0.25">
      <c r="A22" s="37">
        <f t="shared" si="16"/>
        <v>10</v>
      </c>
      <c r="B22" s="72">
        <f t="shared" si="0"/>
        <v>14.359075109633704</v>
      </c>
      <c r="C22" s="72">
        <f t="shared" si="3"/>
        <v>1.4478023089458825</v>
      </c>
      <c r="D22" s="72">
        <f t="shared" si="4"/>
        <v>1.0653351725745284</v>
      </c>
      <c r="E22" s="72">
        <f t="shared" si="5"/>
        <v>1</v>
      </c>
      <c r="G22" s="56">
        <f t="shared" si="6"/>
        <v>1000</v>
      </c>
      <c r="H22" s="37">
        <f t="shared" si="14"/>
        <v>28.243849444276751</v>
      </c>
      <c r="I22" s="37">
        <f t="shared" si="15"/>
        <v>405.35209795666344</v>
      </c>
      <c r="J22" s="37">
        <f t="shared" si="7"/>
        <v>13.511736598555448</v>
      </c>
      <c r="K22" s="39">
        <f t="shared" si="8"/>
        <v>1.1105536930319546</v>
      </c>
      <c r="L22" s="56">
        <f t="shared" si="9"/>
        <v>3540.5938626494067</v>
      </c>
      <c r="M22" s="37">
        <f>IF(C22*$H$4&gt;=Dashboard_ProdForecast!$G$6,C22*$H$4,Dashboard_ProdForecast!$G$6)</f>
        <v>723.90115447294124</v>
      </c>
      <c r="N22" s="37">
        <f t="shared" si="10"/>
        <v>1.0653351725745284</v>
      </c>
      <c r="O22" s="37">
        <f t="shared" si="11"/>
        <v>3000</v>
      </c>
      <c r="Q22" s="37">
        <f t="shared" si="1"/>
        <v>3000</v>
      </c>
      <c r="R22" s="37">
        <f t="shared" si="2"/>
        <v>3933.993180721563</v>
      </c>
      <c r="T22" s="37">
        <f t="shared" si="12"/>
        <v>3933.993180721563</v>
      </c>
      <c r="U22" s="37">
        <f t="shared" si="13"/>
        <v>3000</v>
      </c>
    </row>
    <row r="23" spans="1:21" x14ac:dyDescent="0.25">
      <c r="A23" s="37">
        <f t="shared" si="16"/>
        <v>11</v>
      </c>
      <c r="B23" s="72">
        <f t="shared" si="0"/>
        <v>15.281965630771488</v>
      </c>
      <c r="C23" s="72">
        <f t="shared" si="3"/>
        <v>1.4570252038328428</v>
      </c>
      <c r="D23" s="72">
        <f t="shared" si="4"/>
        <v>1.1601564447363704</v>
      </c>
      <c r="E23" s="72">
        <f t="shared" si="5"/>
        <v>1</v>
      </c>
      <c r="G23" s="56">
        <f t="shared" si="6"/>
        <v>1100</v>
      </c>
      <c r="H23" s="37">
        <f t="shared" si="14"/>
        <v>26.538180058390939</v>
      </c>
      <c r="I23" s="37">
        <f t="shared" si="15"/>
        <v>431.89027801505438</v>
      </c>
      <c r="J23" s="37">
        <f t="shared" si="7"/>
        <v>14.396342600501812</v>
      </c>
      <c r="K23" s="39">
        <f t="shared" si="8"/>
        <v>1.1832610356576831</v>
      </c>
      <c r="L23" s="56">
        <f t="shared" si="9"/>
        <v>3768.1559089573525</v>
      </c>
      <c r="M23" s="37">
        <f>IF(C23*$H$4&gt;=Dashboard_ProdForecast!$G$6,C23*$H$4,Dashboard_ProdForecast!$G$6)</f>
        <v>728.51260191642143</v>
      </c>
      <c r="N23" s="37">
        <f t="shared" si="10"/>
        <v>1.1601564447363704</v>
      </c>
      <c r="O23" s="37">
        <f t="shared" si="11"/>
        <v>3000</v>
      </c>
      <c r="Q23" s="37">
        <f t="shared" si="1"/>
        <v>3000</v>
      </c>
      <c r="R23" s="37">
        <f t="shared" si="2"/>
        <v>4186.8398988415029</v>
      </c>
      <c r="T23" s="37">
        <f t="shared" si="12"/>
        <v>4186.8398988415029</v>
      </c>
      <c r="U23" s="37">
        <f t="shared" si="13"/>
        <v>3000</v>
      </c>
    </row>
    <row r="24" spans="1:21" x14ac:dyDescent="0.25">
      <c r="A24" s="37">
        <f t="shared" si="16"/>
        <v>12</v>
      </c>
      <c r="B24" s="72">
        <f t="shared" si="0"/>
        <v>15.281965630771488</v>
      </c>
      <c r="C24" s="72">
        <f t="shared" si="3"/>
        <v>1.4663068510712602</v>
      </c>
      <c r="D24" s="72">
        <f t="shared" si="4"/>
        <v>1.2634173834800095</v>
      </c>
      <c r="E24" s="72">
        <f t="shared" si="5"/>
        <v>1</v>
      </c>
      <c r="G24" s="56">
        <f t="shared" si="6"/>
        <v>1200</v>
      </c>
      <c r="H24" s="37">
        <f t="shared" si="14"/>
        <v>26.538180058390939</v>
      </c>
      <c r="I24" s="37">
        <f t="shared" si="15"/>
        <v>458.42845807344531</v>
      </c>
      <c r="J24" s="37">
        <f t="shared" si="7"/>
        <v>15.280948602448177</v>
      </c>
      <c r="K24" s="39">
        <f t="shared" si="8"/>
        <v>1.2559683782834119</v>
      </c>
      <c r="L24" s="56">
        <f t="shared" si="9"/>
        <v>3768.1559089573525</v>
      </c>
      <c r="M24" s="37">
        <f>IF(C24*$H$4&gt;=Dashboard_ProdForecast!$G$6,C24*$H$4,Dashboard_ProdForecast!$G$6)</f>
        <v>733.15342553563016</v>
      </c>
      <c r="N24" s="37">
        <f t="shared" si="10"/>
        <v>1.2634173834800095</v>
      </c>
      <c r="O24" s="37">
        <f t="shared" si="11"/>
        <v>3000</v>
      </c>
      <c r="Q24" s="37">
        <f t="shared" si="1"/>
        <v>3000</v>
      </c>
      <c r="R24" s="37">
        <f t="shared" si="2"/>
        <v>4186.8398988415029</v>
      </c>
      <c r="T24" s="37">
        <f t="shared" si="12"/>
        <v>4186.8398988415029</v>
      </c>
      <c r="U24" s="37">
        <f t="shared" si="13"/>
        <v>3000</v>
      </c>
    </row>
    <row r="25" spans="1:21" x14ac:dyDescent="0.25">
      <c r="A25" s="37">
        <f t="shared" si="16"/>
        <v>13</v>
      </c>
      <c r="B25" s="72">
        <f t="shared" si="0"/>
        <v>15.281965630771488</v>
      </c>
      <c r="C25" s="72">
        <f t="shared" si="3"/>
        <v>1.4756476249296095</v>
      </c>
      <c r="D25" s="72">
        <f t="shared" si="4"/>
        <v>1.3758691701636789</v>
      </c>
      <c r="E25" s="72">
        <f t="shared" si="5"/>
        <v>1</v>
      </c>
      <c r="G25" s="56">
        <f t="shared" si="6"/>
        <v>1300</v>
      </c>
      <c r="H25" s="37">
        <f t="shared" si="14"/>
        <v>26.538180058390939</v>
      </c>
      <c r="I25" s="37">
        <f t="shared" si="15"/>
        <v>484.96663813183625</v>
      </c>
      <c r="J25" s="37">
        <f t="shared" si="7"/>
        <v>16.16555460439454</v>
      </c>
      <c r="K25" s="39">
        <f t="shared" si="8"/>
        <v>1.3286757209091404</v>
      </c>
      <c r="L25" s="56">
        <f t="shared" si="9"/>
        <v>3768.1559089573525</v>
      </c>
      <c r="M25" s="37">
        <f>IF(C25*$H$4&gt;=Dashboard_ProdForecast!$G$6,C25*$H$4,Dashboard_ProdForecast!$G$6)</f>
        <v>737.82381246480475</v>
      </c>
      <c r="N25" s="37">
        <f t="shared" si="10"/>
        <v>1.3758691701636789</v>
      </c>
      <c r="O25" s="37">
        <f t="shared" si="11"/>
        <v>3000</v>
      </c>
      <c r="Q25" s="37">
        <f t="shared" si="1"/>
        <v>3000</v>
      </c>
      <c r="R25" s="37">
        <f t="shared" si="2"/>
        <v>4186.8398988415029</v>
      </c>
      <c r="T25" s="37">
        <f t="shared" si="12"/>
        <v>4186.8398988415029</v>
      </c>
      <c r="U25" s="37">
        <f t="shared" si="13"/>
        <v>3000</v>
      </c>
    </row>
    <row r="26" spans="1:21" x14ac:dyDescent="0.25">
      <c r="A26" s="37">
        <f t="shared" si="16"/>
        <v>14</v>
      </c>
      <c r="B26" s="72">
        <f t="shared" si="0"/>
        <v>15.281965630771488</v>
      </c>
      <c r="C26" s="72">
        <f t="shared" si="3"/>
        <v>1.4850479020605583</v>
      </c>
      <c r="D26" s="72">
        <f t="shared" si="4"/>
        <v>1.4983298458286902</v>
      </c>
      <c r="E26" s="72">
        <f t="shared" si="5"/>
        <v>1</v>
      </c>
      <c r="G26" s="56">
        <f t="shared" si="6"/>
        <v>1400.0000000000002</v>
      </c>
      <c r="H26" s="37">
        <f t="shared" si="14"/>
        <v>26.538180058391003</v>
      </c>
      <c r="I26" s="37">
        <f t="shared" si="15"/>
        <v>511.50481819022724</v>
      </c>
      <c r="J26" s="37">
        <f t="shared" si="7"/>
        <v>17.050160606340906</v>
      </c>
      <c r="K26" s="39">
        <f t="shared" si="8"/>
        <v>1.4013830635348692</v>
      </c>
      <c r="L26" s="56">
        <f t="shared" si="9"/>
        <v>3768.1559089573525</v>
      </c>
      <c r="M26" s="37">
        <f>IF(C26*$H$4&gt;=Dashboard_ProdForecast!$G$6,C26*$H$4,Dashboard_ProdForecast!$G$6)</f>
        <v>742.52395103027914</v>
      </c>
      <c r="N26" s="37">
        <f t="shared" si="10"/>
        <v>1.4983298458286902</v>
      </c>
      <c r="O26" s="37">
        <f t="shared" si="11"/>
        <v>3000</v>
      </c>
      <c r="Q26" s="37">
        <f t="shared" si="1"/>
        <v>3000</v>
      </c>
      <c r="R26" s="37">
        <f t="shared" si="2"/>
        <v>4186.8398988415029</v>
      </c>
      <c r="T26" s="37">
        <f t="shared" si="12"/>
        <v>4186.8398988415029</v>
      </c>
      <c r="U26" s="37">
        <f t="shared" si="13"/>
        <v>3000</v>
      </c>
    </row>
    <row r="27" spans="1:21" x14ac:dyDescent="0.25">
      <c r="A27" s="37">
        <f>A26+1</f>
        <v>15</v>
      </c>
      <c r="B27" s="72">
        <f t="shared" si="0"/>
        <v>15.281965630771488</v>
      </c>
      <c r="C27" s="72">
        <f t="shared" si="3"/>
        <v>1.4945080615161523</v>
      </c>
      <c r="D27" s="72">
        <f t="shared" si="4"/>
        <v>1.6316902621155134</v>
      </c>
      <c r="E27" s="72">
        <f t="shared" si="5"/>
        <v>1</v>
      </c>
      <c r="G27" s="56">
        <f t="shared" si="6"/>
        <v>1500</v>
      </c>
      <c r="H27" s="37">
        <f t="shared" si="14"/>
        <v>26.538180058390878</v>
      </c>
      <c r="I27" s="37">
        <f t="shared" si="15"/>
        <v>538.04299824861812</v>
      </c>
      <c r="J27" s="37">
        <f t="shared" si="7"/>
        <v>17.934766608287269</v>
      </c>
      <c r="K27" s="39">
        <f t="shared" si="8"/>
        <v>1.4740904061605975</v>
      </c>
      <c r="L27" s="56">
        <f t="shared" si="9"/>
        <v>3768.1559089573525</v>
      </c>
      <c r="M27" s="37">
        <f>IF(C27*$H$4&gt;=Dashboard_ProdForecast!$G$6,C27*$H$4,Dashboard_ProdForecast!$G$6)</f>
        <v>747.25403075807617</v>
      </c>
      <c r="N27" s="37">
        <f t="shared" si="10"/>
        <v>1.6316902621155134</v>
      </c>
      <c r="O27" s="37">
        <f t="shared" si="11"/>
        <v>3000</v>
      </c>
      <c r="Q27" s="37">
        <f t="shared" si="1"/>
        <v>3000</v>
      </c>
      <c r="R27" s="37">
        <f t="shared" si="2"/>
        <v>4186.8398988415029</v>
      </c>
      <c r="T27" s="37">
        <f t="shared" si="12"/>
        <v>4186.8398988415029</v>
      </c>
      <c r="U27" s="37">
        <f t="shared" si="13"/>
        <v>3000</v>
      </c>
    </row>
    <row r="28" spans="1:21" x14ac:dyDescent="0.25">
      <c r="A28" s="37">
        <f t="shared" si="16"/>
        <v>16</v>
      </c>
      <c r="B28" s="72">
        <f t="shared" si="0"/>
        <v>15.281965630771488</v>
      </c>
      <c r="C28" s="72">
        <f t="shared" si="3"/>
        <v>1.5040284847631036</v>
      </c>
      <c r="D28" s="72">
        <f t="shared" si="4"/>
        <v>1.7769205618473651</v>
      </c>
      <c r="E28" s="72">
        <f t="shared" si="5"/>
        <v>1</v>
      </c>
      <c r="G28" s="56">
        <f t="shared" si="6"/>
        <v>1600</v>
      </c>
      <c r="H28" s="37">
        <f t="shared" si="14"/>
        <v>26.538180058390939</v>
      </c>
      <c r="I28" s="37">
        <f t="shared" si="15"/>
        <v>564.58117830700905</v>
      </c>
      <c r="J28" s="37">
        <f t="shared" si="7"/>
        <v>18.819372610233636</v>
      </c>
      <c r="K28" s="39">
        <f t="shared" si="8"/>
        <v>1.5467977487863263</v>
      </c>
      <c r="L28" s="56">
        <f t="shared" si="9"/>
        <v>3768.1559089573525</v>
      </c>
      <c r="M28" s="37">
        <f>IF(C28*$H$4&gt;=Dashboard_ProdForecast!$G$6,C28*$H$4,Dashboard_ProdForecast!$G$6)</f>
        <v>752.01424238155175</v>
      </c>
      <c r="N28" s="37">
        <f t="shared" si="10"/>
        <v>1.7769205618473651</v>
      </c>
      <c r="O28" s="37">
        <f t="shared" si="11"/>
        <v>3000</v>
      </c>
      <c r="Q28" s="37">
        <f t="shared" si="1"/>
        <v>3000</v>
      </c>
      <c r="R28" s="37">
        <f t="shared" si="2"/>
        <v>4186.8398988415029</v>
      </c>
      <c r="T28" s="37">
        <f t="shared" si="12"/>
        <v>4186.8398988415029</v>
      </c>
      <c r="U28" s="37">
        <f t="shared" si="13"/>
        <v>3000</v>
      </c>
    </row>
    <row r="29" spans="1:21" x14ac:dyDescent="0.25">
      <c r="A29" s="37">
        <f t="shared" si="16"/>
        <v>17</v>
      </c>
      <c r="B29" s="72">
        <f t="shared" si="0"/>
        <v>15.281965630771488</v>
      </c>
      <c r="C29" s="72">
        <f t="shared" si="3"/>
        <v>1.5136095556981704</v>
      </c>
      <c r="D29" s="72">
        <f t="shared" si="4"/>
        <v>1.9350772364249289</v>
      </c>
      <c r="E29" s="72">
        <f t="shared" si="5"/>
        <v>1</v>
      </c>
      <c r="G29" s="56">
        <f t="shared" si="6"/>
        <v>1700.0000000000002</v>
      </c>
      <c r="H29" s="37">
        <f t="shared" si="14"/>
        <v>26.538180058391003</v>
      </c>
      <c r="I29" s="37">
        <f t="shared" si="15"/>
        <v>591.1193583654001</v>
      </c>
      <c r="J29" s="37">
        <f t="shared" si="7"/>
        <v>19.703978612180002</v>
      </c>
      <c r="K29" s="39">
        <f t="shared" si="8"/>
        <v>1.619505091412055</v>
      </c>
      <c r="L29" s="56">
        <f t="shared" si="9"/>
        <v>3768.1559089573525</v>
      </c>
      <c r="M29" s="37">
        <f>IF(C29*$H$4&gt;=Dashboard_ProdForecast!$G$6,C29*$H$4,Dashboard_ProdForecast!$G$6)</f>
        <v>756.80477784908521</v>
      </c>
      <c r="N29" s="37">
        <f t="shared" si="10"/>
        <v>1.9350772364249289</v>
      </c>
      <c r="O29" s="37">
        <f t="shared" si="11"/>
        <v>3000</v>
      </c>
      <c r="Q29" s="37">
        <f t="shared" si="1"/>
        <v>3000</v>
      </c>
      <c r="R29" s="37">
        <f t="shared" si="2"/>
        <v>4186.8398988415029</v>
      </c>
      <c r="T29" s="37">
        <f t="shared" si="12"/>
        <v>4186.8398988415029</v>
      </c>
      <c r="U29" s="37">
        <f t="shared" si="13"/>
        <v>3000</v>
      </c>
    </row>
    <row r="30" spans="1:21" x14ac:dyDescent="0.25">
      <c r="A30" s="37">
        <f t="shared" si="16"/>
        <v>18</v>
      </c>
      <c r="B30" s="72">
        <f t="shared" si="0"/>
        <v>15.281965630771488</v>
      </c>
      <c r="C30" s="72">
        <f t="shared" si="3"/>
        <v>1.5232516606636382</v>
      </c>
      <c r="D30" s="72">
        <f t="shared" si="4"/>
        <v>2.1073108113718764</v>
      </c>
      <c r="E30" s="72">
        <f t="shared" si="5"/>
        <v>1</v>
      </c>
      <c r="G30" s="56">
        <f t="shared" si="6"/>
        <v>1799.9999999999998</v>
      </c>
      <c r="H30" s="37">
        <f t="shared" si="14"/>
        <v>26.538180058390822</v>
      </c>
      <c r="I30" s="37">
        <f t="shared" si="15"/>
        <v>617.65753842379092</v>
      </c>
      <c r="J30" s="37">
        <f t="shared" si="7"/>
        <v>20.588584614126365</v>
      </c>
      <c r="K30" s="39">
        <f t="shared" si="8"/>
        <v>1.6922124340377833</v>
      </c>
      <c r="L30" s="56">
        <f t="shared" si="9"/>
        <v>3768.1559089573525</v>
      </c>
      <c r="M30" s="37">
        <f>IF(C30*$H$4&gt;=Dashboard_ProdForecast!$G$6,C30*$H$4,Dashboard_ProdForecast!$G$6)</f>
        <v>761.62583033181909</v>
      </c>
      <c r="N30" s="37">
        <f t="shared" si="10"/>
        <v>2.1073108113718764</v>
      </c>
      <c r="O30" s="37">
        <f t="shared" si="11"/>
        <v>3000</v>
      </c>
      <c r="Q30" s="37">
        <f t="shared" si="1"/>
        <v>3000</v>
      </c>
      <c r="R30" s="37">
        <f t="shared" si="2"/>
        <v>4186.8398988415029</v>
      </c>
      <c r="T30" s="37">
        <f t="shared" si="12"/>
        <v>4186.8398988415029</v>
      </c>
      <c r="U30" s="37">
        <f t="shared" si="13"/>
        <v>3000</v>
      </c>
    </row>
    <row r="31" spans="1:21" x14ac:dyDescent="0.25">
      <c r="A31" s="37">
        <f t="shared" si="16"/>
        <v>19</v>
      </c>
      <c r="B31" s="72">
        <f t="shared" si="0"/>
        <v>15.281965630771488</v>
      </c>
      <c r="C31" s="72">
        <f t="shared" si="3"/>
        <v>1.5329551884628974</v>
      </c>
      <c r="D31" s="72">
        <f t="shared" si="4"/>
        <v>2.2948742159404105</v>
      </c>
      <c r="E31" s="72">
        <f t="shared" si="5"/>
        <v>1</v>
      </c>
      <c r="G31" s="56">
        <f t="shared" si="6"/>
        <v>1900</v>
      </c>
      <c r="H31" s="37">
        <f t="shared" si="14"/>
        <v>26.538180058391003</v>
      </c>
      <c r="I31" s="37">
        <f t="shared" si="15"/>
        <v>644.19571848218197</v>
      </c>
      <c r="J31" s="37">
        <f t="shared" si="7"/>
        <v>21.473190616072731</v>
      </c>
      <c r="K31" s="39">
        <f t="shared" si="8"/>
        <v>1.7649197766635123</v>
      </c>
      <c r="L31" s="56">
        <f t="shared" si="9"/>
        <v>3768.1559089573525</v>
      </c>
      <c r="M31" s="37">
        <f>IF(C31*$H$4&gt;=Dashboard_ProdForecast!$G$6,C31*$H$4,Dashboard_ProdForecast!$G$6)</f>
        <v>766.47759423144873</v>
      </c>
      <c r="N31" s="37">
        <f t="shared" si="10"/>
        <v>2.2948742159404105</v>
      </c>
      <c r="O31" s="37">
        <f t="shared" si="11"/>
        <v>3000</v>
      </c>
      <c r="Q31" s="37">
        <f t="shared" si="1"/>
        <v>3000</v>
      </c>
      <c r="R31" s="37">
        <f t="shared" si="2"/>
        <v>4186.8398988415029</v>
      </c>
      <c r="T31" s="37">
        <f t="shared" si="12"/>
        <v>4186.8398988415029</v>
      </c>
      <c r="U31" s="37">
        <f t="shared" si="13"/>
        <v>3000</v>
      </c>
    </row>
    <row r="32" spans="1:21" x14ac:dyDescent="0.25">
      <c r="A32" s="37">
        <f t="shared" si="16"/>
        <v>20</v>
      </c>
      <c r="B32" s="72">
        <f t="shared" si="0"/>
        <v>15.281965630771488</v>
      </c>
      <c r="C32" s="72">
        <f t="shared" si="3"/>
        <v>1.5427205303761229</v>
      </c>
      <c r="D32" s="72">
        <f t="shared" si="4"/>
        <v>2.4991318976623167</v>
      </c>
      <c r="E32" s="72">
        <f t="shared" si="5"/>
        <v>1</v>
      </c>
      <c r="G32" s="56">
        <f t="shared" si="6"/>
        <v>2000</v>
      </c>
      <c r="H32" s="37">
        <f t="shared" si="14"/>
        <v>26.538180058390939</v>
      </c>
      <c r="I32" s="37">
        <f t="shared" si="15"/>
        <v>670.73389854057291</v>
      </c>
      <c r="J32" s="37">
        <f t="shared" si="7"/>
        <v>22.357796618019098</v>
      </c>
      <c r="K32" s="39">
        <f t="shared" si="8"/>
        <v>1.8376271192892408</v>
      </c>
      <c r="L32" s="56">
        <f t="shared" si="9"/>
        <v>3768.1559089573525</v>
      </c>
      <c r="M32" s="37">
        <f>IF(C32*$H$4&gt;=Dashboard_ProdForecast!$G$6,C32*$H$4,Dashboard_ProdForecast!$G$6)</f>
        <v>771.36026518806148</v>
      </c>
      <c r="N32" s="37">
        <f t="shared" si="10"/>
        <v>2.4991318976623167</v>
      </c>
      <c r="O32" s="37">
        <f t="shared" si="11"/>
        <v>3000</v>
      </c>
      <c r="Q32" s="37">
        <f t="shared" si="1"/>
        <v>3000</v>
      </c>
      <c r="R32" s="37">
        <f t="shared" si="2"/>
        <v>4186.8398988415029</v>
      </c>
      <c r="T32" s="37">
        <f t="shared" si="12"/>
        <v>4186.8398988415029</v>
      </c>
      <c r="U32" s="37">
        <f t="shared" si="13"/>
        <v>3000</v>
      </c>
    </row>
    <row r="33" spans="1:21" x14ac:dyDescent="0.25">
      <c r="A33" s="37">
        <f t="shared" si="16"/>
        <v>21</v>
      </c>
      <c r="B33" s="72">
        <f t="shared" si="0"/>
        <v>15.281965630771488</v>
      </c>
      <c r="C33" s="72">
        <f t="shared" si="3"/>
        <v>1.5525480801760494</v>
      </c>
      <c r="D33" s="72">
        <f t="shared" si="4"/>
        <v>2.7215697481501659</v>
      </c>
      <c r="E33" s="72">
        <f t="shared" si="5"/>
        <v>1</v>
      </c>
      <c r="G33" s="56">
        <f t="shared" si="6"/>
        <v>2100</v>
      </c>
      <c r="H33" s="37">
        <f t="shared" si="14"/>
        <v>26.538180058390939</v>
      </c>
      <c r="I33" s="37">
        <f t="shared" si="15"/>
        <v>697.27207859896384</v>
      </c>
      <c r="J33" s="37">
        <f t="shared" si="7"/>
        <v>23.242402619965461</v>
      </c>
      <c r="K33" s="39">
        <f t="shared" si="8"/>
        <v>1.9103344619149694</v>
      </c>
      <c r="L33" s="56">
        <f t="shared" si="9"/>
        <v>3768.1559089573525</v>
      </c>
      <c r="M33" s="37">
        <f>IF(C33*$H$4&gt;=Dashboard_ProdForecast!$G$6,C33*$H$4,Dashboard_ProdForecast!$G$6)</f>
        <v>776.27404008802466</v>
      </c>
      <c r="N33" s="37">
        <f t="shared" si="10"/>
        <v>2.7215697481501659</v>
      </c>
      <c r="O33" s="37">
        <f t="shared" si="11"/>
        <v>3000</v>
      </c>
      <c r="Q33" s="37">
        <f t="shared" si="1"/>
        <v>3000</v>
      </c>
      <c r="R33" s="37">
        <f t="shared" si="2"/>
        <v>4186.8398988415029</v>
      </c>
      <c r="T33" s="37">
        <f t="shared" si="12"/>
        <v>4186.8398988415029</v>
      </c>
      <c r="U33" s="37">
        <f t="shared" si="13"/>
        <v>3000</v>
      </c>
    </row>
    <row r="34" spans="1:21" x14ac:dyDescent="0.25">
      <c r="A34" s="37">
        <f t="shared" si="16"/>
        <v>22</v>
      </c>
      <c r="B34" s="72">
        <f t="shared" si="0"/>
        <v>15.281965630771488</v>
      </c>
      <c r="C34" s="72">
        <f t="shared" si="3"/>
        <v>1.5624382341438525</v>
      </c>
      <c r="D34" s="72">
        <f t="shared" si="4"/>
        <v>2.9638059123548448</v>
      </c>
      <c r="E34" s="72">
        <f t="shared" si="5"/>
        <v>1</v>
      </c>
      <c r="G34" s="56">
        <f t="shared" si="6"/>
        <v>2200</v>
      </c>
      <c r="H34" s="37">
        <f t="shared" si="14"/>
        <v>26.538180058390939</v>
      </c>
      <c r="I34" s="37">
        <f t="shared" si="15"/>
        <v>723.81025865735478</v>
      </c>
      <c r="J34" s="37">
        <f t="shared" si="7"/>
        <v>24.127008621911827</v>
      </c>
      <c r="K34" s="39">
        <f t="shared" si="8"/>
        <v>1.9830418045406981</v>
      </c>
      <c r="L34" s="56">
        <f t="shared" si="9"/>
        <v>3768.1559089573525</v>
      </c>
      <c r="M34" s="37">
        <f>IF(C34*$H$4&gt;=Dashboard_ProdForecast!$G$6,C34*$H$4,Dashboard_ProdForecast!$G$6)</f>
        <v>781.21911707192623</v>
      </c>
      <c r="N34" s="37">
        <f t="shared" si="10"/>
        <v>2.9638059123548448</v>
      </c>
      <c r="O34" s="37">
        <f t="shared" si="11"/>
        <v>3000</v>
      </c>
      <c r="Q34" s="37">
        <f t="shared" si="1"/>
        <v>3000</v>
      </c>
      <c r="R34" s="37">
        <f t="shared" si="2"/>
        <v>4186.8398988415029</v>
      </c>
      <c r="T34" s="37">
        <f t="shared" si="12"/>
        <v>4186.8398988415029</v>
      </c>
      <c r="U34" s="37">
        <f t="shared" si="13"/>
        <v>3000</v>
      </c>
    </row>
    <row r="35" spans="1:21" x14ac:dyDescent="0.25">
      <c r="A35" s="37">
        <f>A34+1</f>
        <v>23</v>
      </c>
      <c r="B35" s="72">
        <f t="shared" si="0"/>
        <v>15.281965630771488</v>
      </c>
      <c r="C35" s="72">
        <f t="shared" si="3"/>
        <v>1.5723913910851259</v>
      </c>
      <c r="D35" s="72">
        <f t="shared" si="4"/>
        <v>3.2276025599123681</v>
      </c>
      <c r="E35" s="72">
        <f t="shared" si="5"/>
        <v>1</v>
      </c>
      <c r="G35" s="56">
        <f t="shared" si="6"/>
        <v>2300.0000000000005</v>
      </c>
      <c r="H35" s="37">
        <f t="shared" si="14"/>
        <v>26.53818005839106</v>
      </c>
      <c r="I35" s="37">
        <f t="shared" si="15"/>
        <v>750.34843871574583</v>
      </c>
      <c r="J35" s="37">
        <f t="shared" si="7"/>
        <v>25.011614623858193</v>
      </c>
      <c r="K35" s="39">
        <f t="shared" si="8"/>
        <v>2.0557491471664271</v>
      </c>
      <c r="L35" s="56">
        <f t="shared" si="9"/>
        <v>3768.1559089573525</v>
      </c>
      <c r="M35" s="37">
        <f>IF(C35*$H$4&gt;=Dashboard_ProdForecast!$G$6,C35*$H$4,Dashboard_ProdForecast!$G$6)</f>
        <v>786.19569554256293</v>
      </c>
      <c r="N35" s="37">
        <f t="shared" si="10"/>
        <v>3.2276025599123681</v>
      </c>
      <c r="O35" s="37">
        <f t="shared" si="11"/>
        <v>3000</v>
      </c>
      <c r="Q35" s="37">
        <f t="shared" si="1"/>
        <v>3000</v>
      </c>
      <c r="R35" s="37">
        <f t="shared" si="2"/>
        <v>4186.8398988415029</v>
      </c>
      <c r="T35" s="37">
        <f t="shared" si="12"/>
        <v>4186.8398988415029</v>
      </c>
      <c r="U35" s="37">
        <f t="shared" si="13"/>
        <v>3000</v>
      </c>
    </row>
    <row r="36" spans="1:21" x14ac:dyDescent="0.25">
      <c r="A36" s="37">
        <f t="shared" si="16"/>
        <v>24</v>
      </c>
      <c r="B36" s="72">
        <f t="shared" si="0"/>
        <v>15.281965630771488</v>
      </c>
      <c r="C36" s="72">
        <f t="shared" si="3"/>
        <v>1.582407952345964</v>
      </c>
      <c r="D36" s="72">
        <f t="shared" si="4"/>
        <v>3.5148787042117324</v>
      </c>
      <c r="E36" s="72">
        <f t="shared" si="5"/>
        <v>1</v>
      </c>
      <c r="G36" s="56">
        <f t="shared" si="6"/>
        <v>2400</v>
      </c>
      <c r="H36" s="37">
        <f t="shared" si="14"/>
        <v>26.538180058390822</v>
      </c>
      <c r="I36" s="37">
        <f t="shared" si="15"/>
        <v>776.88661877413665</v>
      </c>
      <c r="J36" s="37">
        <f t="shared" si="7"/>
        <v>25.896220625804556</v>
      </c>
      <c r="K36" s="39">
        <f t="shared" si="8"/>
        <v>2.1284564897921552</v>
      </c>
      <c r="L36" s="56">
        <f t="shared" si="9"/>
        <v>3768.1559089573525</v>
      </c>
      <c r="M36" s="37">
        <f>IF(C36*$H$4&gt;=Dashboard_ProdForecast!$G$6,C36*$H$4,Dashboard_ProdForecast!$G$6)</f>
        <v>791.20397617298204</v>
      </c>
      <c r="N36" s="37">
        <f t="shared" si="10"/>
        <v>3.5148787042117324</v>
      </c>
      <c r="O36" s="37">
        <f t="shared" si="11"/>
        <v>3000</v>
      </c>
      <c r="Q36" s="37">
        <f t="shared" si="1"/>
        <v>3000</v>
      </c>
      <c r="R36" s="37">
        <f t="shared" si="2"/>
        <v>4186.8398988415029</v>
      </c>
      <c r="T36" s="37">
        <f t="shared" si="12"/>
        <v>4186.8398988415029</v>
      </c>
      <c r="U36" s="37">
        <f t="shared" si="13"/>
        <v>3000</v>
      </c>
    </row>
    <row r="37" spans="1:21" x14ac:dyDescent="0.25">
      <c r="A37" s="37">
        <f t="shared" si="16"/>
        <v>25</v>
      </c>
      <c r="B37" s="72">
        <f t="shared" si="0"/>
        <v>15.090736876446185</v>
      </c>
      <c r="C37" s="72">
        <f t="shared" si="3"/>
        <v>1.5924883218291448</v>
      </c>
      <c r="D37" s="72">
        <f t="shared" si="4"/>
        <v>3.8277241624373315</v>
      </c>
      <c r="E37" s="72">
        <f t="shared" si="5"/>
        <v>1</v>
      </c>
      <c r="G37" s="56">
        <f t="shared" si="6"/>
        <v>2500</v>
      </c>
      <c r="H37" s="37">
        <f t="shared" si="14"/>
        <v>26.874470006070535</v>
      </c>
      <c r="I37" s="37">
        <f t="shared" si="15"/>
        <v>803.76108878020716</v>
      </c>
      <c r="J37" s="37">
        <f t="shared" si="7"/>
        <v>26.792036292673572</v>
      </c>
      <c r="K37" s="39">
        <f t="shared" si="8"/>
        <v>2.2020851747402936</v>
      </c>
      <c r="L37" s="56">
        <f t="shared" si="9"/>
        <v>3721.0036133702924</v>
      </c>
      <c r="M37" s="37">
        <f>IF(C37*$H$4&gt;=Dashboard_ProdForecast!$G$6,C37*$H$4,Dashboard_ProdForecast!$G$6)</f>
        <v>796.24416091457238</v>
      </c>
      <c r="N37" s="37">
        <f t="shared" si="10"/>
        <v>3.8277241624373315</v>
      </c>
      <c r="O37" s="37">
        <f t="shared" si="11"/>
        <v>3000</v>
      </c>
      <c r="Q37" s="37">
        <f t="shared" si="1"/>
        <v>3000</v>
      </c>
      <c r="R37" s="37">
        <f t="shared" si="2"/>
        <v>4134.4484593003253</v>
      </c>
      <c r="T37" s="37">
        <f t="shared" si="12"/>
        <v>4134.4484593003253</v>
      </c>
      <c r="U37" s="37">
        <f t="shared" si="13"/>
        <v>3000</v>
      </c>
    </row>
    <row r="38" spans="1:21" x14ac:dyDescent="0.25">
      <c r="A38" s="37">
        <f t="shared" si="16"/>
        <v>26</v>
      </c>
      <c r="B38" s="72">
        <f t="shared" si="0"/>
        <v>14.623602024596577</v>
      </c>
      <c r="C38" s="72">
        <f t="shared" si="3"/>
        <v>1.6026329060104172</v>
      </c>
      <c r="D38" s="72">
        <f t="shared" si="4"/>
        <v>4.1684147581395381</v>
      </c>
      <c r="E38" s="72">
        <f t="shared" si="5"/>
        <v>1</v>
      </c>
      <c r="G38" s="56">
        <f t="shared" si="6"/>
        <v>2600</v>
      </c>
      <c r="H38" s="37">
        <f t="shared" si="14"/>
        <v>27.732945335452921</v>
      </c>
      <c r="I38" s="37">
        <f t="shared" si="15"/>
        <v>831.49403411566004</v>
      </c>
      <c r="J38" s="37">
        <f t="shared" si="7"/>
        <v>27.716467803855334</v>
      </c>
      <c r="K38" s="39">
        <f t="shared" si="8"/>
        <v>2.2780658468922192</v>
      </c>
      <c r="L38" s="56">
        <f t="shared" si="9"/>
        <v>3605.8196772977863</v>
      </c>
      <c r="M38" s="37">
        <f>IF(C38*$H$4&gt;=Dashboard_ProdForecast!$G$6,C38*$H$4,Dashboard_ProdForecast!$G$6)</f>
        <v>801.31645300520859</v>
      </c>
      <c r="N38" s="37">
        <f t="shared" si="10"/>
        <v>4.1684147581395381</v>
      </c>
      <c r="O38" s="37">
        <f t="shared" si="11"/>
        <v>3000</v>
      </c>
      <c r="Q38" s="37">
        <f t="shared" si="1"/>
        <v>3000</v>
      </c>
      <c r="R38" s="37">
        <f t="shared" si="2"/>
        <v>4006.4663081086514</v>
      </c>
      <c r="T38" s="37">
        <f t="shared" si="12"/>
        <v>4006.4663081086514</v>
      </c>
      <c r="U38" s="37">
        <f t="shared" si="13"/>
        <v>3000</v>
      </c>
    </row>
    <row r="39" spans="1:21" x14ac:dyDescent="0.25">
      <c r="A39" s="37">
        <f t="shared" si="16"/>
        <v>27</v>
      </c>
      <c r="B39" s="72">
        <f t="shared" si="0"/>
        <v>14.170927365883934</v>
      </c>
      <c r="C39" s="72">
        <f t="shared" si="3"/>
        <v>1.6128421139548907</v>
      </c>
      <c r="D39" s="72">
        <f t="shared" si="4"/>
        <v>4.539428876926026</v>
      </c>
      <c r="E39" s="72">
        <f t="shared" si="5"/>
        <v>1</v>
      </c>
      <c r="G39" s="56">
        <f t="shared" si="6"/>
        <v>2700</v>
      </c>
      <c r="H39" s="37">
        <f t="shared" si="14"/>
        <v>28.618843713215124</v>
      </c>
      <c r="I39" s="37">
        <f t="shared" si="15"/>
        <v>860.11287782887518</v>
      </c>
      <c r="J39" s="37">
        <f t="shared" si="7"/>
        <v>28.670429260962507</v>
      </c>
      <c r="K39" s="39">
        <f t="shared" si="8"/>
        <v>2.3564736378873294</v>
      </c>
      <c r="L39" s="56">
        <f t="shared" si="9"/>
        <v>3494.2012683001481</v>
      </c>
      <c r="M39" s="37">
        <f>IF(C39*$H$4&gt;=Dashboard_ProdForecast!$G$6,C39*$H$4,Dashboard_ProdForecast!$G$6)</f>
        <v>806.42105697744535</v>
      </c>
      <c r="N39" s="37">
        <f t="shared" si="10"/>
        <v>4.539428876926026</v>
      </c>
      <c r="O39" s="37">
        <f t="shared" si="11"/>
        <v>3000</v>
      </c>
      <c r="Q39" s="37">
        <f t="shared" si="1"/>
        <v>3000</v>
      </c>
      <c r="R39" s="37">
        <f t="shared" si="2"/>
        <v>3882.4458536668312</v>
      </c>
      <c r="T39" s="37">
        <f t="shared" si="12"/>
        <v>3882.4458536668312</v>
      </c>
      <c r="U39" s="37">
        <f t="shared" si="13"/>
        <v>3000</v>
      </c>
    </row>
    <row r="40" spans="1:21" x14ac:dyDescent="0.25">
      <c r="A40" s="37">
        <f t="shared" si="16"/>
        <v>28</v>
      </c>
      <c r="B40" s="72">
        <f t="shared" si="0"/>
        <v>13.732265283983486</v>
      </c>
      <c r="C40" s="72">
        <f t="shared" si="3"/>
        <v>1.6231163573335321</v>
      </c>
      <c r="D40" s="72">
        <f t="shared" si="4"/>
        <v>4.9434654957096935</v>
      </c>
      <c r="E40" s="72">
        <f t="shared" si="5"/>
        <v>1</v>
      </c>
      <c r="G40" s="56">
        <f t="shared" si="6"/>
        <v>2800.0000000000005</v>
      </c>
      <c r="H40" s="37">
        <f t="shared" si="14"/>
        <v>29.533041138418277</v>
      </c>
      <c r="I40" s="37">
        <f t="shared" si="15"/>
        <v>889.64591896729348</v>
      </c>
      <c r="J40" s="37">
        <f t="shared" si="7"/>
        <v>29.65486396557645</v>
      </c>
      <c r="K40" s="39">
        <f t="shared" si="8"/>
        <v>2.4373860793624478</v>
      </c>
      <c r="L40" s="56">
        <f t="shared" si="9"/>
        <v>3386.0380152288044</v>
      </c>
      <c r="M40" s="37">
        <f>IF(C40*$H$4&gt;=Dashboard_ProdForecast!$G$6,C40*$H$4,Dashboard_ProdForecast!$G$6)</f>
        <v>811.55817866676603</v>
      </c>
      <c r="N40" s="37">
        <f t="shared" si="10"/>
        <v>4.9434654957096935</v>
      </c>
      <c r="O40" s="37">
        <f t="shared" si="11"/>
        <v>3000</v>
      </c>
      <c r="Q40" s="37">
        <f t="shared" si="1"/>
        <v>3000</v>
      </c>
      <c r="R40" s="37">
        <f t="shared" si="2"/>
        <v>3762.2644613653383</v>
      </c>
      <c r="T40" s="37">
        <f t="shared" si="12"/>
        <v>3762.2644613653383</v>
      </c>
      <c r="U40" s="37">
        <f t="shared" si="13"/>
        <v>3000</v>
      </c>
    </row>
    <row r="41" spans="1:21" x14ac:dyDescent="0.25">
      <c r="A41" s="37">
        <f t="shared" si="16"/>
        <v>29</v>
      </c>
      <c r="B41" s="72">
        <f t="shared" si="0"/>
        <v>13.307182018566177</v>
      </c>
      <c r="C41" s="72">
        <f t="shared" si="3"/>
        <v>1.6334560504397628</v>
      </c>
      <c r="D41" s="72">
        <f t="shared" si="4"/>
        <v>5.3834638166686997</v>
      </c>
      <c r="E41" s="72">
        <f t="shared" si="5"/>
        <v>1</v>
      </c>
      <c r="G41" s="56">
        <f t="shared" si="6"/>
        <v>2900</v>
      </c>
      <c r="H41" s="37">
        <f t="shared" si="14"/>
        <v>30.476441592947531</v>
      </c>
      <c r="I41" s="37">
        <f t="shared" si="15"/>
        <v>920.12236056024096</v>
      </c>
      <c r="J41" s="37">
        <f t="shared" si="7"/>
        <v>30.670745352008034</v>
      </c>
      <c r="K41" s="39">
        <f t="shared" si="8"/>
        <v>2.5208831796170985</v>
      </c>
      <c r="L41" s="56">
        <f t="shared" si="9"/>
        <v>3281.222963482071</v>
      </c>
      <c r="M41" s="37">
        <f>IF(C41*$H$4&gt;=Dashboard_ProdForecast!$G$6,C41*$H$4,Dashboard_ProdForecast!$G$6)</f>
        <v>816.72802521988137</v>
      </c>
      <c r="N41" s="37">
        <f t="shared" si="10"/>
        <v>5.3834638166686997</v>
      </c>
      <c r="O41" s="37">
        <f t="shared" si="11"/>
        <v>3000</v>
      </c>
      <c r="Q41" s="37">
        <f t="shared" si="1"/>
        <v>3000</v>
      </c>
      <c r="R41" s="37">
        <f t="shared" si="2"/>
        <v>3645.8032927578565</v>
      </c>
      <c r="T41" s="37">
        <f t="shared" si="12"/>
        <v>3645.8032927578565</v>
      </c>
      <c r="U41" s="37">
        <f t="shared" si="13"/>
        <v>3000</v>
      </c>
    </row>
    <row r="42" spans="1:21" x14ac:dyDescent="0.25">
      <c r="A42" s="37">
        <f t="shared" si="16"/>
        <v>30</v>
      </c>
      <c r="B42" s="72">
        <f t="shared" si="0"/>
        <v>12.895257236385321</v>
      </c>
      <c r="C42" s="72">
        <f t="shared" si="3"/>
        <v>1.6438616102061676</v>
      </c>
      <c r="D42" s="72">
        <f t="shared" si="4"/>
        <v>5.8626246487476426</v>
      </c>
      <c r="E42" s="72">
        <f t="shared" si="5"/>
        <v>1</v>
      </c>
      <c r="G42" s="56">
        <f t="shared" si="6"/>
        <v>3000</v>
      </c>
      <c r="H42" s="37">
        <f t="shared" si="14"/>
        <v>31.449977935394575</v>
      </c>
      <c r="I42" s="37">
        <f t="shared" si="15"/>
        <v>951.57233849563556</v>
      </c>
      <c r="J42" s="37">
        <f t="shared" si="7"/>
        <v>31.719077949854519</v>
      </c>
      <c r="K42" s="39">
        <f t="shared" si="8"/>
        <v>2.6070475027277689</v>
      </c>
      <c r="L42" s="56">
        <f t="shared" si="9"/>
        <v>3179.6524692456956</v>
      </c>
      <c r="M42" s="37">
        <f>IF(C42*$H$4&gt;=Dashboard_ProdForecast!$G$6,C42*$H$4,Dashboard_ProdForecast!$G$6)</f>
        <v>821.9308051030838</v>
      </c>
      <c r="N42" s="37">
        <f t="shared" si="10"/>
        <v>5.8626246487476426</v>
      </c>
      <c r="O42" s="37">
        <f t="shared" si="11"/>
        <v>3000</v>
      </c>
      <c r="Q42" s="37">
        <f t="shared" si="1"/>
        <v>3000</v>
      </c>
      <c r="R42" s="37">
        <f t="shared" si="2"/>
        <v>3532.9471880507726</v>
      </c>
      <c r="T42" s="37">
        <f t="shared" si="12"/>
        <v>3532.9471880507726</v>
      </c>
      <c r="U42" s="37">
        <f t="shared" si="13"/>
        <v>3000</v>
      </c>
    </row>
    <row r="43" spans="1:21" x14ac:dyDescent="0.25">
      <c r="A43" s="37">
        <f t="shared" si="16"/>
        <v>31</v>
      </c>
      <c r="B43" s="72">
        <f t="shared" si="0"/>
        <v>12.4960836156403</v>
      </c>
      <c r="C43" s="72">
        <f t="shared" si="3"/>
        <v>1.6543334562213041</v>
      </c>
      <c r="D43" s="72">
        <f t="shared" si="4"/>
        <v>6.3844336922416378</v>
      </c>
      <c r="E43" s="72">
        <f t="shared" si="5"/>
        <v>1</v>
      </c>
      <c r="G43" s="56">
        <f t="shared" si="6"/>
        <v>3100</v>
      </c>
      <c r="H43" s="37">
        <f t="shared" si="14"/>
        <v>32.454612823489413</v>
      </c>
      <c r="I43" s="37">
        <f t="shared" si="15"/>
        <v>984.02695131912492</v>
      </c>
      <c r="J43" s="37">
        <f t="shared" si="7"/>
        <v>32.800898377304165</v>
      </c>
      <c r="K43" s="39">
        <f t="shared" si="8"/>
        <v>2.6959642501893835</v>
      </c>
      <c r="L43" s="56">
        <f t="shared" si="9"/>
        <v>3081.226097007197</v>
      </c>
      <c r="M43" s="37">
        <f>IF(C43*$H$4&gt;=Dashboard_ProdForecast!$G$6,C43*$H$4,Dashboard_ProdForecast!$G$6)</f>
        <v>827.16672811065212</v>
      </c>
      <c r="N43" s="37">
        <f t="shared" si="10"/>
        <v>6.3844336922416378</v>
      </c>
      <c r="O43" s="37">
        <f t="shared" si="11"/>
        <v>3000</v>
      </c>
      <c r="Q43" s="37">
        <f t="shared" si="1"/>
        <v>3000</v>
      </c>
      <c r="R43" s="37">
        <f t="shared" si="2"/>
        <v>3423.5845522302193</v>
      </c>
      <c r="T43" s="37">
        <f t="shared" si="12"/>
        <v>3423.5845522302193</v>
      </c>
      <c r="U43" s="37">
        <f t="shared" si="13"/>
        <v>3000</v>
      </c>
    </row>
    <row r="44" spans="1:21" x14ac:dyDescent="0.25">
      <c r="A44" s="37">
        <f t="shared" si="16"/>
        <v>32</v>
      </c>
      <c r="B44" s="72">
        <f t="shared" ref="B44:B75" si="17">IF(A44&lt;=$B$2,$B$3*EXP(A44*$B$4),IF(A44&lt;$B$7,$B$6,IF($B$8*EXP(A44*$B$9)&gt;$B$6,$B$6,$B$8*EXP(A44*$B$9))))</f>
        <v>12.109266443206296</v>
      </c>
      <c r="C44" s="72">
        <f t="shared" si="3"/>
        <v>1.6648720107466244</v>
      </c>
      <c r="D44" s="72">
        <f t="shared" si="4"/>
        <v>6.9526868958491894</v>
      </c>
      <c r="E44" s="72">
        <f t="shared" si="5"/>
        <v>1</v>
      </c>
      <c r="G44" s="56">
        <f t="shared" si="6"/>
        <v>3200</v>
      </c>
      <c r="H44" s="37">
        <f t="shared" si="14"/>
        <v>33.491339666003114</v>
      </c>
      <c r="I44" s="37">
        <f t="shared" si="15"/>
        <v>1017.518290985128</v>
      </c>
      <c r="J44" s="37">
        <f t="shared" si="7"/>
        <v>33.917276366170931</v>
      </c>
      <c r="K44" s="39">
        <f t="shared" si="8"/>
        <v>2.7877213451647345</v>
      </c>
      <c r="L44" s="56">
        <f t="shared" si="9"/>
        <v>2985.8465202426487</v>
      </c>
      <c r="M44" s="37">
        <f>IF(C44*$H$4&gt;=Dashboard_ProdForecast!$G$6,C44*$H$4,Dashboard_ProdForecast!$G$6)</f>
        <v>832.43600537331224</v>
      </c>
      <c r="N44" s="37">
        <f t="shared" si="10"/>
        <v>6.9526868958491894</v>
      </c>
      <c r="O44" s="37">
        <f t="shared" si="11"/>
        <v>3000</v>
      </c>
      <c r="Q44" s="37">
        <f t="shared" ref="Q44:Q75" si="18">E44*$H$3</f>
        <v>3000</v>
      </c>
      <c r="R44" s="37">
        <f t="shared" ref="R44:R75" si="19">B44/100*$H$2/365*1000000</f>
        <v>3317.6072447140536</v>
      </c>
      <c r="T44" s="37">
        <f t="shared" si="12"/>
        <v>3317.6072447140536</v>
      </c>
      <c r="U44" s="37">
        <f t="shared" si="13"/>
        <v>3000</v>
      </c>
    </row>
    <row r="45" spans="1:21" x14ac:dyDescent="0.25">
      <c r="A45" s="37">
        <f t="shared" si="16"/>
        <v>33</v>
      </c>
      <c r="B45" s="72">
        <f t="shared" si="17"/>
        <v>11.734423224331834</v>
      </c>
      <c r="C45" s="72">
        <f t="shared" si="3"/>
        <v>1.6754776987334998</v>
      </c>
      <c r="D45" s="72">
        <f t="shared" si="4"/>
        <v>7.5715180706560723</v>
      </c>
      <c r="E45" s="72">
        <f t="shared" si="5"/>
        <v>1</v>
      </c>
      <c r="G45" s="56">
        <f t="shared" si="6"/>
        <v>3300.0000000000005</v>
      </c>
      <c r="H45" s="37">
        <f t="shared" si="14"/>
        <v>34.561183605055284</v>
      </c>
      <c r="I45" s="37">
        <f t="shared" si="15"/>
        <v>1052.0794745901833</v>
      </c>
      <c r="J45" s="37">
        <f t="shared" si="7"/>
        <v>35.069315819672774</v>
      </c>
      <c r="K45" s="39">
        <f t="shared" si="8"/>
        <v>2.8824095194251598</v>
      </c>
      <c r="L45" s="56">
        <f t="shared" si="9"/>
        <v>2893.4194251777126</v>
      </c>
      <c r="M45" s="37">
        <f>IF(C45*$H$4&gt;=Dashboard_ProdForecast!$G$6,C45*$H$4,Dashboard_ProdForecast!$G$6)</f>
        <v>837.73884936674995</v>
      </c>
      <c r="N45" s="37">
        <f t="shared" si="10"/>
        <v>7.5715180706560723</v>
      </c>
      <c r="O45" s="37">
        <f t="shared" si="11"/>
        <v>3000</v>
      </c>
      <c r="Q45" s="37">
        <f t="shared" si="18"/>
        <v>3000</v>
      </c>
      <c r="R45" s="37">
        <f t="shared" si="19"/>
        <v>3214.9104724196804</v>
      </c>
      <c r="T45" s="37">
        <f t="shared" si="12"/>
        <v>3214.9104724196804</v>
      </c>
      <c r="U45" s="37">
        <f t="shared" si="13"/>
        <v>3000</v>
      </c>
    </row>
    <row r="46" spans="1:21" x14ac:dyDescent="0.25">
      <c r="A46" s="37">
        <f t="shared" si="16"/>
        <v>34</v>
      </c>
      <c r="B46" s="72">
        <f t="shared" si="17"/>
        <v>11.371183304418148</v>
      </c>
      <c r="C46" s="72">
        <f t="shared" si="3"/>
        <v>1.6861509478403589</v>
      </c>
      <c r="D46" s="72">
        <f t="shared" si="4"/>
        <v>8.2454289619307737</v>
      </c>
      <c r="E46" s="72">
        <f t="shared" si="5"/>
        <v>1</v>
      </c>
      <c r="G46" s="56">
        <f t="shared" si="6"/>
        <v>3400.0000000000005</v>
      </c>
      <c r="H46" s="37">
        <f t="shared" si="14"/>
        <v>35.665202529800162</v>
      </c>
      <c r="I46" s="37">
        <f t="shared" si="15"/>
        <v>1087.7446771199834</v>
      </c>
      <c r="J46" s="37">
        <f t="shared" si="7"/>
        <v>36.258155903999445</v>
      </c>
      <c r="K46" s="39">
        <f t="shared" si="8"/>
        <v>2.9801224030684477</v>
      </c>
      <c r="L46" s="56">
        <f t="shared" si="9"/>
        <v>2803.8534175277628</v>
      </c>
      <c r="M46" s="37">
        <f>IF(C46*$H$4&gt;=Dashboard_ProdForecast!$G$6,C46*$H$4,Dashboard_ProdForecast!$G$6)</f>
        <v>843.07547392017943</v>
      </c>
      <c r="N46" s="37">
        <f t="shared" si="10"/>
        <v>8.2454289619307737</v>
      </c>
      <c r="O46" s="37">
        <f t="shared" si="11"/>
        <v>3000</v>
      </c>
      <c r="Q46" s="37">
        <f t="shared" si="18"/>
        <v>3000</v>
      </c>
      <c r="R46" s="37">
        <f t="shared" si="19"/>
        <v>3115.3926861419586</v>
      </c>
      <c r="T46" s="37">
        <f t="shared" si="12"/>
        <v>3115.3926861419586</v>
      </c>
      <c r="U46" s="37">
        <f t="shared" si="13"/>
        <v>3000</v>
      </c>
    </row>
    <row r="47" spans="1:21" x14ac:dyDescent="0.25">
      <c r="A47" s="37">
        <f t="shared" si="16"/>
        <v>35</v>
      </c>
      <c r="B47" s="72">
        <f t="shared" si="17"/>
        <v>11.019187502506382</v>
      </c>
      <c r="C47" s="72">
        <f t="shared" si="3"/>
        <v>1.6968921884499297</v>
      </c>
      <c r="D47" s="72">
        <f t="shared" si="4"/>
        <v>8.9793219974915424</v>
      </c>
      <c r="E47" s="72">
        <f t="shared" si="5"/>
        <v>1</v>
      </c>
      <c r="G47" s="56">
        <f t="shared" si="6"/>
        <v>3500</v>
      </c>
      <c r="H47" s="37">
        <f t="shared" si="14"/>
        <v>36.80448812249611</v>
      </c>
      <c r="I47" s="37">
        <f t="shared" si="15"/>
        <v>1124.5491652424796</v>
      </c>
      <c r="J47" s="37">
        <f t="shared" si="7"/>
        <v>37.484972174749323</v>
      </c>
      <c r="K47" s="39">
        <f t="shared" si="8"/>
        <v>3.0809566171026836</v>
      </c>
      <c r="L47" s="56">
        <f t="shared" si="9"/>
        <v>2717.0599321248615</v>
      </c>
      <c r="M47" s="37">
        <f>IF(C47*$H$4&gt;=Dashboard_ProdForecast!$G$6,C47*$H$4,Dashboard_ProdForecast!$G$6)</f>
        <v>848.4460942249649</v>
      </c>
      <c r="N47" s="37">
        <f t="shared" si="10"/>
        <v>8.9793219974915424</v>
      </c>
      <c r="O47" s="37">
        <f t="shared" si="11"/>
        <v>3000</v>
      </c>
      <c r="Q47" s="37">
        <f t="shared" si="18"/>
        <v>3000</v>
      </c>
      <c r="R47" s="37">
        <f t="shared" si="19"/>
        <v>3018.9554801387349</v>
      </c>
      <c r="T47" s="37">
        <f t="shared" si="12"/>
        <v>3018.9554801387349</v>
      </c>
      <c r="U47" s="37">
        <f t="shared" si="13"/>
        <v>3000</v>
      </c>
    </row>
    <row r="48" spans="1:21" x14ac:dyDescent="0.25">
      <c r="A48" s="37">
        <f>A47+1</f>
        <v>36</v>
      </c>
      <c r="B48" s="72">
        <f t="shared" si="17"/>
        <v>10.678087756110262</v>
      </c>
      <c r="C48" s="72">
        <f t="shared" si="3"/>
        <v>1.707701853686596</v>
      </c>
      <c r="D48" s="72">
        <f t="shared" si="4"/>
        <v>9.7785359508761509</v>
      </c>
      <c r="E48" s="72">
        <f t="shared" si="5"/>
        <v>1</v>
      </c>
      <c r="G48" s="56">
        <f t="shared" si="6"/>
        <v>3599.9999999999995</v>
      </c>
      <c r="H48" s="37">
        <f t="shared" si="14"/>
        <v>37.980166937988031</v>
      </c>
      <c r="I48" s="37">
        <f t="shared" si="15"/>
        <v>1162.5293321804677</v>
      </c>
      <c r="J48" s="37">
        <f t="shared" si="7"/>
        <v>38.750977739348926</v>
      </c>
      <c r="K48" s="39">
        <f t="shared" si="8"/>
        <v>3.1850118689875826</v>
      </c>
      <c r="L48" s="56">
        <f t="shared" si="9"/>
        <v>2632.953145342256</v>
      </c>
      <c r="M48" s="37">
        <f>IF(C48*$H$4&gt;=Dashboard_ProdForecast!$G$6,C48*$H$4,Dashboard_ProdForecast!$G$6)</f>
        <v>853.850926843298</v>
      </c>
      <c r="N48" s="37">
        <f t="shared" si="10"/>
        <v>9.7785359508761509</v>
      </c>
      <c r="O48" s="37">
        <f t="shared" si="11"/>
        <v>3000</v>
      </c>
      <c r="Q48" s="37">
        <f t="shared" si="18"/>
        <v>3000</v>
      </c>
      <c r="R48" s="37">
        <f t="shared" si="19"/>
        <v>2925.5034948247294</v>
      </c>
      <c r="T48" s="37">
        <f t="shared" si="12"/>
        <v>2925.5034948247294</v>
      </c>
      <c r="U48" s="37">
        <f t="shared" si="13"/>
        <v>3000</v>
      </c>
    </row>
    <row r="49" spans="1:21" x14ac:dyDescent="0.25">
      <c r="A49" s="37">
        <f t="shared" si="16"/>
        <v>37</v>
      </c>
      <c r="B49" s="72">
        <f t="shared" si="17"/>
        <v>10.34754677704295</v>
      </c>
      <c r="C49" s="72">
        <f t="shared" si="3"/>
        <v>1.7185803794338619</v>
      </c>
      <c r="D49" s="72">
        <f t="shared" si="4"/>
        <v>10.6488847787494</v>
      </c>
      <c r="E49" s="72">
        <f t="shared" si="5"/>
        <v>1</v>
      </c>
      <c r="G49" s="56">
        <f t="shared" si="6"/>
        <v>3700</v>
      </c>
      <c r="H49" s="37">
        <f t="shared" si="14"/>
        <v>39.193401517673955</v>
      </c>
      <c r="I49" s="37">
        <f t="shared" si="15"/>
        <v>1201.7227336981416</v>
      </c>
      <c r="J49" s="37">
        <f t="shared" si="7"/>
        <v>40.057424456604721</v>
      </c>
      <c r="K49" s="39">
        <f t="shared" si="8"/>
        <v>3.2923910512277854</v>
      </c>
      <c r="L49" s="56">
        <f t="shared" si="9"/>
        <v>2551.4498902297682</v>
      </c>
      <c r="M49" s="37">
        <f>IF(C49*$H$4&gt;=Dashboard_ProdForecast!$G$6,C49*$H$4,Dashboard_ProdForecast!$G$6)</f>
        <v>859.29018971693097</v>
      </c>
      <c r="N49" s="37">
        <f t="shared" si="10"/>
        <v>10.6488847787494</v>
      </c>
      <c r="O49" s="37">
        <f t="shared" si="11"/>
        <v>3000</v>
      </c>
      <c r="Q49" s="37">
        <f t="shared" si="18"/>
        <v>3000</v>
      </c>
      <c r="R49" s="37">
        <f t="shared" si="19"/>
        <v>2834.9443224775205</v>
      </c>
      <c r="T49" s="37">
        <f t="shared" si="12"/>
        <v>2834.9443224775205</v>
      </c>
      <c r="U49" s="37">
        <f t="shared" si="13"/>
        <v>3000</v>
      </c>
    </row>
    <row r="50" spans="1:21" x14ac:dyDescent="0.25">
      <c r="A50" s="37">
        <f t="shared" si="16"/>
        <v>38</v>
      </c>
      <c r="B50" s="72">
        <f t="shared" si="17"/>
        <v>10.027237717897844</v>
      </c>
      <c r="C50" s="72">
        <f t="shared" si="3"/>
        <v>1.7295282043519276</v>
      </c>
      <c r="D50" s="72">
        <f t="shared" si="4"/>
        <v>11.596699915074728</v>
      </c>
      <c r="E50" s="72">
        <f t="shared" si="5"/>
        <v>1</v>
      </c>
      <c r="G50" s="56">
        <f t="shared" si="6"/>
        <v>3800</v>
      </c>
      <c r="H50" s="37">
        <f t="shared" si="14"/>
        <v>40.445391539054697</v>
      </c>
      <c r="I50" s="37">
        <f t="shared" si="15"/>
        <v>1242.1681252371964</v>
      </c>
      <c r="J50" s="37">
        <f t="shared" si="7"/>
        <v>41.405604174573213</v>
      </c>
      <c r="K50" s="39">
        <f t="shared" si="8"/>
        <v>3.4032003431156066</v>
      </c>
      <c r="L50" s="56">
        <f t="shared" si="9"/>
        <v>2472.4695742761805</v>
      </c>
      <c r="M50" s="37">
        <f>IF(C50*$H$4&gt;=Dashboard_ProdForecast!$G$6,C50*$H$4,Dashboard_ProdForecast!$G$6)</f>
        <v>864.76410217596379</v>
      </c>
      <c r="N50" s="37">
        <f t="shared" si="10"/>
        <v>11.596699915074728</v>
      </c>
      <c r="O50" s="37">
        <f t="shared" si="11"/>
        <v>3000</v>
      </c>
      <c r="Q50" s="37">
        <f t="shared" si="18"/>
        <v>3000</v>
      </c>
      <c r="R50" s="37">
        <f t="shared" si="19"/>
        <v>2747.188415862423</v>
      </c>
      <c r="T50" s="37">
        <f t="shared" si="12"/>
        <v>2747.188415862423</v>
      </c>
      <c r="U50" s="37">
        <f t="shared" si="13"/>
        <v>3000</v>
      </c>
    </row>
    <row r="51" spans="1:21" x14ac:dyDescent="0.25">
      <c r="A51" s="37">
        <f t="shared" si="16"/>
        <v>39</v>
      </c>
      <c r="B51" s="72">
        <f t="shared" si="17"/>
        <v>9.7168438488534505</v>
      </c>
      <c r="C51" s="72">
        <f t="shared" si="3"/>
        <v>1.7405457698953783</v>
      </c>
      <c r="D51" s="72">
        <f t="shared" si="4"/>
        <v>12.628876329722848</v>
      </c>
      <c r="E51" s="72">
        <f t="shared" si="5"/>
        <v>1</v>
      </c>
      <c r="G51" s="56">
        <f t="shared" si="6"/>
        <v>3900.0000000000005</v>
      </c>
      <c r="H51" s="37">
        <f t="shared" si="14"/>
        <v>41.737375002008633</v>
      </c>
      <c r="I51" s="37">
        <f t="shared" si="15"/>
        <v>1283.9055002392049</v>
      </c>
      <c r="J51" s="37">
        <f t="shared" si="7"/>
        <v>42.796850007973497</v>
      </c>
      <c r="K51" s="39">
        <f t="shared" si="8"/>
        <v>3.5175493157238491</v>
      </c>
      <c r="L51" s="56">
        <f t="shared" si="9"/>
        <v>2395.9340997172894</v>
      </c>
      <c r="M51" s="37">
        <f>IF(C51*$H$4&gt;=Dashboard_ProdForecast!$G$6,C51*$H$4,Dashboard_ProdForecast!$G$6)</f>
        <v>870.27288494768914</v>
      </c>
      <c r="N51" s="37">
        <f t="shared" si="10"/>
        <v>12.628876329722848</v>
      </c>
      <c r="O51" s="37">
        <f t="shared" si="11"/>
        <v>3000</v>
      </c>
      <c r="Q51" s="37">
        <f t="shared" si="18"/>
        <v>3000</v>
      </c>
      <c r="R51" s="37">
        <f t="shared" si="19"/>
        <v>2662.1489996858768</v>
      </c>
      <c r="T51" s="37">
        <f t="shared" si="12"/>
        <v>2662.1489996858768</v>
      </c>
      <c r="U51" s="37">
        <f t="shared" si="13"/>
        <v>3000</v>
      </c>
    </row>
    <row r="52" spans="1:21" x14ac:dyDescent="0.25">
      <c r="A52" s="37">
        <f t="shared" si="16"/>
        <v>40</v>
      </c>
      <c r="B52" s="72">
        <f t="shared" si="17"/>
        <v>9.4160582444828265</v>
      </c>
      <c r="C52" s="72">
        <f t="shared" si="3"/>
        <v>1.7516335203309861</v>
      </c>
      <c r="D52" s="72">
        <f t="shared" si="4"/>
        <v>13.752922686575046</v>
      </c>
      <c r="E52" s="72">
        <f t="shared" si="5"/>
        <v>1</v>
      </c>
      <c r="G52" s="56">
        <f t="shared" si="6"/>
        <v>4000</v>
      </c>
      <c r="H52" s="37">
        <f t="shared" si="14"/>
        <v>43.070629452954144</v>
      </c>
      <c r="I52" s="37">
        <f t="shared" si="15"/>
        <v>1326.976129692159</v>
      </c>
      <c r="J52" s="37">
        <f t="shared" si="7"/>
        <v>44.232537656405299</v>
      </c>
      <c r="K52" s="39">
        <f t="shared" si="8"/>
        <v>3.6355510402524907</v>
      </c>
      <c r="L52" s="56">
        <f t="shared" si="9"/>
        <v>2321.7677863108338</v>
      </c>
      <c r="M52" s="37">
        <f>IF(C52*$H$4&gt;=Dashboard_ProdForecast!$G$6,C52*$H$4,Dashboard_ProdForecast!$G$6)</f>
        <v>875.81676016549306</v>
      </c>
      <c r="N52" s="37">
        <f t="shared" si="10"/>
        <v>13.752922686575046</v>
      </c>
      <c r="O52" s="37">
        <f t="shared" si="11"/>
        <v>3000</v>
      </c>
      <c r="Q52" s="37">
        <f t="shared" si="18"/>
        <v>3000</v>
      </c>
      <c r="R52" s="37">
        <f t="shared" si="19"/>
        <v>2579.7419847898154</v>
      </c>
      <c r="T52" s="37">
        <f t="shared" si="12"/>
        <v>2579.7419847898154</v>
      </c>
      <c r="U52" s="37">
        <f t="shared" si="13"/>
        <v>3000</v>
      </c>
    </row>
    <row r="53" spans="1:21" x14ac:dyDescent="0.25">
      <c r="A53" s="37">
        <f t="shared" si="16"/>
        <v>41</v>
      </c>
      <c r="B53" s="72">
        <f t="shared" si="17"/>
        <v>9.1245834802578187</v>
      </c>
      <c r="C53" s="72">
        <f t="shared" si="3"/>
        <v>1.7627919027556216</v>
      </c>
      <c r="D53" s="72">
        <f t="shared" si="4"/>
        <v>14.977015966000939</v>
      </c>
      <c r="E53" s="72">
        <f t="shared" si="5"/>
        <v>1</v>
      </c>
      <c r="G53" s="56">
        <f t="shared" si="6"/>
        <v>4100</v>
      </c>
      <c r="H53" s="37">
        <f t="shared" si="14"/>
        <v>44.446473248124242</v>
      </c>
      <c r="I53" s="37">
        <f t="shared" si="15"/>
        <v>1371.4226029402832</v>
      </c>
      <c r="J53" s="37">
        <f t="shared" si="7"/>
        <v>45.714086764676111</v>
      </c>
      <c r="K53" s="39">
        <f t="shared" si="8"/>
        <v>3.7573221998363926</v>
      </c>
      <c r="L53" s="56">
        <f t="shared" si="9"/>
        <v>2249.8972965019279</v>
      </c>
      <c r="M53" s="37">
        <f>IF(C53*$H$4&gt;=Dashboard_ProdForecast!$G$6,C53*$H$4,Dashboard_ProdForecast!$G$6)</f>
        <v>881.39595137781077</v>
      </c>
      <c r="N53" s="37">
        <f t="shared" si="10"/>
        <v>14.977015966000939</v>
      </c>
      <c r="O53" s="37">
        <f t="shared" si="11"/>
        <v>3000</v>
      </c>
      <c r="Q53" s="37">
        <f t="shared" si="18"/>
        <v>3000</v>
      </c>
      <c r="R53" s="37">
        <f t="shared" si="19"/>
        <v>2499.885885002142</v>
      </c>
      <c r="T53" s="37">
        <f t="shared" si="12"/>
        <v>2499.885885002142</v>
      </c>
      <c r="U53" s="37">
        <f t="shared" si="13"/>
        <v>3000</v>
      </c>
    </row>
    <row r="54" spans="1:21" x14ac:dyDescent="0.25">
      <c r="A54" s="37">
        <f t="shared" si="16"/>
        <v>42</v>
      </c>
      <c r="B54" s="72">
        <f t="shared" si="17"/>
        <v>8.842131338448068</v>
      </c>
      <c r="C54" s="72">
        <f t="shared" si="3"/>
        <v>1.7740213671142859</v>
      </c>
      <c r="D54" s="72">
        <f t="shared" si="4"/>
        <v>16.310060949067132</v>
      </c>
      <c r="E54" s="72">
        <f t="shared" si="5"/>
        <v>1</v>
      </c>
      <c r="G54" s="56">
        <f t="shared" si="6"/>
        <v>4200</v>
      </c>
      <c r="H54" s="37">
        <f t="shared" si="14"/>
        <v>45.866266857187036</v>
      </c>
      <c r="I54" s="37">
        <f t="shared" si="15"/>
        <v>1417.2888697974702</v>
      </c>
      <c r="J54" s="37">
        <f t="shared" si="7"/>
        <v>47.242962326582337</v>
      </c>
      <c r="K54" s="39">
        <f t="shared" si="8"/>
        <v>3.8829832049245758</v>
      </c>
      <c r="L54" s="56">
        <f t="shared" si="9"/>
        <v>2180.2515629050035</v>
      </c>
      <c r="M54" s="37">
        <f>IF(C54*$H$4&gt;=Dashboard_ProdForecast!$G$6,C54*$H$4,Dashboard_ProdForecast!$G$6)</f>
        <v>887.01068355714301</v>
      </c>
      <c r="N54" s="37">
        <f t="shared" si="10"/>
        <v>16.310060949067132</v>
      </c>
      <c r="O54" s="37">
        <f t="shared" si="11"/>
        <v>3000</v>
      </c>
      <c r="Q54" s="37">
        <f t="shared" si="18"/>
        <v>3000</v>
      </c>
      <c r="R54" s="37">
        <f t="shared" si="19"/>
        <v>2422.5017365611147</v>
      </c>
      <c r="T54" s="37">
        <f t="shared" si="12"/>
        <v>2422.5017365611147</v>
      </c>
      <c r="U54" s="37">
        <f t="shared" si="13"/>
        <v>3000</v>
      </c>
    </row>
    <row r="55" spans="1:21" x14ac:dyDescent="0.25">
      <c r="A55" s="37">
        <f>A54+1</f>
        <v>43</v>
      </c>
      <c r="B55" s="72">
        <f t="shared" si="17"/>
        <v>8.5684225231239068</v>
      </c>
      <c r="C55" s="72">
        <f t="shared" si="3"/>
        <v>1.7853223662182514</v>
      </c>
      <c r="D55" s="72">
        <f t="shared" si="4"/>
        <v>17.761754996200018</v>
      </c>
      <c r="E55" s="72">
        <f t="shared" si="5"/>
        <v>1</v>
      </c>
      <c r="G55" s="56">
        <f t="shared" si="6"/>
        <v>4300</v>
      </c>
      <c r="H55" s="37">
        <f t="shared" si="14"/>
        <v>47.331414208516009</v>
      </c>
      <c r="I55" s="37">
        <f t="shared" si="15"/>
        <v>1464.6202840059862</v>
      </c>
      <c r="J55" s="37">
        <f t="shared" si="7"/>
        <v>48.820676133532871</v>
      </c>
      <c r="K55" s="39">
        <f t="shared" si="8"/>
        <v>4.0126583123451676</v>
      </c>
      <c r="L55" s="56">
        <f t="shared" si="9"/>
        <v>2112.7617180305529</v>
      </c>
      <c r="M55" s="37">
        <f>IF(C55*$H$4&gt;=Dashboard_ProdForecast!$G$6,C55*$H$4,Dashboard_ProdForecast!$G$6)</f>
        <v>892.66118310912566</v>
      </c>
      <c r="N55" s="37">
        <f t="shared" si="10"/>
        <v>17.761754996200018</v>
      </c>
      <c r="O55" s="37">
        <f t="shared" si="11"/>
        <v>3000</v>
      </c>
      <c r="Q55" s="37">
        <f t="shared" si="18"/>
        <v>3000</v>
      </c>
      <c r="R55" s="37">
        <f t="shared" si="19"/>
        <v>2347.5130200339477</v>
      </c>
      <c r="T55" s="37">
        <f t="shared" si="12"/>
        <v>2347.5130200339477</v>
      </c>
      <c r="U55" s="37">
        <f t="shared" si="13"/>
        <v>3000</v>
      </c>
    </row>
    <row r="56" spans="1:21" x14ac:dyDescent="0.25">
      <c r="A56" s="37">
        <f t="shared" si="16"/>
        <v>44</v>
      </c>
      <c r="B56" s="72">
        <f t="shared" si="17"/>
        <v>8.3031863839813802</v>
      </c>
      <c r="C56" s="72">
        <f t="shared" si="3"/>
        <v>1.7900142000534336</v>
      </c>
      <c r="D56" s="72">
        <f t="shared" si="4"/>
        <v>19.342658591541344</v>
      </c>
      <c r="E56" s="72">
        <f t="shared" si="5"/>
        <v>1</v>
      </c>
      <c r="G56" s="56">
        <f t="shared" si="6"/>
        <v>4400</v>
      </c>
      <c r="H56" s="37">
        <f t="shared" si="14"/>
        <v>48.843364077429221</v>
      </c>
      <c r="I56" s="37">
        <f t="shared" si="15"/>
        <v>1513.4636480834154</v>
      </c>
      <c r="J56" s="37">
        <f t="shared" si="7"/>
        <v>50.448788269447178</v>
      </c>
      <c r="K56" s="39">
        <f t="shared" si="8"/>
        <v>4.1464757481737404</v>
      </c>
      <c r="L56" s="56">
        <f t="shared" si="9"/>
        <v>2047.3610261871895</v>
      </c>
      <c r="M56" s="37">
        <f>IF(C56*$H$4&gt;=Dashboard_ProdForecast!$G$6,C56*$H$4,Dashboard_ProdForecast!$G$6)</f>
        <v>895.00710002671678</v>
      </c>
      <c r="N56" s="37">
        <f t="shared" si="10"/>
        <v>19.342658591541344</v>
      </c>
      <c r="O56" s="37">
        <f t="shared" si="11"/>
        <v>3000</v>
      </c>
      <c r="Q56" s="37">
        <f t="shared" si="18"/>
        <v>3000</v>
      </c>
      <c r="R56" s="37">
        <f t="shared" si="19"/>
        <v>2274.845584652433</v>
      </c>
      <c r="T56" s="37">
        <f t="shared" si="12"/>
        <v>2274.845584652433</v>
      </c>
      <c r="U56" s="37">
        <f t="shared" si="13"/>
        <v>3000</v>
      </c>
    </row>
    <row r="57" spans="1:21" x14ac:dyDescent="0.25">
      <c r="A57" s="37">
        <f t="shared" si="16"/>
        <v>45</v>
      </c>
      <c r="B57" s="72">
        <f t="shared" si="17"/>
        <v>8.046160648716274</v>
      </c>
      <c r="C57" s="72">
        <f t="shared" si="3"/>
        <v>1.7900142000534336</v>
      </c>
      <c r="D57" s="72">
        <f t="shared" si="4"/>
        <v>21.064272166177947</v>
      </c>
      <c r="E57" s="72">
        <f t="shared" si="5"/>
        <v>1</v>
      </c>
      <c r="G57" s="56">
        <f t="shared" si="6"/>
        <v>4500</v>
      </c>
      <c r="H57" s="37">
        <f t="shared" si="14"/>
        <v>50.403611518775719</v>
      </c>
      <c r="I57" s="37">
        <f t="shared" si="15"/>
        <v>1563.8672596021911</v>
      </c>
      <c r="J57" s="37">
        <f t="shared" si="7"/>
        <v>52.12890865340637</v>
      </c>
      <c r="K57" s="39">
        <f t="shared" si="8"/>
        <v>4.284567834526551</v>
      </c>
      <c r="L57" s="56">
        <f t="shared" si="9"/>
        <v>1983.9848174916842</v>
      </c>
      <c r="M57" s="37">
        <f>IF(C57*$H$4&gt;=Dashboard_ProdForecast!$G$6,C57*$H$4,Dashboard_ProdForecast!$G$6)</f>
        <v>895.00710002671678</v>
      </c>
      <c r="N57" s="37">
        <f t="shared" si="10"/>
        <v>21.064272166177947</v>
      </c>
      <c r="O57" s="37">
        <f t="shared" si="11"/>
        <v>3000</v>
      </c>
      <c r="Q57" s="37">
        <f t="shared" si="18"/>
        <v>3000</v>
      </c>
      <c r="R57" s="37">
        <f t="shared" si="19"/>
        <v>2204.4275749907601</v>
      </c>
      <c r="T57" s="37">
        <f t="shared" si="12"/>
        <v>2204.4275749907601</v>
      </c>
      <c r="U57" s="37">
        <f t="shared" si="13"/>
        <v>3000</v>
      </c>
    </row>
    <row r="58" spans="1:21" x14ac:dyDescent="0.25">
      <c r="A58" s="37">
        <f t="shared" si="16"/>
        <v>46</v>
      </c>
      <c r="B58" s="72">
        <f t="shared" si="17"/>
        <v>7.7970911636825262</v>
      </c>
      <c r="C58" s="72">
        <f t="shared" si="3"/>
        <v>1.7900142000534336</v>
      </c>
      <c r="D58" s="72">
        <f t="shared" si="4"/>
        <v>22.939119759103505</v>
      </c>
      <c r="E58" s="72">
        <f t="shared" si="5"/>
        <v>0.97846336612454965</v>
      </c>
      <c r="G58" s="56">
        <f t="shared" si="6"/>
        <v>4600.0000000000009</v>
      </c>
      <c r="H58" s="37">
        <f t="shared" si="14"/>
        <v>52.013699345284749</v>
      </c>
      <c r="I58" s="37">
        <f t="shared" si="15"/>
        <v>1615.8809589474758</v>
      </c>
      <c r="J58" s="37">
        <f t="shared" si="7"/>
        <v>53.862698631582525</v>
      </c>
      <c r="K58" s="39">
        <f t="shared" si="8"/>
        <v>4.4270711204040438</v>
      </c>
      <c r="L58" s="56">
        <f t="shared" si="9"/>
        <v>1922.5704239217184</v>
      </c>
      <c r="M58" s="37">
        <f>IF(C58*$H$4&gt;=Dashboard_ProdForecast!$G$6,C58*$H$4,Dashboard_ProdForecast!$G$6)</f>
        <v>895.00710002671678</v>
      </c>
      <c r="N58" s="37">
        <f t="shared" si="10"/>
        <v>22.939119759103505</v>
      </c>
      <c r="O58" s="37">
        <f t="shared" si="11"/>
        <v>2935.3900983736489</v>
      </c>
      <c r="Q58" s="37">
        <f t="shared" si="18"/>
        <v>2935.3900983736489</v>
      </c>
      <c r="R58" s="37">
        <f t="shared" si="19"/>
        <v>2136.1893599130203</v>
      </c>
      <c r="T58" s="37">
        <f t="shared" si="12"/>
        <v>2136.1893599130203</v>
      </c>
      <c r="U58" s="37">
        <f t="shared" si="13"/>
        <v>2935.3900983736489</v>
      </c>
    </row>
    <row r="59" spans="1:21" x14ac:dyDescent="0.25">
      <c r="A59" s="37">
        <f t="shared" si="16"/>
        <v>47</v>
      </c>
      <c r="B59" s="72">
        <f t="shared" si="17"/>
        <v>7.5557316425785794</v>
      </c>
      <c r="C59" s="72">
        <f t="shared" si="3"/>
        <v>1.7900142000534336</v>
      </c>
      <c r="D59" s="72">
        <f t="shared" si="4"/>
        <v>24.980840124511666</v>
      </c>
      <c r="E59" s="72">
        <f t="shared" si="5"/>
        <v>0.94758600109709346</v>
      </c>
      <c r="G59" s="56">
        <f t="shared" si="6"/>
        <v>4699.9999999999991</v>
      </c>
      <c r="H59" s="37">
        <f t="shared" si="14"/>
        <v>53.675219653135059</v>
      </c>
      <c r="I59" s="37">
        <f t="shared" si="15"/>
        <v>1669.556178600611</v>
      </c>
      <c r="J59" s="37">
        <f t="shared" si="7"/>
        <v>55.65187262002037</v>
      </c>
      <c r="K59" s="39">
        <f t="shared" si="8"/>
        <v>4.5741265167140028</v>
      </c>
      <c r="L59" s="56">
        <f t="shared" si="9"/>
        <v>1863.0571173481428</v>
      </c>
      <c r="M59" s="37">
        <f>IF(C59*$H$4&gt;=Dashboard_ProdForecast!$G$6,C59*$H$4,Dashboard_ProdForecast!$G$6)</f>
        <v>895.00710002671678</v>
      </c>
      <c r="N59" s="37">
        <f t="shared" si="10"/>
        <v>24.980840124511666</v>
      </c>
      <c r="O59" s="37">
        <f t="shared" si="11"/>
        <v>2842.7580032912801</v>
      </c>
      <c r="Q59" s="37">
        <f t="shared" si="18"/>
        <v>2842.7580032912801</v>
      </c>
      <c r="R59" s="37">
        <f t="shared" si="19"/>
        <v>2070.0634637201588</v>
      </c>
      <c r="T59" s="37">
        <f t="shared" si="12"/>
        <v>2070.0634637201588</v>
      </c>
      <c r="U59" s="37">
        <f t="shared" si="13"/>
        <v>2842.7580032912801</v>
      </c>
    </row>
    <row r="60" spans="1:21" x14ac:dyDescent="0.25">
      <c r="A60" s="37">
        <f t="shared" si="16"/>
        <v>48</v>
      </c>
      <c r="B60" s="72">
        <f t="shared" si="17"/>
        <v>7.3218434229131555</v>
      </c>
      <c r="C60" s="72">
        <f t="shared" si="3"/>
        <v>1.7900142000534336</v>
      </c>
      <c r="D60" s="72">
        <f t="shared" si="4"/>
        <v>27.204285948189359</v>
      </c>
      <c r="E60" s="72">
        <f t="shared" si="5"/>
        <v>0.91768303296996789</v>
      </c>
      <c r="G60" s="56">
        <f t="shared" si="6"/>
        <v>4800</v>
      </c>
      <c r="H60" s="37">
        <f t="shared" si="14"/>
        <v>55.389815396270798</v>
      </c>
      <c r="I60" s="37">
        <f t="shared" si="15"/>
        <v>1724.9459939968817</v>
      </c>
      <c r="J60" s="37">
        <f t="shared" si="7"/>
        <v>57.498199799896057</v>
      </c>
      <c r="K60" s="39">
        <f t="shared" si="8"/>
        <v>4.7258794356078955</v>
      </c>
      <c r="L60" s="56">
        <f t="shared" si="9"/>
        <v>1805.3860494854357</v>
      </c>
      <c r="M60" s="37">
        <f>IF(C60*$H$4&gt;=Dashboard_ProdForecast!$G$6,C60*$H$4,Dashboard_ProdForecast!$G$6)</f>
        <v>895.00710002671678</v>
      </c>
      <c r="N60" s="37">
        <f t="shared" si="10"/>
        <v>27.204285948189359</v>
      </c>
      <c r="O60" s="37">
        <f t="shared" si="11"/>
        <v>2753.0490989099035</v>
      </c>
      <c r="Q60" s="37">
        <f t="shared" si="18"/>
        <v>2753.0490989099035</v>
      </c>
      <c r="R60" s="37">
        <f t="shared" si="19"/>
        <v>2005.9844994282619</v>
      </c>
      <c r="T60" s="37">
        <f t="shared" si="12"/>
        <v>2005.9844994282619</v>
      </c>
      <c r="U60" s="37">
        <f t="shared" si="13"/>
        <v>2753.0490989099035</v>
      </c>
    </row>
    <row r="61" spans="1:21" x14ac:dyDescent="0.25">
      <c r="A61" s="37">
        <f t="shared" si="16"/>
        <v>49</v>
      </c>
      <c r="B61" s="72">
        <f t="shared" si="17"/>
        <v>7.0951952300096659</v>
      </c>
      <c r="C61" s="72">
        <f t="shared" si="3"/>
        <v>1.7900142000534336</v>
      </c>
      <c r="D61" s="72">
        <f t="shared" si="4"/>
        <v>29.625631894768826</v>
      </c>
      <c r="E61" s="72">
        <f t="shared" si="5"/>
        <v>0.88872371270359229</v>
      </c>
      <c r="G61" s="56">
        <f t="shared" si="6"/>
        <v>4900</v>
      </c>
      <c r="H61" s="37">
        <f t="shared" si="14"/>
        <v>57.159182010979436</v>
      </c>
      <c r="I61" s="37">
        <f t="shared" si="15"/>
        <v>1782.1051760078612</v>
      </c>
      <c r="J61" s="37">
        <f t="shared" si="7"/>
        <v>59.403505866928711</v>
      </c>
      <c r="K61" s="39">
        <f t="shared" si="8"/>
        <v>4.8824799342681127</v>
      </c>
      <c r="L61" s="56">
        <f t="shared" si="9"/>
        <v>1749.5001937010134</v>
      </c>
      <c r="M61" s="37">
        <f>IF(C61*$H$4&gt;=Dashboard_ProdForecast!$G$6,C61*$H$4,Dashboard_ProdForecast!$G$6)</f>
        <v>895.00710002671678</v>
      </c>
      <c r="N61" s="37">
        <f t="shared" si="10"/>
        <v>29.625631894768826</v>
      </c>
      <c r="O61" s="37">
        <f t="shared" si="11"/>
        <v>2666.1711381107771</v>
      </c>
      <c r="Q61" s="37">
        <f t="shared" si="18"/>
        <v>2666.1711381107771</v>
      </c>
      <c r="R61" s="37">
        <f t="shared" si="19"/>
        <v>1943.8891041122372</v>
      </c>
      <c r="T61" s="37">
        <f t="shared" si="12"/>
        <v>1943.8891041122372</v>
      </c>
      <c r="U61" s="37">
        <f t="shared" si="13"/>
        <v>2666.1711381107771</v>
      </c>
    </row>
    <row r="62" spans="1:21" x14ac:dyDescent="0.25">
      <c r="A62" s="37">
        <f t="shared" si="16"/>
        <v>50</v>
      </c>
      <c r="B62" s="72">
        <f t="shared" si="17"/>
        <v>6.8755629483158671</v>
      </c>
      <c r="C62" s="72">
        <f t="shared" si="3"/>
        <v>1.7900142000534336</v>
      </c>
      <c r="D62" s="72">
        <f t="shared" si="4"/>
        <v>32.262492271838468</v>
      </c>
      <c r="E62" s="72">
        <f t="shared" si="5"/>
        <v>0.8606782616057207</v>
      </c>
      <c r="G62" s="56">
        <f t="shared" si="6"/>
        <v>5000</v>
      </c>
      <c r="H62" s="37">
        <f t="shared" si="14"/>
        <v>58.985069092399812</v>
      </c>
      <c r="I62" s="37">
        <f t="shared" si="15"/>
        <v>1841.090245100261</v>
      </c>
      <c r="J62" s="37">
        <f t="shared" si="7"/>
        <v>61.369674836675365</v>
      </c>
      <c r="K62" s="39">
        <f t="shared" si="8"/>
        <v>5.0440828632883861</v>
      </c>
      <c r="L62" s="56">
        <f t="shared" si="9"/>
        <v>1695.3442886258301</v>
      </c>
      <c r="M62" s="37">
        <f>IF(C62*$H$4&gt;=Dashboard_ProdForecast!$G$6,C62*$H$4,Dashboard_ProdForecast!$G$6)</f>
        <v>895.00710002671678</v>
      </c>
      <c r="N62" s="37">
        <f t="shared" si="10"/>
        <v>32.262492271838468</v>
      </c>
      <c r="O62" s="37">
        <f t="shared" si="11"/>
        <v>2582.0347848171623</v>
      </c>
      <c r="Q62" s="37">
        <f t="shared" si="18"/>
        <v>2582.0347848171623</v>
      </c>
      <c r="R62" s="37">
        <f t="shared" si="19"/>
        <v>1883.7158762509223</v>
      </c>
      <c r="T62" s="37">
        <f t="shared" si="12"/>
        <v>1883.7158762509223</v>
      </c>
      <c r="U62" s="37">
        <f t="shared" si="13"/>
        <v>2582.0347848171623</v>
      </c>
    </row>
    <row r="63" spans="1:21" x14ac:dyDescent="0.25">
      <c r="A63" s="37">
        <f t="shared" si="16"/>
        <v>51</v>
      </c>
      <c r="B63" s="72">
        <f t="shared" si="17"/>
        <v>6.662729399792652</v>
      </c>
      <c r="C63" s="72">
        <f t="shared" si="3"/>
        <v>1.7900142000534336</v>
      </c>
      <c r="D63" s="72">
        <f t="shared" si="4"/>
        <v>35.134049166871257</v>
      </c>
      <c r="E63" s="72">
        <f t="shared" si="5"/>
        <v>0.83351784071019419</v>
      </c>
      <c r="G63" s="56">
        <f t="shared" si="6"/>
        <v>5100</v>
      </c>
      <c r="H63" s="37">
        <f t="shared" si="14"/>
        <v>60.869282124556435</v>
      </c>
      <c r="I63" s="37">
        <f t="shared" si="15"/>
        <v>1901.9595272248175</v>
      </c>
      <c r="J63" s="37">
        <f t="shared" si="7"/>
        <v>63.398650907493916</v>
      </c>
      <c r="K63" s="39">
        <f t="shared" si="8"/>
        <v>5.210848019794021</v>
      </c>
      <c r="L63" s="56">
        <f t="shared" si="9"/>
        <v>1642.8647835105171</v>
      </c>
      <c r="M63" s="37">
        <f>IF(C63*$H$4&gt;=Dashboard_ProdForecast!$G$6,C63*$H$4,Dashboard_ProdForecast!$G$6)</f>
        <v>895.00710002671678</v>
      </c>
      <c r="N63" s="37">
        <f t="shared" si="10"/>
        <v>35.134049166871257</v>
      </c>
      <c r="O63" s="37">
        <f t="shared" si="11"/>
        <v>2500.5535221305827</v>
      </c>
      <c r="Q63" s="37">
        <f t="shared" si="18"/>
        <v>2500.5535221305827</v>
      </c>
      <c r="R63" s="37">
        <f t="shared" si="19"/>
        <v>1825.4053150116858</v>
      </c>
      <c r="T63" s="37">
        <f t="shared" si="12"/>
        <v>1825.4053150116858</v>
      </c>
      <c r="U63" s="37">
        <f t="shared" si="13"/>
        <v>2500.5535221305827</v>
      </c>
    </row>
    <row r="64" spans="1:21" x14ac:dyDescent="0.25">
      <c r="A64" s="37">
        <f t="shared" si="16"/>
        <v>52</v>
      </c>
      <c r="B64" s="72">
        <f t="shared" si="17"/>
        <v>6.4564841291628232</v>
      </c>
      <c r="C64" s="72">
        <f t="shared" si="3"/>
        <v>1.7900142000534336</v>
      </c>
      <c r="D64" s="72">
        <f t="shared" si="4"/>
        <v>38.261191989114259</v>
      </c>
      <c r="E64" s="72">
        <f t="shared" si="5"/>
        <v>0.80721452112200864</v>
      </c>
      <c r="G64" s="56">
        <f t="shared" si="6"/>
        <v>5200</v>
      </c>
      <c r="H64" s="37">
        <f t="shared" si="14"/>
        <v>62.813684265671967</v>
      </c>
      <c r="I64" s="37">
        <f t="shared" si="15"/>
        <v>1964.7732114904895</v>
      </c>
      <c r="J64" s="37">
        <f t="shared" si="7"/>
        <v>65.492440383016316</v>
      </c>
      <c r="K64" s="39">
        <f t="shared" si="8"/>
        <v>5.3829403054533964</v>
      </c>
      <c r="L64" s="56">
        <f t="shared" si="9"/>
        <v>1592.0097852730248</v>
      </c>
      <c r="M64" s="37">
        <f>IF(C64*$H$4&gt;=Dashboard_ProdForecast!$G$6,C64*$H$4,Dashboard_ProdForecast!$G$6)</f>
        <v>895.00710002671678</v>
      </c>
      <c r="N64" s="37">
        <f t="shared" si="10"/>
        <v>38.261191989114259</v>
      </c>
      <c r="O64" s="37">
        <f t="shared" si="11"/>
        <v>2421.6435633660258</v>
      </c>
      <c r="Q64" s="37">
        <f t="shared" si="18"/>
        <v>2421.6435633660258</v>
      </c>
      <c r="R64" s="37">
        <f t="shared" si="19"/>
        <v>1768.8997614144721</v>
      </c>
      <c r="T64" s="37">
        <f t="shared" si="12"/>
        <v>1768.8997614144721</v>
      </c>
      <c r="U64" s="37">
        <f t="shared" si="13"/>
        <v>2421.6435633660258</v>
      </c>
    </row>
    <row r="65" spans="1:21" x14ac:dyDescent="0.25">
      <c r="A65" s="37">
        <f t="shared" si="16"/>
        <v>53</v>
      </c>
      <c r="B65" s="72">
        <f t="shared" si="17"/>
        <v>6.2566231958075207</v>
      </c>
      <c r="C65" s="72">
        <f t="shared" si="3"/>
        <v>1.7900142000534336</v>
      </c>
      <c r="D65" s="72">
        <f t="shared" si="4"/>
        <v>41.666669431550332</v>
      </c>
      <c r="E65" s="72">
        <f t="shared" si="5"/>
        <v>0.78174125529820182</v>
      </c>
      <c r="G65" s="56">
        <f t="shared" si="6"/>
        <v>5300.0000000000009</v>
      </c>
      <c r="H65" s="37">
        <f t="shared" si="14"/>
        <v>64.820198190505792</v>
      </c>
      <c r="I65" s="37">
        <f t="shared" si="15"/>
        <v>2029.5934096809954</v>
      </c>
      <c r="J65" s="37">
        <f t="shared" si="7"/>
        <v>67.653113656033184</v>
      </c>
      <c r="K65" s="39">
        <f t="shared" si="8"/>
        <v>5.5605298895369737</v>
      </c>
      <c r="L65" s="56">
        <f t="shared" si="9"/>
        <v>1542.7290071854161</v>
      </c>
      <c r="M65" s="37">
        <f>IF(C65*$H$4&gt;=Dashboard_ProdForecast!$G$6,C65*$H$4,Dashboard_ProdForecast!$G$6)</f>
        <v>895.00710002671678</v>
      </c>
      <c r="N65" s="37">
        <f t="shared" si="10"/>
        <v>41.666669431550332</v>
      </c>
      <c r="O65" s="37">
        <f t="shared" si="11"/>
        <v>2345.2237658946055</v>
      </c>
      <c r="Q65" s="37">
        <f t="shared" si="18"/>
        <v>2345.2237658946055</v>
      </c>
      <c r="R65" s="37">
        <f t="shared" si="19"/>
        <v>1714.1433413171289</v>
      </c>
      <c r="T65" s="37">
        <f t="shared" si="12"/>
        <v>1714.1433413171289</v>
      </c>
      <c r="U65" s="37">
        <f t="shared" si="13"/>
        <v>2345.2237658946055</v>
      </c>
    </row>
    <row r="66" spans="1:21" x14ac:dyDescent="0.25">
      <c r="A66" s="37">
        <f t="shared" si="16"/>
        <v>54</v>
      </c>
      <c r="B66" s="72">
        <f t="shared" si="17"/>
        <v>6.0629489721044925</v>
      </c>
      <c r="C66" s="72">
        <f t="shared" si="3"/>
        <v>1.7900142000534336</v>
      </c>
      <c r="D66" s="72">
        <f t="shared" si="4"/>
        <v>45.375254958393192</v>
      </c>
      <c r="E66" s="72">
        <f t="shared" si="5"/>
        <v>0.75707184923503024</v>
      </c>
      <c r="G66" s="56">
        <f t="shared" si="6"/>
        <v>5400</v>
      </c>
      <c r="H66" s="37">
        <f t="shared" si="14"/>
        <v>66.89080799154091</v>
      </c>
      <c r="I66" s="37">
        <f t="shared" si="15"/>
        <v>2096.4842176725365</v>
      </c>
      <c r="J66" s="37">
        <f t="shared" si="7"/>
        <v>69.882807255751217</v>
      </c>
      <c r="K66" s="39">
        <f t="shared" si="8"/>
        <v>5.7437923771850317</v>
      </c>
      <c r="L66" s="56">
        <f t="shared" si="9"/>
        <v>1494.9737191490528</v>
      </c>
      <c r="M66" s="37">
        <f>IF(C66*$H$4&gt;=Dashboard_ProdForecast!$G$6,C66*$H$4,Dashboard_ProdForecast!$G$6)</f>
        <v>895.00710002671678</v>
      </c>
      <c r="N66" s="37">
        <f t="shared" si="10"/>
        <v>45.375254958393192</v>
      </c>
      <c r="O66" s="37">
        <f t="shared" si="11"/>
        <v>2271.2155477050906</v>
      </c>
      <c r="Q66" s="37">
        <f t="shared" si="18"/>
        <v>2271.2155477050906</v>
      </c>
      <c r="R66" s="37">
        <f t="shared" si="19"/>
        <v>1661.0819101656143</v>
      </c>
      <c r="T66" s="37">
        <f t="shared" si="12"/>
        <v>1661.0819101656143</v>
      </c>
      <c r="U66" s="37">
        <f t="shared" si="13"/>
        <v>2271.2155477050906</v>
      </c>
    </row>
    <row r="67" spans="1:21" x14ac:dyDescent="0.25">
      <c r="A67" s="37">
        <f t="shared" si="16"/>
        <v>55</v>
      </c>
      <c r="B67" s="72">
        <f t="shared" si="17"/>
        <v>5.8752699480088353</v>
      </c>
      <c r="C67" s="72">
        <f t="shared" si="3"/>
        <v>1.7900142000534336</v>
      </c>
      <c r="D67" s="72">
        <f t="shared" si="4"/>
        <v>49.413927021970245</v>
      </c>
      <c r="E67" s="72">
        <f t="shared" si="5"/>
        <v>0.7331809355328347</v>
      </c>
      <c r="G67" s="56">
        <f t="shared" si="6"/>
        <v>5500</v>
      </c>
      <c r="H67" s="37">
        <f t="shared" si="14"/>
        <v>69.027561140914202</v>
      </c>
      <c r="I67" s="37">
        <f t="shared" si="15"/>
        <v>2165.5117788134507</v>
      </c>
      <c r="J67" s="37">
        <f t="shared" si="7"/>
        <v>72.183725960448356</v>
      </c>
      <c r="K67" s="39">
        <f t="shared" si="8"/>
        <v>5.9329089830505497</v>
      </c>
      <c r="L67" s="56">
        <f t="shared" si="9"/>
        <v>1448.6966995090274</v>
      </c>
      <c r="M67" s="37">
        <f>IF(C67*$H$4&gt;=Dashboard_ProdForecast!$G$6,C67*$H$4,Dashboard_ProdForecast!$G$6)</f>
        <v>895.00710002671678</v>
      </c>
      <c r="N67" s="37">
        <f t="shared" si="10"/>
        <v>49.413927021970245</v>
      </c>
      <c r="O67" s="37">
        <f t="shared" si="11"/>
        <v>2199.5428065985043</v>
      </c>
      <c r="Q67" s="37">
        <f t="shared" si="18"/>
        <v>2199.5428065985043</v>
      </c>
      <c r="R67" s="37">
        <f t="shared" si="19"/>
        <v>1609.6629994544751</v>
      </c>
      <c r="T67" s="37">
        <f t="shared" si="12"/>
        <v>1609.6629994544751</v>
      </c>
      <c r="U67" s="37">
        <f t="shared" si="13"/>
        <v>2199.5428065985043</v>
      </c>
    </row>
    <row r="68" spans="1:21" x14ac:dyDescent="0.25">
      <c r="A68" s="37">
        <f>A67+1</f>
        <v>56</v>
      </c>
      <c r="B68" s="72">
        <f t="shared" si="17"/>
        <v>5.6934005416829399</v>
      </c>
      <c r="C68" s="72">
        <f t="shared" si="3"/>
        <v>1.7900142000534336</v>
      </c>
      <c r="D68" s="72">
        <f t="shared" si="4"/>
        <v>53.812065319997629</v>
      </c>
      <c r="E68" s="72">
        <f t="shared" si="5"/>
        <v>0.71004394731089915</v>
      </c>
      <c r="G68" s="56">
        <f t="shared" si="6"/>
        <v>5600.0000000000009</v>
      </c>
      <c r="H68" s="37">
        <f t="shared" si="14"/>
        <v>71.232570514998244</v>
      </c>
      <c r="I68" s="37">
        <f t="shared" si="15"/>
        <v>2236.7443493284491</v>
      </c>
      <c r="J68" s="37">
        <f t="shared" si="7"/>
        <v>74.558144977614973</v>
      </c>
      <c r="K68" s="39">
        <f t="shared" si="8"/>
        <v>6.1280667104889019</v>
      </c>
      <c r="L68" s="56">
        <f t="shared" si="9"/>
        <v>1403.852188360177</v>
      </c>
      <c r="M68" s="37">
        <f>IF(C68*$H$4&gt;=Dashboard_ProdForecast!$G$6,C68*$H$4,Dashboard_ProdForecast!$G$6)</f>
        <v>895.00710002671678</v>
      </c>
      <c r="N68" s="37">
        <f t="shared" si="10"/>
        <v>53.812065319997629</v>
      </c>
      <c r="O68" s="37">
        <f t="shared" si="11"/>
        <v>2130.1318419326976</v>
      </c>
      <c r="Q68" s="37">
        <f t="shared" si="18"/>
        <v>2130.1318419326976</v>
      </c>
      <c r="R68" s="37">
        <f t="shared" si="19"/>
        <v>1559.8357648446413</v>
      </c>
      <c r="T68" s="37">
        <f t="shared" si="12"/>
        <v>1559.8357648446413</v>
      </c>
      <c r="U68" s="37">
        <f t="shared" si="13"/>
        <v>2130.1318419326976</v>
      </c>
    </row>
    <row r="69" spans="1:21" x14ac:dyDescent="0.25">
      <c r="A69" s="37">
        <f t="shared" si="16"/>
        <v>57</v>
      </c>
      <c r="B69" s="72">
        <f t="shared" si="17"/>
        <v>5.5171609159884083</v>
      </c>
      <c r="C69" s="72">
        <f t="shared" si="3"/>
        <v>1.7900142000534336</v>
      </c>
      <c r="D69" s="72">
        <f t="shared" si="4"/>
        <v>57.031543554943532</v>
      </c>
      <c r="E69" s="72">
        <f t="shared" si="5"/>
        <v>0.68763709294547593</v>
      </c>
      <c r="G69" s="56">
        <f t="shared" si="6"/>
        <v>5699.9999999999991</v>
      </c>
      <c r="H69" s="37">
        <f t="shared" si="14"/>
        <v>73.50801648367225</v>
      </c>
      <c r="I69" s="37">
        <f t="shared" si="15"/>
        <v>2310.2523658121213</v>
      </c>
      <c r="J69" s="37">
        <f t="shared" si="7"/>
        <v>77.008412193737371</v>
      </c>
      <c r="K69" s="39">
        <f t="shared" si="8"/>
        <v>6.3294585364715648</v>
      </c>
      <c r="L69" s="56">
        <f t="shared" si="9"/>
        <v>1360.3958422985115</v>
      </c>
      <c r="M69" s="37">
        <f>IF(C69*$H$4&gt;=Dashboard_ProdForecast!$G$6,C69*$H$4,Dashboard_ProdForecast!$G$6)</f>
        <v>895.00710002671678</v>
      </c>
      <c r="N69" s="37">
        <f t="shared" si="10"/>
        <v>57.031543554943532</v>
      </c>
      <c r="O69" s="37">
        <f t="shared" si="11"/>
        <v>2062.9112788364278</v>
      </c>
      <c r="Q69" s="37">
        <f t="shared" si="18"/>
        <v>2062.9112788364278</v>
      </c>
      <c r="R69" s="37">
        <f t="shared" si="19"/>
        <v>1511.550935887235</v>
      </c>
      <c r="T69" s="37">
        <f t="shared" si="12"/>
        <v>1511.550935887235</v>
      </c>
      <c r="U69" s="37">
        <f t="shared" si="13"/>
        <v>2062.9112788364278</v>
      </c>
    </row>
    <row r="70" spans="1:21" x14ac:dyDescent="0.25">
      <c r="A70" s="37">
        <f t="shared" si="16"/>
        <v>58</v>
      </c>
      <c r="B70" s="72">
        <f t="shared" si="17"/>
        <v>5.3463768006584731</v>
      </c>
      <c r="C70" s="72">
        <f t="shared" si="3"/>
        <v>1.7900142000534336</v>
      </c>
      <c r="D70" s="72">
        <f t="shared" si="4"/>
        <v>57.031543554943532</v>
      </c>
      <c r="E70" s="72">
        <f t="shared" si="5"/>
        <v>0.66593733160500523</v>
      </c>
      <c r="G70" s="56">
        <f t="shared" si="6"/>
        <v>5800</v>
      </c>
      <c r="H70" s="37">
        <f t="shared" si="14"/>
        <v>75.856149066337792</v>
      </c>
      <c r="I70" s="37">
        <f t="shared" si="15"/>
        <v>2386.1085148784591</v>
      </c>
      <c r="J70" s="37">
        <f t="shared" si="7"/>
        <v>79.536950495948631</v>
      </c>
      <c r="K70" s="39">
        <f t="shared" si="8"/>
        <v>6.5372836024067373</v>
      </c>
      <c r="L70" s="56">
        <f t="shared" si="9"/>
        <v>1318.284690573322</v>
      </c>
      <c r="M70" s="37">
        <f>IF(C70*$H$4&gt;=Dashboard_ProdForecast!$G$6,C70*$H$4,Dashboard_ProdForecast!$G$6)</f>
        <v>895.00710002671678</v>
      </c>
      <c r="N70" s="37">
        <f t="shared" si="10"/>
        <v>57.031543554943532</v>
      </c>
      <c r="O70" s="37">
        <f t="shared" si="11"/>
        <v>1997.8119948150156</v>
      </c>
      <c r="Q70" s="37">
        <f t="shared" si="18"/>
        <v>1997.8119948150156</v>
      </c>
      <c r="R70" s="37">
        <f t="shared" si="19"/>
        <v>1464.760767303691</v>
      </c>
      <c r="T70" s="37">
        <f t="shared" si="12"/>
        <v>1464.760767303691</v>
      </c>
      <c r="U70" s="37">
        <f t="shared" si="13"/>
        <v>1997.8119948150156</v>
      </c>
    </row>
    <row r="71" spans="1:21" x14ac:dyDescent="0.25">
      <c r="A71" s="37">
        <f t="shared" si="16"/>
        <v>59</v>
      </c>
      <c r="B71" s="72">
        <f t="shared" si="17"/>
        <v>5.180879319975082</v>
      </c>
      <c r="C71" s="72">
        <f t="shared" si="3"/>
        <v>1.7900142000534336</v>
      </c>
      <c r="D71" s="72">
        <f t="shared" si="4"/>
        <v>57.031543554943532</v>
      </c>
      <c r="E71" s="72">
        <f t="shared" si="5"/>
        <v>0.64492234955736838</v>
      </c>
      <c r="G71" s="56">
        <f t="shared" si="6"/>
        <v>5899.9999999999991</v>
      </c>
      <c r="H71" s="37">
        <f t="shared" si="14"/>
        <v>78.279290156772532</v>
      </c>
      <c r="I71" s="37">
        <f t="shared" si="15"/>
        <v>2464.3878050352318</v>
      </c>
      <c r="J71" s="37">
        <f t="shared" si="7"/>
        <v>82.146260167841064</v>
      </c>
      <c r="K71" s="39">
        <f t="shared" si="8"/>
        <v>6.7517474110554296</v>
      </c>
      <c r="L71" s="56">
        <f t="shared" si="9"/>
        <v>1277.4770925965959</v>
      </c>
      <c r="M71" s="37">
        <f>IF(C71*$H$4&gt;=Dashboard_ProdForecast!$G$6,C71*$H$4,Dashboard_ProdForecast!$G$6)</f>
        <v>895.00710002671678</v>
      </c>
      <c r="N71" s="37">
        <f t="shared" si="10"/>
        <v>57.031543554943532</v>
      </c>
      <c r="O71" s="37">
        <f t="shared" si="11"/>
        <v>1934.7670486721051</v>
      </c>
      <c r="Q71" s="37">
        <f t="shared" si="18"/>
        <v>1934.7670486721051</v>
      </c>
      <c r="R71" s="37">
        <f t="shared" si="19"/>
        <v>1419.4189917739952</v>
      </c>
      <c r="T71" s="37">
        <f t="shared" si="12"/>
        <v>1419.4189917739952</v>
      </c>
      <c r="U71" s="37">
        <f t="shared" si="13"/>
        <v>1934.7670486721051</v>
      </c>
    </row>
    <row r="72" spans="1:21" x14ac:dyDescent="0.25">
      <c r="A72" s="37">
        <f t="shared" si="16"/>
        <v>60</v>
      </c>
      <c r="B72" s="72">
        <f t="shared" si="17"/>
        <v>5.0205048257802556</v>
      </c>
      <c r="C72" s="72">
        <f t="shared" si="3"/>
        <v>1.7900142000534336</v>
      </c>
      <c r="D72" s="72">
        <f t="shared" si="4"/>
        <v>57.031543554943532</v>
      </c>
      <c r="E72" s="72">
        <f t="shared" si="5"/>
        <v>0.62457053722481259</v>
      </c>
      <c r="G72" s="56">
        <f t="shared" si="6"/>
        <v>6000</v>
      </c>
      <c r="H72" s="37">
        <f t="shared" si="14"/>
        <v>80.779835819106154</v>
      </c>
      <c r="I72" s="37">
        <f t="shared" si="15"/>
        <v>2545.1676408543381</v>
      </c>
      <c r="J72" s="37">
        <f t="shared" si="7"/>
        <v>84.838921361811273</v>
      </c>
      <c r="K72" s="39">
        <f t="shared" si="8"/>
        <v>6.9730620297379122</v>
      </c>
      <c r="L72" s="56">
        <f t="shared" si="9"/>
        <v>1237.9326967677343</v>
      </c>
      <c r="M72" s="37">
        <f>IF(C72*$H$4&gt;=Dashboard_ProdForecast!$G$6,C72*$H$4,Dashboard_ProdForecast!$G$6)</f>
        <v>895.00710002671678</v>
      </c>
      <c r="N72" s="37">
        <f t="shared" si="10"/>
        <v>57.031543554943532</v>
      </c>
      <c r="O72" s="37">
        <f t="shared" si="11"/>
        <v>1873.7116116744378</v>
      </c>
      <c r="Q72" s="37">
        <f t="shared" si="18"/>
        <v>1873.7116116744378</v>
      </c>
      <c r="R72" s="37">
        <f t="shared" si="19"/>
        <v>1375.4807741863715</v>
      </c>
      <c r="T72" s="37">
        <f t="shared" si="12"/>
        <v>1375.4807741863715</v>
      </c>
      <c r="U72" s="37">
        <f t="shared" si="13"/>
        <v>1873.7116116744378</v>
      </c>
    </row>
    <row r="73" spans="1:21" x14ac:dyDescent="0.25">
      <c r="A73" s="37">
        <f t="shared" si="16"/>
        <v>61</v>
      </c>
      <c r="B73" s="72">
        <f t="shared" si="17"/>
        <v>4.8650947356565846</v>
      </c>
      <c r="C73" s="72">
        <f t="shared" si="3"/>
        <v>1.7900142000534336</v>
      </c>
      <c r="D73" s="72">
        <f t="shared" si="4"/>
        <v>57.031543554943532</v>
      </c>
      <c r="E73" s="72">
        <f t="shared" si="5"/>
        <v>0.60486096696295566</v>
      </c>
      <c r="G73" s="56">
        <f t="shared" si="6"/>
        <v>6100</v>
      </c>
      <c r="H73" s="37">
        <f t="shared" si="14"/>
        <v>83.360258657085026</v>
      </c>
      <c r="I73" s="37">
        <f t="shared" si="15"/>
        <v>2628.5278995114231</v>
      </c>
      <c r="J73" s="37">
        <f t="shared" si="7"/>
        <v>87.617596650380776</v>
      </c>
      <c r="K73" s="39">
        <f t="shared" si="8"/>
        <v>7.2014463000312965</v>
      </c>
      <c r="L73" s="56">
        <f t="shared" si="9"/>
        <v>1199.6124005728564</v>
      </c>
      <c r="M73" s="37">
        <f>IF(C73*$H$4&gt;=Dashboard_ProdForecast!$G$6,C73*$H$4,Dashboard_ProdForecast!$G$6)</f>
        <v>895.00710002671678</v>
      </c>
      <c r="N73" s="37">
        <f t="shared" si="10"/>
        <v>57.031543554943532</v>
      </c>
      <c r="O73" s="37">
        <f t="shared" si="11"/>
        <v>1814.582900888867</v>
      </c>
      <c r="Q73" s="37">
        <f t="shared" si="18"/>
        <v>1814.582900888867</v>
      </c>
      <c r="R73" s="37">
        <f t="shared" si="19"/>
        <v>1332.9026673031738</v>
      </c>
      <c r="T73" s="37">
        <f t="shared" si="12"/>
        <v>1332.9026673031738</v>
      </c>
      <c r="U73" s="37">
        <f t="shared" si="13"/>
        <v>1814.582900888867</v>
      </c>
    </row>
    <row r="74" spans="1:21" x14ac:dyDescent="0.25">
      <c r="A74" s="37">
        <f t="shared" si="16"/>
        <v>62</v>
      </c>
      <c r="B74" s="72">
        <f t="shared" si="17"/>
        <v>4.7144953761168642</v>
      </c>
      <c r="C74" s="72">
        <f t="shared" si="3"/>
        <v>1.7900142000534336</v>
      </c>
      <c r="D74" s="72">
        <f t="shared" si="4"/>
        <v>57.031543554943532</v>
      </c>
      <c r="E74" s="72">
        <f t="shared" si="5"/>
        <v>0.58577337154101516</v>
      </c>
      <c r="G74" s="56">
        <f t="shared" si="6"/>
        <v>6200</v>
      </c>
      <c r="H74" s="37">
        <f t="shared" si="14"/>
        <v>86.023110259065518</v>
      </c>
      <c r="I74" s="37">
        <f t="shared" si="15"/>
        <v>2714.5510097704887</v>
      </c>
      <c r="J74" s="37">
        <f t="shared" si="7"/>
        <v>90.485033659016295</v>
      </c>
      <c r="K74" s="39">
        <f t="shared" si="8"/>
        <v>7.4371260541657227</v>
      </c>
      <c r="L74" s="56">
        <f t="shared" si="9"/>
        <v>1162.4783119192268</v>
      </c>
      <c r="M74" s="37">
        <f>IF(C74*$H$4&gt;=Dashboard_ProdForecast!$G$6,C74*$H$4,Dashboard_ProdForecast!$G$6)</f>
        <v>895.00710002671678</v>
      </c>
      <c r="N74" s="37">
        <f t="shared" si="10"/>
        <v>57.031543554943532</v>
      </c>
      <c r="O74" s="37">
        <f t="shared" si="11"/>
        <v>1757.3201146230456</v>
      </c>
      <c r="Q74" s="37">
        <f t="shared" si="18"/>
        <v>1757.3201146230456</v>
      </c>
      <c r="R74" s="37">
        <f t="shared" si="19"/>
        <v>1291.6425687991409</v>
      </c>
      <c r="T74" s="37">
        <f t="shared" si="12"/>
        <v>1291.6425687991409</v>
      </c>
      <c r="U74" s="37">
        <f t="shared" si="13"/>
        <v>1757.3201146230456</v>
      </c>
    </row>
    <row r="75" spans="1:21" x14ac:dyDescent="0.25">
      <c r="A75" s="37">
        <f t="shared" si="16"/>
        <v>63</v>
      </c>
      <c r="B75" s="72">
        <f t="shared" si="17"/>
        <v>4.5685578306478023</v>
      </c>
      <c r="C75" s="72">
        <f t="shared" si="3"/>
        <v>1.7900142000534336</v>
      </c>
      <c r="D75" s="72">
        <f t="shared" si="4"/>
        <v>57.031543554943532</v>
      </c>
      <c r="E75" s="72">
        <f t="shared" si="5"/>
        <v>0.56728812330114076</v>
      </c>
      <c r="G75" s="56">
        <f t="shared" si="6"/>
        <v>6300</v>
      </c>
      <c r="H75" s="37">
        <f t="shared" si="14"/>
        <v>88.77102372107862</v>
      </c>
      <c r="I75" s="37">
        <f t="shared" si="15"/>
        <v>2803.3220334915673</v>
      </c>
      <c r="J75" s="37">
        <f t="shared" si="7"/>
        <v>93.444067783052247</v>
      </c>
      <c r="K75" s="39">
        <f t="shared" si="8"/>
        <v>7.6803343383330613</v>
      </c>
      <c r="L75" s="56">
        <f t="shared" si="9"/>
        <v>1126.4937116665815</v>
      </c>
      <c r="M75" s="37">
        <f>IF(C75*$H$4&gt;=Dashboard_ProdForecast!$G$6,C75*$H$4,Dashboard_ProdForecast!$G$6)</f>
        <v>895.00710002671678</v>
      </c>
      <c r="N75" s="37">
        <f t="shared" si="10"/>
        <v>57.031543554943532</v>
      </c>
      <c r="O75" s="37">
        <f t="shared" si="11"/>
        <v>1701.8643699034224</v>
      </c>
      <c r="Q75" s="37">
        <f t="shared" si="18"/>
        <v>1701.8643699034224</v>
      </c>
      <c r="R75" s="37">
        <f t="shared" si="19"/>
        <v>1251.6596796295348</v>
      </c>
      <c r="T75" s="37">
        <f t="shared" si="12"/>
        <v>1251.6596796295348</v>
      </c>
      <c r="U75" s="37">
        <f t="shared" si="13"/>
        <v>1701.8643699034224</v>
      </c>
    </row>
    <row r="76" spans="1:21" x14ac:dyDescent="0.25">
      <c r="A76" s="37">
        <f>A75+1</f>
        <v>64</v>
      </c>
      <c r="B76" s="72">
        <f t="shared" ref="B76:B107" si="20">IF(A76&lt;=$B$2,$B$3*EXP(A76*$B$4),IF(A76&lt;$B$7,$B$6,IF($B$8*EXP(A76*$B$9)&gt;$B$6,$B$6,$B$8*EXP(A76*$B$9))))</f>
        <v>4.4271377924575521</v>
      </c>
      <c r="C76" s="72">
        <f t="shared" si="3"/>
        <v>1.7900142000534336</v>
      </c>
      <c r="D76" s="72">
        <f t="shared" si="4"/>
        <v>57.031543554943532</v>
      </c>
      <c r="E76" s="72">
        <f t="shared" si="5"/>
        <v>0.54938621397541099</v>
      </c>
      <c r="G76" s="56">
        <f t="shared" si="6"/>
        <v>6400</v>
      </c>
      <c r="H76" s="37">
        <f t="shared" si="14"/>
        <v>91.606716250507148</v>
      </c>
      <c r="I76" s="37">
        <f t="shared" si="15"/>
        <v>2894.9287497420746</v>
      </c>
      <c r="J76" s="37">
        <f t="shared" si="7"/>
        <v>96.497624991402489</v>
      </c>
      <c r="K76" s="39">
        <f t="shared" si="8"/>
        <v>7.9313116431289714</v>
      </c>
      <c r="L76" s="56">
        <f t="shared" si="9"/>
        <v>1091.6230173183005</v>
      </c>
      <c r="M76" s="37">
        <f>IF(C76*$H$4&gt;=Dashboard_ProdForecast!$G$6,C76*$H$4,Dashboard_ProdForecast!$G$6)</f>
        <v>895.00710002671678</v>
      </c>
      <c r="N76" s="37">
        <f t="shared" si="10"/>
        <v>57.031543554943532</v>
      </c>
      <c r="O76" s="37">
        <f t="shared" si="11"/>
        <v>1648.158641926233</v>
      </c>
      <c r="Q76" s="37">
        <f t="shared" ref="Q76:Q112" si="21">E76*$H$3</f>
        <v>1648.158641926233</v>
      </c>
      <c r="R76" s="37">
        <f t="shared" ref="R76:R112" si="22">B76/100*$H$2/365*1000000</f>
        <v>1212.9144636870005</v>
      </c>
      <c r="T76" s="37">
        <f t="shared" si="12"/>
        <v>1212.9144636870005</v>
      </c>
      <c r="U76" s="37">
        <f t="shared" si="13"/>
        <v>1648.158641926233</v>
      </c>
    </row>
    <row r="77" spans="1:21" x14ac:dyDescent="0.25">
      <c r="A77" s="37">
        <f t="shared" si="16"/>
        <v>65</v>
      </c>
      <c r="B77" s="72">
        <f t="shared" si="20"/>
        <v>4.2900954217814498</v>
      </c>
      <c r="C77" s="72">
        <f t="shared" ref="C77:C112" si="23">IF($C$5&lt;$C$7,IF(A77&lt;=$C$2,$C$3*EXP(A77*$C$4),IF(A77&lt;=$C$7,$C$6,IF($C$8*EXP(A77*$C$9)&gt;$C$6,$C$6,$C$8*EXP(A77*$C$9)))),IF(A77&lt;=$C$2,$C$3*EXP(A77*$C$4),IF(A77&lt;=$C$5,$C$6,IF($C$8*EXP(A77*$C$9)&gt;$C$6,$C$6,$C$8*EXP(A77*$C$9)))))</f>
        <v>1.7900142000534336</v>
      </c>
      <c r="D77" s="72">
        <f t="shared" ref="D77:D112" si="24">IF($D$5&lt;$D$7,IF(A77&lt;=$D$2,$D$3*EXP(A77*$D$4),IF(A77&lt;=$D$7,$D$6,IF($D$8*EXP(A77*$D$9)&gt;$D$6,$D$6,$D$8*EXP(A77*$D$9)))),IF(A77&lt;=$D$2,$D$3*EXP(A77*$D$4),IF(A77&lt;=$D$5,$D$6,IF($D$8*EXP(A77*$D$9)&gt;$D$6,$D$6,$D$8*EXP(A77*$D$9)))))</f>
        <v>57.031543554943532</v>
      </c>
      <c r="E77" s="72">
        <f t="shared" ref="E77:E112" si="25">IF($E$5&lt;$E$7,IF(A77&lt;=$E$2,$E$3*EXP(A77*$E$4),IF(A77&lt;=$E$7,$E$6,IF($E$8*EXP(A77*$E$9)&gt;$E$6,$E$6,$E$8*EXP(A77*$E$9)))),IF(A77&lt;=$E$2,$E$3*EXP(A77*$E$4),IF(A77&lt;=$E$5,$E$6,IF($E$8*EXP(A77*$E$9)&gt;$E$6,$E$6,$E$8*EXP(A77*$E$9)))))</f>
        <v>0.53204923513974989</v>
      </c>
      <c r="G77" s="56">
        <f t="shared" ref="G77:G112" si="26">A77/100*$H$2*1000</f>
        <v>6500</v>
      </c>
      <c r="H77" s="37">
        <f t="shared" si="14"/>
        <v>94.532991852929399</v>
      </c>
      <c r="I77" s="37">
        <f t="shared" si="15"/>
        <v>2989.4617415950042</v>
      </c>
      <c r="J77" s="37">
        <f t="shared" ref="J77:J112" si="27">I77/30</f>
        <v>99.648724719833481</v>
      </c>
      <c r="K77" s="39">
        <f t="shared" ref="K77:K112" si="28">I77/365</f>
        <v>8.1903061413561762</v>
      </c>
      <c r="L77" s="56">
        <f t="shared" ref="L77:L112" si="29">IF(A77&gt;$B$2,IF(AND(B77/100*$H$2/365*1000000&gt;=$H$5,O77&gt;=$H$6,M77&lt;=$L$4,N77&lt;=$L$5),B77/100*$H$2/365*1000000*$L$6/100,#N/A),B77/100*$H$2/365*1000000*$L$6/100)</f>
        <v>1057.831747836522</v>
      </c>
      <c r="M77" s="37">
        <f>IF(C77*$H$4&gt;=Dashboard_ProdForecast!$G$6,C77*$H$4,Dashboard_ProdForecast!$G$6)</f>
        <v>895.00710002671678</v>
      </c>
      <c r="N77" s="37">
        <f t="shared" ref="N77:N112" si="30">D77</f>
        <v>57.031543554943532</v>
      </c>
      <c r="O77" s="37">
        <f t="shared" ref="O77:O112" si="31">E77*$H$3</f>
        <v>1596.1477054192496</v>
      </c>
      <c r="Q77" s="37">
        <f t="shared" si="21"/>
        <v>1596.1477054192496</v>
      </c>
      <c r="R77" s="37">
        <f t="shared" si="22"/>
        <v>1175.3686087072467</v>
      </c>
      <c r="T77" s="37">
        <f t="shared" ref="T77:T112" si="32">R77</f>
        <v>1175.3686087072467</v>
      </c>
      <c r="U77" s="37">
        <f t="shared" ref="U77:U112" si="33">Q77</f>
        <v>1596.1477054192496</v>
      </c>
    </row>
    <row r="78" spans="1:21" x14ac:dyDescent="0.25">
      <c r="A78" s="37">
        <f t="shared" si="16"/>
        <v>66</v>
      </c>
      <c r="B78" s="72">
        <f t="shared" si="20"/>
        <v>4.1572952076048644</v>
      </c>
      <c r="C78" s="72">
        <f t="shared" si="23"/>
        <v>1.7900142000534336</v>
      </c>
      <c r="D78" s="72">
        <f t="shared" si="24"/>
        <v>57.031543554943532</v>
      </c>
      <c r="E78" s="72">
        <f t="shared" si="25"/>
        <v>0.5152593592846556</v>
      </c>
      <c r="G78" s="56">
        <f t="shared" si="26"/>
        <v>6600.0000000000009</v>
      </c>
      <c r="H78" s="37">
        <f t="shared" ref="H78:H112" si="34">(G78-G77)*1000/L78</f>
        <v>97.552744104792922</v>
      </c>
      <c r="I78" s="37">
        <f t="shared" ref="I78:I112" si="35">H78+I77</f>
        <v>3087.0144856997972</v>
      </c>
      <c r="J78" s="37">
        <f t="shared" si="27"/>
        <v>102.90048285665991</v>
      </c>
      <c r="K78" s="39">
        <f t="shared" si="28"/>
        <v>8.4575739334241025</v>
      </c>
      <c r="L78" s="56">
        <f t="shared" si="29"/>
        <v>1025.0864895464047</v>
      </c>
      <c r="M78" s="37">
        <f>IF(C78*$H$4&gt;=Dashboard_ProdForecast!$G$6,C78*$H$4,Dashboard_ProdForecast!$G$6)</f>
        <v>895.00710002671678</v>
      </c>
      <c r="N78" s="37">
        <f t="shared" si="30"/>
        <v>57.031543554943532</v>
      </c>
      <c r="O78" s="37">
        <f t="shared" si="31"/>
        <v>1545.7780778539668</v>
      </c>
      <c r="Q78" s="37">
        <f t="shared" si="21"/>
        <v>1545.7780778539668</v>
      </c>
      <c r="R78" s="37">
        <f t="shared" si="22"/>
        <v>1138.9849883848942</v>
      </c>
      <c r="T78" s="37">
        <f t="shared" si="32"/>
        <v>1138.9849883848942</v>
      </c>
      <c r="U78" s="37">
        <f t="shared" si="33"/>
        <v>1545.7780778539668</v>
      </c>
    </row>
    <row r="79" spans="1:21" x14ac:dyDescent="0.25">
      <c r="A79" s="37">
        <f>A78+1</f>
        <v>67</v>
      </c>
      <c r="B79" s="72">
        <f t="shared" si="20"/>
        <v>4.0286058336664237</v>
      </c>
      <c r="C79" s="72">
        <f t="shared" si="23"/>
        <v>1.7900142000534336</v>
      </c>
      <c r="D79" s="72">
        <f t="shared" si="24"/>
        <v>57.031543554943532</v>
      </c>
      <c r="E79" s="72">
        <f t="shared" si="25"/>
        <v>0.49899932148328086</v>
      </c>
      <c r="G79" s="56">
        <f t="shared" si="26"/>
        <v>6700</v>
      </c>
      <c r="H79" s="37">
        <f t="shared" si="34"/>
        <v>100.66895901465169</v>
      </c>
      <c r="I79" s="37">
        <f t="shared" si="35"/>
        <v>3187.6834447144488</v>
      </c>
      <c r="J79" s="37">
        <f t="shared" si="27"/>
        <v>106.25611482381495</v>
      </c>
      <c r="K79" s="39">
        <f t="shared" si="28"/>
        <v>8.7333793005875311</v>
      </c>
      <c r="L79" s="56">
        <f t="shared" si="29"/>
        <v>993.35486309583052</v>
      </c>
      <c r="M79" s="37">
        <f>IF(C79*$H$4&gt;=Dashboard_ProdForecast!$G$6,C79*$H$4,Dashboard_ProdForecast!$G$6)</f>
        <v>895.00710002671678</v>
      </c>
      <c r="N79" s="37">
        <f t="shared" si="30"/>
        <v>57.031543554943532</v>
      </c>
      <c r="O79" s="37">
        <f t="shared" si="31"/>
        <v>1496.9979644498426</v>
      </c>
      <c r="Q79" s="37">
        <f t="shared" si="21"/>
        <v>1496.9979644498426</v>
      </c>
      <c r="R79" s="37">
        <f t="shared" si="22"/>
        <v>1103.7276256620339</v>
      </c>
      <c r="T79" s="37">
        <f t="shared" si="32"/>
        <v>1103.7276256620339</v>
      </c>
      <c r="U79" s="37">
        <f t="shared" si="33"/>
        <v>1496.9979644498426</v>
      </c>
    </row>
    <row r="80" spans="1:21" x14ac:dyDescent="0.25">
      <c r="A80" s="37">
        <f t="shared" si="16"/>
        <v>68</v>
      </c>
      <c r="B80" s="72">
        <f t="shared" si="20"/>
        <v>3.9039000486091329</v>
      </c>
      <c r="C80" s="72">
        <f t="shared" si="23"/>
        <v>1.7900142000534336</v>
      </c>
      <c r="D80" s="72">
        <f t="shared" si="24"/>
        <v>57.031543554943532</v>
      </c>
      <c r="E80" s="72">
        <f t="shared" si="25"/>
        <v>0.48325240163801519</v>
      </c>
      <c r="G80" s="56">
        <f t="shared" si="26"/>
        <v>6800.0000000000009</v>
      </c>
      <c r="H80" s="37">
        <f t="shared" si="34"/>
        <v>103.88471797582243</v>
      </c>
      <c r="I80" s="37">
        <f t="shared" si="35"/>
        <v>3291.568162690271</v>
      </c>
      <c r="J80" s="37">
        <f t="shared" si="27"/>
        <v>109.71893875634237</v>
      </c>
      <c r="K80" s="39">
        <f t="shared" si="28"/>
        <v>9.0179949662747152</v>
      </c>
      <c r="L80" s="56">
        <f t="shared" si="29"/>
        <v>962.6054914378683</v>
      </c>
      <c r="M80" s="37">
        <f>IF(C80*$H$4&gt;=Dashboard_ProdForecast!$G$6,C80*$H$4,Dashboard_ProdForecast!$G$6)</f>
        <v>895.00710002671678</v>
      </c>
      <c r="N80" s="37">
        <f t="shared" si="30"/>
        <v>57.031543554943532</v>
      </c>
      <c r="O80" s="37">
        <f t="shared" si="31"/>
        <v>1449.7572049140456</v>
      </c>
      <c r="Q80" s="37">
        <f t="shared" si="21"/>
        <v>1449.7572049140456</v>
      </c>
      <c r="R80" s="37">
        <f t="shared" si="22"/>
        <v>1069.5616571531871</v>
      </c>
      <c r="T80" s="37">
        <f t="shared" si="32"/>
        <v>1069.5616571531871</v>
      </c>
      <c r="U80" s="37">
        <f t="shared" si="33"/>
        <v>1449.7572049140456</v>
      </c>
    </row>
    <row r="81" spans="1:21" x14ac:dyDescent="0.25">
      <c r="A81" s="37">
        <f t="shared" ref="A81:A103" si="36">A80+1</f>
        <v>69</v>
      </c>
      <c r="B81" s="72">
        <f t="shared" si="20"/>
        <v>3.7830545401509554</v>
      </c>
      <c r="C81" s="72">
        <f t="shared" si="23"/>
        <v>1.7900142000534336</v>
      </c>
      <c r="D81" s="72">
        <f t="shared" si="24"/>
        <v>57.031543554943532</v>
      </c>
      <c r="E81" s="72">
        <f t="shared" si="25"/>
        <v>0.46800240728730941</v>
      </c>
      <c r="G81" s="56">
        <f t="shared" si="26"/>
        <v>6899.9999999999991</v>
      </c>
      <c r="H81" s="37">
        <f t="shared" si="34"/>
        <v>107.20320081332089</v>
      </c>
      <c r="I81" s="37">
        <f t="shared" si="35"/>
        <v>3398.7713635035921</v>
      </c>
      <c r="J81" s="37">
        <f t="shared" si="27"/>
        <v>113.29237878345307</v>
      </c>
      <c r="K81" s="39">
        <f t="shared" si="28"/>
        <v>9.3117023657632654</v>
      </c>
      <c r="L81" s="56">
        <f t="shared" si="29"/>
        <v>932.80796880434514</v>
      </c>
      <c r="M81" s="37">
        <f>IF(C81*$H$4&gt;=Dashboard_ProdForecast!$G$6,C81*$H$4,Dashboard_ProdForecast!$G$6)</f>
        <v>895.00710002671678</v>
      </c>
      <c r="N81" s="37">
        <f t="shared" si="30"/>
        <v>57.031543554943532</v>
      </c>
      <c r="O81" s="37">
        <f t="shared" si="31"/>
        <v>1404.0072218619282</v>
      </c>
      <c r="Q81" s="37">
        <f t="shared" si="21"/>
        <v>1404.0072218619282</v>
      </c>
      <c r="R81" s="37">
        <f t="shared" si="22"/>
        <v>1036.4532986714946</v>
      </c>
      <c r="T81" s="37">
        <f t="shared" si="32"/>
        <v>1036.4532986714946</v>
      </c>
      <c r="U81" s="37">
        <f t="shared" si="33"/>
        <v>1404.0072218619282</v>
      </c>
    </row>
    <row r="82" spans="1:21" x14ac:dyDescent="0.25">
      <c r="A82" s="37">
        <f t="shared" si="36"/>
        <v>70</v>
      </c>
      <c r="B82" s="72">
        <f t="shared" si="20"/>
        <v>3.6659498131504686</v>
      </c>
      <c r="C82" s="72">
        <f t="shared" si="23"/>
        <v>1.7900142000534336</v>
      </c>
      <c r="D82" s="72">
        <f t="shared" si="24"/>
        <v>57.031543554943532</v>
      </c>
      <c r="E82" s="72">
        <f t="shared" si="25"/>
        <v>0.4532336569550674</v>
      </c>
      <c r="G82" s="56">
        <f t="shared" si="26"/>
        <v>7000</v>
      </c>
      <c r="H82" s="37">
        <f t="shared" si="34"/>
        <v>110.62768892818808</v>
      </c>
      <c r="I82" s="37">
        <f t="shared" si="35"/>
        <v>3509.3990524317801</v>
      </c>
      <c r="J82" s="37">
        <f t="shared" si="27"/>
        <v>116.97996841439267</v>
      </c>
      <c r="K82" s="39">
        <f t="shared" si="28"/>
        <v>9.6147919244706301</v>
      </c>
      <c r="L82" s="56">
        <f t="shared" si="29"/>
        <v>903.93283063984154</v>
      </c>
      <c r="M82" s="37">
        <f>IF(C82*$H$4&gt;=Dashboard_ProdForecast!$G$6,C82*$H$4,Dashboard_ProdForecast!$G$6)</f>
        <v>895.00710002671678</v>
      </c>
      <c r="N82" s="37">
        <f t="shared" si="30"/>
        <v>57.031543554943532</v>
      </c>
      <c r="O82" s="37">
        <f t="shared" si="31"/>
        <v>1359.7009708652022</v>
      </c>
      <c r="Q82" s="37">
        <f t="shared" si="21"/>
        <v>1359.7009708652022</v>
      </c>
      <c r="R82" s="37">
        <f t="shared" si="22"/>
        <v>1004.3698118220461</v>
      </c>
      <c r="T82" s="37">
        <f t="shared" si="32"/>
        <v>1004.3698118220461</v>
      </c>
      <c r="U82" s="37">
        <f t="shared" si="33"/>
        <v>1359.7009708652022</v>
      </c>
    </row>
    <row r="83" spans="1:21" x14ac:dyDescent="0.25">
      <c r="A83" s="37">
        <f t="shared" si="36"/>
        <v>71</v>
      </c>
      <c r="B83" s="72">
        <f t="shared" si="20"/>
        <v>3.5524700714469986</v>
      </c>
      <c r="C83" s="72">
        <f t="shared" si="23"/>
        <v>1.7900142000534336</v>
      </c>
      <c r="D83" s="72">
        <f t="shared" si="24"/>
        <v>57.031543554943532</v>
      </c>
      <c r="E83" s="72">
        <f t="shared" si="25"/>
        <v>0.43893096402547954</v>
      </c>
      <c r="G83" s="56">
        <f t="shared" si="26"/>
        <v>7100</v>
      </c>
      <c r="H83" s="37">
        <f t="shared" si="34"/>
        <v>114.1615685421845</v>
      </c>
      <c r="I83" s="37">
        <f t="shared" si="35"/>
        <v>3623.5606209739644</v>
      </c>
      <c r="J83" s="37">
        <f t="shared" si="27"/>
        <v>120.78535403246548</v>
      </c>
      <c r="K83" s="39">
        <f t="shared" si="28"/>
        <v>9.9275633451341498</v>
      </c>
      <c r="L83" s="56">
        <f t="shared" si="29"/>
        <v>875.95152446638315</v>
      </c>
      <c r="M83" s="37">
        <f>IF(C83*$H$4&gt;=Dashboard_ProdForecast!$G$6,C83*$H$4,Dashboard_ProdForecast!$G$6)</f>
        <v>895.00710002671678</v>
      </c>
      <c r="N83" s="37">
        <f t="shared" si="30"/>
        <v>57.031543554943532</v>
      </c>
      <c r="O83" s="37">
        <f t="shared" si="31"/>
        <v>1316.7928920764386</v>
      </c>
      <c r="Q83" s="37">
        <f t="shared" si="21"/>
        <v>1316.7928920764386</v>
      </c>
      <c r="R83" s="37">
        <f t="shared" si="22"/>
        <v>973.27947162931457</v>
      </c>
      <c r="T83" s="37">
        <f t="shared" si="32"/>
        <v>973.27947162931457</v>
      </c>
      <c r="U83" s="37">
        <f t="shared" si="33"/>
        <v>1316.7928920764386</v>
      </c>
    </row>
    <row r="84" spans="1:21" x14ac:dyDescent="0.25">
      <c r="A84" s="37">
        <f t="shared" si="36"/>
        <v>72</v>
      </c>
      <c r="B84" s="72">
        <f t="shared" si="20"/>
        <v>3.4425031033584022</v>
      </c>
      <c r="C84" s="72">
        <f t="shared" si="23"/>
        <v>1.7900142000534336</v>
      </c>
      <c r="D84" s="72">
        <f t="shared" si="24"/>
        <v>57.031543554943532</v>
      </c>
      <c r="E84" s="72">
        <f t="shared" si="25"/>
        <v>0.42507962112671754</v>
      </c>
      <c r="G84" s="56">
        <f t="shared" si="26"/>
        <v>7199.9999999999991</v>
      </c>
      <c r="H84" s="37">
        <f t="shared" si="34"/>
        <v>117.80833404620731</v>
      </c>
      <c r="I84" s="37">
        <f t="shared" si="35"/>
        <v>3741.3689550201716</v>
      </c>
      <c r="J84" s="37">
        <f t="shared" si="27"/>
        <v>124.71229850067239</v>
      </c>
      <c r="K84" s="39">
        <f t="shared" si="28"/>
        <v>10.250325904164853</v>
      </c>
      <c r="L84" s="56">
        <f t="shared" si="29"/>
        <v>848.83638165001685</v>
      </c>
      <c r="M84" s="37">
        <f>IF(C84*$H$4&gt;=Dashboard_ProdForecast!$G$6,C84*$H$4,Dashboard_ProdForecast!$G$6)</f>
        <v>895.00710002671678</v>
      </c>
      <c r="N84" s="37">
        <f t="shared" si="30"/>
        <v>57.031543554943532</v>
      </c>
      <c r="O84" s="37">
        <f t="shared" si="31"/>
        <v>1275.2388633801527</v>
      </c>
      <c r="Q84" s="37">
        <f t="shared" si="21"/>
        <v>1275.2388633801527</v>
      </c>
      <c r="R84" s="37">
        <f t="shared" si="22"/>
        <v>943.15153516668545</v>
      </c>
      <c r="T84" s="37">
        <f t="shared" si="32"/>
        <v>943.15153516668545</v>
      </c>
      <c r="U84" s="37">
        <f t="shared" si="33"/>
        <v>1275.2388633801527</v>
      </c>
    </row>
    <row r="85" spans="1:21" x14ac:dyDescent="0.25">
      <c r="A85" s="37">
        <f t="shared" si="36"/>
        <v>73</v>
      </c>
      <c r="B85" s="72">
        <f t="shared" si="20"/>
        <v>3.3359401707232763</v>
      </c>
      <c r="C85" s="72">
        <f t="shared" si="23"/>
        <v>1.7900142000534336</v>
      </c>
      <c r="D85" s="72">
        <f t="shared" si="24"/>
        <v>57.031543554943532</v>
      </c>
      <c r="E85" s="72">
        <f t="shared" si="25"/>
        <v>0.41166538500743538</v>
      </c>
      <c r="G85" s="56">
        <f t="shared" si="26"/>
        <v>7300</v>
      </c>
      <c r="H85" s="37">
        <f t="shared" si="34"/>
        <v>121.57159145561936</v>
      </c>
      <c r="I85" s="37">
        <f t="shared" si="35"/>
        <v>3862.9405464757911</v>
      </c>
      <c r="J85" s="37">
        <f t="shared" si="27"/>
        <v>128.76468488252638</v>
      </c>
      <c r="K85" s="39">
        <f t="shared" si="28"/>
        <v>10.58339875746792</v>
      </c>
      <c r="L85" s="56">
        <f t="shared" si="29"/>
        <v>822.56059004135579</v>
      </c>
      <c r="M85" s="37">
        <f>IF(C85*$H$4&gt;=Dashboard_ProdForecast!$G$6,C85*$H$4,Dashboard_ProdForecast!$G$6)</f>
        <v>895.00710002671678</v>
      </c>
      <c r="N85" s="37">
        <f t="shared" si="30"/>
        <v>57.031543554943532</v>
      </c>
      <c r="O85" s="37">
        <f t="shared" si="31"/>
        <v>1234.9961550223061</v>
      </c>
      <c r="Q85" s="37">
        <f t="shared" si="21"/>
        <v>1234.9961550223061</v>
      </c>
      <c r="R85" s="37">
        <f t="shared" si="22"/>
        <v>913.95621115706194</v>
      </c>
      <c r="T85" s="37">
        <f t="shared" si="32"/>
        <v>913.95621115706194</v>
      </c>
      <c r="U85" s="37">
        <f t="shared" si="33"/>
        <v>1234.9961550223061</v>
      </c>
    </row>
    <row r="86" spans="1:21" x14ac:dyDescent="0.25">
      <c r="A86" s="37">
        <f t="shared" si="36"/>
        <v>74</v>
      </c>
      <c r="B86" s="72">
        <f t="shared" si="20"/>
        <v>3.2326759013778714</v>
      </c>
      <c r="C86" s="72">
        <f t="shared" si="23"/>
        <v>1.7900142000534336</v>
      </c>
      <c r="D86" s="72">
        <f t="shared" si="24"/>
        <v>57.031543554943532</v>
      </c>
      <c r="E86" s="72">
        <f t="shared" si="25"/>
        <v>0.3986744618905193</v>
      </c>
      <c r="G86" s="56">
        <f t="shared" si="26"/>
        <v>7400</v>
      </c>
      <c r="H86" s="37">
        <f t="shared" si="34"/>
        <v>125.45506197596073</v>
      </c>
      <c r="I86" s="37">
        <f t="shared" si="35"/>
        <v>3988.3956084517517</v>
      </c>
      <c r="J86" s="37">
        <f t="shared" si="27"/>
        <v>132.94652028172507</v>
      </c>
      <c r="K86" s="39">
        <f t="shared" si="28"/>
        <v>10.927111256032196</v>
      </c>
      <c r="L86" s="56">
        <f t="shared" si="29"/>
        <v>797.0981674630367</v>
      </c>
      <c r="M86" s="37">
        <f>IF(C86*$H$4&gt;=Dashboard_ProdForecast!$G$6,C86*$H$4,Dashboard_ProdForecast!$G$6)</f>
        <v>895.00710002671678</v>
      </c>
      <c r="N86" s="37">
        <f t="shared" si="30"/>
        <v>57.031543554943532</v>
      </c>
      <c r="O86" s="37">
        <f t="shared" si="31"/>
        <v>1196.0233856715579</v>
      </c>
      <c r="Q86" s="37">
        <f t="shared" si="21"/>
        <v>1196.0233856715579</v>
      </c>
      <c r="R86" s="37">
        <f t="shared" si="22"/>
        <v>885.66463051448522</v>
      </c>
      <c r="T86" s="37">
        <f t="shared" si="32"/>
        <v>885.66463051448522</v>
      </c>
      <c r="U86" s="37">
        <f t="shared" si="33"/>
        <v>1196.0233856715579</v>
      </c>
    </row>
    <row r="87" spans="1:21" x14ac:dyDescent="0.25">
      <c r="A87" s="37">
        <f t="shared" si="36"/>
        <v>75</v>
      </c>
      <c r="B87" s="72">
        <f t="shared" si="20"/>
        <v>3.13260818496139</v>
      </c>
      <c r="C87" s="72">
        <f t="shared" si="23"/>
        <v>1.7900142000534336</v>
      </c>
      <c r="D87" s="72">
        <f t="shared" si="24"/>
        <v>57.031543554943532</v>
      </c>
      <c r="E87" s="72">
        <f t="shared" si="25"/>
        <v>0.38609349328903225</v>
      </c>
      <c r="G87" s="56">
        <f t="shared" si="26"/>
        <v>7500</v>
      </c>
      <c r="H87" s="37">
        <f t="shared" si="34"/>
        <v>129.46258568259285</v>
      </c>
      <c r="I87" s="37">
        <f t="shared" si="35"/>
        <v>4117.8581941343446</v>
      </c>
      <c r="J87" s="37">
        <f t="shared" si="27"/>
        <v>137.26193980447815</v>
      </c>
      <c r="K87" s="39">
        <f t="shared" si="28"/>
        <v>11.281803271600944</v>
      </c>
      <c r="L87" s="56">
        <f t="shared" si="29"/>
        <v>772.42393601787683</v>
      </c>
      <c r="M87" s="37">
        <f>IF(C87*$H$4&gt;=Dashboard_ProdForecast!$G$6,C87*$H$4,Dashboard_ProdForecast!$G$6)</f>
        <v>895.00710002671678</v>
      </c>
      <c r="N87" s="37">
        <f t="shared" si="30"/>
        <v>57.031543554943532</v>
      </c>
      <c r="O87" s="37">
        <f t="shared" si="31"/>
        <v>1158.2804798670968</v>
      </c>
      <c r="Q87" s="37">
        <f t="shared" si="21"/>
        <v>1158.2804798670968</v>
      </c>
      <c r="R87" s="37">
        <f t="shared" si="22"/>
        <v>858.24881779764098</v>
      </c>
      <c r="T87" s="37">
        <f t="shared" si="32"/>
        <v>858.24881779764098</v>
      </c>
      <c r="U87" s="37">
        <f t="shared" si="33"/>
        <v>1158.2804798670968</v>
      </c>
    </row>
    <row r="88" spans="1:21" x14ac:dyDescent="0.25">
      <c r="A88" s="37">
        <f t="shared" si="36"/>
        <v>76</v>
      </c>
      <c r="B88" s="72">
        <f t="shared" si="20"/>
        <v>3.035638071946642</v>
      </c>
      <c r="C88" s="72">
        <f t="shared" si="23"/>
        <v>1.7900142000534336</v>
      </c>
      <c r="D88" s="72">
        <f t="shared" si="24"/>
        <v>57.031543554943532</v>
      </c>
      <c r="E88" s="72">
        <f t="shared" si="25"/>
        <v>0.37390954226976275</v>
      </c>
      <c r="G88" s="56">
        <f t="shared" si="26"/>
        <v>7600</v>
      </c>
      <c r="H88" s="37">
        <f t="shared" si="34"/>
        <v>133.59812531784721</v>
      </c>
      <c r="I88" s="37">
        <f t="shared" si="35"/>
        <v>4251.4563194521916</v>
      </c>
      <c r="J88" s="37">
        <f t="shared" si="27"/>
        <v>141.71521064840638</v>
      </c>
      <c r="K88" s="39">
        <f t="shared" si="28"/>
        <v>11.647825532745731</v>
      </c>
      <c r="L88" s="56">
        <f t="shared" si="29"/>
        <v>748.51349719232269</v>
      </c>
      <c r="M88" s="37">
        <f>IF(C88*$H$4&gt;=Dashboard_ProdForecast!$G$6,C88*$H$4,Dashboard_ProdForecast!$G$6)</f>
        <v>895.00710002671678</v>
      </c>
      <c r="N88" s="37">
        <f t="shared" si="30"/>
        <v>57.031543554943532</v>
      </c>
      <c r="O88" s="37">
        <f t="shared" si="31"/>
        <v>1121.7286268092882</v>
      </c>
      <c r="Q88" s="37">
        <f t="shared" si="21"/>
        <v>1121.7286268092882</v>
      </c>
      <c r="R88" s="37">
        <f t="shared" si="22"/>
        <v>831.68166354702521</v>
      </c>
      <c r="T88" s="37">
        <f t="shared" si="32"/>
        <v>831.68166354702521</v>
      </c>
      <c r="U88" s="37">
        <f t="shared" si="33"/>
        <v>1121.7286268092882</v>
      </c>
    </row>
    <row r="89" spans="1:21" x14ac:dyDescent="0.25">
      <c r="A89" s="37">
        <f t="shared" si="36"/>
        <v>77</v>
      </c>
      <c r="B89" s="72">
        <f t="shared" si="20"/>
        <v>2.9416696757962097</v>
      </c>
      <c r="C89" s="72">
        <f t="shared" si="23"/>
        <v>1.7900142000534336</v>
      </c>
      <c r="D89" s="72">
        <f t="shared" si="24"/>
        <v>57.031543554943532</v>
      </c>
      <c r="E89" s="72">
        <f t="shared" si="25"/>
        <v>0.36211008015025509</v>
      </c>
      <c r="G89" s="56">
        <f t="shared" si="26"/>
        <v>7700</v>
      </c>
      <c r="H89" s="37">
        <f t="shared" si="34"/>
        <v>137.86577020949352</v>
      </c>
      <c r="I89" s="37">
        <f t="shared" si="35"/>
        <v>4389.3220896616849</v>
      </c>
      <c r="J89" s="37">
        <f t="shared" si="27"/>
        <v>146.31073632205616</v>
      </c>
      <c r="K89" s="39">
        <f t="shared" si="28"/>
        <v>12.025539971675849</v>
      </c>
      <c r="L89" s="56">
        <f t="shared" si="29"/>
        <v>725.3432077305722</v>
      </c>
      <c r="M89" s="37">
        <f>IF(C89*$H$4&gt;=Dashboard_ProdForecast!$G$6,C89*$H$4,Dashboard_ProdForecast!$G$6)</f>
        <v>895.00710002671678</v>
      </c>
      <c r="N89" s="37">
        <f t="shared" si="30"/>
        <v>57.031543554943532</v>
      </c>
      <c r="O89" s="37">
        <f t="shared" si="31"/>
        <v>1086.3302404507654</v>
      </c>
      <c r="Q89" s="37">
        <f t="shared" si="21"/>
        <v>1086.3302404507654</v>
      </c>
      <c r="R89" s="37">
        <f t="shared" si="22"/>
        <v>805.93689747841358</v>
      </c>
      <c r="T89" s="37">
        <f t="shared" si="32"/>
        <v>805.93689747841358</v>
      </c>
      <c r="U89" s="37">
        <f t="shared" si="33"/>
        <v>1086.3302404507654</v>
      </c>
    </row>
    <row r="90" spans="1:21" x14ac:dyDescent="0.25">
      <c r="A90" s="37">
        <f t="shared" si="36"/>
        <v>78</v>
      </c>
      <c r="B90" s="72">
        <f t="shared" si="20"/>
        <v>2.8506100781473802</v>
      </c>
      <c r="C90" s="72">
        <f t="shared" si="23"/>
        <v>1.7900142000534336</v>
      </c>
      <c r="D90" s="72">
        <f t="shared" si="24"/>
        <v>57.031543554943532</v>
      </c>
      <c r="E90" s="72">
        <f t="shared" si="25"/>
        <v>0.3506829736156426</v>
      </c>
      <c r="G90" s="56">
        <f t="shared" si="26"/>
        <v>7800.0000000000009</v>
      </c>
      <c r="H90" s="37">
        <f t="shared" si="34"/>
        <v>142.26974031437189</v>
      </c>
      <c r="I90" s="37">
        <f t="shared" si="35"/>
        <v>4531.5918299760569</v>
      </c>
      <c r="J90" s="37">
        <f t="shared" si="27"/>
        <v>151.0530609992019</v>
      </c>
      <c r="K90" s="39">
        <f t="shared" si="28"/>
        <v>12.415320082126183</v>
      </c>
      <c r="L90" s="56">
        <f t="shared" si="29"/>
        <v>702.89015625551849</v>
      </c>
      <c r="M90" s="37">
        <f>IF(C90*$H$4&gt;=Dashboard_ProdForecast!$G$6,C90*$H$4,Dashboard_ProdForecast!$G$6)</f>
        <v>895.00710002671678</v>
      </c>
      <c r="N90" s="37">
        <f t="shared" si="30"/>
        <v>57.031543554943532</v>
      </c>
      <c r="O90" s="37">
        <f t="shared" si="31"/>
        <v>1052.0489208469278</v>
      </c>
      <c r="Q90" s="37">
        <f t="shared" si="21"/>
        <v>1052.0489208469278</v>
      </c>
      <c r="R90" s="37">
        <f t="shared" si="22"/>
        <v>780.98906250613163</v>
      </c>
      <c r="T90" s="37">
        <f t="shared" si="32"/>
        <v>780.98906250613163</v>
      </c>
      <c r="U90" s="37">
        <f t="shared" si="33"/>
        <v>1052.0489208469278</v>
      </c>
    </row>
    <row r="91" spans="1:21" x14ac:dyDescent="0.25">
      <c r="A91" s="37">
        <f t="shared" si="36"/>
        <v>79</v>
      </c>
      <c r="B91" s="72">
        <f t="shared" si="20"/>
        <v>2.7623692369320789</v>
      </c>
      <c r="C91" s="72">
        <f t="shared" si="23"/>
        <v>1.7900142000534336</v>
      </c>
      <c r="D91" s="72">
        <f t="shared" si="24"/>
        <v>57.031543554943532</v>
      </c>
      <c r="E91" s="72">
        <f t="shared" si="25"/>
        <v>0.33961647224203295</v>
      </c>
      <c r="G91" s="56">
        <f t="shared" si="26"/>
        <v>7900</v>
      </c>
      <c r="H91" s="37">
        <f t="shared" si="34"/>
        <v>146.81439039118715</v>
      </c>
      <c r="I91" s="37">
        <f t="shared" si="35"/>
        <v>4678.4062203672438</v>
      </c>
      <c r="J91" s="37">
        <f t="shared" si="27"/>
        <v>155.94687401224147</v>
      </c>
      <c r="K91" s="39">
        <f t="shared" si="28"/>
        <v>12.817551288677381</v>
      </c>
      <c r="L91" s="56">
        <f t="shared" si="29"/>
        <v>681.1321406133892</v>
      </c>
      <c r="M91" s="37">
        <f>IF(C91*$H$4&gt;=Dashboard_ProdForecast!$G$6,C91*$H$4,Dashboard_ProdForecast!$G$6)</f>
        <v>895.00710002671678</v>
      </c>
      <c r="N91" s="37">
        <f t="shared" si="30"/>
        <v>57.031543554943532</v>
      </c>
      <c r="O91" s="37">
        <f t="shared" si="31"/>
        <v>1018.8494167260989</v>
      </c>
      <c r="Q91" s="37">
        <f t="shared" si="21"/>
        <v>1018.8494167260989</v>
      </c>
      <c r="R91" s="37">
        <f t="shared" si="22"/>
        <v>756.81348957043247</v>
      </c>
      <c r="T91" s="37">
        <f t="shared" si="32"/>
        <v>756.81348957043247</v>
      </c>
      <c r="U91" s="37">
        <f t="shared" si="33"/>
        <v>1018.8494167260989</v>
      </c>
    </row>
    <row r="92" spans="1:21" x14ac:dyDescent="0.25">
      <c r="A92" s="37">
        <f>A91+1</f>
        <v>80</v>
      </c>
      <c r="B92" s="72">
        <f t="shared" si="20"/>
        <v>2.676859897340965</v>
      </c>
      <c r="C92" s="72">
        <f t="shared" si="23"/>
        <v>1.7900142000534336</v>
      </c>
      <c r="D92" s="72">
        <f t="shared" si="24"/>
        <v>57.031543554943532</v>
      </c>
      <c r="E92" s="72">
        <f t="shared" si="25"/>
        <v>0.32889919641361998</v>
      </c>
      <c r="G92" s="56">
        <f t="shared" si="26"/>
        <v>8000</v>
      </c>
      <c r="H92" s="37">
        <f t="shared" si="34"/>
        <v>151.50421430662493</v>
      </c>
      <c r="I92" s="37">
        <f t="shared" si="35"/>
        <v>4829.9104346738686</v>
      </c>
      <c r="J92" s="37">
        <f t="shared" si="27"/>
        <v>160.99701448912896</v>
      </c>
      <c r="K92" s="39">
        <f t="shared" si="28"/>
        <v>13.232631327873612</v>
      </c>
      <c r="L92" s="56">
        <f t="shared" si="29"/>
        <v>660.04764591969001</v>
      </c>
      <c r="M92" s="37">
        <f>IF(C92*$H$4&gt;=Dashboard_ProdForecast!$G$6,C92*$H$4,Dashboard_ProdForecast!$G$6)</f>
        <v>895.00710002671678</v>
      </c>
      <c r="N92" s="37">
        <f t="shared" si="30"/>
        <v>57.031543554943532</v>
      </c>
      <c r="O92" s="37">
        <f t="shared" si="31"/>
        <v>986.69758924085988</v>
      </c>
      <c r="Q92" s="37">
        <f t="shared" si="21"/>
        <v>986.69758924085988</v>
      </c>
      <c r="R92" s="37">
        <f t="shared" si="22"/>
        <v>733.38627324410004</v>
      </c>
      <c r="T92" s="37">
        <f t="shared" si="32"/>
        <v>733.38627324410004</v>
      </c>
      <c r="U92" s="37">
        <f t="shared" si="33"/>
        <v>986.69758924085988</v>
      </c>
    </row>
    <row r="93" spans="1:21" x14ac:dyDescent="0.25">
      <c r="A93" s="37">
        <f t="shared" si="36"/>
        <v>81</v>
      </c>
      <c r="B93" s="72">
        <f t="shared" si="20"/>
        <v>2.5939975055436331</v>
      </c>
      <c r="C93" s="72">
        <f t="shared" si="23"/>
        <v>1.7900142000534336</v>
      </c>
      <c r="D93" s="72">
        <f t="shared" si="24"/>
        <v>57.031543554943532</v>
      </c>
      <c r="E93" s="72">
        <f t="shared" si="25"/>
        <v>0.31852012562109372</v>
      </c>
      <c r="G93" s="56">
        <f t="shared" si="26"/>
        <v>8100.0000000000018</v>
      </c>
      <c r="H93" s="37">
        <f t="shared" si="34"/>
        <v>156.34384947897982</v>
      </c>
      <c r="I93" s="37">
        <f t="shared" si="35"/>
        <v>4986.2542841528484</v>
      </c>
      <c r="J93" s="37">
        <f t="shared" si="27"/>
        <v>166.20847613842827</v>
      </c>
      <c r="K93" s="39">
        <f t="shared" si="28"/>
        <v>13.660970641514654</v>
      </c>
      <c r="L93" s="56">
        <f t="shared" si="29"/>
        <v>639.6158232847315</v>
      </c>
      <c r="M93" s="37">
        <f>IF(C93*$H$4&gt;=Dashboard_ProdForecast!$G$6,C93*$H$4,Dashboard_ProdForecast!$G$6)</f>
        <v>895.00710002671678</v>
      </c>
      <c r="N93" s="37">
        <f t="shared" si="30"/>
        <v>57.031543554943532</v>
      </c>
      <c r="O93" s="37">
        <f t="shared" si="31"/>
        <v>955.56037686328114</v>
      </c>
      <c r="Q93" s="37">
        <f t="shared" si="21"/>
        <v>955.56037686328114</v>
      </c>
      <c r="R93" s="37">
        <f t="shared" si="22"/>
        <v>710.68424809414614</v>
      </c>
      <c r="T93" s="37">
        <f t="shared" si="32"/>
        <v>710.68424809414614</v>
      </c>
      <c r="U93" s="37">
        <f t="shared" si="33"/>
        <v>955.56037686328114</v>
      </c>
    </row>
    <row r="94" spans="1:21" x14ac:dyDescent="0.25">
      <c r="A94" s="37">
        <f t="shared" si="36"/>
        <v>82</v>
      </c>
      <c r="B94" s="72">
        <f t="shared" si="20"/>
        <v>2.5137001250796152</v>
      </c>
      <c r="C94" s="72">
        <f t="shared" si="23"/>
        <v>1.7900142000534336</v>
      </c>
      <c r="D94" s="72">
        <f t="shared" si="24"/>
        <v>57.031543554943532</v>
      </c>
      <c r="E94" s="72">
        <f t="shared" si="25"/>
        <v>0.30846858712931757</v>
      </c>
      <c r="G94" s="56">
        <f t="shared" si="26"/>
        <v>8200</v>
      </c>
      <c r="H94" s="37">
        <f t="shared" si="34"/>
        <v>161.33808146375586</v>
      </c>
      <c r="I94" s="37">
        <f t="shared" si="35"/>
        <v>5147.5923656166042</v>
      </c>
      <c r="J94" s="37">
        <f t="shared" si="27"/>
        <v>171.58641218722013</v>
      </c>
      <c r="K94" s="39">
        <f t="shared" si="28"/>
        <v>14.102992782511244</v>
      </c>
      <c r="L94" s="56">
        <f t="shared" si="29"/>
        <v>619.81646919771322</v>
      </c>
      <c r="M94" s="37">
        <f>IF(C94*$H$4&gt;=Dashboard_ProdForecast!$G$6,C94*$H$4,Dashboard_ProdForecast!$G$6)</f>
        <v>895.00710002671678</v>
      </c>
      <c r="N94" s="37">
        <f t="shared" si="30"/>
        <v>57.031543554943532</v>
      </c>
      <c r="O94" s="37">
        <f t="shared" si="31"/>
        <v>925.40576138795268</v>
      </c>
      <c r="Q94" s="37">
        <f t="shared" si="21"/>
        <v>925.40576138795268</v>
      </c>
      <c r="R94" s="37">
        <f t="shared" si="22"/>
        <v>688.68496577523695</v>
      </c>
      <c r="T94" s="37">
        <f t="shared" si="32"/>
        <v>688.68496577523695</v>
      </c>
      <c r="U94" s="37">
        <f t="shared" si="33"/>
        <v>925.40576138795268</v>
      </c>
    </row>
    <row r="95" spans="1:21" x14ac:dyDescent="0.25">
      <c r="A95" s="37">
        <f t="shared" si="36"/>
        <v>83</v>
      </c>
      <c r="B95" s="72">
        <f t="shared" si="20"/>
        <v>2.4358883558375068</v>
      </c>
      <c r="C95" s="72">
        <f t="shared" si="23"/>
        <v>1.7900142000534336</v>
      </c>
      <c r="D95" s="72">
        <f t="shared" si="24"/>
        <v>57.031543554943532</v>
      </c>
      <c r="E95" s="72">
        <f t="shared" si="25"/>
        <v>0.29873424500262097</v>
      </c>
      <c r="G95" s="56">
        <f t="shared" si="26"/>
        <v>8299.9999999999982</v>
      </c>
      <c r="H95" s="37">
        <f t="shared" si="34"/>
        <v>166.49184868577859</v>
      </c>
      <c r="I95" s="37">
        <f t="shared" si="35"/>
        <v>5314.0842143023829</v>
      </c>
      <c r="J95" s="37">
        <f t="shared" si="27"/>
        <v>177.13614047674611</v>
      </c>
      <c r="K95" s="39">
        <f t="shared" si="28"/>
        <v>14.559134833705158</v>
      </c>
      <c r="L95" s="56">
        <f t="shared" si="29"/>
        <v>600.63000554897428</v>
      </c>
      <c r="M95" s="37">
        <f>IF(C95*$H$4&gt;=Dashboard_ProdForecast!$G$6,C95*$H$4,Dashboard_ProdForecast!$G$6)</f>
        <v>895.00710002671678</v>
      </c>
      <c r="N95" s="37">
        <f t="shared" si="30"/>
        <v>57.031543554943532</v>
      </c>
      <c r="O95" s="37">
        <f t="shared" si="31"/>
        <v>896.20273500786288</v>
      </c>
      <c r="Q95" s="37">
        <f t="shared" si="21"/>
        <v>896.20273500786288</v>
      </c>
      <c r="R95" s="37">
        <f t="shared" si="22"/>
        <v>667.36667283219367</v>
      </c>
      <c r="T95" s="37">
        <f t="shared" si="32"/>
        <v>667.36667283219367</v>
      </c>
      <c r="U95" s="37">
        <f t="shared" si="33"/>
        <v>896.20273500786288</v>
      </c>
    </row>
    <row r="96" spans="1:21" x14ac:dyDescent="0.25">
      <c r="A96" s="37">
        <f t="shared" si="36"/>
        <v>84</v>
      </c>
      <c r="B96" s="72">
        <f t="shared" si="20"/>
        <v>2.3604852555420952</v>
      </c>
      <c r="C96" s="72">
        <f t="shared" si="23"/>
        <v>1.7900142000534336</v>
      </c>
      <c r="D96" s="72">
        <f t="shared" si="24"/>
        <v>57.031543554943532</v>
      </c>
      <c r="E96" s="72">
        <f t="shared" si="25"/>
        <v>0.2893070894764187</v>
      </c>
      <c r="G96" s="56">
        <f t="shared" si="26"/>
        <v>8400</v>
      </c>
      <c r="H96" s="37">
        <f t="shared" si="34"/>
        <v>171.81024732239874</v>
      </c>
      <c r="I96" s="37">
        <f t="shared" si="35"/>
        <v>5485.8944616247818</v>
      </c>
      <c r="J96" s="37">
        <f t="shared" si="27"/>
        <v>182.86314872082605</v>
      </c>
      <c r="K96" s="39">
        <f t="shared" si="28"/>
        <v>15.029847840067895</v>
      </c>
      <c r="L96" s="56">
        <f t="shared" si="29"/>
        <v>582.03746027065358</v>
      </c>
      <c r="M96" s="37">
        <f>IF(C96*$H$4&gt;=Dashboard_ProdForecast!$G$6,C96*$H$4,Dashboard_ProdForecast!$G$6)</f>
        <v>895.00710002671678</v>
      </c>
      <c r="N96" s="37">
        <f t="shared" si="30"/>
        <v>57.031543554943532</v>
      </c>
      <c r="O96" s="37">
        <f t="shared" si="31"/>
        <v>867.92126842925609</v>
      </c>
      <c r="Q96" s="37">
        <f t="shared" si="21"/>
        <v>867.92126842925609</v>
      </c>
      <c r="R96" s="37">
        <f t="shared" si="22"/>
        <v>646.70828918961513</v>
      </c>
      <c r="T96" s="37">
        <f t="shared" si="32"/>
        <v>646.70828918961513</v>
      </c>
      <c r="U96" s="37">
        <f t="shared" si="33"/>
        <v>867.92126842925609</v>
      </c>
    </row>
    <row r="97" spans="1:21" x14ac:dyDescent="0.25">
      <c r="A97" s="37">
        <f t="shared" si="36"/>
        <v>85</v>
      </c>
      <c r="B97" s="72">
        <f t="shared" si="20"/>
        <v>2.2874162636718638</v>
      </c>
      <c r="C97" s="72">
        <f t="shared" si="23"/>
        <v>1.7900142000534336</v>
      </c>
      <c r="D97" s="72">
        <f t="shared" si="24"/>
        <v>57.031543554943532</v>
      </c>
      <c r="E97" s="72">
        <f t="shared" si="25"/>
        <v>0.28017742666423212</v>
      </c>
      <c r="G97" s="56">
        <f t="shared" si="26"/>
        <v>8500</v>
      </c>
      <c r="H97" s="37">
        <f t="shared" si="34"/>
        <v>177.29853634272035</v>
      </c>
      <c r="I97" s="37">
        <f t="shared" si="35"/>
        <v>5663.1929979675024</v>
      </c>
      <c r="J97" s="37">
        <f t="shared" si="27"/>
        <v>188.77309993225009</v>
      </c>
      <c r="K97" s="39">
        <f t="shared" si="28"/>
        <v>15.515597254705487</v>
      </c>
      <c r="L97" s="56">
        <f t="shared" si="29"/>
        <v>564.02044857662395</v>
      </c>
      <c r="M97" s="37">
        <f>IF(C97*$H$4&gt;=Dashboard_ProdForecast!$G$6,C97*$H$4,Dashboard_ProdForecast!$G$6)</f>
        <v>895.00710002671678</v>
      </c>
      <c r="N97" s="37">
        <f t="shared" si="30"/>
        <v>57.031543554943532</v>
      </c>
      <c r="O97" s="37">
        <f t="shared" si="31"/>
        <v>840.53227999269632</v>
      </c>
      <c r="Q97" s="37">
        <f t="shared" si="21"/>
        <v>840.53227999269632</v>
      </c>
      <c r="R97" s="37">
        <f t="shared" si="22"/>
        <v>626.68938730735999</v>
      </c>
      <c r="T97" s="37">
        <f t="shared" si="32"/>
        <v>626.68938730735999</v>
      </c>
      <c r="U97" s="37">
        <f t="shared" si="33"/>
        <v>840.53227999269632</v>
      </c>
    </row>
    <row r="98" spans="1:21" x14ac:dyDescent="0.25">
      <c r="A98" s="37">
        <f t="shared" si="36"/>
        <v>86</v>
      </c>
      <c r="B98" s="72">
        <f t="shared" si="20"/>
        <v>2.2166091277316355</v>
      </c>
      <c r="C98" s="72">
        <f t="shared" si="23"/>
        <v>1.7900142000534336</v>
      </c>
      <c r="D98" s="72">
        <f t="shared" si="24"/>
        <v>57.031543554943532</v>
      </c>
      <c r="E98" s="72">
        <f t="shared" si="25"/>
        <v>0.27133586858952369</v>
      </c>
      <c r="G98" s="56">
        <f t="shared" si="26"/>
        <v>8600</v>
      </c>
      <c r="H98" s="37">
        <f t="shared" si="34"/>
        <v>182.9621427078487</v>
      </c>
      <c r="I98" s="37">
        <f t="shared" si="35"/>
        <v>5846.1551406753515</v>
      </c>
      <c r="J98" s="37">
        <f t="shared" si="27"/>
        <v>194.87183802251172</v>
      </c>
      <c r="K98" s="39">
        <f t="shared" si="28"/>
        <v>16.016863399110552</v>
      </c>
      <c r="L98" s="56">
        <f t="shared" si="29"/>
        <v>546.56115478314302</v>
      </c>
      <c r="M98" s="37">
        <f>IF(C98*$H$4&gt;=Dashboard_ProdForecast!$G$6,C98*$H$4,Dashboard_ProdForecast!$G$6)</f>
        <v>895.00710002671678</v>
      </c>
      <c r="N98" s="37">
        <f t="shared" si="30"/>
        <v>57.031543554943532</v>
      </c>
      <c r="O98" s="37">
        <f t="shared" si="31"/>
        <v>814.00760576857101</v>
      </c>
      <c r="Q98" s="37">
        <f t="shared" si="21"/>
        <v>814.00760576857101</v>
      </c>
      <c r="R98" s="37">
        <f t="shared" si="22"/>
        <v>607.29017198127008</v>
      </c>
      <c r="T98" s="37">
        <f t="shared" si="32"/>
        <v>607.29017198127008</v>
      </c>
      <c r="U98" s="37">
        <f t="shared" si="33"/>
        <v>814.00760576857101</v>
      </c>
    </row>
    <row r="99" spans="1:21" x14ac:dyDescent="0.25">
      <c r="A99" s="37">
        <f t="shared" si="36"/>
        <v>87</v>
      </c>
      <c r="B99" s="72">
        <f t="shared" si="20"/>
        <v>2.1479938318074479</v>
      </c>
      <c r="C99" s="72">
        <f t="shared" si="23"/>
        <v>1.7900142000534336</v>
      </c>
      <c r="D99" s="72">
        <f t="shared" si="24"/>
        <v>57.031543554943532</v>
      </c>
      <c r="E99" s="72">
        <f t="shared" si="25"/>
        <v>0.26277332353209926</v>
      </c>
      <c r="G99" s="56">
        <f t="shared" si="26"/>
        <v>8700</v>
      </c>
      <c r="H99" s="37">
        <f t="shared" si="34"/>
        <v>188.80666673716533</v>
      </c>
      <c r="I99" s="37">
        <f t="shared" si="35"/>
        <v>6034.9618074125165</v>
      </c>
      <c r="J99" s="37">
        <f t="shared" si="27"/>
        <v>201.1653935804172</v>
      </c>
      <c r="K99" s="39">
        <f t="shared" si="28"/>
        <v>16.534141938116484</v>
      </c>
      <c r="L99" s="56">
        <f t="shared" si="29"/>
        <v>529.6423146922474</v>
      </c>
      <c r="M99" s="37">
        <f>IF(C99*$H$4&gt;=Dashboard_ProdForecast!$G$6,C99*$H$4,Dashboard_ProdForecast!$G$6)</f>
        <v>895.00710002671678</v>
      </c>
      <c r="N99" s="37">
        <f t="shared" si="30"/>
        <v>57.031543554943532</v>
      </c>
      <c r="O99" s="37">
        <f t="shared" si="31"/>
        <v>788.31997059629782</v>
      </c>
      <c r="Q99" s="37">
        <f t="shared" si="21"/>
        <v>788.31997059629782</v>
      </c>
      <c r="R99" s="37">
        <f t="shared" si="22"/>
        <v>588.49146076916372</v>
      </c>
      <c r="T99" s="37">
        <f t="shared" si="32"/>
        <v>588.49146076916372</v>
      </c>
      <c r="U99" s="37">
        <f t="shared" si="33"/>
        <v>788.31997059629782</v>
      </c>
    </row>
    <row r="100" spans="1:21" x14ac:dyDescent="0.25">
      <c r="A100" s="37">
        <f>A99+1</f>
        <v>88</v>
      </c>
      <c r="B100" s="72">
        <f t="shared" si="20"/>
        <v>2.0815025273330208</v>
      </c>
      <c r="C100" s="72">
        <f t="shared" si="23"/>
        <v>1.7900142000534336</v>
      </c>
      <c r="D100" s="72">
        <f t="shared" si="24"/>
        <v>57.031543554943532</v>
      </c>
      <c r="E100" s="72">
        <f t="shared" si="25"/>
        <v>0.25448098667914687</v>
      </c>
      <c r="G100" s="56">
        <f t="shared" si="26"/>
        <v>8800</v>
      </c>
      <c r="H100" s="37">
        <f t="shared" si="34"/>
        <v>194.83788764608619</v>
      </c>
      <c r="I100" s="37">
        <f t="shared" si="35"/>
        <v>6229.799695058603</v>
      </c>
      <c r="J100" s="37">
        <f t="shared" si="27"/>
        <v>207.65998983528678</v>
      </c>
      <c r="K100" s="39">
        <f t="shared" si="28"/>
        <v>17.067944370023572</v>
      </c>
      <c r="L100" s="56">
        <f t="shared" si="29"/>
        <v>513.24719852047087</v>
      </c>
      <c r="M100" s="37">
        <f>IF(C100*$H$4&gt;=Dashboard_ProdForecast!$G$6,C100*$H$4,Dashboard_ProdForecast!$G$6)</f>
        <v>895.00710002671678</v>
      </c>
      <c r="N100" s="37">
        <f t="shared" si="30"/>
        <v>57.031543554943532</v>
      </c>
      <c r="O100" s="37">
        <f t="shared" si="31"/>
        <v>763.44296003744057</v>
      </c>
      <c r="Q100" s="37">
        <f t="shared" si="21"/>
        <v>763.44296003744057</v>
      </c>
      <c r="R100" s="37">
        <f t="shared" si="22"/>
        <v>570.27466502274535</v>
      </c>
      <c r="T100" s="37">
        <f t="shared" si="32"/>
        <v>570.27466502274535</v>
      </c>
      <c r="U100" s="37">
        <f t="shared" si="33"/>
        <v>763.44296003744057</v>
      </c>
    </row>
    <row r="101" spans="1:21" x14ac:dyDescent="0.25">
      <c r="A101" s="37">
        <f t="shared" si="36"/>
        <v>89</v>
      </c>
      <c r="B101" s="72">
        <f t="shared" si="20"/>
        <v>2.0170694659993531</v>
      </c>
      <c r="C101" s="72">
        <f t="shared" si="23"/>
        <v>1.7900142000534336</v>
      </c>
      <c r="D101" s="72">
        <f t="shared" si="24"/>
        <v>57.031543554943532</v>
      </c>
      <c r="E101" s="72">
        <f t="shared" si="25"/>
        <v>0.24645033107130165</v>
      </c>
      <c r="G101" s="56">
        <f t="shared" si="26"/>
        <v>8900</v>
      </c>
      <c r="H101" s="37">
        <f t="shared" si="34"/>
        <v>201.06176926069517</v>
      </c>
      <c r="I101" s="37">
        <f t="shared" si="35"/>
        <v>6430.8614643192977</v>
      </c>
      <c r="J101" s="37">
        <f t="shared" si="27"/>
        <v>214.36204881064324</v>
      </c>
      <c r="K101" s="39">
        <f t="shared" si="28"/>
        <v>17.618798532381639</v>
      </c>
      <c r="L101" s="56">
        <f t="shared" si="29"/>
        <v>497.35959435600489</v>
      </c>
      <c r="M101" s="37">
        <f>IF(C101*$H$4&gt;=Dashboard_ProdForecast!$G$6,C101*$H$4,Dashboard_ProdForecast!$G$6)</f>
        <v>895.00710002671678</v>
      </c>
      <c r="N101" s="37">
        <f t="shared" si="30"/>
        <v>57.031543554943532</v>
      </c>
      <c r="O101" s="37">
        <f t="shared" si="31"/>
        <v>739.35099321390499</v>
      </c>
      <c r="Q101" s="37">
        <f t="shared" si="21"/>
        <v>739.35099321390499</v>
      </c>
      <c r="R101" s="37">
        <f t="shared" si="22"/>
        <v>552.62177150667208</v>
      </c>
      <c r="T101" s="37">
        <f t="shared" si="32"/>
        <v>552.62177150667208</v>
      </c>
      <c r="U101" s="37">
        <f t="shared" si="33"/>
        <v>739.35099321390499</v>
      </c>
    </row>
    <row r="102" spans="1:21" x14ac:dyDescent="0.25">
      <c r="A102" s="37">
        <f t="shared" si="36"/>
        <v>90</v>
      </c>
      <c r="B102" s="72">
        <f t="shared" si="20"/>
        <v>1.9546309347411055</v>
      </c>
      <c r="C102" s="72">
        <f t="shared" si="23"/>
        <v>1.7900142000534336</v>
      </c>
      <c r="D102" s="72">
        <f t="shared" si="24"/>
        <v>57.031543554943532</v>
      </c>
      <c r="E102" s="72">
        <f t="shared" si="25"/>
        <v>0.23867309883442575</v>
      </c>
      <c r="G102" s="56">
        <f t="shared" si="26"/>
        <v>9000</v>
      </c>
      <c r="H102" s="37">
        <f t="shared" si="34"/>
        <v>207.48446591492842</v>
      </c>
      <c r="I102" s="37">
        <f t="shared" si="35"/>
        <v>6638.3459302342262</v>
      </c>
      <c r="J102" s="37">
        <f t="shared" si="27"/>
        <v>221.2781976744742</v>
      </c>
      <c r="K102" s="39">
        <f t="shared" si="28"/>
        <v>18.187249123929387</v>
      </c>
      <c r="L102" s="56">
        <f t="shared" si="29"/>
        <v>481.9637921279438</v>
      </c>
      <c r="M102" s="37">
        <f>IF(C102*$H$4&gt;=Dashboard_ProdForecast!$G$6,C102*$H$4,Dashboard_ProdForecast!$G$6)</f>
        <v>895.00710002671678</v>
      </c>
      <c r="N102" s="37">
        <f t="shared" si="30"/>
        <v>57.031543554943532</v>
      </c>
      <c r="O102" s="37">
        <f t="shared" si="31"/>
        <v>716.01929650327725</v>
      </c>
      <c r="Q102" s="37">
        <f t="shared" si="21"/>
        <v>716.01929650327725</v>
      </c>
      <c r="R102" s="37">
        <f t="shared" si="22"/>
        <v>535.51532458660427</v>
      </c>
      <c r="T102" s="37">
        <f t="shared" si="32"/>
        <v>535.51532458660427</v>
      </c>
      <c r="U102" s="37">
        <f t="shared" si="33"/>
        <v>716.01929650327725</v>
      </c>
    </row>
    <row r="103" spans="1:21" x14ac:dyDescent="0.25">
      <c r="A103" s="37">
        <f t="shared" si="36"/>
        <v>91</v>
      </c>
      <c r="B103" s="72">
        <f t="shared" si="20"/>
        <v>1.8941251927354856</v>
      </c>
      <c r="C103" s="72">
        <f t="shared" si="23"/>
        <v>1.7900142000534336</v>
      </c>
      <c r="D103" s="72">
        <f t="shared" si="24"/>
        <v>57.031543554943532</v>
      </c>
      <c r="E103" s="72">
        <f t="shared" si="25"/>
        <v>0.23114129268808642</v>
      </c>
      <c r="G103" s="56">
        <f t="shared" si="26"/>
        <v>9100</v>
      </c>
      <c r="H103" s="37">
        <f t="shared" si="34"/>
        <v>214.11232853613777</v>
      </c>
      <c r="I103" s="37">
        <f t="shared" si="35"/>
        <v>6852.4582587703644</v>
      </c>
      <c r="J103" s="37">
        <f t="shared" si="27"/>
        <v>228.41527529234548</v>
      </c>
      <c r="K103" s="39">
        <f t="shared" si="28"/>
        <v>18.77385824320648</v>
      </c>
      <c r="L103" s="56">
        <f t="shared" si="29"/>
        <v>467.04456807176359</v>
      </c>
      <c r="M103" s="37">
        <f>IF(C103*$H$4&gt;=Dashboard_ProdForecast!$G$6,C103*$H$4,Dashboard_ProdForecast!$G$6)</f>
        <v>895.00710002671678</v>
      </c>
      <c r="N103" s="37">
        <f t="shared" si="30"/>
        <v>57.031543554943532</v>
      </c>
      <c r="O103" s="37">
        <f t="shared" si="31"/>
        <v>693.42387806425927</v>
      </c>
      <c r="Q103" s="37">
        <f t="shared" si="21"/>
        <v>693.42387806425927</v>
      </c>
      <c r="R103" s="37">
        <f t="shared" si="22"/>
        <v>518.93840896862616</v>
      </c>
      <c r="T103" s="37">
        <f t="shared" si="32"/>
        <v>518.93840896862616</v>
      </c>
      <c r="U103" s="37">
        <f t="shared" si="33"/>
        <v>693.42387806425927</v>
      </c>
    </row>
    <row r="104" spans="1:21" x14ac:dyDescent="0.25">
      <c r="A104" s="37">
        <f>A103+1</f>
        <v>92</v>
      </c>
      <c r="B104" s="72">
        <f t="shared" si="20"/>
        <v>1.8354924103513379</v>
      </c>
      <c r="C104" s="72">
        <f t="shared" si="23"/>
        <v>1.7900142000534336</v>
      </c>
      <c r="D104" s="72">
        <f t="shared" si="24"/>
        <v>57.031543554943532</v>
      </c>
      <c r="E104" s="72">
        <f t="shared" si="25"/>
        <v>0.22384716772200192</v>
      </c>
      <c r="G104" s="56">
        <f t="shared" si="26"/>
        <v>9200.0000000000018</v>
      </c>
      <c r="H104" s="37">
        <f t="shared" si="34"/>
        <v>220.95191092505479</v>
      </c>
      <c r="I104" s="37">
        <f t="shared" si="35"/>
        <v>7073.4101696954194</v>
      </c>
      <c r="J104" s="37">
        <f t="shared" si="27"/>
        <v>235.78033898984731</v>
      </c>
      <c r="K104" s="39">
        <f t="shared" si="28"/>
        <v>19.379205944371012</v>
      </c>
      <c r="L104" s="56">
        <f t="shared" si="29"/>
        <v>452.58716967567238</v>
      </c>
      <c r="M104" s="37">
        <f>IF(C104*$H$4&gt;=Dashboard_ProdForecast!$G$6,C104*$H$4,Dashboard_ProdForecast!$G$6)</f>
        <v>895.00710002671678</v>
      </c>
      <c r="N104" s="37">
        <f t="shared" si="30"/>
        <v>57.031543554943532</v>
      </c>
      <c r="O104" s="37">
        <f t="shared" si="31"/>
        <v>671.54150316600578</v>
      </c>
      <c r="Q104" s="37">
        <f t="shared" si="21"/>
        <v>671.54150316600578</v>
      </c>
      <c r="R104" s="37">
        <f t="shared" si="22"/>
        <v>502.87463297296932</v>
      </c>
      <c r="T104" s="37">
        <f t="shared" si="32"/>
        <v>502.87463297296932</v>
      </c>
      <c r="U104" s="37">
        <f t="shared" si="33"/>
        <v>671.54150316600578</v>
      </c>
    </row>
    <row r="105" spans="1:21" x14ac:dyDescent="0.25">
      <c r="A105" s="37">
        <f t="shared" ref="A105:A112" si="37">A104+1</f>
        <v>93</v>
      </c>
      <c r="B105" s="72">
        <f t="shared" si="20"/>
        <v>1.7786746099880679</v>
      </c>
      <c r="C105" s="72">
        <f t="shared" si="23"/>
        <v>1.7900142000534336</v>
      </c>
      <c r="D105" s="72">
        <f t="shared" si="24"/>
        <v>57.031543554943532</v>
      </c>
      <c r="E105" s="72">
        <f t="shared" si="25"/>
        <v>0.2167832234319971</v>
      </c>
      <c r="G105" s="56">
        <f t="shared" si="26"/>
        <v>9300</v>
      </c>
      <c r="H105" s="37">
        <f t="shared" si="34"/>
        <v>228.00997623633299</v>
      </c>
      <c r="I105" s="37">
        <f t="shared" si="35"/>
        <v>7301.4201459317528</v>
      </c>
      <c r="J105" s="37">
        <f t="shared" si="27"/>
        <v>243.38067153105843</v>
      </c>
      <c r="K105" s="39">
        <f t="shared" si="28"/>
        <v>20.003890810771924</v>
      </c>
      <c r="L105" s="56">
        <f t="shared" si="29"/>
        <v>438.57730109294823</v>
      </c>
      <c r="M105" s="37">
        <f>IF(C105*$H$4&gt;=Dashboard_ProdForecast!$G$6,C105*$H$4,Dashboard_ProdForecast!$G$6)</f>
        <v>895.00710002671678</v>
      </c>
      <c r="N105" s="37">
        <f t="shared" si="30"/>
        <v>57.031543554943532</v>
      </c>
      <c r="O105" s="37">
        <f t="shared" si="31"/>
        <v>650.34967029599136</v>
      </c>
      <c r="Q105" s="37">
        <f t="shared" si="21"/>
        <v>650.34967029599136</v>
      </c>
      <c r="R105" s="37">
        <f t="shared" si="22"/>
        <v>487.30811232549809</v>
      </c>
      <c r="T105" s="37">
        <f t="shared" si="32"/>
        <v>487.30811232549809</v>
      </c>
      <c r="U105" s="37">
        <f t="shared" si="33"/>
        <v>650.34967029599136</v>
      </c>
    </row>
    <row r="106" spans="1:21" x14ac:dyDescent="0.25">
      <c r="A106" s="37">
        <f t="shared" si="37"/>
        <v>94</v>
      </c>
      <c r="B106" s="72">
        <f t="shared" si="20"/>
        <v>1.7236156087459029</v>
      </c>
      <c r="C106" s="72">
        <f t="shared" si="23"/>
        <v>1.7900142000534336</v>
      </c>
      <c r="D106" s="72">
        <f t="shared" si="24"/>
        <v>57.031543554943532</v>
      </c>
      <c r="E106" s="72">
        <f t="shared" si="25"/>
        <v>0.20994219600728065</v>
      </c>
      <c r="G106" s="56">
        <f t="shared" si="26"/>
        <v>9399.9999999999982</v>
      </c>
      <c r="H106" s="37">
        <f t="shared" si="34"/>
        <v>235.29350366618519</v>
      </c>
      <c r="I106" s="37">
        <f t="shared" si="35"/>
        <v>7536.7136495979375</v>
      </c>
      <c r="J106" s="37">
        <f t="shared" si="27"/>
        <v>251.22378831993126</v>
      </c>
      <c r="K106" s="39">
        <f t="shared" si="28"/>
        <v>20.648530546843663</v>
      </c>
      <c r="L106" s="56">
        <f t="shared" si="29"/>
        <v>425.00110900583911</v>
      </c>
      <c r="M106" s="37">
        <f>IF(C106*$H$4&gt;=Dashboard_ProdForecast!$G$6,C106*$H$4,Dashboard_ProdForecast!$G$6)</f>
        <v>895.00710002671678</v>
      </c>
      <c r="N106" s="37">
        <f t="shared" si="30"/>
        <v>57.031543554943532</v>
      </c>
      <c r="O106" s="37">
        <f t="shared" si="31"/>
        <v>629.82658802184199</v>
      </c>
      <c r="Q106" s="37">
        <f t="shared" si="21"/>
        <v>629.82658802184199</v>
      </c>
      <c r="R106" s="37">
        <f t="shared" si="22"/>
        <v>472.22345445093231</v>
      </c>
      <c r="T106" s="37">
        <f t="shared" si="32"/>
        <v>472.22345445093231</v>
      </c>
      <c r="U106" s="37">
        <f t="shared" si="33"/>
        <v>629.82658802184199</v>
      </c>
    </row>
    <row r="107" spans="1:21" x14ac:dyDescent="0.25">
      <c r="A107" s="37">
        <f t="shared" si="37"/>
        <v>95</v>
      </c>
      <c r="B107" s="72">
        <f t="shared" si="20"/>
        <v>1.6702609628707967</v>
      </c>
      <c r="C107" s="72">
        <f t="shared" si="23"/>
        <v>1.7900142000534336</v>
      </c>
      <c r="D107" s="72">
        <f t="shared" si="24"/>
        <v>57.031543554943532</v>
      </c>
      <c r="E107" s="72">
        <f t="shared" si="25"/>
        <v>0.20331705086111343</v>
      </c>
      <c r="G107" s="56">
        <f t="shared" si="26"/>
        <v>9500</v>
      </c>
      <c r="H107" s="37">
        <f t="shared" si="34"/>
        <v>242.80969535353663</v>
      </c>
      <c r="I107" s="37">
        <f t="shared" si="35"/>
        <v>7779.5233449514744</v>
      </c>
      <c r="J107" s="37">
        <f t="shared" si="27"/>
        <v>259.31744483171582</v>
      </c>
      <c r="K107" s="39">
        <f t="shared" si="28"/>
        <v>21.313762588908148</v>
      </c>
      <c r="L107" s="56">
        <f t="shared" si="29"/>
        <v>411.84516892704579</v>
      </c>
      <c r="M107" s="37">
        <f>IF(C107*$H$4&gt;=Dashboard_ProdForecast!$G$6,C107*$H$4,Dashboard_ProdForecast!$G$6)</f>
        <v>895.00710002671678</v>
      </c>
      <c r="N107" s="37">
        <f t="shared" si="30"/>
        <v>57.031543554943532</v>
      </c>
      <c r="O107" s="37">
        <f t="shared" si="31"/>
        <v>609.95115258334033</v>
      </c>
      <c r="Q107" s="37">
        <f t="shared" si="21"/>
        <v>609.95115258334033</v>
      </c>
      <c r="R107" s="37">
        <f t="shared" si="22"/>
        <v>457.6057432522731</v>
      </c>
      <c r="T107" s="37">
        <f t="shared" si="32"/>
        <v>457.6057432522731</v>
      </c>
      <c r="U107" s="37">
        <f t="shared" si="33"/>
        <v>609.95115258334033</v>
      </c>
    </row>
    <row r="108" spans="1:21" x14ac:dyDescent="0.25">
      <c r="A108" s="37">
        <f t="shared" si="37"/>
        <v>96</v>
      </c>
      <c r="B108" s="72">
        <f t="shared" ref="B108:B112" si="38">IF(A108&lt;=$B$2,$B$3*EXP(A108*$B$4),IF(A108&lt;$B$7,$B$6,IF($B$8*EXP(A108*$B$9)&gt;$B$6,$B$6,$B$8*EXP(A108*$B$9))))</f>
        <v>1.6185579139190489</v>
      </c>
      <c r="C108" s="72">
        <f t="shared" si="23"/>
        <v>1.7900142000534336</v>
      </c>
      <c r="D108" s="72">
        <f t="shared" si="24"/>
        <v>57.031543554943532</v>
      </c>
      <c r="E108" s="72">
        <f t="shared" si="25"/>
        <v>0.19690097539718504</v>
      </c>
      <c r="G108" s="56">
        <f t="shared" si="26"/>
        <v>9600</v>
      </c>
      <c r="H108" s="37">
        <f t="shared" si="34"/>
        <v>250.56598350168096</v>
      </c>
      <c r="I108" s="37">
        <f t="shared" si="35"/>
        <v>8030.0893284531558</v>
      </c>
      <c r="J108" s="37">
        <f t="shared" si="27"/>
        <v>267.66964428177187</v>
      </c>
      <c r="K108" s="39">
        <f t="shared" si="28"/>
        <v>22.000244735488099</v>
      </c>
      <c r="L108" s="56">
        <f t="shared" si="29"/>
        <v>399.09647192524494</v>
      </c>
      <c r="M108" s="37">
        <f>IF(C108*$H$4&gt;=Dashboard_ProdForecast!$G$6,C108*$H$4,Dashboard_ProdForecast!$G$6)</f>
        <v>895.00710002671678</v>
      </c>
      <c r="N108" s="37">
        <f t="shared" si="30"/>
        <v>57.031543554943532</v>
      </c>
      <c r="O108" s="37">
        <f t="shared" si="31"/>
        <v>590.70292619155509</v>
      </c>
      <c r="Q108" s="37">
        <f t="shared" si="21"/>
        <v>590.70292619155509</v>
      </c>
      <c r="R108" s="37">
        <f t="shared" si="22"/>
        <v>443.44052436138321</v>
      </c>
      <c r="T108" s="37">
        <f t="shared" si="32"/>
        <v>443.44052436138321</v>
      </c>
      <c r="U108" s="37">
        <f t="shared" si="33"/>
        <v>590.70292619155509</v>
      </c>
    </row>
    <row r="109" spans="1:21" x14ac:dyDescent="0.25">
      <c r="A109" s="37">
        <f t="shared" si="37"/>
        <v>97</v>
      </c>
      <c r="B109" s="72">
        <f t="shared" si="38"/>
        <v>1.5684553365884022</v>
      </c>
      <c r="C109" s="72">
        <f t="shared" si="23"/>
        <v>1.7900142000534336</v>
      </c>
      <c r="D109" s="72">
        <f t="shared" si="24"/>
        <v>57.031543554943532</v>
      </c>
      <c r="E109" s="72">
        <f t="shared" si="25"/>
        <v>0.19068737200426333</v>
      </c>
      <c r="G109" s="56">
        <f t="shared" si="26"/>
        <v>9700</v>
      </c>
      <c r="H109" s="37">
        <f t="shared" si="34"/>
        <v>258.57003772749596</v>
      </c>
      <c r="I109" s="37">
        <f t="shared" si="35"/>
        <v>8288.659366180651</v>
      </c>
      <c r="J109" s="37">
        <f t="shared" si="27"/>
        <v>276.28864553935506</v>
      </c>
      <c r="K109" s="39">
        <f t="shared" si="28"/>
        <v>22.70865579775521</v>
      </c>
      <c r="L109" s="56">
        <f t="shared" si="29"/>
        <v>386.74241176152384</v>
      </c>
      <c r="M109" s="37">
        <f>IF(C109*$H$4&gt;=Dashboard_ProdForecast!$G$6,C109*$H$4,Dashboard_ProdForecast!$G$6)</f>
        <v>895.00710002671678</v>
      </c>
      <c r="N109" s="37">
        <f t="shared" si="30"/>
        <v>57.031543554943532</v>
      </c>
      <c r="O109" s="37">
        <f t="shared" si="31"/>
        <v>572.06211601279006</v>
      </c>
      <c r="Q109" s="37">
        <f t="shared" si="21"/>
        <v>572.06211601279006</v>
      </c>
      <c r="R109" s="37">
        <f t="shared" si="22"/>
        <v>429.71379084613756</v>
      </c>
      <c r="T109" s="37">
        <f t="shared" si="32"/>
        <v>429.71379084613756</v>
      </c>
      <c r="U109" s="37">
        <f t="shared" si="33"/>
        <v>572.06211601279006</v>
      </c>
    </row>
    <row r="110" spans="1:21" x14ac:dyDescent="0.25">
      <c r="A110" s="37">
        <f t="shared" si="37"/>
        <v>98</v>
      </c>
      <c r="B110" s="72">
        <f t="shared" si="38"/>
        <v>1.5199036881640282</v>
      </c>
      <c r="C110" s="72">
        <f t="shared" si="23"/>
        <v>1.7900142000534336</v>
      </c>
      <c r="D110" s="72">
        <f t="shared" si="24"/>
        <v>57.031543554943532</v>
      </c>
      <c r="E110" s="72">
        <f t="shared" si="25"/>
        <v>0.18466985127191082</v>
      </c>
      <c r="G110" s="56">
        <f t="shared" si="26"/>
        <v>9800</v>
      </c>
      <c r="H110" s="37">
        <f t="shared" si="34"/>
        <v>266.82977264529666</v>
      </c>
      <c r="I110" s="37">
        <f t="shared" si="35"/>
        <v>8555.4891388259475</v>
      </c>
      <c r="J110" s="37">
        <f t="shared" si="27"/>
        <v>285.18297129419824</v>
      </c>
      <c r="K110" s="39">
        <f t="shared" si="28"/>
        <v>23.43969627075602</v>
      </c>
      <c r="L110" s="56">
        <f t="shared" si="29"/>
        <v>374.77077242400696</v>
      </c>
      <c r="M110" s="37">
        <f>IF(C110*$H$4&gt;=Dashboard_ProdForecast!$G$6,C110*$H$4,Dashboard_ProdForecast!$G$6)</f>
        <v>895.00710002671678</v>
      </c>
      <c r="N110" s="37">
        <f t="shared" si="30"/>
        <v>57.031543554943532</v>
      </c>
      <c r="O110" s="37">
        <f t="shared" si="31"/>
        <v>554.00955381573249</v>
      </c>
      <c r="Q110" s="37">
        <f t="shared" si="21"/>
        <v>554.00955381573249</v>
      </c>
      <c r="R110" s="37">
        <f t="shared" si="22"/>
        <v>416.41196936000773</v>
      </c>
      <c r="T110" s="37">
        <f t="shared" si="32"/>
        <v>416.41196936000773</v>
      </c>
      <c r="U110" s="37">
        <f t="shared" si="33"/>
        <v>554.00955381573249</v>
      </c>
    </row>
    <row r="111" spans="1:21" x14ac:dyDescent="0.25">
      <c r="A111" s="37">
        <f t="shared" si="37"/>
        <v>99</v>
      </c>
      <c r="B111" s="72">
        <f t="shared" si="38"/>
        <v>1.4728549595294209</v>
      </c>
      <c r="C111" s="72">
        <f t="shared" si="23"/>
        <v>1.7900142000534336</v>
      </c>
      <c r="D111" s="72">
        <f t="shared" si="24"/>
        <v>57.031543554943532</v>
      </c>
      <c r="E111" s="72">
        <f t="shared" si="25"/>
        <v>0.17884222542029252</v>
      </c>
      <c r="G111" s="56">
        <f t="shared" si="26"/>
        <v>9900</v>
      </c>
      <c r="H111" s="37">
        <f t="shared" si="34"/>
        <v>275.35335569303521</v>
      </c>
      <c r="I111" s="37">
        <f t="shared" si="35"/>
        <v>8830.8424945189836</v>
      </c>
      <c r="J111" s="37">
        <f t="shared" si="27"/>
        <v>294.36141648396614</v>
      </c>
      <c r="K111" s="39">
        <f t="shared" si="28"/>
        <v>24.194089026079407</v>
      </c>
      <c r="L111" s="56">
        <f t="shared" si="29"/>
        <v>363.16971604835032</v>
      </c>
      <c r="M111" s="37">
        <f>IF(C111*$H$4&gt;=Dashboard_ProdForecast!$G$6,C111*$H$4,Dashboard_ProdForecast!$G$6)</f>
        <v>895.00710002671678</v>
      </c>
      <c r="N111" s="37">
        <f t="shared" si="30"/>
        <v>57.031543554943532</v>
      </c>
      <c r="O111" s="37">
        <f t="shared" si="31"/>
        <v>536.52667626087759</v>
      </c>
      <c r="Q111" s="37">
        <f t="shared" si="21"/>
        <v>536.52667626087759</v>
      </c>
      <c r="R111" s="37">
        <f t="shared" si="22"/>
        <v>403.52190672038927</v>
      </c>
      <c r="T111" s="37">
        <f t="shared" si="32"/>
        <v>403.52190672038927</v>
      </c>
      <c r="U111" s="37">
        <f t="shared" si="33"/>
        <v>536.52667626087759</v>
      </c>
    </row>
    <row r="112" spans="1:21" x14ac:dyDescent="0.25">
      <c r="A112" s="37">
        <f t="shared" si="37"/>
        <v>100</v>
      </c>
      <c r="B112" s="72">
        <f t="shared" si="38"/>
        <v>1.4272626276937495</v>
      </c>
      <c r="C112" s="72">
        <f t="shared" si="23"/>
        <v>1.7900142000534336</v>
      </c>
      <c r="D112" s="72">
        <f t="shared" si="24"/>
        <v>57.031543554943532</v>
      </c>
      <c r="E112" s="72">
        <f t="shared" si="25"/>
        <v>0.17319850193732056</v>
      </c>
      <c r="G112" s="56">
        <f t="shared" si="26"/>
        <v>10000</v>
      </c>
      <c r="H112" s="37">
        <f t="shared" si="34"/>
        <v>284.14921520846855</v>
      </c>
      <c r="I112" s="37">
        <f t="shared" si="35"/>
        <v>9114.991709727452</v>
      </c>
      <c r="J112" s="37">
        <f t="shared" si="27"/>
        <v>303.83305699091505</v>
      </c>
      <c r="K112" s="39">
        <f t="shared" si="28"/>
        <v>24.972580026650554</v>
      </c>
      <c r="L112" s="56">
        <f t="shared" si="29"/>
        <v>351.92777121215744</v>
      </c>
      <c r="M112" s="37">
        <f>IF(C112*$H$4&gt;=Dashboard_ProdForecast!$G$6,C112*$H$4,Dashboard_ProdForecast!$G$6)</f>
        <v>895.00710002671678</v>
      </c>
      <c r="N112" s="37">
        <f t="shared" si="30"/>
        <v>57.031543554943532</v>
      </c>
      <c r="O112" s="37">
        <f t="shared" si="31"/>
        <v>519.59550581196163</v>
      </c>
      <c r="Q112" s="37">
        <f t="shared" si="21"/>
        <v>519.59550581196163</v>
      </c>
      <c r="R112" s="37">
        <f t="shared" si="22"/>
        <v>391.03085690239715</v>
      </c>
      <c r="T112" s="37">
        <f t="shared" si="32"/>
        <v>391.03085690239715</v>
      </c>
      <c r="U112" s="37">
        <f t="shared" si="33"/>
        <v>519.59550581196163</v>
      </c>
    </row>
    <row r="113" spans="1:1" x14ac:dyDescent="0.25">
      <c r="A113" s="70"/>
    </row>
    <row r="114" spans="1:1" x14ac:dyDescent="0.25">
      <c r="A114" s="70"/>
    </row>
    <row r="115" spans="1:1" x14ac:dyDescent="0.25">
      <c r="A115" s="70"/>
    </row>
    <row r="116" spans="1:1" x14ac:dyDescent="0.25">
      <c r="A116" s="70"/>
    </row>
    <row r="117" spans="1:1" x14ac:dyDescent="0.25">
      <c r="A117" s="70"/>
    </row>
    <row r="118" spans="1:1" x14ac:dyDescent="0.25">
      <c r="A118" s="7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N501"/>
  <sheetViews>
    <sheetView topLeftCell="A7" workbookViewId="0">
      <selection activeCell="X37" sqref="X37"/>
    </sheetView>
  </sheetViews>
  <sheetFormatPr defaultRowHeight="15" x14ac:dyDescent="0.25"/>
  <cols>
    <col min="1" max="1" width="1.5703125" customWidth="1"/>
    <col min="3" max="3" width="11.28515625" bestFit="1" customWidth="1"/>
    <col min="6" max="6" width="9.140625" style="70"/>
    <col min="7" max="7" width="9.5703125" bestFit="1" customWidth="1"/>
    <col min="10" max="14" width="9.140625" style="70"/>
  </cols>
  <sheetData>
    <row r="1" spans="2:14" x14ac:dyDescent="0.25">
      <c r="B1" s="107" t="s">
        <v>54</v>
      </c>
      <c r="C1" s="108"/>
      <c r="D1" s="70"/>
      <c r="E1" s="74">
        <f>Input_Data!B11</f>
        <v>128</v>
      </c>
      <c r="J1" s="69" t="s">
        <v>132</v>
      </c>
      <c r="K1" s="74">
        <f>Input_Data!B22</f>
        <v>800</v>
      </c>
      <c r="L1" s="69" t="s">
        <v>132</v>
      </c>
      <c r="M1" s="69" t="s">
        <v>132</v>
      </c>
      <c r="N1" s="74">
        <f>Input_Data!B14</f>
        <v>4308</v>
      </c>
    </row>
    <row r="2" spans="2:14" x14ac:dyDescent="0.25">
      <c r="B2" s="69" t="s">
        <v>63</v>
      </c>
      <c r="C2" s="69" t="s">
        <v>64</v>
      </c>
      <c r="D2" s="73" t="s">
        <v>123</v>
      </c>
      <c r="E2" s="73" t="s">
        <v>124</v>
      </c>
      <c r="F2" s="73" t="s">
        <v>129</v>
      </c>
      <c r="G2" s="112" t="s">
        <v>143</v>
      </c>
      <c r="H2" s="113"/>
      <c r="I2" s="113"/>
      <c r="J2" s="69" t="s">
        <v>55</v>
      </c>
      <c r="K2" s="73" t="s">
        <v>65</v>
      </c>
      <c r="L2" s="69" t="s">
        <v>56</v>
      </c>
      <c r="M2" s="69" t="s">
        <v>67</v>
      </c>
      <c r="N2" s="73" t="s">
        <v>134</v>
      </c>
    </row>
    <row r="3" spans="2:14" x14ac:dyDescent="0.25">
      <c r="B3" s="69" t="s">
        <v>19</v>
      </c>
      <c r="C3" s="69" t="s">
        <v>19</v>
      </c>
      <c r="D3" s="73" t="s">
        <v>127</v>
      </c>
      <c r="E3" s="73" t="s">
        <v>125</v>
      </c>
      <c r="F3" s="73" t="s">
        <v>128</v>
      </c>
      <c r="G3" s="73" t="s">
        <v>128</v>
      </c>
      <c r="H3" s="73" t="s">
        <v>130</v>
      </c>
      <c r="I3" s="73" t="s">
        <v>131</v>
      </c>
      <c r="J3" s="69" t="s">
        <v>126</v>
      </c>
      <c r="K3" s="73" t="s">
        <v>133</v>
      </c>
      <c r="L3" s="69" t="s">
        <v>19</v>
      </c>
      <c r="M3" s="69" t="s">
        <v>126</v>
      </c>
      <c r="N3" s="73" t="s">
        <v>15</v>
      </c>
    </row>
    <row r="4" spans="2:14" x14ac:dyDescent="0.25">
      <c r="D4" s="70"/>
      <c r="E4" s="70"/>
    </row>
    <row r="5" spans="2:14" x14ac:dyDescent="0.25">
      <c r="B5" s="39">
        <f>Input_Data!AV34</f>
        <v>0.11308353125000001</v>
      </c>
      <c r="C5" s="39">
        <f>_xlfn.IFNA(Input_Data!AW34,C4)</f>
        <v>6.8312523373804073</v>
      </c>
      <c r="D5" s="38">
        <f>B5/100*$E$1*1000</f>
        <v>144.74691999999999</v>
      </c>
      <c r="E5" s="56">
        <f>C5/100*$E$1/365*1000000</f>
        <v>23956.172580402523</v>
      </c>
      <c r="F5" s="37">
        <f>(D5-D4)*1000/E5</f>
        <v>6.0421555035219185</v>
      </c>
      <c r="G5" s="37">
        <f>F5+G4</f>
        <v>6.0421555035219185</v>
      </c>
      <c r="H5" s="56">
        <f>G5/30</f>
        <v>0.20140518345073061</v>
      </c>
      <c r="I5" s="39">
        <f>G5/365</f>
        <v>1.65538506945806E-2</v>
      </c>
      <c r="J5" s="39">
        <f>Input_Data!CF34</f>
        <v>1.3597001090896734</v>
      </c>
      <c r="K5" s="37">
        <f>J5*$K$1</f>
        <v>1087.7600872717387</v>
      </c>
      <c r="L5" s="37">
        <f>Input_Data!DO34</f>
        <v>0.45853328837254348</v>
      </c>
      <c r="M5" s="72">
        <f>Input_Data!EX34</f>
        <v>1.0629990714948931</v>
      </c>
      <c r="N5" s="37">
        <f>M5*$N$1</f>
        <v>4579.3999999999996</v>
      </c>
    </row>
    <row r="6" spans="2:14" x14ac:dyDescent="0.25">
      <c r="B6" s="39">
        <f>Input_Data!AV35</f>
        <v>0.24335449218749999</v>
      </c>
      <c r="C6" s="39">
        <f>_xlfn.IFNA(Input_Data!AW35,C5)</f>
        <v>6.8312523373804073</v>
      </c>
      <c r="D6" s="38">
        <f t="shared" ref="D6:D69" si="0">B6/100*$E$1*1000</f>
        <v>311.49375000000003</v>
      </c>
      <c r="E6" s="56">
        <f t="shared" ref="E6:E69" si="1">C6/100*$E$1/365*1000000</f>
        <v>23956.172580402523</v>
      </c>
      <c r="F6" s="37">
        <f t="shared" ref="F6:F69" si="2">(D6-D5)*1000/E6</f>
        <v>6.9604954397601979</v>
      </c>
      <c r="G6" s="37">
        <f t="shared" ref="G6:G69" si="3">F6+G5</f>
        <v>13.002650943282116</v>
      </c>
      <c r="H6" s="56">
        <f t="shared" ref="H6:H69" si="4">G6/30</f>
        <v>0.4334216981094039</v>
      </c>
      <c r="I6" s="39">
        <f t="shared" ref="I6:I69" si="5">G6/365</f>
        <v>3.5623701214471552E-2</v>
      </c>
      <c r="J6" s="39">
        <f>Input_Data!CF35</f>
        <v>1.3608253584035856</v>
      </c>
      <c r="K6" s="37">
        <f t="shared" ref="K6:K69" si="6">J6*$K$1</f>
        <v>1088.6602867228685</v>
      </c>
      <c r="L6" s="37" t="e">
        <f>Input_Data!DO35</f>
        <v>#N/A</v>
      </c>
      <c r="M6" s="72">
        <f>Input_Data!EX35</f>
        <v>1.0629990714948931</v>
      </c>
      <c r="N6" s="37">
        <f t="shared" ref="N6:N69" si="7">M6*$N$1</f>
        <v>4579.3999999999996</v>
      </c>
    </row>
    <row r="7" spans="2:14" x14ac:dyDescent="0.25">
      <c r="B7" s="39">
        <f>Input_Data!AV36</f>
        <v>0.48050667187500001</v>
      </c>
      <c r="C7" s="39">
        <f>_xlfn.IFNA(Input_Data!AW36,C6)</f>
        <v>6.8312523373804073</v>
      </c>
      <c r="D7" s="38">
        <f t="shared" si="0"/>
        <v>615.04854</v>
      </c>
      <c r="E7" s="56">
        <f t="shared" si="1"/>
        <v>23956.172580402523</v>
      </c>
      <c r="F7" s="37">
        <f t="shared" si="2"/>
        <v>12.671255768474662</v>
      </c>
      <c r="G7" s="37">
        <f t="shared" si="3"/>
        <v>25.673906711756779</v>
      </c>
      <c r="H7" s="56">
        <f t="shared" si="4"/>
        <v>0.85579689039189266</v>
      </c>
      <c r="I7" s="39">
        <f t="shared" si="5"/>
        <v>7.0339470443169252E-2</v>
      </c>
      <c r="J7" s="39" t="e">
        <f>Input_Data!CF36</f>
        <v>#N/A</v>
      </c>
      <c r="K7" s="37" t="e">
        <f t="shared" si="6"/>
        <v>#N/A</v>
      </c>
      <c r="L7" s="37" t="e">
        <f>Input_Data!DO36</f>
        <v>#N/A</v>
      </c>
      <c r="M7" s="72">
        <f>Input_Data!EX36</f>
        <v>1.0629990714948931</v>
      </c>
      <c r="N7" s="37">
        <f t="shared" si="7"/>
        <v>4579.3999999999996</v>
      </c>
    </row>
    <row r="8" spans="2:14" x14ac:dyDescent="0.25">
      <c r="B8" s="39">
        <f>Input_Data!AV37</f>
        <v>0.69442925781249998</v>
      </c>
      <c r="C8" s="39">
        <f>_xlfn.IFNA(Input_Data!AW37,C7)</f>
        <v>6.8312523373804073</v>
      </c>
      <c r="D8" s="38">
        <f t="shared" si="0"/>
        <v>888.86944999999992</v>
      </c>
      <c r="E8" s="56">
        <f t="shared" si="1"/>
        <v>23956.172580402523</v>
      </c>
      <c r="F8" s="37">
        <f t="shared" si="2"/>
        <v>11.430077533503853</v>
      </c>
      <c r="G8" s="37">
        <f t="shared" si="3"/>
        <v>37.103984245260634</v>
      </c>
      <c r="H8" s="56">
        <f t="shared" si="4"/>
        <v>1.236799474842021</v>
      </c>
      <c r="I8" s="39">
        <f t="shared" si="5"/>
        <v>0.10165475135687844</v>
      </c>
      <c r="J8" s="39" t="e">
        <f>Input_Data!CF37</f>
        <v>#N/A</v>
      </c>
      <c r="K8" s="37" t="e">
        <f t="shared" si="6"/>
        <v>#N/A</v>
      </c>
      <c r="L8" s="37" t="e">
        <f>Input_Data!DO37</f>
        <v>#N/A</v>
      </c>
      <c r="M8" s="72">
        <f>Input_Data!EX37</f>
        <v>1.0629990714948931</v>
      </c>
      <c r="N8" s="37">
        <f t="shared" si="7"/>
        <v>4579.3999999999996</v>
      </c>
    </row>
    <row r="9" spans="2:14" x14ac:dyDescent="0.25">
      <c r="B9" s="39">
        <f>Input_Data!AV38</f>
        <v>0.89468432031249989</v>
      </c>
      <c r="C9" s="39">
        <f>_xlfn.IFNA(Input_Data!AW38,C8)</f>
        <v>6.8312523373804073</v>
      </c>
      <c r="D9" s="38">
        <f t="shared" si="0"/>
        <v>1145.1959299999999</v>
      </c>
      <c r="E9" s="56">
        <f t="shared" si="1"/>
        <v>23956.172580402523</v>
      </c>
      <c r="F9" s="37">
        <f t="shared" si="2"/>
        <v>10.699809376464804</v>
      </c>
      <c r="G9" s="37">
        <f t="shared" si="3"/>
        <v>47.80379362172544</v>
      </c>
      <c r="H9" s="56">
        <f t="shared" si="4"/>
        <v>1.593459787390848</v>
      </c>
      <c r="I9" s="39">
        <f t="shared" si="5"/>
        <v>0.13096929759376832</v>
      </c>
      <c r="J9" s="39">
        <f>Input_Data!CF38</f>
        <v>1.3664653720375799</v>
      </c>
      <c r="K9" s="37">
        <f t="shared" si="6"/>
        <v>1093.1722976300639</v>
      </c>
      <c r="L9" s="37" t="e">
        <f>Input_Data!DO38</f>
        <v>#N/A</v>
      </c>
      <c r="M9" s="72">
        <f>Input_Data!EX38</f>
        <v>1.0629990714948931</v>
      </c>
      <c r="N9" s="37">
        <f t="shared" si="7"/>
        <v>4579.3999999999996</v>
      </c>
    </row>
    <row r="10" spans="2:14" x14ac:dyDescent="0.25">
      <c r="B10" s="39">
        <f>Input_Data!AV39</f>
        <v>1.104278140625</v>
      </c>
      <c r="C10" s="39">
        <f>_xlfn.IFNA(Input_Data!AW39,C9)</f>
        <v>6.8312523373804073</v>
      </c>
      <c r="D10" s="38">
        <f t="shared" si="0"/>
        <v>1413.4760200000001</v>
      </c>
      <c r="E10" s="56">
        <f t="shared" si="1"/>
        <v>23956.172580402523</v>
      </c>
      <c r="F10" s="37">
        <f t="shared" si="2"/>
        <v>11.198787665249506</v>
      </c>
      <c r="G10" s="37">
        <f t="shared" si="3"/>
        <v>59.002581286974944</v>
      </c>
      <c r="H10" s="56">
        <f t="shared" si="4"/>
        <v>1.9667527095658315</v>
      </c>
      <c r="I10" s="39">
        <f t="shared" si="5"/>
        <v>0.16165090763554779</v>
      </c>
      <c r="J10" s="39">
        <f>Input_Data!CF39</f>
        <v>1.3682852594031911</v>
      </c>
      <c r="K10" s="37">
        <f t="shared" si="6"/>
        <v>1094.6282075225529</v>
      </c>
      <c r="L10" s="37" t="e">
        <f>Input_Data!DO39</f>
        <v>#N/A</v>
      </c>
      <c r="M10" s="72">
        <f>Input_Data!EX39</f>
        <v>1.0629990714948931</v>
      </c>
      <c r="N10" s="37">
        <f t="shared" si="7"/>
        <v>4579.3999999999996</v>
      </c>
    </row>
    <row r="11" spans="2:14" x14ac:dyDescent="0.25">
      <c r="B11" s="39">
        <f>Input_Data!AV40</f>
        <v>1.3224320078124998</v>
      </c>
      <c r="C11" s="39">
        <f>_xlfn.IFNA(Input_Data!AW40,C10)</f>
        <v>6.8312523373804073</v>
      </c>
      <c r="D11" s="38">
        <f t="shared" si="0"/>
        <v>1692.7129699999996</v>
      </c>
      <c r="E11" s="56">
        <f t="shared" si="1"/>
        <v>23956.172580402523</v>
      </c>
      <c r="F11" s="37">
        <f t="shared" si="2"/>
        <v>11.656158723302521</v>
      </c>
      <c r="G11" s="37">
        <f t="shared" si="3"/>
        <v>70.658740010277469</v>
      </c>
      <c r="H11" s="56">
        <f t="shared" si="4"/>
        <v>2.3552913336759156</v>
      </c>
      <c r="I11" s="39">
        <f t="shared" si="5"/>
        <v>0.19358558906925333</v>
      </c>
      <c r="J11" s="39">
        <f>Input_Data!CF40</f>
        <v>1.3701820473277884</v>
      </c>
      <c r="K11" s="37">
        <f t="shared" si="6"/>
        <v>1096.1456378622306</v>
      </c>
      <c r="L11" s="37" t="e">
        <f>Input_Data!DO40</f>
        <v>#N/A</v>
      </c>
      <c r="M11" s="72">
        <f>Input_Data!EX40</f>
        <v>1.0629990714948931</v>
      </c>
      <c r="N11" s="37">
        <f t="shared" si="7"/>
        <v>4579.3999999999996</v>
      </c>
    </row>
    <row r="12" spans="2:14" x14ac:dyDescent="0.25">
      <c r="B12" s="39">
        <f>Input_Data!AV41</f>
        <v>1.5659552812499999</v>
      </c>
      <c r="C12" s="39">
        <f>_xlfn.IFNA(Input_Data!AW41,C11)</f>
        <v>6.8312523373804073</v>
      </c>
      <c r="D12" s="38">
        <f t="shared" si="0"/>
        <v>2004.4227599999997</v>
      </c>
      <c r="E12" s="56">
        <f t="shared" si="1"/>
        <v>23956.172580402523</v>
      </c>
      <c r="F12" s="37">
        <f t="shared" si="2"/>
        <v>13.01166907834835</v>
      </c>
      <c r="G12" s="37">
        <f t="shared" si="3"/>
        <v>83.670409088625817</v>
      </c>
      <c r="H12" s="56">
        <f t="shared" si="4"/>
        <v>2.7890136362875273</v>
      </c>
      <c r="I12" s="39">
        <f t="shared" si="5"/>
        <v>0.22923399750308443</v>
      </c>
      <c r="J12" s="39">
        <f>Input_Data!CF41</f>
        <v>1.3723025213094662</v>
      </c>
      <c r="K12" s="37">
        <f t="shared" si="6"/>
        <v>1097.8420170475729</v>
      </c>
      <c r="L12" s="37" t="e">
        <f>Input_Data!DO41</f>
        <v>#N/A</v>
      </c>
      <c r="M12" s="72" t="e">
        <f>Input_Data!EX41</f>
        <v>#N/A</v>
      </c>
      <c r="N12" s="37" t="e">
        <f t="shared" si="7"/>
        <v>#N/A</v>
      </c>
    </row>
    <row r="13" spans="2:14" x14ac:dyDescent="0.25">
      <c r="B13" s="39">
        <f>Input_Data!AV42</f>
        <v>1.8970194765624999</v>
      </c>
      <c r="C13" s="39">
        <f>_xlfn.IFNA(Input_Data!AW42,C12)</f>
        <v>7.8111154109137075</v>
      </c>
      <c r="D13" s="38">
        <f t="shared" si="0"/>
        <v>2428.1849299999999</v>
      </c>
      <c r="E13" s="56">
        <f t="shared" si="1"/>
        <v>27392.404728683687</v>
      </c>
      <c r="F13" s="37">
        <f t="shared" si="2"/>
        <v>15.470060923722475</v>
      </c>
      <c r="G13" s="37">
        <f t="shared" si="3"/>
        <v>99.140470012348288</v>
      </c>
      <c r="H13" s="56">
        <f t="shared" si="4"/>
        <v>3.3046823337449429</v>
      </c>
      <c r="I13" s="39">
        <f t="shared" si="5"/>
        <v>0.27161772606122819</v>
      </c>
      <c r="J13" s="39">
        <f>Input_Data!CF42</f>
        <v>1.3751905202163603</v>
      </c>
      <c r="K13" s="37">
        <f t="shared" si="6"/>
        <v>1100.1524161730883</v>
      </c>
      <c r="L13" s="37" t="e">
        <f>Input_Data!DO42</f>
        <v>#N/A</v>
      </c>
      <c r="M13" s="72">
        <f>Input_Data!EX42</f>
        <v>1.0629990714948931</v>
      </c>
      <c r="N13" s="37">
        <f t="shared" si="7"/>
        <v>4579.3999999999996</v>
      </c>
    </row>
    <row r="14" spans="2:14" x14ac:dyDescent="0.25">
      <c r="B14" s="39">
        <f>Input_Data!AV43</f>
        <v>2.5857158984374999</v>
      </c>
      <c r="C14" s="39">
        <f>_xlfn.IFNA(Input_Data!AW43,C13)</f>
        <v>8.2259551489312646</v>
      </c>
      <c r="D14" s="38">
        <f t="shared" si="0"/>
        <v>3309.7163500000001</v>
      </c>
      <c r="E14" s="56">
        <f t="shared" si="1"/>
        <v>28847.18517981375</v>
      </c>
      <c r="F14" s="37">
        <f t="shared" si="2"/>
        <v>30.558663332492664</v>
      </c>
      <c r="G14" s="37">
        <f t="shared" si="3"/>
        <v>129.69913334484096</v>
      </c>
      <c r="H14" s="56">
        <f t="shared" si="4"/>
        <v>4.3233044448280316</v>
      </c>
      <c r="I14" s="39">
        <f t="shared" si="5"/>
        <v>0.35534009135572864</v>
      </c>
      <c r="J14" s="39">
        <f>Input_Data!CF43</f>
        <v>1.3812177680653726</v>
      </c>
      <c r="K14" s="37">
        <f t="shared" si="6"/>
        <v>1104.9742144522979</v>
      </c>
      <c r="L14" s="37" t="e">
        <f>Input_Data!DO43</f>
        <v>#N/A</v>
      </c>
      <c r="M14" s="72">
        <f>Input_Data!EX43</f>
        <v>1.0629990714948931</v>
      </c>
      <c r="N14" s="37">
        <f t="shared" si="7"/>
        <v>4579.3999999999996</v>
      </c>
    </row>
    <row r="15" spans="2:14" x14ac:dyDescent="0.25">
      <c r="B15" s="39">
        <f>Input_Data!AV44</f>
        <v>3.4032705703124995</v>
      </c>
      <c r="C15" s="39">
        <f>_xlfn.IFNA(Input_Data!AW44,C14)</f>
        <v>8.7471076980939415</v>
      </c>
      <c r="D15" s="38">
        <f t="shared" si="0"/>
        <v>4356.1863299999986</v>
      </c>
      <c r="E15" s="56">
        <f t="shared" si="1"/>
        <v>30674.788639891085</v>
      </c>
      <c r="F15" s="37">
        <f t="shared" si="2"/>
        <v>34.114985836906946</v>
      </c>
      <c r="G15" s="37">
        <f t="shared" si="3"/>
        <v>163.81411918174791</v>
      </c>
      <c r="H15" s="56">
        <f t="shared" si="4"/>
        <v>5.4604706393915974</v>
      </c>
      <c r="I15" s="39">
        <f t="shared" si="5"/>
        <v>0.44880580597739156</v>
      </c>
      <c r="J15" s="39">
        <f>Input_Data!CF44</f>
        <v>1.3884070437800904</v>
      </c>
      <c r="K15" s="37">
        <f t="shared" si="6"/>
        <v>1110.7256350240723</v>
      </c>
      <c r="L15" s="37" t="e">
        <f>Input_Data!DO44</f>
        <v>#N/A</v>
      </c>
      <c r="M15" s="72">
        <f>Input_Data!EX44</f>
        <v>1.0629990714948931</v>
      </c>
      <c r="N15" s="37">
        <f t="shared" si="7"/>
        <v>4579.3999999999996</v>
      </c>
    </row>
    <row r="16" spans="2:14" x14ac:dyDescent="0.25">
      <c r="B16" s="39">
        <f>Input_Data!AV45</f>
        <v>4.2589711640624994</v>
      </c>
      <c r="C16" s="39">
        <f>_xlfn.IFNA(Input_Data!AW45,C15)</f>
        <v>9.3279750048845784</v>
      </c>
      <c r="D16" s="38">
        <f t="shared" si="0"/>
        <v>5451.4830899999988</v>
      </c>
      <c r="E16" s="56">
        <f t="shared" si="1"/>
        <v>32711.802756855508</v>
      </c>
      <c r="F16" s="37">
        <f t="shared" si="2"/>
        <v>33.483228305736091</v>
      </c>
      <c r="G16" s="37">
        <f t="shared" si="3"/>
        <v>197.29734748748399</v>
      </c>
      <c r="H16" s="56">
        <f t="shared" si="4"/>
        <v>6.5765782495827994</v>
      </c>
      <c r="I16" s="39">
        <f t="shared" si="5"/>
        <v>0.54054067804790129</v>
      </c>
      <c r="J16" s="39">
        <f>Input_Data!CF45</f>
        <v>1.3959718440489142</v>
      </c>
      <c r="K16" s="37">
        <f t="shared" si="6"/>
        <v>1116.7774752391313</v>
      </c>
      <c r="L16" s="37" t="e">
        <f>Input_Data!DO45</f>
        <v>#N/A</v>
      </c>
      <c r="M16" s="72">
        <f>Input_Data!EX45</f>
        <v>1.0629990714948931</v>
      </c>
      <c r="N16" s="37">
        <f t="shared" si="7"/>
        <v>4579.3999999999996</v>
      </c>
    </row>
    <row r="17" spans="2:14" x14ac:dyDescent="0.25">
      <c r="B17" s="39">
        <f>Input_Data!AV46</f>
        <v>5.1121141171874998</v>
      </c>
      <c r="C17" s="39">
        <f>_xlfn.IFNA(Input_Data!AW46,C16)</f>
        <v>9.9455043946697792</v>
      </c>
      <c r="D17" s="38">
        <f t="shared" si="0"/>
        <v>6543.5060699999995</v>
      </c>
      <c r="E17" s="56">
        <f t="shared" si="1"/>
        <v>34877.385274458407</v>
      </c>
      <c r="F17" s="37">
        <f t="shared" si="2"/>
        <v>31.310345411693369</v>
      </c>
      <c r="G17" s="37">
        <f t="shared" si="3"/>
        <v>228.60769289917735</v>
      </c>
      <c r="H17" s="56">
        <f t="shared" si="4"/>
        <v>7.6202564299725788</v>
      </c>
      <c r="I17" s="39">
        <f t="shared" si="5"/>
        <v>0.62632244629911604</v>
      </c>
      <c r="J17" s="39">
        <f>Input_Data!CF46</f>
        <v>1.4035550658917098</v>
      </c>
      <c r="K17" s="37">
        <f t="shared" si="6"/>
        <v>1122.8440527133678</v>
      </c>
      <c r="L17" s="37" t="e">
        <f>Input_Data!DO46</f>
        <v>#N/A</v>
      </c>
      <c r="M17" s="72">
        <f>Input_Data!EX46</f>
        <v>1.0629990714948931</v>
      </c>
      <c r="N17" s="37">
        <f t="shared" si="7"/>
        <v>4579.3999999999996</v>
      </c>
    </row>
    <row r="18" spans="2:14" x14ac:dyDescent="0.25">
      <c r="B18" s="39">
        <f>Input_Data!AV47</f>
        <v>5.9901339765624995</v>
      </c>
      <c r="C18" s="39">
        <f>_xlfn.IFNA(Input_Data!AW47,C17)</f>
        <v>10.623754529759379</v>
      </c>
      <c r="D18" s="38">
        <f t="shared" si="0"/>
        <v>7667.3714899999986</v>
      </c>
      <c r="E18" s="56">
        <f t="shared" si="1"/>
        <v>37255.906296142486</v>
      </c>
      <c r="F18" s="37">
        <f t="shared" si="2"/>
        <v>30.166100673180118</v>
      </c>
      <c r="G18" s="37">
        <f t="shared" si="3"/>
        <v>258.77379357235748</v>
      </c>
      <c r="H18" s="56">
        <f t="shared" si="4"/>
        <v>8.6257931190785833</v>
      </c>
      <c r="I18" s="39">
        <f t="shared" si="5"/>
        <v>0.70896929745851367</v>
      </c>
      <c r="J18" s="39">
        <f>Input_Data!CF47</f>
        <v>1.411402423131219</v>
      </c>
      <c r="K18" s="37">
        <f t="shared" si="6"/>
        <v>1129.1219385049751</v>
      </c>
      <c r="L18" s="37" t="e">
        <f>Input_Data!DO47</f>
        <v>#N/A</v>
      </c>
      <c r="M18" s="72">
        <f>Input_Data!EX47</f>
        <v>1.0629990714948931</v>
      </c>
      <c r="N18" s="37">
        <f t="shared" si="7"/>
        <v>4579.3999999999996</v>
      </c>
    </row>
    <row r="19" spans="2:14" x14ac:dyDescent="0.25">
      <c r="B19" s="39">
        <f>Input_Data!AV48</f>
        <v>6.9494432499999998</v>
      </c>
      <c r="C19" s="39">
        <f>_xlfn.IFNA(Input_Data!AW48,C18)</f>
        <v>11.417784630187723</v>
      </c>
      <c r="D19" s="38">
        <f t="shared" si="0"/>
        <v>8895.2873599999984</v>
      </c>
      <c r="E19" s="56">
        <f t="shared" si="1"/>
        <v>40040.450209973387</v>
      </c>
      <c r="F19" s="37">
        <f t="shared" si="2"/>
        <v>30.666884701864497</v>
      </c>
      <c r="G19" s="37">
        <f t="shared" si="3"/>
        <v>289.44067827422197</v>
      </c>
      <c r="H19" s="56">
        <f t="shared" si="4"/>
        <v>9.6480226091407317</v>
      </c>
      <c r="I19" s="39">
        <f t="shared" si="5"/>
        <v>0.7929881596554027</v>
      </c>
      <c r="J19" s="39">
        <f>Input_Data!CF48</f>
        <v>1.4200264743856177</v>
      </c>
      <c r="K19" s="37">
        <f t="shared" si="6"/>
        <v>1136.0211795084942</v>
      </c>
      <c r="L19" s="37" t="e">
        <f>Input_Data!DO48</f>
        <v>#N/A</v>
      </c>
      <c r="M19" s="72">
        <f>Input_Data!EX48</f>
        <v>1.0629990714948931</v>
      </c>
      <c r="N19" s="37">
        <f t="shared" si="7"/>
        <v>4579.3999999999996</v>
      </c>
    </row>
    <row r="20" spans="2:14" x14ac:dyDescent="0.25">
      <c r="B20" s="39">
        <f>Input_Data!AV49</f>
        <v>7.8361897656250008</v>
      </c>
      <c r="C20" s="39">
        <f>_xlfn.IFNA(Input_Data!AW49,C19)</f>
        <v>12.204439126593853</v>
      </c>
      <c r="D20" s="38">
        <f t="shared" si="0"/>
        <v>10030.322900000001</v>
      </c>
      <c r="E20" s="56">
        <f t="shared" si="1"/>
        <v>42799.128991890771</v>
      </c>
      <c r="F20" s="37">
        <f t="shared" si="2"/>
        <v>26.520061663288985</v>
      </c>
      <c r="G20" s="37">
        <f t="shared" si="3"/>
        <v>315.96073993751094</v>
      </c>
      <c r="H20" s="56">
        <f t="shared" si="4"/>
        <v>10.532024664583698</v>
      </c>
      <c r="I20" s="39">
        <f t="shared" si="5"/>
        <v>0.86564586284249567</v>
      </c>
      <c r="J20" s="39">
        <f>Input_Data!CF49</f>
        <v>1.4280450569421475</v>
      </c>
      <c r="K20" s="37">
        <f t="shared" si="6"/>
        <v>1142.436045553718</v>
      </c>
      <c r="L20" s="37" t="e">
        <f>Input_Data!DO49</f>
        <v>#N/A</v>
      </c>
      <c r="M20" s="72">
        <f>Input_Data!EX49</f>
        <v>1.0629990714948931</v>
      </c>
      <c r="N20" s="37">
        <f t="shared" si="7"/>
        <v>4579.3999999999996</v>
      </c>
    </row>
    <row r="21" spans="2:14" x14ac:dyDescent="0.25">
      <c r="B21" s="39">
        <f>Input_Data!AV50</f>
        <v>8.7108159609375004</v>
      </c>
      <c r="C21" s="39">
        <f>_xlfn.IFNA(Input_Data!AW50,C20)</f>
        <v>13.033417239573232</v>
      </c>
      <c r="D21" s="38">
        <f t="shared" si="0"/>
        <v>11149.844429999999</v>
      </c>
      <c r="E21" s="56">
        <f t="shared" si="1"/>
        <v>45706.230319599286</v>
      </c>
      <c r="F21" s="37">
        <f t="shared" si="2"/>
        <v>24.493849573062171</v>
      </c>
      <c r="G21" s="37">
        <f t="shared" si="3"/>
        <v>340.4545895105731</v>
      </c>
      <c r="H21" s="56">
        <f t="shared" si="4"/>
        <v>11.348486317019104</v>
      </c>
      <c r="I21" s="39">
        <f t="shared" si="5"/>
        <v>0.93275230002896736</v>
      </c>
      <c r="J21" s="39">
        <f>Input_Data!CF50</f>
        <v>1.4359983930380986</v>
      </c>
      <c r="K21" s="37">
        <f t="shared" si="6"/>
        <v>1148.7987144304789</v>
      </c>
      <c r="L21" s="37" t="e">
        <f>Input_Data!DO50</f>
        <v>#N/A</v>
      </c>
      <c r="M21" s="72">
        <f>Input_Data!EX50</f>
        <v>1.0629990714948931</v>
      </c>
      <c r="N21" s="37">
        <f t="shared" si="7"/>
        <v>4579.3999999999996</v>
      </c>
    </row>
    <row r="22" spans="2:14" x14ac:dyDescent="0.25">
      <c r="B22" s="39">
        <f>Input_Data!AV51</f>
        <v>9.8470665625000002</v>
      </c>
      <c r="C22" s="39">
        <f>_xlfn.IFNA(Input_Data!AW51,C21)</f>
        <v>14.195019740372322</v>
      </c>
      <c r="D22" s="38">
        <f t="shared" si="0"/>
        <v>12604.245200000001</v>
      </c>
      <c r="E22" s="56">
        <f t="shared" si="1"/>
        <v>49779.795253908414</v>
      </c>
      <c r="F22" s="37">
        <f t="shared" si="2"/>
        <v>29.216688469320516</v>
      </c>
      <c r="G22" s="37">
        <f t="shared" si="3"/>
        <v>369.6712779798936</v>
      </c>
      <c r="H22" s="56">
        <f t="shared" si="4"/>
        <v>12.322375932663119</v>
      </c>
      <c r="I22" s="39">
        <f t="shared" si="5"/>
        <v>1.0127980218627222</v>
      </c>
      <c r="J22" s="39">
        <f>Input_Data!CF51</f>
        <v>1.4463969760342945</v>
      </c>
      <c r="K22" s="37">
        <f t="shared" si="6"/>
        <v>1157.1175808274356</v>
      </c>
      <c r="L22" s="37" t="e">
        <f>Input_Data!DO51</f>
        <v>#N/A</v>
      </c>
      <c r="M22" s="72">
        <f>Input_Data!EX51</f>
        <v>1.0629990714948931</v>
      </c>
      <c r="N22" s="37">
        <f t="shared" si="7"/>
        <v>4579.3999999999996</v>
      </c>
    </row>
    <row r="23" spans="2:14" x14ac:dyDescent="0.25">
      <c r="B23" s="39">
        <f>Input_Data!AV52</f>
        <v>10.8283941484375</v>
      </c>
      <c r="C23" s="39">
        <f>_xlfn.IFNA(Input_Data!AW52,C22)</f>
        <v>15.281230038038125</v>
      </c>
      <c r="D23" s="38">
        <f t="shared" si="0"/>
        <v>13860.344509999999</v>
      </c>
      <c r="E23" s="56">
        <f t="shared" si="1"/>
        <v>53588.971092298081</v>
      </c>
      <c r="F23" s="37">
        <f t="shared" si="2"/>
        <v>23.439511608397478</v>
      </c>
      <c r="G23" s="37">
        <f t="shared" si="3"/>
        <v>393.11078958829108</v>
      </c>
      <c r="H23" s="56">
        <f t="shared" si="4"/>
        <v>13.10369298627637</v>
      </c>
      <c r="I23" s="39">
        <f t="shared" si="5"/>
        <v>1.0770158618857291</v>
      </c>
      <c r="J23" s="39">
        <f>Input_Data!CF52</f>
        <v>1.455438335417987</v>
      </c>
      <c r="K23" s="37">
        <f t="shared" si="6"/>
        <v>1164.3506683343896</v>
      </c>
      <c r="L23" s="37" t="e">
        <f>Input_Data!DO52</f>
        <v>#N/A</v>
      </c>
      <c r="M23" s="72">
        <f>Input_Data!EX52</f>
        <v>1.0629990714948931</v>
      </c>
      <c r="N23" s="37">
        <f t="shared" si="7"/>
        <v>4579.3999999999996</v>
      </c>
    </row>
    <row r="24" spans="2:14" x14ac:dyDescent="0.25">
      <c r="B24" s="39">
        <f>Input_Data!AV53</f>
        <v>11.7642564375</v>
      </c>
      <c r="C24" s="39">
        <f>_xlfn.IFNA(Input_Data!AW53,C23)</f>
        <v>15.281965630771488</v>
      </c>
      <c r="D24" s="38">
        <f t="shared" si="0"/>
        <v>15058.248240000001</v>
      </c>
      <c r="E24" s="56">
        <f t="shared" si="1"/>
        <v>53591.550705171241</v>
      </c>
      <c r="F24" s="37">
        <f t="shared" si="2"/>
        <v>22.352473743298713</v>
      </c>
      <c r="G24" s="37">
        <f t="shared" si="3"/>
        <v>415.46326333158981</v>
      </c>
      <c r="H24" s="56">
        <f t="shared" si="4"/>
        <v>13.848775444386327</v>
      </c>
      <c r="I24" s="39">
        <f t="shared" si="5"/>
        <v>1.1382555159769583</v>
      </c>
      <c r="J24" s="39">
        <f>Input_Data!CF53</f>
        <v>1.4641134500340511</v>
      </c>
      <c r="K24" s="37">
        <f t="shared" si="6"/>
        <v>1171.2907600272408</v>
      </c>
      <c r="L24" s="37" t="e">
        <f>Input_Data!DO53</f>
        <v>#N/A</v>
      </c>
      <c r="M24" s="72">
        <f>Input_Data!EX53</f>
        <v>1.0629990714948931</v>
      </c>
      <c r="N24" s="37">
        <f t="shared" si="7"/>
        <v>4579.3999999999996</v>
      </c>
    </row>
    <row r="25" spans="2:14" x14ac:dyDescent="0.25">
      <c r="B25" s="39">
        <f>Input_Data!AV54</f>
        <v>12.774429992187502</v>
      </c>
      <c r="C25" s="39">
        <f>_xlfn.IFNA(Input_Data!AW54,C24)</f>
        <v>15.281965630771488</v>
      </c>
      <c r="D25" s="38">
        <f t="shared" si="0"/>
        <v>16351.270390000003</v>
      </c>
      <c r="E25" s="56">
        <f t="shared" si="1"/>
        <v>53591.550705171241</v>
      </c>
      <c r="F25" s="37">
        <f t="shared" si="2"/>
        <v>24.127350916069577</v>
      </c>
      <c r="G25" s="37">
        <f t="shared" si="3"/>
        <v>439.5906142476594</v>
      </c>
      <c r="H25" s="56">
        <f t="shared" si="4"/>
        <v>14.653020474921981</v>
      </c>
      <c r="I25" s="39">
        <f t="shared" si="5"/>
        <v>1.2043578472538614</v>
      </c>
      <c r="J25" s="39">
        <f>Input_Data!CF54</f>
        <v>1.473535442715858</v>
      </c>
      <c r="K25" s="37">
        <f t="shared" si="6"/>
        <v>1178.8283541726864</v>
      </c>
      <c r="L25" s="37" t="e">
        <f>Input_Data!DO54</f>
        <v>#N/A</v>
      </c>
      <c r="M25" s="72">
        <f>Input_Data!EX54</f>
        <v>1.0629990714948931</v>
      </c>
      <c r="N25" s="37">
        <f t="shared" si="7"/>
        <v>4579.3999999999996</v>
      </c>
    </row>
    <row r="26" spans="2:14" x14ac:dyDescent="0.25">
      <c r="B26" s="39">
        <f>Input_Data!AV55</f>
        <v>13.762900921875001</v>
      </c>
      <c r="C26" s="39">
        <f>_xlfn.IFNA(Input_Data!AW55,C25)</f>
        <v>15.281965630771488</v>
      </c>
      <c r="D26" s="38">
        <f t="shared" si="0"/>
        <v>17616.513180000002</v>
      </c>
      <c r="E26" s="56">
        <f t="shared" si="1"/>
        <v>53591.550705171241</v>
      </c>
      <c r="F26" s="37">
        <f t="shared" si="2"/>
        <v>23.608997563078738</v>
      </c>
      <c r="G26" s="37">
        <f t="shared" si="3"/>
        <v>463.19961181073813</v>
      </c>
      <c r="H26" s="56">
        <f t="shared" si="4"/>
        <v>15.439987060357938</v>
      </c>
      <c r="I26" s="39">
        <f t="shared" si="5"/>
        <v>1.2690400323581867</v>
      </c>
      <c r="J26" s="39">
        <f>Input_Data!CF55</f>
        <v>1.4828137033446176</v>
      </c>
      <c r="K26" s="37">
        <f t="shared" si="6"/>
        <v>1186.2509626756942</v>
      </c>
      <c r="L26" s="37" t="e">
        <f>Input_Data!DO55</f>
        <v>#N/A</v>
      </c>
      <c r="M26" s="72" t="e">
        <f>Input_Data!EX55</f>
        <v>#N/A</v>
      </c>
      <c r="N26" s="37" t="e">
        <f t="shared" si="7"/>
        <v>#N/A</v>
      </c>
    </row>
    <row r="27" spans="2:14" x14ac:dyDescent="0.25">
      <c r="B27" s="39">
        <f>Input_Data!AV56</f>
        <v>14.7440690390625</v>
      </c>
      <c r="C27" s="39">
        <f>_xlfn.IFNA(Input_Data!AW56,C26)</f>
        <v>15.281965630771488</v>
      </c>
      <c r="D27" s="38">
        <f t="shared" si="0"/>
        <v>18872.408370000001</v>
      </c>
      <c r="E27" s="56">
        <f t="shared" si="1"/>
        <v>53591.550705171241</v>
      </c>
      <c r="F27" s="37">
        <f t="shared" si="2"/>
        <v>23.43457454532685</v>
      </c>
      <c r="G27" s="37">
        <f t="shared" si="3"/>
        <v>486.63418635606496</v>
      </c>
      <c r="H27" s="56">
        <f t="shared" si="4"/>
        <v>16.221139545202167</v>
      </c>
      <c r="I27" s="39">
        <f t="shared" si="5"/>
        <v>1.333244346181</v>
      </c>
      <c r="J27" s="39">
        <f>Input_Data!CF56</f>
        <v>1.4920811910378424</v>
      </c>
      <c r="K27" s="37">
        <f t="shared" si="6"/>
        <v>1193.6649528302739</v>
      </c>
      <c r="L27" s="37" t="e">
        <f>Input_Data!DO56</f>
        <v>#N/A</v>
      </c>
      <c r="M27" s="72">
        <f>Input_Data!EX56</f>
        <v>1.0629990714948931</v>
      </c>
      <c r="N27" s="37">
        <f t="shared" si="7"/>
        <v>4579.3999999999996</v>
      </c>
    </row>
    <row r="28" spans="2:14" x14ac:dyDescent="0.25">
      <c r="B28" s="39">
        <f>Input_Data!AV57</f>
        <v>15.7823473984375</v>
      </c>
      <c r="C28" s="39">
        <f>_xlfn.IFNA(Input_Data!AW57,C27)</f>
        <v>15.281965630771488</v>
      </c>
      <c r="D28" s="38">
        <f t="shared" si="0"/>
        <v>20201.40467</v>
      </c>
      <c r="E28" s="56">
        <f t="shared" si="1"/>
        <v>53591.550705171241</v>
      </c>
      <c r="F28" s="37">
        <f t="shared" si="2"/>
        <v>24.798616246642016</v>
      </c>
      <c r="G28" s="37">
        <f t="shared" si="3"/>
        <v>511.432802602707</v>
      </c>
      <c r="H28" s="56">
        <f t="shared" si="4"/>
        <v>17.047760086756899</v>
      </c>
      <c r="I28" s="39">
        <f t="shared" si="5"/>
        <v>1.4011857605553617</v>
      </c>
      <c r="J28" s="39">
        <f>Input_Data!CF57</f>
        <v>1.501951189636741</v>
      </c>
      <c r="K28" s="37">
        <f t="shared" si="6"/>
        <v>1201.5609517093928</v>
      </c>
      <c r="L28" s="37" t="e">
        <f>Input_Data!DO57</f>
        <v>#N/A</v>
      </c>
      <c r="M28" s="72">
        <f>Input_Data!EX57</f>
        <v>1.0629990714948931</v>
      </c>
      <c r="N28" s="37">
        <f t="shared" si="7"/>
        <v>4579.3999999999996</v>
      </c>
    </row>
    <row r="29" spans="2:14" x14ac:dyDescent="0.25">
      <c r="B29" s="39">
        <f>Input_Data!AV58</f>
        <v>16.898536679687499</v>
      </c>
      <c r="C29" s="39">
        <f>_xlfn.IFNA(Input_Data!AW58,C28)</f>
        <v>15.281965630771488</v>
      </c>
      <c r="D29" s="38">
        <f t="shared" si="0"/>
        <v>21630.126949999998</v>
      </c>
      <c r="E29" s="56">
        <f t="shared" si="1"/>
        <v>53591.550705171241</v>
      </c>
      <c r="F29" s="37">
        <f t="shared" si="2"/>
        <v>26.659468912552583</v>
      </c>
      <c r="G29" s="37">
        <f t="shared" si="3"/>
        <v>538.09227151525954</v>
      </c>
      <c r="H29" s="56">
        <f t="shared" si="4"/>
        <v>17.936409050508651</v>
      </c>
      <c r="I29" s="39">
        <f t="shared" si="5"/>
        <v>1.47422540141167</v>
      </c>
      <c r="J29" s="39">
        <f>Input_Data!CF58</f>
        <v>1.5126346527234937</v>
      </c>
      <c r="K29" s="37">
        <f t="shared" si="6"/>
        <v>1210.107722178795</v>
      </c>
      <c r="L29" s="37">
        <f>Input_Data!DO58</f>
        <v>1.9184084901337712</v>
      </c>
      <c r="M29" s="72">
        <f>Input_Data!EX58</f>
        <v>1.0629990714948931</v>
      </c>
      <c r="N29" s="37">
        <f t="shared" si="7"/>
        <v>4579.3999999999996</v>
      </c>
    </row>
    <row r="30" spans="2:14" x14ac:dyDescent="0.25">
      <c r="B30" s="39">
        <f>Input_Data!AV59</f>
        <v>18.060369179687498</v>
      </c>
      <c r="C30" s="39">
        <f>_xlfn.IFNA(Input_Data!AW59,C29)</f>
        <v>15.281965630771488</v>
      </c>
      <c r="D30" s="38">
        <f t="shared" si="0"/>
        <v>23117.272549999998</v>
      </c>
      <c r="E30" s="56">
        <f t="shared" si="1"/>
        <v>53591.550705171241</v>
      </c>
      <c r="F30" s="37">
        <f t="shared" si="2"/>
        <v>27.749628074421437</v>
      </c>
      <c r="G30" s="37">
        <f t="shared" si="3"/>
        <v>565.84189958968102</v>
      </c>
      <c r="H30" s="56">
        <f t="shared" si="4"/>
        <v>18.861396652989367</v>
      </c>
      <c r="I30" s="39">
        <f t="shared" si="5"/>
        <v>1.5502517796977562</v>
      </c>
      <c r="J30" s="39">
        <f>Input_Data!CF59</f>
        <v>1.5238357086693015</v>
      </c>
      <c r="K30" s="37">
        <f t="shared" si="6"/>
        <v>1219.0685669354411</v>
      </c>
      <c r="L30" s="37" t="e">
        <f>Input_Data!DO59</f>
        <v>#N/A</v>
      </c>
      <c r="M30" s="72">
        <f>Input_Data!EX59</f>
        <v>1.0629990714948931</v>
      </c>
      <c r="N30" s="37">
        <f t="shared" si="7"/>
        <v>4579.3999999999996</v>
      </c>
    </row>
    <row r="31" spans="2:14" x14ac:dyDescent="0.25">
      <c r="B31" s="39">
        <f>Input_Data!AV60</f>
        <v>19.307210101562497</v>
      </c>
      <c r="C31" s="39">
        <f>_xlfn.IFNA(Input_Data!AW60,C30)</f>
        <v>15.281965630771488</v>
      </c>
      <c r="D31" s="38">
        <f t="shared" si="0"/>
        <v>24713.228929999997</v>
      </c>
      <c r="E31" s="56">
        <f t="shared" si="1"/>
        <v>53591.550705171241</v>
      </c>
      <c r="F31" s="37">
        <f t="shared" si="2"/>
        <v>29.78</v>
      </c>
      <c r="G31" s="37">
        <f t="shared" si="3"/>
        <v>595.62189958968099</v>
      </c>
      <c r="H31" s="56">
        <f t="shared" si="4"/>
        <v>19.854063319656031</v>
      </c>
      <c r="I31" s="39">
        <f t="shared" si="5"/>
        <v>1.6318408207936466</v>
      </c>
      <c r="J31" s="39">
        <f>Input_Data!CF60</f>
        <v>1.5359486039214609</v>
      </c>
      <c r="K31" s="37">
        <f t="shared" si="6"/>
        <v>1228.7588831371688</v>
      </c>
      <c r="L31" s="37" t="e">
        <f>Input_Data!DO60</f>
        <v>#N/A</v>
      </c>
      <c r="M31" s="72">
        <f>Input_Data!EX60</f>
        <v>1.0629990714948931</v>
      </c>
      <c r="N31" s="37">
        <f t="shared" si="7"/>
        <v>4579.3999999999996</v>
      </c>
    </row>
    <row r="32" spans="2:14" x14ac:dyDescent="0.25">
      <c r="B32" s="39">
        <f>Input_Data!AV61</f>
        <v>20.550739523437496</v>
      </c>
      <c r="C32" s="39">
        <f>_xlfn.IFNA(Input_Data!AW61,C31)</f>
        <v>15.281965630771488</v>
      </c>
      <c r="D32" s="38">
        <f t="shared" si="0"/>
        <v>26304.946589999996</v>
      </c>
      <c r="E32" s="56">
        <f t="shared" si="1"/>
        <v>53591.550705171241</v>
      </c>
      <c r="F32" s="37">
        <f t="shared" si="2"/>
        <v>29.700906935062957</v>
      </c>
      <c r="G32" s="37">
        <f t="shared" si="3"/>
        <v>625.3228065247439</v>
      </c>
      <c r="H32" s="56">
        <f t="shared" si="4"/>
        <v>20.844093550824798</v>
      </c>
      <c r="I32" s="39">
        <f t="shared" si="5"/>
        <v>1.7132131685609422</v>
      </c>
      <c r="J32" s="39">
        <f>Input_Data!CF61</f>
        <v>1.5481252292773553</v>
      </c>
      <c r="K32" s="37">
        <f t="shared" si="6"/>
        <v>1238.5001834218842</v>
      </c>
      <c r="L32" s="37">
        <f>Input_Data!DO61</f>
        <v>2.6192878149555372</v>
      </c>
      <c r="M32" s="72">
        <f>Input_Data!EX61</f>
        <v>1.0629990714948931</v>
      </c>
      <c r="N32" s="37">
        <f t="shared" si="7"/>
        <v>4579.3999999999996</v>
      </c>
    </row>
    <row r="33" spans="2:14" x14ac:dyDescent="0.25">
      <c r="B33" s="39">
        <f>Input_Data!AV62</f>
        <v>21.580418468749997</v>
      </c>
      <c r="C33" s="39">
        <f>_xlfn.IFNA(Input_Data!AW62,C32)</f>
        <v>15.281965630771488</v>
      </c>
      <c r="D33" s="38">
        <f t="shared" si="0"/>
        <v>27622.935639999996</v>
      </c>
      <c r="E33" s="56">
        <f t="shared" si="1"/>
        <v>53591.550705171241</v>
      </c>
      <c r="F33" s="37">
        <f t="shared" si="2"/>
        <v>24.593224727733482</v>
      </c>
      <c r="G33" s="37">
        <f t="shared" si="3"/>
        <v>649.91603125247741</v>
      </c>
      <c r="H33" s="56">
        <f t="shared" si="4"/>
        <v>21.663867708415914</v>
      </c>
      <c r="I33" s="39">
        <f t="shared" si="5"/>
        <v>1.7805918664451437</v>
      </c>
      <c r="J33" s="39">
        <f>Input_Data!CF62</f>
        <v>1.5582808595867619</v>
      </c>
      <c r="K33" s="37">
        <f t="shared" si="6"/>
        <v>1246.6246876694095</v>
      </c>
      <c r="L33" s="37">
        <f>Input_Data!DO62</f>
        <v>2.8596477073716877</v>
      </c>
      <c r="M33" s="72">
        <f>Input_Data!EX62</f>
        <v>1.0629990714948931</v>
      </c>
      <c r="N33" s="37">
        <f t="shared" si="7"/>
        <v>4579.3999999999996</v>
      </c>
    </row>
    <row r="34" spans="2:14" x14ac:dyDescent="0.25">
      <c r="B34" s="39">
        <f>Input_Data!AV63</f>
        <v>22.779086906249997</v>
      </c>
      <c r="C34" s="39">
        <f>_xlfn.IFNA(Input_Data!AW63,C33)</f>
        <v>15.281965630771488</v>
      </c>
      <c r="D34" s="38">
        <f t="shared" si="0"/>
        <v>29157.231239999997</v>
      </c>
      <c r="E34" s="56">
        <f t="shared" si="1"/>
        <v>53591.550705171241</v>
      </c>
      <c r="F34" s="37">
        <f t="shared" si="2"/>
        <v>28.629430942216636</v>
      </c>
      <c r="G34" s="37">
        <f t="shared" si="3"/>
        <v>678.5454621946941</v>
      </c>
      <c r="H34" s="56">
        <f t="shared" si="4"/>
        <v>22.618182073156468</v>
      </c>
      <c r="I34" s="39">
        <f t="shared" si="5"/>
        <v>1.8590286635471072</v>
      </c>
      <c r="J34" s="39">
        <f>Input_Data!CF63</f>
        <v>1.570187166213771</v>
      </c>
      <c r="K34" s="37">
        <f t="shared" si="6"/>
        <v>1256.1497329710169</v>
      </c>
      <c r="L34" s="37">
        <f>Input_Data!DO63</f>
        <v>3.167375660267143</v>
      </c>
      <c r="M34" s="72" t="e">
        <f>Input_Data!EX63</f>
        <v>#N/A</v>
      </c>
      <c r="N34" s="37" t="e">
        <f t="shared" si="7"/>
        <v>#N/A</v>
      </c>
    </row>
    <row r="35" spans="2:14" x14ac:dyDescent="0.25">
      <c r="B35" s="39">
        <f>Input_Data!AV64</f>
        <v>23.683610882812498</v>
      </c>
      <c r="C35" s="39">
        <f>_xlfn.IFNA(Input_Data!AW64,C34)</f>
        <v>15.281965630771488</v>
      </c>
      <c r="D35" s="38">
        <f t="shared" si="0"/>
        <v>30315.021929999995</v>
      </c>
      <c r="E35" s="56">
        <f t="shared" si="1"/>
        <v>53591.550705171241</v>
      </c>
      <c r="F35" s="37">
        <f t="shared" si="2"/>
        <v>21.603978141432634</v>
      </c>
      <c r="G35" s="37">
        <f t="shared" si="3"/>
        <v>700.14944033612676</v>
      </c>
      <c r="H35" s="56">
        <f t="shared" si="4"/>
        <v>23.338314677870891</v>
      </c>
      <c r="I35" s="39">
        <f t="shared" si="5"/>
        <v>1.9182176447565116</v>
      </c>
      <c r="J35" s="39">
        <f>Input_Data!CF64</f>
        <v>1.5792319401431369</v>
      </c>
      <c r="K35" s="37">
        <f t="shared" si="6"/>
        <v>1263.3855521145097</v>
      </c>
      <c r="L35" s="37">
        <f>Input_Data!DO64</f>
        <v>3.4213252400086382</v>
      </c>
      <c r="M35" s="72" t="e">
        <f>Input_Data!EX64</f>
        <v>#N/A</v>
      </c>
      <c r="N35" s="37" t="e">
        <f t="shared" si="7"/>
        <v>#N/A</v>
      </c>
    </row>
    <row r="36" spans="2:14" x14ac:dyDescent="0.25">
      <c r="B36" s="39">
        <f>Input_Data!AV65</f>
        <v>24.617035124999997</v>
      </c>
      <c r="C36" s="39">
        <f>_xlfn.IFNA(Input_Data!AW65,C35)</f>
        <v>15.273559059289711</v>
      </c>
      <c r="D36" s="38">
        <f t="shared" si="0"/>
        <v>31509.804959999998</v>
      </c>
      <c r="E36" s="56">
        <f t="shared" si="1"/>
        <v>53562.070125728307</v>
      </c>
      <c r="F36" s="37">
        <f t="shared" si="2"/>
        <v>22.306513306812867</v>
      </c>
      <c r="G36" s="37">
        <f t="shared" si="3"/>
        <v>722.45595364293968</v>
      </c>
      <c r="H36" s="56">
        <f t="shared" si="4"/>
        <v>24.081865121431324</v>
      </c>
      <c r="I36" s="39">
        <f t="shared" si="5"/>
        <v>1.9793313798436702</v>
      </c>
      <c r="J36" s="39">
        <f>Input_Data!CF65</f>
        <v>1.5886203295303576</v>
      </c>
      <c r="K36" s="37">
        <f t="shared" si="6"/>
        <v>1270.8962636242861</v>
      </c>
      <c r="L36" s="37" t="e">
        <f>Input_Data!DO65</f>
        <v>#N/A</v>
      </c>
      <c r="M36" s="72">
        <f>Input_Data!EX65</f>
        <v>1.0629990714948931</v>
      </c>
      <c r="N36" s="37">
        <f t="shared" si="7"/>
        <v>4579.3999999999996</v>
      </c>
    </row>
    <row r="37" spans="2:14" x14ac:dyDescent="0.25">
      <c r="B37" s="39">
        <f>Input_Data!AV66</f>
        <v>25.589123203124998</v>
      </c>
      <c r="C37" s="39">
        <f>_xlfn.IFNA(Input_Data!AW66,C36)</f>
        <v>14.813760836961514</v>
      </c>
      <c r="D37" s="38">
        <f t="shared" si="0"/>
        <v>32754.077699999998</v>
      </c>
      <c r="E37" s="56">
        <f t="shared" si="1"/>
        <v>51949.627044686953</v>
      </c>
      <c r="F37" s="37">
        <f t="shared" si="2"/>
        <v>23.951524020175921</v>
      </c>
      <c r="G37" s="37">
        <f t="shared" si="3"/>
        <v>746.40747766311563</v>
      </c>
      <c r="H37" s="56">
        <f t="shared" si="4"/>
        <v>24.880249255437189</v>
      </c>
      <c r="I37" s="39">
        <f t="shared" si="5"/>
        <v>2.0449519935975768</v>
      </c>
      <c r="J37" s="39">
        <f>Input_Data!CF66</f>
        <v>1.5984569337797285</v>
      </c>
      <c r="K37" s="37">
        <f t="shared" si="6"/>
        <v>1278.7655470237828</v>
      </c>
      <c r="L37" s="37" t="e">
        <f>Input_Data!DO66</f>
        <v>#N/A</v>
      </c>
      <c r="M37" s="72">
        <f>Input_Data!EX66</f>
        <v>1.0629990714948931</v>
      </c>
      <c r="N37" s="37">
        <f t="shared" si="7"/>
        <v>4579.3999999999996</v>
      </c>
    </row>
    <row r="38" spans="2:14" x14ac:dyDescent="0.25">
      <c r="B38" s="39">
        <f>Input_Data!AV67</f>
        <v>26.310022499999995</v>
      </c>
      <c r="C38" s="39">
        <f>_xlfn.IFNA(Input_Data!AW67,C37)</f>
        <v>14.481737299346321</v>
      </c>
      <c r="D38" s="38">
        <f t="shared" si="0"/>
        <v>33676.828799999996</v>
      </c>
      <c r="E38" s="56">
        <f t="shared" si="1"/>
        <v>50785.270529214489</v>
      </c>
      <c r="F38" s="37">
        <f t="shared" si="2"/>
        <v>18.169660029066506</v>
      </c>
      <c r="G38" s="37">
        <f t="shared" si="3"/>
        <v>764.57713769218208</v>
      </c>
      <c r="H38" s="56">
        <f t="shared" si="4"/>
        <v>25.485904589739402</v>
      </c>
      <c r="I38" s="39">
        <f t="shared" si="5"/>
        <v>2.0947318840881701</v>
      </c>
      <c r="J38" s="39">
        <f>Input_Data!CF67</f>
        <v>1.605791059217478</v>
      </c>
      <c r="K38" s="37">
        <f t="shared" si="6"/>
        <v>1284.6328473739825</v>
      </c>
      <c r="L38" s="37" t="e">
        <f>Input_Data!DO67</f>
        <v>#N/A</v>
      </c>
      <c r="M38" s="72">
        <f>Input_Data!EX67</f>
        <v>1.0629990714948931</v>
      </c>
      <c r="N38" s="37">
        <f t="shared" si="7"/>
        <v>4579.3999999999996</v>
      </c>
    </row>
    <row r="39" spans="2:14" x14ac:dyDescent="0.25">
      <c r="B39" s="39">
        <f>Input_Data!AV68</f>
        <v>27.102239921874997</v>
      </c>
      <c r="C39" s="39">
        <f>_xlfn.IFNA(Input_Data!AW68,C38)</f>
        <v>14.125442926657708</v>
      </c>
      <c r="D39" s="38">
        <f t="shared" si="0"/>
        <v>34690.867099999996</v>
      </c>
      <c r="E39" s="56">
        <f t="shared" si="1"/>
        <v>49535.799852388671</v>
      </c>
      <c r="F39" s="37">
        <f t="shared" si="2"/>
        <v>20.470817126638202</v>
      </c>
      <c r="G39" s="37">
        <f t="shared" si="3"/>
        <v>785.04795481882024</v>
      </c>
      <c r="H39" s="56">
        <f t="shared" si="4"/>
        <v>26.168265160627342</v>
      </c>
      <c r="I39" s="39">
        <f t="shared" si="5"/>
        <v>2.1508163145721104</v>
      </c>
      <c r="J39" s="39">
        <f>Input_Data!CF68</f>
        <v>1.6138895601294174</v>
      </c>
      <c r="K39" s="37">
        <f t="shared" si="6"/>
        <v>1291.111648103534</v>
      </c>
      <c r="L39" s="37" t="e">
        <f>Input_Data!DO68</f>
        <v>#N/A</v>
      </c>
      <c r="M39" s="72" t="e">
        <f>Input_Data!EX68</f>
        <v>#N/A</v>
      </c>
      <c r="N39" s="37" t="e">
        <f t="shared" si="7"/>
        <v>#N/A</v>
      </c>
    </row>
    <row r="40" spans="2:14" x14ac:dyDescent="0.25">
      <c r="B40" s="39">
        <f>Input_Data!AV69</f>
        <v>27.829927804687497</v>
      </c>
      <c r="C40" s="39">
        <f>_xlfn.IFNA(Input_Data!AW69,C39)</f>
        <v>13.805899430200965</v>
      </c>
      <c r="D40" s="38">
        <f t="shared" si="0"/>
        <v>35622.307589999997</v>
      </c>
      <c r="E40" s="56">
        <f t="shared" si="1"/>
        <v>48415.20896070476</v>
      </c>
      <c r="F40" s="37">
        <f t="shared" si="2"/>
        <v>19.238592789220139</v>
      </c>
      <c r="G40" s="37">
        <f t="shared" si="3"/>
        <v>804.28654760804034</v>
      </c>
      <c r="H40" s="56">
        <f t="shared" si="4"/>
        <v>26.809551586934678</v>
      </c>
      <c r="I40" s="39">
        <f t="shared" si="5"/>
        <v>2.2035247879672339</v>
      </c>
      <c r="J40" s="39">
        <f>Input_Data!CF69</f>
        <v>1.6213643866063074</v>
      </c>
      <c r="K40" s="37">
        <f t="shared" si="6"/>
        <v>1297.091509285046</v>
      </c>
      <c r="L40" s="37" t="e">
        <f>Input_Data!DO69</f>
        <v>#N/A</v>
      </c>
      <c r="M40" s="72">
        <f>Input_Data!EX69</f>
        <v>1.0629990714948931</v>
      </c>
      <c r="N40" s="37">
        <f t="shared" si="7"/>
        <v>4579.3999999999996</v>
      </c>
    </row>
    <row r="41" spans="2:14" x14ac:dyDescent="0.25">
      <c r="B41" s="39">
        <f>Input_Data!AV70</f>
        <v>28.489692304687498</v>
      </c>
      <c r="C41" s="39">
        <f>_xlfn.IFNA(Input_Data!AW70,C40)</f>
        <v>13.522435038210197</v>
      </c>
      <c r="D41" s="38">
        <f t="shared" si="0"/>
        <v>36466.806149999997</v>
      </c>
      <c r="E41" s="56">
        <f t="shared" si="1"/>
        <v>47421.142051805626</v>
      </c>
      <c r="F41" s="37">
        <f t="shared" si="2"/>
        <v>17.808482112839471</v>
      </c>
      <c r="G41" s="37">
        <f t="shared" si="3"/>
        <v>822.09502972087978</v>
      </c>
      <c r="H41" s="56">
        <f t="shared" si="4"/>
        <v>27.403167657362658</v>
      </c>
      <c r="I41" s="39">
        <f t="shared" si="5"/>
        <v>2.2523151499202188</v>
      </c>
      <c r="J41" s="39">
        <f>Input_Data!CF70</f>
        <v>1.6281714219353061</v>
      </c>
      <c r="K41" s="37">
        <f t="shared" si="6"/>
        <v>1302.5371375482448</v>
      </c>
      <c r="L41" s="37" t="e">
        <f>Input_Data!DO70</f>
        <v>#N/A</v>
      </c>
      <c r="M41" s="72">
        <f>Input_Data!EX70</f>
        <v>1.0629990714948931</v>
      </c>
      <c r="N41" s="37">
        <f t="shared" si="7"/>
        <v>4579.3999999999996</v>
      </c>
    </row>
    <row r="42" spans="2:14" x14ac:dyDescent="0.25">
      <c r="B42" s="39">
        <f>Input_Data!AV71</f>
        <v>29.239224234374994</v>
      </c>
      <c r="C42" s="39">
        <f>_xlfn.IFNA(Input_Data!AW71,C41)</f>
        <v>13.207457755345402</v>
      </c>
      <c r="D42" s="38">
        <f t="shared" si="0"/>
        <v>37426.207019999994</v>
      </c>
      <c r="E42" s="56">
        <f t="shared" si="1"/>
        <v>46316.564183129085</v>
      </c>
      <c r="F42" s="37">
        <f t="shared" si="2"/>
        <v>20.713990489593822</v>
      </c>
      <c r="G42" s="37">
        <f t="shared" si="3"/>
        <v>842.80902021047359</v>
      </c>
      <c r="H42" s="56">
        <f t="shared" si="4"/>
        <v>28.093634007015787</v>
      </c>
      <c r="I42" s="39">
        <f t="shared" si="5"/>
        <v>2.3090658087958182</v>
      </c>
      <c r="J42" s="39">
        <f>Input_Data!CF71</f>
        <v>1.6359393030459477</v>
      </c>
      <c r="K42" s="37">
        <f t="shared" si="6"/>
        <v>1308.7514424367582</v>
      </c>
      <c r="L42" s="37" t="e">
        <f>Input_Data!DO71</f>
        <v>#N/A</v>
      </c>
      <c r="M42" s="72">
        <f>Input_Data!EX71</f>
        <v>1.0629990714948931</v>
      </c>
      <c r="N42" s="37">
        <f t="shared" si="7"/>
        <v>4579.3999999999996</v>
      </c>
    </row>
    <row r="43" spans="2:14" x14ac:dyDescent="0.25">
      <c r="B43" s="39">
        <f>Input_Data!AV72</f>
        <v>29.977345539062497</v>
      </c>
      <c r="C43" s="39">
        <f>_xlfn.IFNA(Input_Data!AW72,C42)</f>
        <v>12.904446493700718</v>
      </c>
      <c r="D43" s="38">
        <f t="shared" si="0"/>
        <v>38371.002289999997</v>
      </c>
      <c r="E43" s="56">
        <f t="shared" si="1"/>
        <v>45253.949347772374</v>
      </c>
      <c r="F43" s="37">
        <f t="shared" si="2"/>
        <v>20.877631314326599</v>
      </c>
      <c r="G43" s="37">
        <f t="shared" si="3"/>
        <v>863.68665152480014</v>
      </c>
      <c r="H43" s="56">
        <f t="shared" si="4"/>
        <v>28.789555050826671</v>
      </c>
      <c r="I43" s="39">
        <f t="shared" si="5"/>
        <v>2.3662647986980825</v>
      </c>
      <c r="J43" s="39">
        <f>Input_Data!CF72</f>
        <v>1.6436251456175763</v>
      </c>
      <c r="K43" s="37">
        <f t="shared" si="6"/>
        <v>1314.900116494061</v>
      </c>
      <c r="L43" s="37">
        <f>Input_Data!DO72</f>
        <v>5.8513110895133602</v>
      </c>
      <c r="M43" s="72">
        <f>Input_Data!EX72</f>
        <v>1.0629990714948931</v>
      </c>
      <c r="N43" s="37">
        <f t="shared" si="7"/>
        <v>4579.3999999999996</v>
      </c>
    </row>
    <row r="44" spans="2:14" x14ac:dyDescent="0.25">
      <c r="B44" s="39">
        <f>Input_Data!AV73</f>
        <v>30.672401054687498</v>
      </c>
      <c r="C44" s="39">
        <f>_xlfn.IFNA(Input_Data!AW73,C43)</f>
        <v>12.625472560974101</v>
      </c>
      <c r="D44" s="38">
        <f t="shared" si="0"/>
        <v>39260.673349999997</v>
      </c>
      <c r="E44" s="56">
        <f t="shared" si="1"/>
        <v>44275.629802868083</v>
      </c>
      <c r="F44" s="37">
        <f t="shared" si="2"/>
        <v>20.093922186113534</v>
      </c>
      <c r="G44" s="37">
        <f t="shared" si="3"/>
        <v>883.7805737109137</v>
      </c>
      <c r="H44" s="56">
        <f t="shared" si="4"/>
        <v>29.459352457030455</v>
      </c>
      <c r="I44" s="39">
        <f t="shared" si="5"/>
        <v>2.4213166403038731</v>
      </c>
      <c r="J44" s="39">
        <f>Input_Data!CF73</f>
        <v>1.6508955639425167</v>
      </c>
      <c r="K44" s="37">
        <f t="shared" si="6"/>
        <v>1320.7164511540134</v>
      </c>
      <c r="L44" s="37">
        <f>Input_Data!DO73</f>
        <v>6.2085659175471211</v>
      </c>
      <c r="M44" s="72">
        <f>Input_Data!EX73</f>
        <v>1.0629990714948931</v>
      </c>
      <c r="N44" s="37">
        <f t="shared" si="7"/>
        <v>4579.3999999999996</v>
      </c>
    </row>
    <row r="45" spans="2:14" x14ac:dyDescent="0.25">
      <c r="B45" s="39">
        <f>Input_Data!AV74</f>
        <v>31.264631882812502</v>
      </c>
      <c r="C45" s="39">
        <f>_xlfn.IFNA(Input_Data!AW74,C44)</f>
        <v>12.392533068119539</v>
      </c>
      <c r="D45" s="38">
        <f t="shared" si="0"/>
        <v>40018.728810000001</v>
      </c>
      <c r="E45" s="56">
        <f t="shared" si="1"/>
        <v>43458.746101898658</v>
      </c>
      <c r="F45" s="37">
        <f t="shared" si="2"/>
        <v>17.443104737135634</v>
      </c>
      <c r="G45" s="37">
        <f t="shared" si="3"/>
        <v>901.22367844804933</v>
      </c>
      <c r="H45" s="56">
        <f t="shared" si="4"/>
        <v>30.040789281601644</v>
      </c>
      <c r="I45" s="39">
        <f t="shared" si="5"/>
        <v>2.4691059683508199</v>
      </c>
      <c r="J45" s="39">
        <f>Input_Data!CF74</f>
        <v>1.6571157855656715</v>
      </c>
      <c r="K45" s="37">
        <f t="shared" si="6"/>
        <v>1325.6926284525373</v>
      </c>
      <c r="L45" s="37">
        <f>Input_Data!DO74</f>
        <v>6.5301292379030391</v>
      </c>
      <c r="M45" s="72">
        <f>Input_Data!EX74</f>
        <v>1.0629990714948931</v>
      </c>
      <c r="N45" s="37">
        <f t="shared" si="7"/>
        <v>4579.3999999999996</v>
      </c>
    </row>
    <row r="46" spans="2:14" x14ac:dyDescent="0.25">
      <c r="B46" s="39">
        <f>Input_Data!AV75</f>
        <v>31.953259960937498</v>
      </c>
      <c r="C46" s="39">
        <f>_xlfn.IFNA(Input_Data!AW75,C45)</f>
        <v>12.127076613156589</v>
      </c>
      <c r="D46" s="38">
        <f t="shared" si="0"/>
        <v>40900.172749999998</v>
      </c>
      <c r="E46" s="56">
        <f t="shared" si="1"/>
        <v>42527.830314631334</v>
      </c>
      <c r="F46" s="37">
        <f t="shared" si="2"/>
        <v>20.726285199100417</v>
      </c>
      <c r="G46" s="37">
        <f t="shared" si="3"/>
        <v>921.94996364714973</v>
      </c>
      <c r="H46" s="56">
        <f t="shared" si="4"/>
        <v>30.731665454904991</v>
      </c>
      <c r="I46" s="39">
        <f t="shared" si="5"/>
        <v>2.5258903113620539</v>
      </c>
      <c r="J46" s="39">
        <f>Input_Data!CF75</f>
        <v>1.6643779460304602</v>
      </c>
      <c r="K46" s="37">
        <f t="shared" si="6"/>
        <v>1331.5023568243682</v>
      </c>
      <c r="L46" s="37">
        <f>Input_Data!DO75</f>
        <v>6.9250334377739691</v>
      </c>
      <c r="M46" s="72">
        <f>Input_Data!EX75</f>
        <v>1.0629990714948931</v>
      </c>
      <c r="N46" s="37">
        <f t="shared" si="7"/>
        <v>4579.3999999999996</v>
      </c>
    </row>
    <row r="47" spans="2:14" x14ac:dyDescent="0.25">
      <c r="B47" s="39">
        <f>Input_Data!AV76</f>
        <v>32.443472648437499</v>
      </c>
      <c r="C47" s="39">
        <f>_xlfn.IFNA(Input_Data!AW76,C46)</f>
        <v>11.941578391770744</v>
      </c>
      <c r="D47" s="38">
        <f t="shared" si="0"/>
        <v>41527.644990000001</v>
      </c>
      <c r="E47" s="56">
        <f t="shared" si="1"/>
        <v>41877.31600401795</v>
      </c>
      <c r="F47" s="37">
        <f t="shared" si="2"/>
        <v>14.983582996097446</v>
      </c>
      <c r="G47" s="37">
        <f t="shared" si="3"/>
        <v>936.93354664324715</v>
      </c>
      <c r="H47" s="56">
        <f t="shared" si="4"/>
        <v>31.231118221441573</v>
      </c>
      <c r="I47" s="39">
        <f t="shared" si="5"/>
        <v>2.566941223680129</v>
      </c>
      <c r="J47" s="39">
        <f>Input_Data!CF76</f>
        <v>1.6695670335312487</v>
      </c>
      <c r="K47" s="37">
        <f t="shared" si="6"/>
        <v>1335.653626824999</v>
      </c>
      <c r="L47" s="37">
        <f>Input_Data!DO76</f>
        <v>7.220621718464038</v>
      </c>
      <c r="M47" s="72" t="e">
        <f>Input_Data!EX76</f>
        <v>#N/A</v>
      </c>
      <c r="N47" s="37" t="e">
        <f t="shared" si="7"/>
        <v>#N/A</v>
      </c>
    </row>
    <row r="48" spans="2:14" x14ac:dyDescent="0.25">
      <c r="B48" s="39">
        <f>Input_Data!AV77</f>
        <v>32.817648734374998</v>
      </c>
      <c r="C48" s="39">
        <f>_xlfn.IFNA(Input_Data!AW77,C47)</f>
        <v>11.801900602917289</v>
      </c>
      <c r="D48" s="38">
        <f t="shared" si="0"/>
        <v>42006.590380000001</v>
      </c>
      <c r="E48" s="56">
        <f t="shared" si="1"/>
        <v>41387.48704584693</v>
      </c>
      <c r="F48" s="37">
        <f t="shared" si="2"/>
        <v>11.572226877883397</v>
      </c>
      <c r="G48" s="37">
        <f t="shared" si="3"/>
        <v>948.50577352113055</v>
      </c>
      <c r="H48" s="56">
        <f t="shared" si="4"/>
        <v>31.616859117371018</v>
      </c>
      <c r="I48" s="39">
        <f t="shared" si="5"/>
        <v>2.5986459548524126</v>
      </c>
      <c r="J48" s="39">
        <f>Input_Data!CF77</f>
        <v>1.6735387140504712</v>
      </c>
      <c r="K48" s="37">
        <f t="shared" si="6"/>
        <v>1338.830971240377</v>
      </c>
      <c r="L48" s="37">
        <f>Input_Data!DO77</f>
        <v>7.4547046678091684</v>
      </c>
      <c r="M48" s="72">
        <f>Input_Data!EX77</f>
        <v>1.0629990714948931</v>
      </c>
      <c r="N48" s="37">
        <f t="shared" si="7"/>
        <v>4579.3999999999996</v>
      </c>
    </row>
    <row r="49" spans="2:14" x14ac:dyDescent="0.25">
      <c r="B49" s="39">
        <f>Input_Data!AV78</f>
        <v>33.07294125</v>
      </c>
      <c r="C49" s="39">
        <f>_xlfn.IFNA(Input_Data!AW78,C48)</f>
        <v>11.707540147460771</v>
      </c>
      <c r="D49" s="38">
        <f t="shared" si="0"/>
        <v>42333.364799999996</v>
      </c>
      <c r="E49" s="56">
        <f t="shared" si="1"/>
        <v>41056.57914725969</v>
      </c>
      <c r="F49" s="37">
        <f t="shared" si="2"/>
        <v>7.9591243787734021</v>
      </c>
      <c r="G49" s="37">
        <f t="shared" si="3"/>
        <v>956.46489789990392</v>
      </c>
      <c r="H49" s="56">
        <f t="shared" si="4"/>
        <v>31.882163263330131</v>
      </c>
      <c r="I49" s="39">
        <f t="shared" si="5"/>
        <v>2.6204517750682301</v>
      </c>
      <c r="J49" s="39">
        <f>Input_Data!CF78</f>
        <v>1.6762539294072527</v>
      </c>
      <c r="K49" s="37">
        <f t="shared" si="6"/>
        <v>1341.0031435258022</v>
      </c>
      <c r="L49" s="37">
        <f>Input_Data!DO78</f>
        <v>7.6187548412167896</v>
      </c>
      <c r="M49" s="72" t="e">
        <f>Input_Data!EX78</f>
        <v>#N/A</v>
      </c>
      <c r="N49" s="37" t="e">
        <f t="shared" si="7"/>
        <v>#N/A</v>
      </c>
    </row>
    <row r="50" spans="2:14" x14ac:dyDescent="0.25">
      <c r="B50" s="39">
        <f>Input_Data!AV79</f>
        <v>33.474614070312505</v>
      </c>
      <c r="C50" s="39">
        <f>_xlfn.IFNA(Input_Data!AW79,C49)</f>
        <v>11.560600049897515</v>
      </c>
      <c r="D50" s="38">
        <f t="shared" si="0"/>
        <v>42847.506010000005</v>
      </c>
      <c r="E50" s="56">
        <f t="shared" si="1"/>
        <v>40541.28236676388</v>
      </c>
      <c r="F50" s="37">
        <f t="shared" si="2"/>
        <v>12.681917788113841</v>
      </c>
      <c r="G50" s="37">
        <f t="shared" si="3"/>
        <v>969.1468156880178</v>
      </c>
      <c r="H50" s="56">
        <f t="shared" si="4"/>
        <v>32.304893856267263</v>
      </c>
      <c r="I50" s="39">
        <f t="shared" si="5"/>
        <v>2.6551967553096376</v>
      </c>
      <c r="J50" s="39">
        <f>Input_Data!CF79</f>
        <v>1.6805349232536448</v>
      </c>
      <c r="K50" s="37">
        <f t="shared" si="6"/>
        <v>1344.4279386029159</v>
      </c>
      <c r="L50" s="37">
        <f>Input_Data!DO79</f>
        <v>7.8842077672410262</v>
      </c>
      <c r="M50" s="72">
        <f>Input_Data!EX79</f>
        <v>1.0629990714948931</v>
      </c>
      <c r="N50" s="37">
        <f t="shared" si="7"/>
        <v>4579.3999999999996</v>
      </c>
    </row>
    <row r="51" spans="2:14" x14ac:dyDescent="0.25">
      <c r="B51" s="39">
        <f>Input_Data!AV80</f>
        <v>33.878157156250005</v>
      </c>
      <c r="C51" s="39">
        <f>_xlfn.IFNA(Input_Data!AW80,C50)</f>
        <v>11.414832865028872</v>
      </c>
      <c r="D51" s="38">
        <f t="shared" si="0"/>
        <v>43364.041160000008</v>
      </c>
      <c r="E51" s="56">
        <f t="shared" si="1"/>
        <v>40030.098814347824</v>
      </c>
      <c r="F51" s="37">
        <f t="shared" si="2"/>
        <v>12.903669121467763</v>
      </c>
      <c r="G51" s="37">
        <f t="shared" si="3"/>
        <v>982.05048480948551</v>
      </c>
      <c r="H51" s="56">
        <f t="shared" si="4"/>
        <v>32.735016160316185</v>
      </c>
      <c r="I51" s="39">
        <f t="shared" si="5"/>
        <v>2.6905492734506451</v>
      </c>
      <c r="J51" s="39">
        <f>Input_Data!CF80</f>
        <v>1.684846860003882</v>
      </c>
      <c r="K51" s="37">
        <f t="shared" si="6"/>
        <v>1347.8774880031056</v>
      </c>
      <c r="L51" s="37">
        <f>Input_Data!DO80</f>
        <v>8.1602108099314243</v>
      </c>
      <c r="M51" s="72">
        <f>Input_Data!EX80</f>
        <v>1.0629990714948931</v>
      </c>
      <c r="N51" s="37">
        <f t="shared" si="7"/>
        <v>4579.3999999999996</v>
      </c>
    </row>
    <row r="52" spans="2:14" x14ac:dyDescent="0.25">
      <c r="B52" s="39">
        <f>Input_Data!AV81</f>
        <v>34.309477945312508</v>
      </c>
      <c r="C52" s="39">
        <f>_xlfn.IFNA(Input_Data!AW81,C51)</f>
        <v>11.261063374757885</v>
      </c>
      <c r="D52" s="38">
        <f t="shared" si="0"/>
        <v>43916.131770000015</v>
      </c>
      <c r="E52" s="56">
        <f t="shared" si="1"/>
        <v>39490.852382712583</v>
      </c>
      <c r="F52" s="37">
        <f t="shared" si="2"/>
        <v>13.980215079927939</v>
      </c>
      <c r="G52" s="37">
        <f t="shared" si="3"/>
        <v>996.03069988941343</v>
      </c>
      <c r="H52" s="56">
        <f t="shared" si="4"/>
        <v>33.201023329647114</v>
      </c>
      <c r="I52" s="39">
        <f t="shared" si="5"/>
        <v>2.7288512325737355</v>
      </c>
      <c r="J52" s="39">
        <f>Input_Data!CF81</f>
        <v>1.689467839829951</v>
      </c>
      <c r="K52" s="37">
        <f t="shared" si="6"/>
        <v>1351.5742718639608</v>
      </c>
      <c r="L52" s="37">
        <f>Input_Data!DO81</f>
        <v>8.4659034812944416</v>
      </c>
      <c r="M52" s="72" t="e">
        <f>Input_Data!EX81</f>
        <v>#N/A</v>
      </c>
      <c r="N52" s="37" t="e">
        <f t="shared" si="7"/>
        <v>#N/A</v>
      </c>
    </row>
    <row r="53" spans="2:14" x14ac:dyDescent="0.25">
      <c r="B53" s="39">
        <f>Input_Data!AV82</f>
        <v>34.870774640625008</v>
      </c>
      <c r="C53" s="39">
        <f>_xlfn.IFNA(Input_Data!AW82,C52)</f>
        <v>11.064053977746084</v>
      </c>
      <c r="D53" s="38">
        <f t="shared" si="0"/>
        <v>44634.591540000009</v>
      </c>
      <c r="E53" s="56">
        <f t="shared" si="1"/>
        <v>38799.970113739691</v>
      </c>
      <c r="F53" s="37">
        <f t="shared" si="2"/>
        <v>18.517018644444157</v>
      </c>
      <c r="G53" s="37">
        <f t="shared" si="3"/>
        <v>1014.5477185338576</v>
      </c>
      <c r="H53" s="56">
        <f t="shared" si="4"/>
        <v>33.818257284461922</v>
      </c>
      <c r="I53" s="39">
        <f t="shared" si="5"/>
        <v>2.7795827905037194</v>
      </c>
      <c r="J53" s="39">
        <f>Input_Data!CF82</f>
        <v>1.6955003071914752</v>
      </c>
      <c r="K53" s="37">
        <f t="shared" si="6"/>
        <v>1356.4002457531801</v>
      </c>
      <c r="L53" s="37">
        <f>Input_Data!DO82</f>
        <v>8.8809268500801899</v>
      </c>
      <c r="M53" s="72">
        <f>Input_Data!EX82</f>
        <v>1.0629990714948931</v>
      </c>
      <c r="N53" s="37">
        <f t="shared" si="7"/>
        <v>4579.3999999999996</v>
      </c>
    </row>
    <row r="54" spans="2:14" x14ac:dyDescent="0.25">
      <c r="B54" s="39">
        <f>Input_Data!AV83</f>
        <v>35.414531632812512</v>
      </c>
      <c r="C54" s="39">
        <f>_xlfn.IFNA(Input_Data!AW83,C53)</f>
        <v>10.876488196872872</v>
      </c>
      <c r="D54" s="38">
        <f t="shared" si="0"/>
        <v>45330.600490000019</v>
      </c>
      <c r="E54" s="56">
        <f t="shared" si="1"/>
        <v>38142.205183554179</v>
      </c>
      <c r="F54" s="37">
        <f t="shared" si="2"/>
        <v>18.247737556089426</v>
      </c>
      <c r="G54" s="37">
        <f t="shared" si="3"/>
        <v>1032.795456089947</v>
      </c>
      <c r="H54" s="56">
        <f t="shared" si="4"/>
        <v>34.426515202998232</v>
      </c>
      <c r="I54" s="39">
        <f t="shared" si="5"/>
        <v>2.829576592027252</v>
      </c>
      <c r="J54" s="39">
        <f>Input_Data!CF83</f>
        <v>1.7013648085907584</v>
      </c>
      <c r="K54" s="37">
        <f t="shared" si="6"/>
        <v>1361.0918468726068</v>
      </c>
      <c r="L54" s="37">
        <f>Input_Data!DO83</f>
        <v>9.3023734948965391</v>
      </c>
      <c r="M54" s="72" t="e">
        <f>Input_Data!EX83</f>
        <v>#N/A</v>
      </c>
      <c r="N54" s="37" t="e">
        <f t="shared" si="7"/>
        <v>#N/A</v>
      </c>
    </row>
    <row r="55" spans="2:14" x14ac:dyDescent="0.25">
      <c r="B55" s="39">
        <f>Input_Data!AV84</f>
        <v>36.094472750000008</v>
      </c>
      <c r="C55" s="39">
        <f>_xlfn.IFNA(Input_Data!AW84,C54)</f>
        <v>10.646414178991133</v>
      </c>
      <c r="D55" s="38">
        <f t="shared" si="0"/>
        <v>46200.925120000007</v>
      </c>
      <c r="E55" s="56">
        <f t="shared" si="1"/>
        <v>37335.370271530548</v>
      </c>
      <c r="F55" s="37">
        <f t="shared" si="2"/>
        <v>23.310995007424353</v>
      </c>
      <c r="G55" s="37">
        <f t="shared" si="3"/>
        <v>1056.1064510973713</v>
      </c>
      <c r="H55" s="56">
        <f t="shared" si="4"/>
        <v>35.203548369912376</v>
      </c>
      <c r="I55" s="39">
        <f t="shared" si="5"/>
        <v>2.89344233177362</v>
      </c>
      <c r="J55" s="39">
        <f>Input_Data!CF84</f>
        <v>1.708726625677909</v>
      </c>
      <c r="K55" s="37">
        <f t="shared" si="6"/>
        <v>1366.9813005423273</v>
      </c>
      <c r="L55" s="37">
        <f>Input_Data!DO84</f>
        <v>9.8576226702881939</v>
      </c>
      <c r="M55" s="72">
        <f>Input_Data!EX84</f>
        <v>1.0629990714948931</v>
      </c>
      <c r="N55" s="37">
        <f t="shared" si="7"/>
        <v>4579.3999999999996</v>
      </c>
    </row>
    <row r="56" spans="2:14" x14ac:dyDescent="0.25">
      <c r="B56" s="39">
        <f>Input_Data!AV85</f>
        <v>36.872216101562508</v>
      </c>
      <c r="C56" s="39">
        <f>_xlfn.IFNA(Input_Data!AW85,C55)</f>
        <v>10.389207644962989</v>
      </c>
      <c r="D56" s="38">
        <f t="shared" si="0"/>
        <v>47196.436610000004</v>
      </c>
      <c r="E56" s="56">
        <f t="shared" si="1"/>
        <v>36433.385713842807</v>
      </c>
      <c r="F56" s="37">
        <f t="shared" si="2"/>
        <v>27.324155317845033</v>
      </c>
      <c r="G56" s="37">
        <f t="shared" si="3"/>
        <v>1083.4306064152163</v>
      </c>
      <c r="H56" s="56">
        <f t="shared" si="4"/>
        <v>36.114353547173877</v>
      </c>
      <c r="I56" s="39">
        <f t="shared" si="5"/>
        <v>2.9683030312745653</v>
      </c>
      <c r="J56" s="39">
        <f>Input_Data!CF85</f>
        <v>1.7171864263461267</v>
      </c>
      <c r="K56" s="37">
        <f t="shared" si="6"/>
        <v>1373.7491410769014</v>
      </c>
      <c r="L56" s="37">
        <f>Input_Data!DO85</f>
        <v>10.533489168529435</v>
      </c>
      <c r="M56" s="72" t="e">
        <f>Input_Data!EX85</f>
        <v>#N/A</v>
      </c>
      <c r="N56" s="37" t="e">
        <f t="shared" si="7"/>
        <v>#N/A</v>
      </c>
    </row>
    <row r="57" spans="2:14" x14ac:dyDescent="0.25">
      <c r="B57" s="39">
        <f>Input_Data!AV86</f>
        <v>37.533652492187507</v>
      </c>
      <c r="C57" s="39">
        <f>_xlfn.IFNA(Input_Data!AW86,C56)</f>
        <v>10.175360233376662</v>
      </c>
      <c r="D57" s="38">
        <f t="shared" si="0"/>
        <v>48043.07519000001</v>
      </c>
      <c r="E57" s="56">
        <f t="shared" si="1"/>
        <v>35683.455064992122</v>
      </c>
      <c r="F57" s="37">
        <f t="shared" si="2"/>
        <v>23.726362216270243</v>
      </c>
      <c r="G57" s="37">
        <f t="shared" si="3"/>
        <v>1107.1569686314865</v>
      </c>
      <c r="H57" s="56">
        <f t="shared" si="4"/>
        <v>36.905232287716217</v>
      </c>
      <c r="I57" s="39">
        <f t="shared" si="5"/>
        <v>3.0333067633739357</v>
      </c>
      <c r="J57" s="39">
        <f>Input_Data!CF86</f>
        <v>1.7244140623126369</v>
      </c>
      <c r="K57" s="37">
        <f t="shared" si="6"/>
        <v>1379.5312498501096</v>
      </c>
      <c r="L57" s="37">
        <f>Input_Data!DO86</f>
        <v>11.144624370361822</v>
      </c>
      <c r="M57" s="72" t="e">
        <f>Input_Data!EX86</f>
        <v>#N/A</v>
      </c>
      <c r="N57" s="37" t="e">
        <f t="shared" si="7"/>
        <v>#N/A</v>
      </c>
    </row>
    <row r="58" spans="2:14" x14ac:dyDescent="0.25">
      <c r="B58" s="39">
        <f>Input_Data!AV87</f>
        <v>38.039421945312505</v>
      </c>
      <c r="C58" s="39">
        <f>_xlfn.IFNA(Input_Data!AW87,C57)</f>
        <v>10.014815698860293</v>
      </c>
      <c r="D58" s="38">
        <f t="shared" si="0"/>
        <v>48690.460090000008</v>
      </c>
      <c r="E58" s="56">
        <f t="shared" si="1"/>
        <v>35120.449574085411</v>
      </c>
      <c r="F58" s="37">
        <f t="shared" si="2"/>
        <v>18.433274854137633</v>
      </c>
      <c r="G58" s="37">
        <f t="shared" si="3"/>
        <v>1125.5902434856241</v>
      </c>
      <c r="H58" s="56">
        <f t="shared" si="4"/>
        <v>37.519674782854139</v>
      </c>
      <c r="I58" s="39">
        <f t="shared" si="5"/>
        <v>3.0838088862619837</v>
      </c>
      <c r="J58" s="39">
        <f>Input_Data!CF87</f>
        <v>1.7299612148489198</v>
      </c>
      <c r="K58" s="37">
        <f t="shared" si="6"/>
        <v>1383.9689718791358</v>
      </c>
      <c r="L58" s="37">
        <f>Input_Data!DO87</f>
        <v>11.635745811125314</v>
      </c>
      <c r="M58" s="72" t="e">
        <f>Input_Data!EX87</f>
        <v>#N/A</v>
      </c>
      <c r="N58" s="37" t="e">
        <f t="shared" si="7"/>
        <v>#N/A</v>
      </c>
    </row>
    <row r="59" spans="2:14" x14ac:dyDescent="0.25">
      <c r="B59" s="39">
        <f>Input_Data!AV88</f>
        <v>38.522875679687509</v>
      </c>
      <c r="C59" s="39">
        <f>_xlfn.IFNA(Input_Data!AW88,C58)</f>
        <v>9.8637231684305213</v>
      </c>
      <c r="D59" s="38">
        <f t="shared" si="0"/>
        <v>49309.28087000001</v>
      </c>
      <c r="E59" s="56">
        <f t="shared" si="1"/>
        <v>34590.590837235795</v>
      </c>
      <c r="F59" s="37">
        <f t="shared" si="2"/>
        <v>17.889858629817297</v>
      </c>
      <c r="G59" s="37">
        <f t="shared" si="3"/>
        <v>1143.4801021154415</v>
      </c>
      <c r="H59" s="56">
        <f t="shared" si="4"/>
        <v>38.116003403848048</v>
      </c>
      <c r="I59" s="39">
        <f t="shared" si="5"/>
        <v>3.132822197576552</v>
      </c>
      <c r="J59" s="39">
        <f>Input_Data!CF88</f>
        <v>1.735280294028156</v>
      </c>
      <c r="K59" s="37">
        <f t="shared" si="6"/>
        <v>1388.2242352225248</v>
      </c>
      <c r="L59" s="37">
        <f>Input_Data!DO88</f>
        <v>12.125416293322099</v>
      </c>
      <c r="M59" s="72" t="e">
        <f>Input_Data!EX88</f>
        <v>#N/A</v>
      </c>
      <c r="N59" s="37" t="e">
        <f t="shared" si="7"/>
        <v>#N/A</v>
      </c>
    </row>
    <row r="60" spans="2:14" x14ac:dyDescent="0.25">
      <c r="B60" s="39">
        <f>Input_Data!AV89</f>
        <v>39.063781960937504</v>
      </c>
      <c r="C60" s="39">
        <f>_xlfn.IFNA(Input_Data!AW89,C59)</f>
        <v>9.6973754769952052</v>
      </c>
      <c r="D60" s="38">
        <f t="shared" si="0"/>
        <v>50001.640910000009</v>
      </c>
      <c r="E60" s="56">
        <f t="shared" si="1"/>
        <v>34007.234549462642</v>
      </c>
      <c r="F60" s="37">
        <f t="shared" si="2"/>
        <v>20.359198540327643</v>
      </c>
      <c r="G60" s="37">
        <f t="shared" si="3"/>
        <v>1163.8393006557692</v>
      </c>
      <c r="H60" s="56">
        <f t="shared" si="4"/>
        <v>38.794643355192306</v>
      </c>
      <c r="I60" s="39">
        <f t="shared" si="5"/>
        <v>3.1886008237144363</v>
      </c>
      <c r="J60" s="39">
        <f>Input_Data!CF89</f>
        <v>1.7412508681375451</v>
      </c>
      <c r="K60" s="37">
        <f t="shared" si="6"/>
        <v>1393.0006945100361</v>
      </c>
      <c r="L60" s="37">
        <f>Input_Data!DO89</f>
        <v>12.697744233028457</v>
      </c>
      <c r="M60" s="72" t="e">
        <f>Input_Data!EX89</f>
        <v>#N/A</v>
      </c>
      <c r="N60" s="37" t="e">
        <f t="shared" si="7"/>
        <v>#N/A</v>
      </c>
    </row>
    <row r="61" spans="2:14" x14ac:dyDescent="0.25">
      <c r="B61" s="39">
        <f>Input_Data!AV90</f>
        <v>39.641639835937511</v>
      </c>
      <c r="C61" s="39">
        <f>_xlfn.IFNA(Input_Data!AW90,C60)</f>
        <v>9.5227620810512956</v>
      </c>
      <c r="D61" s="38">
        <f t="shared" si="0"/>
        <v>50741.29899000001</v>
      </c>
      <c r="E61" s="56">
        <f t="shared" si="1"/>
        <v>33394.891681494955</v>
      </c>
      <c r="F61" s="37">
        <f t="shared" si="2"/>
        <v>22.148839021683855</v>
      </c>
      <c r="G61" s="37">
        <f t="shared" si="3"/>
        <v>1185.9881396774531</v>
      </c>
      <c r="H61" s="56">
        <f t="shared" si="4"/>
        <v>39.532937989248438</v>
      </c>
      <c r="I61" s="39">
        <f t="shared" si="5"/>
        <v>3.2492825744587757</v>
      </c>
      <c r="J61" s="39">
        <f>Input_Data!CF90</f>
        <v>1.7476520151060633</v>
      </c>
      <c r="K61" s="37">
        <f t="shared" si="6"/>
        <v>1398.1216120848505</v>
      </c>
      <c r="L61" s="37">
        <f>Input_Data!DO90</f>
        <v>13.339047539117978</v>
      </c>
      <c r="M61" s="72" t="e">
        <f>Input_Data!EX90</f>
        <v>#N/A</v>
      </c>
      <c r="N61" s="37" t="e">
        <f t="shared" si="7"/>
        <v>#N/A</v>
      </c>
    </row>
    <row r="62" spans="2:14" x14ac:dyDescent="0.25">
      <c r="B62" s="39">
        <f>Input_Data!AV91</f>
        <v>40.249334382812506</v>
      </c>
      <c r="C62" s="39">
        <f>_xlfn.IFNA(Input_Data!AW91,C61)</f>
        <v>9.3425236115332577</v>
      </c>
      <c r="D62" s="38">
        <f t="shared" si="0"/>
        <v>51519.148010000012</v>
      </c>
      <c r="E62" s="56">
        <f t="shared" si="1"/>
        <v>32762.822528116631</v>
      </c>
      <c r="F62" s="37">
        <f t="shared" si="2"/>
        <v>23.741819537448627</v>
      </c>
      <c r="G62" s="37">
        <f t="shared" si="3"/>
        <v>1209.7299592149018</v>
      </c>
      <c r="H62" s="56">
        <f t="shared" si="4"/>
        <v>40.324331973830063</v>
      </c>
      <c r="I62" s="39">
        <f t="shared" si="5"/>
        <v>3.3143286553832927</v>
      </c>
      <c r="J62" s="39">
        <f>Input_Data!CF91</f>
        <v>1.7544090612594834</v>
      </c>
      <c r="K62" s="37">
        <f t="shared" si="6"/>
        <v>1403.5272490075868</v>
      </c>
      <c r="L62" s="37">
        <f>Input_Data!DO91</f>
        <v>14.04843435214149</v>
      </c>
      <c r="M62" s="72" t="e">
        <f>Input_Data!EX91</f>
        <v>#N/A</v>
      </c>
      <c r="N62" s="37" t="e">
        <f t="shared" si="7"/>
        <v>#N/A</v>
      </c>
    </row>
    <row r="63" spans="2:14" x14ac:dyDescent="0.25">
      <c r="B63" s="39">
        <f>Input_Data!AV92</f>
        <v>40.813630117187515</v>
      </c>
      <c r="C63" s="39">
        <f>_xlfn.IFNA(Input_Data!AW92,C62)</f>
        <v>9.1782130014408274</v>
      </c>
      <c r="D63" s="38">
        <f t="shared" si="0"/>
        <v>52241.446550000022</v>
      </c>
      <c r="E63" s="56">
        <f t="shared" si="1"/>
        <v>32186.609977655502</v>
      </c>
      <c r="F63" s="37">
        <f t="shared" si="2"/>
        <v>22.440963509404774</v>
      </c>
      <c r="G63" s="37">
        <f t="shared" si="3"/>
        <v>1232.1709227243066</v>
      </c>
      <c r="H63" s="56">
        <f t="shared" si="4"/>
        <v>41.072364090810218</v>
      </c>
      <c r="I63" s="39">
        <f t="shared" si="5"/>
        <v>3.3758107471898811</v>
      </c>
      <c r="J63" s="39">
        <f>Input_Data!CF92</f>
        <v>1.7607069405648246</v>
      </c>
      <c r="K63" s="37">
        <f t="shared" si="6"/>
        <v>1408.5655524518597</v>
      </c>
      <c r="L63" s="37">
        <f>Input_Data!DO92</f>
        <v>14.740898700584571</v>
      </c>
      <c r="M63" s="72">
        <f>Input_Data!EX92</f>
        <v>1.0629990714948931</v>
      </c>
      <c r="N63" s="37">
        <f t="shared" si="7"/>
        <v>4579.3999999999996</v>
      </c>
    </row>
    <row r="64" spans="2:14" x14ac:dyDescent="0.25">
      <c r="B64" s="39">
        <f>Input_Data!AV93</f>
        <v>41.425789242187513</v>
      </c>
      <c r="C64" s="39">
        <f>_xlfn.IFNA(Input_Data!AW93,C63)</f>
        <v>9.0032318416592236</v>
      </c>
      <c r="D64" s="38">
        <f t="shared" si="0"/>
        <v>53025.010230000014</v>
      </c>
      <c r="E64" s="56">
        <f t="shared" si="1"/>
        <v>31572.977417325495</v>
      </c>
      <c r="F64" s="37">
        <f t="shared" si="2"/>
        <v>24.817541584469502</v>
      </c>
      <c r="G64" s="37">
        <f t="shared" si="3"/>
        <v>1256.9884643087762</v>
      </c>
      <c r="H64" s="56">
        <f t="shared" si="4"/>
        <v>41.899615476959205</v>
      </c>
      <c r="I64" s="39">
        <f t="shared" si="5"/>
        <v>3.4438040118048665</v>
      </c>
      <c r="J64" s="39">
        <f>Input_Data!CF93</f>
        <v>1.7675645721235995</v>
      </c>
      <c r="K64" s="37">
        <f t="shared" si="6"/>
        <v>1414.0516576988796</v>
      </c>
      <c r="L64" s="37">
        <f>Input_Data!DO93</f>
        <v>15.530748695157319</v>
      </c>
      <c r="M64" s="72" t="e">
        <f>Input_Data!EX93</f>
        <v>#N/A</v>
      </c>
      <c r="N64" s="37" t="e">
        <f t="shared" si="7"/>
        <v>#N/A</v>
      </c>
    </row>
    <row r="65" spans="2:14" x14ac:dyDescent="0.25">
      <c r="B65" s="39">
        <f>Input_Data!AV94</f>
        <v>42.441329304687514</v>
      </c>
      <c r="C65" s="39">
        <f>_xlfn.IFNA(Input_Data!AW94,C64)</f>
        <v>8.7202739765306791</v>
      </c>
      <c r="D65" s="38">
        <f t="shared" si="0"/>
        <v>54324.901510000018</v>
      </c>
      <c r="E65" s="56">
        <f t="shared" si="1"/>
        <v>30580.686821806215</v>
      </c>
      <c r="F65" s="37">
        <f t="shared" si="2"/>
        <v>42.506935425436168</v>
      </c>
      <c r="G65" s="37">
        <f t="shared" si="3"/>
        <v>1299.4953997342125</v>
      </c>
      <c r="H65" s="56">
        <f t="shared" si="4"/>
        <v>43.316513324473746</v>
      </c>
      <c r="I65" s="39">
        <f t="shared" si="5"/>
        <v>3.5602613691348286</v>
      </c>
      <c r="J65" s="39">
        <f>Input_Data!CF94</f>
        <v>1.7789999835448145</v>
      </c>
      <c r="K65" s="37">
        <f t="shared" si="6"/>
        <v>1423.1999868358516</v>
      </c>
      <c r="L65" s="37">
        <f>Input_Data!DO94</f>
        <v>16.93550442359135</v>
      </c>
      <c r="M65" s="72" t="e">
        <f>Input_Data!EX94</f>
        <v>#N/A</v>
      </c>
      <c r="N65" s="37" t="e">
        <f t="shared" si="7"/>
        <v>#N/A</v>
      </c>
    </row>
    <row r="66" spans="2:14" x14ac:dyDescent="0.25">
      <c r="B66" s="39">
        <f>Input_Data!AV95</f>
        <v>43.415734210937515</v>
      </c>
      <c r="C66" s="39">
        <f>_xlfn.IFNA(Input_Data!AW95,C65)</f>
        <v>8.4571410016797959</v>
      </c>
      <c r="D66" s="38">
        <f t="shared" si="0"/>
        <v>55572.139790000023</v>
      </c>
      <c r="E66" s="56">
        <f t="shared" si="1"/>
        <v>29657.919129178463</v>
      </c>
      <c r="F66" s="37">
        <f t="shared" si="2"/>
        <v>42.054139893210838</v>
      </c>
      <c r="G66" s="37">
        <f t="shared" si="3"/>
        <v>1341.5495396274232</v>
      </c>
      <c r="H66" s="56">
        <f t="shared" si="4"/>
        <v>44.718317987580775</v>
      </c>
      <c r="I66" s="39">
        <f t="shared" si="5"/>
        <v>3.6754781907600638</v>
      </c>
      <c r="J66" s="39">
        <f>Input_Data!CF95</f>
        <v>1.7900417376219466</v>
      </c>
      <c r="K66" s="37">
        <f t="shared" si="6"/>
        <v>1432.0333900975572</v>
      </c>
      <c r="L66" s="37">
        <f>Input_Data!DO95</f>
        <v>18.402661343101553</v>
      </c>
      <c r="M66" s="72">
        <f>Input_Data!EX95</f>
        <v>1.0629990714948931</v>
      </c>
      <c r="N66" s="37">
        <f t="shared" si="7"/>
        <v>4579.3999999999996</v>
      </c>
    </row>
    <row r="67" spans="2:14" x14ac:dyDescent="0.25">
      <c r="B67" s="39">
        <f>Input_Data!AV96</f>
        <v>44.328784046875015</v>
      </c>
      <c r="C67" s="39">
        <f>_xlfn.IFNA(Input_Data!AW96,C66)</f>
        <v>8.217787050512948</v>
      </c>
      <c r="D67" s="38">
        <f t="shared" si="0"/>
        <v>56740.843580000015</v>
      </c>
      <c r="E67" s="56">
        <f t="shared" si="1"/>
        <v>28818.540889470063</v>
      </c>
      <c r="F67" s="37">
        <f t="shared" si="2"/>
        <v>40.553884892452075</v>
      </c>
      <c r="G67" s="37">
        <f t="shared" si="3"/>
        <v>1382.1034245198753</v>
      </c>
      <c r="H67" s="56">
        <f t="shared" si="4"/>
        <v>46.070114150662512</v>
      </c>
      <c r="I67" s="39">
        <f t="shared" si="5"/>
        <v>3.7865847247119868</v>
      </c>
      <c r="J67" s="39">
        <f>Input_Data!CF96</f>
        <v>1.7900142000534336</v>
      </c>
      <c r="K67" s="37">
        <f t="shared" si="6"/>
        <v>1432.0113600427469</v>
      </c>
      <c r="L67" s="37">
        <f>Input_Data!DO96</f>
        <v>19.892581009979587</v>
      </c>
      <c r="M67" s="72" t="e">
        <f>Input_Data!EX96</f>
        <v>#N/A</v>
      </c>
      <c r="N67" s="37" t="e">
        <f t="shared" si="7"/>
        <v>#N/A</v>
      </c>
    </row>
    <row r="68" spans="2:14" x14ac:dyDescent="0.25">
      <c r="B68" s="39">
        <f>Input_Data!AV97</f>
        <v>45.306982390625009</v>
      </c>
      <c r="C68" s="39">
        <f>_xlfn.IFNA(Input_Data!AW97,C67)</f>
        <v>7.9688659452306796</v>
      </c>
      <c r="D68" s="38">
        <f t="shared" si="0"/>
        <v>57992.937460000016</v>
      </c>
      <c r="E68" s="56">
        <f t="shared" si="1"/>
        <v>27945.612081904848</v>
      </c>
      <c r="F68" s="37">
        <f t="shared" si="2"/>
        <v>44.804668308222446</v>
      </c>
      <c r="G68" s="37">
        <f t="shared" si="3"/>
        <v>1426.9080928280978</v>
      </c>
      <c r="H68" s="56">
        <f t="shared" si="4"/>
        <v>47.563603094269929</v>
      </c>
      <c r="I68" s="39">
        <f t="shared" si="5"/>
        <v>3.9093372406249256</v>
      </c>
      <c r="J68" s="39">
        <f>Input_Data!CF97</f>
        <v>1.7900142000534336</v>
      </c>
      <c r="K68" s="37">
        <f t="shared" si="6"/>
        <v>1432.0113600427469</v>
      </c>
      <c r="L68" s="37">
        <f>Input_Data!DO97</f>
        <v>21.622908216803193</v>
      </c>
      <c r="M68" s="72">
        <f>Input_Data!EX97</f>
        <v>1.000450228495559</v>
      </c>
      <c r="N68" s="37">
        <f t="shared" si="7"/>
        <v>4309.9395843588682</v>
      </c>
    </row>
    <row r="69" spans="2:14" x14ac:dyDescent="0.25">
      <c r="B69" s="39">
        <f>Input_Data!AV98</f>
        <v>46.227109078125011</v>
      </c>
      <c r="C69" s="39">
        <f>_xlfn.IFNA(Input_Data!AW98,C68)</f>
        <v>7.741608245661217</v>
      </c>
      <c r="D69" s="38">
        <f t="shared" si="0"/>
        <v>59170.699620000014</v>
      </c>
      <c r="E69" s="56">
        <f t="shared" si="1"/>
        <v>27148.653573825639</v>
      </c>
      <c r="F69" s="37">
        <f t="shared" si="2"/>
        <v>43.381973135326817</v>
      </c>
      <c r="G69" s="37">
        <f t="shared" si="3"/>
        <v>1470.2900659634247</v>
      </c>
      <c r="H69" s="56">
        <f t="shared" si="4"/>
        <v>49.009668865447487</v>
      </c>
      <c r="I69" s="39">
        <f t="shared" si="5"/>
        <v>4.0281919615436292</v>
      </c>
      <c r="J69" s="39" t="e">
        <f>Input_Data!CF98</f>
        <v>#N/A</v>
      </c>
      <c r="K69" s="37" t="e">
        <f t="shared" si="6"/>
        <v>#N/A</v>
      </c>
      <c r="L69" s="37">
        <f>Input_Data!DO98</f>
        <v>23.387654206367309</v>
      </c>
      <c r="M69" s="72" t="e">
        <f>Input_Data!EX98</f>
        <v>#N/A</v>
      </c>
      <c r="N69" s="37" t="e">
        <f t="shared" si="7"/>
        <v>#N/A</v>
      </c>
    </row>
    <row r="70" spans="2:14" x14ac:dyDescent="0.25">
      <c r="B70" s="39">
        <f>Input_Data!AV99</f>
        <v>47.182969101562506</v>
      </c>
      <c r="C70" s="39">
        <f>_xlfn.IFNA(Input_Data!AW99,C69)</f>
        <v>7.5123857916053156</v>
      </c>
      <c r="D70" s="38">
        <f t="shared" ref="D70:D133" si="8">B70/100*$E$1*1000</f>
        <v>60394.200450000004</v>
      </c>
      <c r="E70" s="56">
        <f t="shared" ref="E70:E133" si="9">C70/100*$E$1/365*1000000</f>
        <v>26344.804967821379</v>
      </c>
      <c r="F70" s="37">
        <f t="shared" ref="F70:F133" si="10">(D70-D69)*1000/E70</f>
        <v>46.441825304625475</v>
      </c>
      <c r="G70" s="37">
        <f t="shared" ref="G70:G133" si="11">F70+G69</f>
        <v>1516.7318912680503</v>
      </c>
      <c r="H70" s="56">
        <f t="shared" ref="H70:H133" si="12">G70/30</f>
        <v>50.557729708935007</v>
      </c>
      <c r="I70" s="39">
        <f t="shared" ref="I70:I133" si="13">G70/365</f>
        <v>4.1554298390905489</v>
      </c>
      <c r="J70" s="39">
        <f>Input_Data!CF99</f>
        <v>1.7900142000534336</v>
      </c>
      <c r="K70" s="37">
        <f t="shared" ref="K70:K133" si="14">J70*$K$1</f>
        <v>1432.0113600427469</v>
      </c>
      <c r="L70" s="37">
        <f>Input_Data!DO99</f>
        <v>25.373620440547317</v>
      </c>
      <c r="M70" s="72">
        <f>Input_Data!EX99</f>
        <v>0.94204276942506393</v>
      </c>
      <c r="N70" s="37">
        <f t="shared" ref="N70:N133" si="15">M70*$N$1</f>
        <v>4058.3202506831753</v>
      </c>
    </row>
    <row r="71" spans="2:14" x14ac:dyDescent="0.25">
      <c r="B71" s="39">
        <f>Input_Data!AV100</f>
        <v>48.007384078125014</v>
      </c>
      <c r="C71" s="39">
        <f>_xlfn.IFNA(Input_Data!AW100,C70)</f>
        <v>7.3201435820008705</v>
      </c>
      <c r="D71" s="38">
        <f t="shared" si="8"/>
        <v>61449.451620000022</v>
      </c>
      <c r="E71" s="56">
        <f t="shared" si="9"/>
        <v>25670.64050674278</v>
      </c>
      <c r="F71" s="37">
        <f t="shared" si="10"/>
        <v>41.107317510166524</v>
      </c>
      <c r="G71" s="37">
        <f t="shared" si="11"/>
        <v>1557.8392087782167</v>
      </c>
      <c r="H71" s="56">
        <f t="shared" si="12"/>
        <v>51.92797362594056</v>
      </c>
      <c r="I71" s="39">
        <f t="shared" si="13"/>
        <v>4.2680526267896353</v>
      </c>
      <c r="J71" s="39" t="e">
        <f>Input_Data!CF100</f>
        <v>#N/A</v>
      </c>
      <c r="K71" s="37" t="e">
        <f t="shared" si="14"/>
        <v>#N/A</v>
      </c>
      <c r="L71" s="37">
        <f>Input_Data!DO100</f>
        <v>27.221419332422396</v>
      </c>
      <c r="M71" s="72" t="e">
        <f>Input_Data!EX100</f>
        <v>#N/A</v>
      </c>
      <c r="N71" s="37" t="e">
        <f t="shared" si="15"/>
        <v>#N/A</v>
      </c>
    </row>
    <row r="72" spans="2:14" x14ac:dyDescent="0.25">
      <c r="B72" s="39">
        <f>Input_Data!AV101</f>
        <v>48.80154971875001</v>
      </c>
      <c r="C72" s="39">
        <f>_xlfn.IFNA(Input_Data!AW101,C71)</f>
        <v>7.1396086049158241</v>
      </c>
      <c r="D72" s="38">
        <f t="shared" si="8"/>
        <v>62465.983640000013</v>
      </c>
      <c r="E72" s="56">
        <f t="shared" si="9"/>
        <v>25037.531546006179</v>
      </c>
      <c r="F72" s="37">
        <f t="shared" si="10"/>
        <v>40.600329075257491</v>
      </c>
      <c r="G72" s="37">
        <f t="shared" si="11"/>
        <v>1598.4395378534741</v>
      </c>
      <c r="H72" s="56">
        <f t="shared" si="12"/>
        <v>53.281317928449134</v>
      </c>
      <c r="I72" s="39">
        <f t="shared" si="13"/>
        <v>4.3792864050780116</v>
      </c>
      <c r="J72" s="39" t="e">
        <f>Input_Data!CF101</f>
        <v>#N/A</v>
      </c>
      <c r="K72" s="37" t="e">
        <f t="shared" si="14"/>
        <v>#N/A</v>
      </c>
      <c r="L72" s="37">
        <f>Input_Data!DO101</f>
        <v>29.128555657449784</v>
      </c>
      <c r="M72" s="72" t="e">
        <f>Input_Data!EX101</f>
        <v>#N/A</v>
      </c>
      <c r="N72" s="37" t="e">
        <f t="shared" si="15"/>
        <v>#N/A</v>
      </c>
    </row>
    <row r="73" spans="2:14" x14ac:dyDescent="0.25">
      <c r="B73" s="39">
        <f>Input_Data!AV102</f>
        <v>49.553199132812509</v>
      </c>
      <c r="C73" s="39">
        <f>_xlfn.IFNA(Input_Data!AW102,C72)</f>
        <v>6.9728418352747159</v>
      </c>
      <c r="D73" s="38">
        <f t="shared" si="8"/>
        <v>63428.094890000008</v>
      </c>
      <c r="E73" s="56">
        <f t="shared" si="9"/>
        <v>24452.705614114075</v>
      </c>
      <c r="F73" s="37">
        <f t="shared" si="10"/>
        <v>39.345799404899587</v>
      </c>
      <c r="G73" s="37">
        <f t="shared" si="11"/>
        <v>1637.7853372583736</v>
      </c>
      <c r="H73" s="56">
        <f t="shared" si="12"/>
        <v>54.592844575279123</v>
      </c>
      <c r="I73" s="39">
        <f t="shared" si="13"/>
        <v>4.4870831157763664</v>
      </c>
      <c r="J73" s="39" t="e">
        <f>Input_Data!CF102</f>
        <v>#N/A</v>
      </c>
      <c r="K73" s="37" t="e">
        <f t="shared" si="14"/>
        <v>#N/A</v>
      </c>
      <c r="L73" s="37">
        <f>Input_Data!DO102</f>
        <v>31.056516961940282</v>
      </c>
      <c r="M73" s="72" t="e">
        <f>Input_Data!EX102</f>
        <v>#N/A</v>
      </c>
      <c r="N73" s="37" t="e">
        <f t="shared" si="15"/>
        <v>#N/A</v>
      </c>
    </row>
    <row r="74" spans="2:14" x14ac:dyDescent="0.25">
      <c r="B74" s="39">
        <f>Input_Data!AV103</f>
        <v>50.370241273437514</v>
      </c>
      <c r="C74" s="39">
        <f>_xlfn.IFNA(Input_Data!AW103,C73)</f>
        <v>6.7959819289264667</v>
      </c>
      <c r="D74" s="38">
        <f t="shared" si="8"/>
        <v>64473.908830000015</v>
      </c>
      <c r="E74" s="56">
        <f t="shared" si="9"/>
        <v>23832.484572673638</v>
      </c>
      <c r="F74" s="37">
        <f t="shared" si="10"/>
        <v>43.881867910622255</v>
      </c>
      <c r="G74" s="37">
        <f t="shared" si="11"/>
        <v>1681.6672051689959</v>
      </c>
      <c r="H74" s="56">
        <f t="shared" si="12"/>
        <v>56.055573505633198</v>
      </c>
      <c r="I74" s="39">
        <f t="shared" si="13"/>
        <v>4.6073074114219068</v>
      </c>
      <c r="J74" s="39">
        <f>Input_Data!CF103</f>
        <v>1.7900142000534336</v>
      </c>
      <c r="K74" s="37">
        <f t="shared" si="14"/>
        <v>1432.0113600427469</v>
      </c>
      <c r="L74" s="37">
        <f>Input_Data!DO103</f>
        <v>33.29722614218354</v>
      </c>
      <c r="M74" s="72" t="e">
        <f>Input_Data!EX103</f>
        <v>#N/A</v>
      </c>
      <c r="N74" s="37" t="e">
        <f t="shared" si="15"/>
        <v>#N/A</v>
      </c>
    </row>
    <row r="75" spans="2:14" x14ac:dyDescent="0.25">
      <c r="B75" s="39">
        <f>Input_Data!AV104</f>
        <v>51.308725687500008</v>
      </c>
      <c r="C75" s="39">
        <f>_xlfn.IFNA(Input_Data!AW104,C74)</f>
        <v>6.5983627908215796</v>
      </c>
      <c r="D75" s="38">
        <f t="shared" si="8"/>
        <v>65675.168880000012</v>
      </c>
      <c r="E75" s="56">
        <f t="shared" si="9"/>
        <v>23139.464033566088</v>
      </c>
      <c r="F75" s="37">
        <f t="shared" si="10"/>
        <v>51.913909857957393</v>
      </c>
      <c r="G75" s="37">
        <f t="shared" si="11"/>
        <v>1733.5811150269533</v>
      </c>
      <c r="H75" s="56">
        <f t="shared" si="12"/>
        <v>57.786037167565112</v>
      </c>
      <c r="I75" s="39">
        <f t="shared" si="13"/>
        <v>4.7495373014437074</v>
      </c>
      <c r="J75" s="39">
        <f>Input_Data!CF104</f>
        <v>1.7900142000534336</v>
      </c>
      <c r="K75" s="37">
        <f t="shared" si="14"/>
        <v>1432.0113600427469</v>
      </c>
      <c r="L75" s="37">
        <f>Input_Data!DO104</f>
        <v>36.071184747185221</v>
      </c>
      <c r="M75" s="72" t="e">
        <f>Input_Data!EX104</f>
        <v>#N/A</v>
      </c>
      <c r="N75" s="37" t="e">
        <f t="shared" si="15"/>
        <v>#N/A</v>
      </c>
    </row>
    <row r="76" spans="2:14" x14ac:dyDescent="0.25">
      <c r="B76" s="39">
        <f>Input_Data!AV105</f>
        <v>52.064298484375016</v>
      </c>
      <c r="C76" s="39">
        <f>_xlfn.IFNA(Input_Data!AW105,C75)</f>
        <v>6.4434434611081652</v>
      </c>
      <c r="D76" s="38">
        <f t="shared" si="8"/>
        <v>66642.302060000016</v>
      </c>
      <c r="E76" s="56">
        <f t="shared" si="9"/>
        <v>22596.185288269731</v>
      </c>
      <c r="F76" s="37">
        <f t="shared" si="10"/>
        <v>42.800727984031376</v>
      </c>
      <c r="G76" s="37">
        <f t="shared" si="11"/>
        <v>1776.3818430109848</v>
      </c>
      <c r="H76" s="56">
        <f t="shared" si="12"/>
        <v>59.212728100366157</v>
      </c>
      <c r="I76" s="39">
        <f t="shared" si="13"/>
        <v>4.866799569893109</v>
      </c>
      <c r="J76" s="39">
        <f>Input_Data!CF105</f>
        <v>1.7900142000534336</v>
      </c>
      <c r="K76" s="37">
        <f t="shared" si="14"/>
        <v>1432.0113600427469</v>
      </c>
      <c r="L76" s="37">
        <f>Input_Data!DO105</f>
        <v>38.471532578994356</v>
      </c>
      <c r="M76" s="72" t="e">
        <f>Input_Data!EX105</f>
        <v>#N/A</v>
      </c>
      <c r="N76" s="37" t="e">
        <f t="shared" si="15"/>
        <v>#N/A</v>
      </c>
    </row>
    <row r="77" spans="2:14" x14ac:dyDescent="0.25">
      <c r="B77" s="39">
        <f>Input_Data!AV106</f>
        <v>52.821032531250012</v>
      </c>
      <c r="C77" s="39">
        <f>_xlfn.IFNA(Input_Data!AW106,C76)</f>
        <v>6.2919316449315961</v>
      </c>
      <c r="D77" s="38">
        <f t="shared" si="8"/>
        <v>67610.921640000015</v>
      </c>
      <c r="E77" s="56">
        <f t="shared" si="9"/>
        <v>22064.856179486145</v>
      </c>
      <c r="F77" s="37">
        <f t="shared" si="10"/>
        <v>43.898748857494539</v>
      </c>
      <c r="G77" s="37">
        <f t="shared" si="11"/>
        <v>1820.2805918684794</v>
      </c>
      <c r="H77" s="56">
        <f t="shared" si="12"/>
        <v>60.676019728949314</v>
      </c>
      <c r="I77" s="39">
        <f t="shared" si="13"/>
        <v>4.9870701147081631</v>
      </c>
      <c r="J77" s="39">
        <f>Input_Data!CF106</f>
        <v>1.7900142000534336</v>
      </c>
      <c r="K77" s="37">
        <f t="shared" si="14"/>
        <v>1432.0113600427469</v>
      </c>
      <c r="L77" s="37">
        <f>Input_Data!DO106</f>
        <v>41.035673871098133</v>
      </c>
      <c r="M77" s="72" t="e">
        <f>Input_Data!EX106</f>
        <v>#N/A</v>
      </c>
      <c r="N77" s="37" t="e">
        <f t="shared" si="15"/>
        <v>#N/A</v>
      </c>
    </row>
    <row r="78" spans="2:14" x14ac:dyDescent="0.25">
      <c r="B78" s="39">
        <f>Input_Data!AV107</f>
        <v>53.466898203125012</v>
      </c>
      <c r="C78" s="39">
        <f>_xlfn.IFNA(Input_Data!AW107,C77)</f>
        <v>6.1654388939516922</v>
      </c>
      <c r="D78" s="38">
        <f t="shared" si="8"/>
        <v>68437.62970000002</v>
      </c>
      <c r="E78" s="56">
        <f t="shared" si="9"/>
        <v>21621.265162351141</v>
      </c>
      <c r="F78" s="37">
        <f t="shared" si="10"/>
        <v>38.235878140912014</v>
      </c>
      <c r="G78" s="37">
        <f t="shared" si="11"/>
        <v>1858.5164700093915</v>
      </c>
      <c r="H78" s="56">
        <f t="shared" si="12"/>
        <v>61.950549000313046</v>
      </c>
      <c r="I78" s="39">
        <f t="shared" si="13"/>
        <v>5.0918259452312098</v>
      </c>
      <c r="J78" s="39">
        <f>Input_Data!CF107</f>
        <v>1.7900142000534336</v>
      </c>
      <c r="K78" s="37">
        <f t="shared" si="14"/>
        <v>1432.0113600427469</v>
      </c>
      <c r="L78" s="37">
        <f>Input_Data!DO107</f>
        <v>43.358890790485056</v>
      </c>
      <c r="M78" s="72" t="e">
        <f>Input_Data!EX107</f>
        <v>#N/A</v>
      </c>
      <c r="N78" s="37" t="e">
        <f t="shared" si="15"/>
        <v>#N/A</v>
      </c>
    </row>
    <row r="79" spans="2:14" x14ac:dyDescent="0.25">
      <c r="B79" s="39">
        <f>Input_Data!AV108</f>
        <v>54.160728500000019</v>
      </c>
      <c r="C79" s="39">
        <f>_xlfn.IFNA(Input_Data!AW108,C78)</f>
        <v>6.0323841564285265</v>
      </c>
      <c r="D79" s="38">
        <f t="shared" si="8"/>
        <v>69325.732480000021</v>
      </c>
      <c r="E79" s="56">
        <f t="shared" si="9"/>
        <v>21154.66224720141</v>
      </c>
      <c r="F79" s="37">
        <f t="shared" si="10"/>
        <v>41.981420909591215</v>
      </c>
      <c r="G79" s="37">
        <f t="shared" si="11"/>
        <v>1900.4978909189826</v>
      </c>
      <c r="H79" s="56">
        <f t="shared" si="12"/>
        <v>63.349929697299423</v>
      </c>
      <c r="I79" s="39">
        <f t="shared" si="13"/>
        <v>5.2068435367643362</v>
      </c>
      <c r="J79" s="39">
        <f>Input_Data!CF108</f>
        <v>1.7900142000534336</v>
      </c>
      <c r="K79" s="37">
        <f t="shared" si="14"/>
        <v>1432.0113600427469</v>
      </c>
      <c r="L79" s="37">
        <f>Input_Data!DO108</f>
        <v>46.001384357643033</v>
      </c>
      <c r="M79" s="72" t="e">
        <f>Input_Data!EX108</f>
        <v>#N/A</v>
      </c>
      <c r="N79" s="37" t="e">
        <f t="shared" si="15"/>
        <v>#N/A</v>
      </c>
    </row>
    <row r="80" spans="2:14" x14ac:dyDescent="0.25">
      <c r="B80" s="39">
        <f>Input_Data!AV109</f>
        <v>54.609892187500023</v>
      </c>
      <c r="C80" s="39">
        <f>_xlfn.IFNA(Input_Data!AW109,C79)</f>
        <v>5.9477837781445952</v>
      </c>
      <c r="D80" s="38">
        <f t="shared" si="8"/>
        <v>69900.662000000026</v>
      </c>
      <c r="E80" s="56">
        <f t="shared" si="9"/>
        <v>20857.981468561866</v>
      </c>
      <c r="F80" s="37">
        <f t="shared" si="10"/>
        <v>27.564005695688532</v>
      </c>
      <c r="G80" s="37">
        <f t="shared" si="11"/>
        <v>1928.0618966146712</v>
      </c>
      <c r="H80" s="56">
        <f t="shared" si="12"/>
        <v>64.268729887155715</v>
      </c>
      <c r="I80" s="39">
        <f t="shared" si="13"/>
        <v>5.2823613605881405</v>
      </c>
      <c r="J80" s="39">
        <f>Input_Data!CF109</f>
        <v>1.7900142000534336</v>
      </c>
      <c r="K80" s="37">
        <f t="shared" si="14"/>
        <v>1432.0113600427469</v>
      </c>
      <c r="L80" s="37">
        <f>Input_Data!DO109</f>
        <v>47.797321897254555</v>
      </c>
      <c r="M80" s="72" t="e">
        <f>Input_Data!EX109</f>
        <v>#N/A</v>
      </c>
      <c r="N80" s="37" t="e">
        <f t="shared" si="15"/>
        <v>#N/A</v>
      </c>
    </row>
    <row r="81" spans="2:14" x14ac:dyDescent="0.25">
      <c r="B81" s="39">
        <f>Input_Data!AV110</f>
        <v>54.944393000000026</v>
      </c>
      <c r="C81" s="39">
        <f>_xlfn.IFNA(Input_Data!AW110,C80)</f>
        <v>5.885551981375956</v>
      </c>
      <c r="D81" s="38">
        <f t="shared" si="8"/>
        <v>70328.823040000032</v>
      </c>
      <c r="E81" s="56">
        <f t="shared" si="9"/>
        <v>20639.743934688282</v>
      </c>
      <c r="F81" s="37">
        <f t="shared" si="10"/>
        <v>20.744493795798284</v>
      </c>
      <c r="G81" s="37">
        <f t="shared" si="11"/>
        <v>1948.8063904104695</v>
      </c>
      <c r="H81" s="56">
        <f t="shared" si="12"/>
        <v>64.960213013682321</v>
      </c>
      <c r="I81" s="39">
        <f t="shared" si="13"/>
        <v>5.3391955901656694</v>
      </c>
      <c r="J81" s="39">
        <f>Input_Data!CF110</f>
        <v>1.7900142000534336</v>
      </c>
      <c r="K81" s="37">
        <f t="shared" si="14"/>
        <v>1432.0113600427469</v>
      </c>
      <c r="L81" s="37">
        <f>Input_Data!DO110</f>
        <v>49.18019270195839</v>
      </c>
      <c r="M81" s="72" t="e">
        <f>Input_Data!EX110</f>
        <v>#N/A</v>
      </c>
      <c r="N81" s="37" t="e">
        <f t="shared" si="15"/>
        <v>#N/A</v>
      </c>
    </row>
    <row r="82" spans="2:14" x14ac:dyDescent="0.25">
      <c r="B82" s="39">
        <f>Input_Data!AV111</f>
        <v>55.450427046875028</v>
      </c>
      <c r="C82" s="39">
        <f>_xlfn.IFNA(Input_Data!AW111,C81)</f>
        <v>5.7926428773326757</v>
      </c>
      <c r="D82" s="38">
        <f t="shared" si="8"/>
        <v>70976.546620000037</v>
      </c>
      <c r="E82" s="56">
        <f t="shared" si="9"/>
        <v>20313.925706810478</v>
      </c>
      <c r="F82" s="37">
        <f t="shared" si="10"/>
        <v>31.885692078850546</v>
      </c>
      <c r="G82" s="37">
        <f t="shared" si="11"/>
        <v>1980.69208248932</v>
      </c>
      <c r="H82" s="56">
        <f t="shared" si="12"/>
        <v>66.023069416310662</v>
      </c>
      <c r="I82" s="39">
        <f t="shared" si="13"/>
        <v>5.4265536506556709</v>
      </c>
      <c r="J82" s="39">
        <f>Input_Data!CF111</f>
        <v>1.7900142000534336</v>
      </c>
      <c r="K82" s="37">
        <f t="shared" si="14"/>
        <v>1432.0113600427469</v>
      </c>
      <c r="L82" s="37">
        <f>Input_Data!DO111</f>
        <v>51.34862447270617</v>
      </c>
      <c r="M82" s="72" t="e">
        <f>Input_Data!EX111</f>
        <v>#N/A</v>
      </c>
      <c r="N82" s="37" t="e">
        <f t="shared" si="15"/>
        <v>#N/A</v>
      </c>
    </row>
    <row r="83" spans="2:14" x14ac:dyDescent="0.25">
      <c r="B83" s="39">
        <f>Input_Data!AV112</f>
        <v>55.872526132812524</v>
      </c>
      <c r="C83" s="39">
        <f>_xlfn.IFNA(Input_Data!AW112,C82)</f>
        <v>5.716267350606743</v>
      </c>
      <c r="D83" s="38">
        <f t="shared" si="8"/>
        <v>71516.833450000035</v>
      </c>
      <c r="E83" s="56">
        <f t="shared" si="9"/>
        <v>20046.088243223647</v>
      </c>
      <c r="F83" s="37">
        <f t="shared" si="10"/>
        <v>26.952232447776197</v>
      </c>
      <c r="G83" s="37">
        <f t="shared" si="11"/>
        <v>2007.6443149370962</v>
      </c>
      <c r="H83" s="56">
        <f t="shared" si="12"/>
        <v>66.921477164569879</v>
      </c>
      <c r="I83" s="39">
        <f t="shared" si="13"/>
        <v>5.5003953833893044</v>
      </c>
      <c r="J83" s="39">
        <f>Input_Data!CF112</f>
        <v>1.7900142000534336</v>
      </c>
      <c r="K83" s="37">
        <f t="shared" si="14"/>
        <v>1432.0113600427469</v>
      </c>
      <c r="L83" s="37">
        <f>Input_Data!DO112</f>
        <v>53.23034319966456</v>
      </c>
      <c r="M83" s="72" t="e">
        <f>Input_Data!EX112</f>
        <v>#N/A</v>
      </c>
      <c r="N83" s="37" t="e">
        <f t="shared" si="15"/>
        <v>#N/A</v>
      </c>
    </row>
    <row r="84" spans="2:14" x14ac:dyDescent="0.25">
      <c r="B84" s="39">
        <f>Input_Data!AV113</f>
        <v>56.300575320312532</v>
      </c>
      <c r="C84" s="39">
        <f>_xlfn.IFNA(Input_Data!AW113,C83)</f>
        <v>5.6398435336265331</v>
      </c>
      <c r="D84" s="38">
        <f t="shared" si="8"/>
        <v>72064.736410000041</v>
      </c>
      <c r="E84" s="56">
        <f t="shared" si="9"/>
        <v>19778.081432991676</v>
      </c>
      <c r="F84" s="37">
        <f t="shared" si="10"/>
        <v>27.702533324898425</v>
      </c>
      <c r="G84" s="37">
        <f t="shared" si="11"/>
        <v>2035.3468482619946</v>
      </c>
      <c r="H84" s="56">
        <f t="shared" si="12"/>
        <v>67.844894942066489</v>
      </c>
      <c r="I84" s="39">
        <f t="shared" si="13"/>
        <v>5.5762927349643689</v>
      </c>
      <c r="J84" s="39">
        <f>Input_Data!CF113</f>
        <v>1.7900142000534336</v>
      </c>
      <c r="K84" s="37">
        <f t="shared" si="14"/>
        <v>1432.0113600427469</v>
      </c>
      <c r="L84" s="37">
        <f>Input_Data!DO113</f>
        <v>55.209021800394872</v>
      </c>
      <c r="M84" s="72" t="e">
        <f>Input_Data!EX113</f>
        <v>#N/A</v>
      </c>
      <c r="N84" s="37" t="e">
        <f t="shared" si="15"/>
        <v>#N/A</v>
      </c>
    </row>
    <row r="85" spans="2:14" x14ac:dyDescent="0.25">
      <c r="B85" s="39">
        <f>Input_Data!AV114</f>
        <v>56.681488453125027</v>
      </c>
      <c r="C85" s="39">
        <f>_xlfn.IFNA(Input_Data!AW114,C84)</f>
        <v>5.572694977049685</v>
      </c>
      <c r="D85" s="38">
        <f t="shared" si="8"/>
        <v>72552.305220000038</v>
      </c>
      <c r="E85" s="56">
        <f t="shared" si="9"/>
        <v>19542.60156335232</v>
      </c>
      <c r="F85" s="37">
        <f t="shared" si="10"/>
        <v>24.94902269891849</v>
      </c>
      <c r="G85" s="37">
        <f t="shared" si="11"/>
        <v>2060.2958709609129</v>
      </c>
      <c r="H85" s="56">
        <f t="shared" si="12"/>
        <v>68.67652903203043</v>
      </c>
      <c r="I85" s="39">
        <f t="shared" si="13"/>
        <v>5.6446462218107207</v>
      </c>
      <c r="J85" s="39" t="e">
        <f>Input_Data!CF114</f>
        <v>#N/A</v>
      </c>
      <c r="K85" s="37" t="e">
        <f t="shared" si="14"/>
        <v>#N/A</v>
      </c>
      <c r="L85" s="37">
        <f>Input_Data!DO114</f>
        <v>57.031576472000197</v>
      </c>
      <c r="M85" s="72" t="e">
        <f>Input_Data!EX114</f>
        <v>#N/A</v>
      </c>
      <c r="N85" s="37" t="e">
        <f t="shared" si="15"/>
        <v>#N/A</v>
      </c>
    </row>
    <row r="86" spans="2:14" x14ac:dyDescent="0.25">
      <c r="B86" s="39">
        <f>Input_Data!AV115</f>
        <v>57.00024057812503</v>
      </c>
      <c r="C86" s="39">
        <f>_xlfn.IFNA(Input_Data!AW115,C85)</f>
        <v>5.5171191798638848</v>
      </c>
      <c r="D86" s="38">
        <f t="shared" si="8"/>
        <v>72960.307940000042</v>
      </c>
      <c r="E86" s="56">
        <f t="shared" si="9"/>
        <v>19347.705617056912</v>
      </c>
      <c r="F86" s="37">
        <f t="shared" si="10"/>
        <v>21.08791233831413</v>
      </c>
      <c r="G86" s="37">
        <f t="shared" si="11"/>
        <v>2081.3837832992272</v>
      </c>
      <c r="H86" s="56">
        <f t="shared" si="12"/>
        <v>69.379459443307567</v>
      </c>
      <c r="I86" s="39">
        <f t="shared" si="13"/>
        <v>5.7024213241074717</v>
      </c>
      <c r="J86" s="39">
        <f>Input_Data!CF115</f>
        <v>1.7900142000534336</v>
      </c>
      <c r="K86" s="37">
        <f t="shared" si="14"/>
        <v>1432.0113600427469</v>
      </c>
      <c r="L86" s="37">
        <f>Input_Data!DO115</f>
        <v>57.031543554943532</v>
      </c>
      <c r="M86" s="72" t="e">
        <f>Input_Data!EX115</f>
        <v>#N/A</v>
      </c>
      <c r="N86" s="37" t="e">
        <f t="shared" si="15"/>
        <v>#N/A</v>
      </c>
    </row>
    <row r="87" spans="2:14" x14ac:dyDescent="0.25">
      <c r="B87" s="39">
        <f>Input_Data!AV116</f>
        <v>57.37883614062504</v>
      </c>
      <c r="C87" s="39">
        <f>_xlfn.IFNA(Input_Data!AW116,C86)</f>
        <v>5.4518290762595836</v>
      </c>
      <c r="D87" s="38">
        <f t="shared" si="8"/>
        <v>73444.910260000062</v>
      </c>
      <c r="E87" s="56">
        <f t="shared" si="9"/>
        <v>19118.743061951416</v>
      </c>
      <c r="F87" s="37">
        <f t="shared" si="10"/>
        <v>25.346975919376025</v>
      </c>
      <c r="G87" s="37">
        <f t="shared" si="11"/>
        <v>2106.730759218603</v>
      </c>
      <c r="H87" s="56">
        <f t="shared" si="12"/>
        <v>70.224358640620096</v>
      </c>
      <c r="I87" s="39">
        <f t="shared" si="13"/>
        <v>5.7718650937495974</v>
      </c>
      <c r="J87" s="39">
        <f>Input_Data!CF116</f>
        <v>1.7900142000534336</v>
      </c>
      <c r="K87" s="37">
        <f t="shared" si="14"/>
        <v>1432.0113600427469</v>
      </c>
      <c r="L87" s="37">
        <f>Input_Data!DO116</f>
        <v>57.031543554943532</v>
      </c>
      <c r="M87" s="72" t="e">
        <f>Input_Data!EX116</f>
        <v>#N/A</v>
      </c>
      <c r="N87" s="37" t="e">
        <f t="shared" si="15"/>
        <v>#N/A</v>
      </c>
    </row>
    <row r="88" spans="2:14" x14ac:dyDescent="0.25">
      <c r="B88" s="39">
        <f>Input_Data!AV117</f>
        <v>57.738120265625035</v>
      </c>
      <c r="C88" s="39">
        <f>_xlfn.IFNA(Input_Data!AW117,C87)</f>
        <v>5.3905839778173466</v>
      </c>
      <c r="D88" s="38">
        <f t="shared" si="8"/>
        <v>73904.793940000047</v>
      </c>
      <c r="E88" s="56">
        <f t="shared" si="9"/>
        <v>18903.965730427957</v>
      </c>
      <c r="F88" s="37">
        <f t="shared" si="10"/>
        <v>24.32736530302488</v>
      </c>
      <c r="G88" s="37">
        <f t="shared" si="11"/>
        <v>2131.0581245216281</v>
      </c>
      <c r="H88" s="56">
        <f t="shared" si="12"/>
        <v>71.035270817387598</v>
      </c>
      <c r="I88" s="39">
        <f t="shared" si="13"/>
        <v>5.8385154096482959</v>
      </c>
      <c r="J88" s="39">
        <f>Input_Data!CF117</f>
        <v>1.7900142000534336</v>
      </c>
      <c r="K88" s="37">
        <f t="shared" si="14"/>
        <v>1432.0113600427469</v>
      </c>
      <c r="L88" s="37">
        <f>Input_Data!DO117</f>
        <v>57.031543554943532</v>
      </c>
      <c r="M88" s="72" t="e">
        <f>Input_Data!EX117</f>
        <v>#N/A</v>
      </c>
      <c r="N88" s="37" t="e">
        <f t="shared" si="15"/>
        <v>#N/A</v>
      </c>
    </row>
    <row r="89" spans="2:14" x14ac:dyDescent="0.25">
      <c r="B89" s="39">
        <f>Input_Data!AV118</f>
        <v>58.044696101562536</v>
      </c>
      <c r="C89" s="39">
        <f>_xlfn.IFNA(Input_Data!AW118,C88)</f>
        <v>5.3388680785292948</v>
      </c>
      <c r="D89" s="38">
        <f t="shared" si="8"/>
        <v>74297.211010000043</v>
      </c>
      <c r="E89" s="56">
        <f t="shared" si="9"/>
        <v>18722.605864431498</v>
      </c>
      <c r="F89" s="37">
        <f t="shared" si="10"/>
        <v>20.95953270829116</v>
      </c>
      <c r="G89" s="37">
        <f t="shared" si="11"/>
        <v>2152.0176572299192</v>
      </c>
      <c r="H89" s="56">
        <f t="shared" si="12"/>
        <v>71.733921907663969</v>
      </c>
      <c r="I89" s="39">
        <f t="shared" si="13"/>
        <v>5.8959387869312856</v>
      </c>
      <c r="J89" s="39" t="e">
        <f>Input_Data!CF118</f>
        <v>#N/A</v>
      </c>
      <c r="K89" s="37" t="e">
        <f t="shared" si="14"/>
        <v>#N/A</v>
      </c>
      <c r="L89" s="37">
        <f>Input_Data!DO118</f>
        <v>57.031543554943532</v>
      </c>
      <c r="M89" s="72" t="e">
        <f>Input_Data!EX118</f>
        <v>#N/A</v>
      </c>
      <c r="N89" s="37" t="e">
        <f t="shared" si="15"/>
        <v>#N/A</v>
      </c>
    </row>
    <row r="90" spans="2:14" x14ac:dyDescent="0.25">
      <c r="B90" s="39">
        <f>Input_Data!AV119</f>
        <v>58.335071132812537</v>
      </c>
      <c r="C90" s="39">
        <f>_xlfn.IFNA(Input_Data!AW119,C89)</f>
        <v>5.2903426644714537</v>
      </c>
      <c r="D90" s="38">
        <f t="shared" si="8"/>
        <v>74668.891050000035</v>
      </c>
      <c r="E90" s="56">
        <f t="shared" si="9"/>
        <v>18552.434549379344</v>
      </c>
      <c r="F90" s="37">
        <f t="shared" si="10"/>
        <v>20.034030520939165</v>
      </c>
      <c r="G90" s="37">
        <f t="shared" si="11"/>
        <v>2172.0516877508585</v>
      </c>
      <c r="H90" s="56">
        <f t="shared" si="12"/>
        <v>72.401722925028622</v>
      </c>
      <c r="I90" s="39">
        <f t="shared" si="13"/>
        <v>5.9508265417831741</v>
      </c>
      <c r="J90" s="39" t="e">
        <f>Input_Data!CF119</f>
        <v>#N/A</v>
      </c>
      <c r="K90" s="37" t="e">
        <f t="shared" si="14"/>
        <v>#N/A</v>
      </c>
      <c r="L90" s="37">
        <f>Input_Data!DO119</f>
        <v>57.031543554943532</v>
      </c>
      <c r="M90" s="72" t="e">
        <f>Input_Data!EX119</f>
        <v>#N/A</v>
      </c>
      <c r="N90" s="37" t="e">
        <f t="shared" si="15"/>
        <v>#N/A</v>
      </c>
    </row>
    <row r="91" spans="2:14" x14ac:dyDescent="0.25">
      <c r="B91" s="39">
        <f>Input_Data!AV120</f>
        <v>58.735762398437544</v>
      </c>
      <c r="C91" s="39">
        <f>_xlfn.IFNA(Input_Data!AW120,C90)</f>
        <v>5.2241053693685089</v>
      </c>
      <c r="D91" s="38">
        <f t="shared" si="8"/>
        <v>75181.775870000056</v>
      </c>
      <c r="E91" s="56">
        <f t="shared" si="9"/>
        <v>18320.150336415594</v>
      </c>
      <c r="F91" s="37">
        <f t="shared" si="10"/>
        <v>27.995666551957399</v>
      </c>
      <c r="G91" s="37">
        <f t="shared" si="11"/>
        <v>2200.0473543028161</v>
      </c>
      <c r="H91" s="56">
        <f t="shared" si="12"/>
        <v>73.334911810093871</v>
      </c>
      <c r="I91" s="39">
        <f t="shared" si="13"/>
        <v>6.0275269980899067</v>
      </c>
      <c r="J91" s="39" t="e">
        <f>Input_Data!CF120</f>
        <v>#N/A</v>
      </c>
      <c r="K91" s="37" t="e">
        <f t="shared" si="14"/>
        <v>#N/A</v>
      </c>
      <c r="L91" s="37">
        <f>Input_Data!DO120</f>
        <v>57.031543554943532</v>
      </c>
      <c r="M91" s="72" t="e">
        <f>Input_Data!EX120</f>
        <v>#N/A</v>
      </c>
      <c r="N91" s="37" t="e">
        <f t="shared" si="15"/>
        <v>#N/A</v>
      </c>
    </row>
    <row r="92" spans="2:14" x14ac:dyDescent="0.25">
      <c r="B92" s="39">
        <f>Input_Data!AV121</f>
        <v>59.08657483593754</v>
      </c>
      <c r="C92" s="39">
        <f>_xlfn.IFNA(Input_Data!AW121,C91)</f>
        <v>5.1667946678091656</v>
      </c>
      <c r="D92" s="38">
        <f t="shared" si="8"/>
        <v>75630.815790000051</v>
      </c>
      <c r="E92" s="56">
        <f t="shared" si="9"/>
        <v>18119.170341906116</v>
      </c>
      <c r="F92" s="37">
        <f t="shared" si="10"/>
        <v>24.782587255745018</v>
      </c>
      <c r="G92" s="37">
        <f t="shared" si="11"/>
        <v>2224.8299415585611</v>
      </c>
      <c r="H92" s="56">
        <f t="shared" si="12"/>
        <v>74.160998051952035</v>
      </c>
      <c r="I92" s="39">
        <f t="shared" si="13"/>
        <v>6.0954244974207157</v>
      </c>
      <c r="J92" s="39" t="e">
        <f>Input_Data!CF121</f>
        <v>#N/A</v>
      </c>
      <c r="K92" s="37" t="e">
        <f t="shared" si="14"/>
        <v>#N/A</v>
      </c>
      <c r="L92" s="37">
        <f>Input_Data!DO121</f>
        <v>57.031543554943532</v>
      </c>
      <c r="M92" s="72" t="e">
        <f>Input_Data!EX121</f>
        <v>#N/A</v>
      </c>
      <c r="N92" s="37" t="e">
        <f t="shared" si="15"/>
        <v>#N/A</v>
      </c>
    </row>
    <row r="93" spans="2:14" x14ac:dyDescent="0.25">
      <c r="B93" s="39">
        <f>Input_Data!AV122</f>
        <v>59.413712039062546</v>
      </c>
      <c r="C93" s="39">
        <f>_xlfn.IFNA(Input_Data!AW122,C92)</f>
        <v>5.1139183356541205</v>
      </c>
      <c r="D93" s="38">
        <f t="shared" si="8"/>
        <v>76049.551410000058</v>
      </c>
      <c r="E93" s="56">
        <f t="shared" si="9"/>
        <v>17933.741012704861</v>
      </c>
      <c r="F93" s="37">
        <f t="shared" si="10"/>
        <v>23.349039093592378</v>
      </c>
      <c r="G93" s="37">
        <f t="shared" si="11"/>
        <v>2248.1789806521533</v>
      </c>
      <c r="H93" s="56">
        <f t="shared" si="12"/>
        <v>74.939299355071782</v>
      </c>
      <c r="I93" s="39">
        <f t="shared" si="13"/>
        <v>6.159394467540146</v>
      </c>
      <c r="J93" s="39">
        <f>Input_Data!CF122</f>
        <v>1.7900142000534336</v>
      </c>
      <c r="K93" s="37">
        <f t="shared" si="14"/>
        <v>1432.0113600427469</v>
      </c>
      <c r="L93" s="37">
        <f>Input_Data!DO122</f>
        <v>57.031543554943532</v>
      </c>
      <c r="M93" s="72" t="e">
        <f>Input_Data!EX122</f>
        <v>#N/A</v>
      </c>
      <c r="N93" s="37" t="e">
        <f t="shared" si="15"/>
        <v>#N/A</v>
      </c>
    </row>
    <row r="94" spans="2:14" x14ac:dyDescent="0.25">
      <c r="B94" s="39">
        <f>Input_Data!AV123</f>
        <v>59.815590343750046</v>
      </c>
      <c r="C94" s="39">
        <f>_xlfn.IFNA(Input_Data!AW123,C93)</f>
        <v>5.049701459942991</v>
      </c>
      <c r="D94" s="38">
        <f t="shared" si="8"/>
        <v>76563.955640000058</v>
      </c>
      <c r="E94" s="56">
        <f t="shared" si="9"/>
        <v>17708.542106101449</v>
      </c>
      <c r="F94" s="37">
        <f t="shared" si="10"/>
        <v>29.048366992490191</v>
      </c>
      <c r="G94" s="37">
        <f t="shared" si="11"/>
        <v>2277.2273476446435</v>
      </c>
      <c r="H94" s="56">
        <f t="shared" si="12"/>
        <v>75.907578254821445</v>
      </c>
      <c r="I94" s="39">
        <f t="shared" si="13"/>
        <v>6.2389790346428589</v>
      </c>
      <c r="J94" s="39" t="e">
        <f>Input_Data!CF123</f>
        <v>#N/A</v>
      </c>
      <c r="K94" s="37" t="e">
        <f t="shared" si="14"/>
        <v>#N/A</v>
      </c>
      <c r="L94" s="37">
        <f>Input_Data!DO123</f>
        <v>57.031543554943532</v>
      </c>
      <c r="M94" s="72" t="e">
        <f>Input_Data!EX123</f>
        <v>#N/A</v>
      </c>
      <c r="N94" s="37" t="e">
        <f t="shared" si="15"/>
        <v>#N/A</v>
      </c>
    </row>
    <row r="95" spans="2:14" x14ac:dyDescent="0.25">
      <c r="B95" s="39">
        <f>Input_Data!AV124</f>
        <v>60.168748960937549</v>
      </c>
      <c r="C95" s="39">
        <f>_xlfn.IFNA(Input_Data!AW124,C94)</f>
        <v>4.9939356087844322</v>
      </c>
      <c r="D95" s="38">
        <f t="shared" si="8"/>
        <v>77015.998670000059</v>
      </c>
      <c r="E95" s="56">
        <f t="shared" si="9"/>
        <v>17512.979669161843</v>
      </c>
      <c r="F95" s="37">
        <f t="shared" si="10"/>
        <v>25.811885729302347</v>
      </c>
      <c r="G95" s="37">
        <f t="shared" si="11"/>
        <v>2303.039233373946</v>
      </c>
      <c r="H95" s="56">
        <f t="shared" si="12"/>
        <v>76.767974445798203</v>
      </c>
      <c r="I95" s="39">
        <f t="shared" si="13"/>
        <v>6.3096965297916325</v>
      </c>
      <c r="J95" s="39" t="e">
        <f>Input_Data!CF124</f>
        <v>#N/A</v>
      </c>
      <c r="K95" s="37" t="e">
        <f t="shared" si="14"/>
        <v>#N/A</v>
      </c>
      <c r="L95" s="37">
        <f>Input_Data!DO124</f>
        <v>57.031543554943532</v>
      </c>
      <c r="M95" s="72" t="e">
        <f>Input_Data!EX124</f>
        <v>#N/A</v>
      </c>
      <c r="N95" s="37" t="e">
        <f t="shared" si="15"/>
        <v>#N/A</v>
      </c>
    </row>
    <row r="96" spans="2:14" x14ac:dyDescent="0.25">
      <c r="B96" s="39">
        <f>Input_Data!AV125</f>
        <v>60.531686062500043</v>
      </c>
      <c r="C96" s="39">
        <f>_xlfn.IFNA(Input_Data!AW125,C95)</f>
        <v>4.9372672693429021</v>
      </c>
      <c r="D96" s="38">
        <f t="shared" si="8"/>
        <v>77480.558160000059</v>
      </c>
      <c r="E96" s="56">
        <f t="shared" si="9"/>
        <v>17314.252341805244</v>
      </c>
      <c r="F96" s="37">
        <f t="shared" si="10"/>
        <v>26.831045362456756</v>
      </c>
      <c r="G96" s="37">
        <f t="shared" si="11"/>
        <v>2329.8702787364027</v>
      </c>
      <c r="H96" s="56">
        <f t="shared" si="12"/>
        <v>77.662342624546753</v>
      </c>
      <c r="I96" s="39">
        <f t="shared" si="13"/>
        <v>6.383206243113432</v>
      </c>
      <c r="J96" s="39" t="e">
        <f>Input_Data!CF125</f>
        <v>#N/A</v>
      </c>
      <c r="K96" s="37" t="e">
        <f t="shared" si="14"/>
        <v>#N/A</v>
      </c>
      <c r="L96" s="37">
        <f>Input_Data!DO125</f>
        <v>57.031543554943532</v>
      </c>
      <c r="M96" s="72" t="e">
        <f>Input_Data!EX125</f>
        <v>#N/A</v>
      </c>
      <c r="N96" s="37" t="e">
        <f t="shared" si="15"/>
        <v>#N/A</v>
      </c>
    </row>
    <row r="97" spans="2:14" x14ac:dyDescent="0.25">
      <c r="B97" s="39">
        <f>Input_Data!AV126</f>
        <v>60.898606921875043</v>
      </c>
      <c r="C97" s="39">
        <f>_xlfn.IFNA(Input_Data!AW126,C96)</f>
        <v>4.8806305522242379</v>
      </c>
      <c r="D97" s="38">
        <f t="shared" si="8"/>
        <v>77950.216860000059</v>
      </c>
      <c r="E97" s="56">
        <f t="shared" si="9"/>
        <v>17115.635909169931</v>
      </c>
      <c r="F97" s="37">
        <f t="shared" si="10"/>
        <v>27.440330145628653</v>
      </c>
      <c r="G97" s="37">
        <f t="shared" si="11"/>
        <v>2357.3106088820314</v>
      </c>
      <c r="H97" s="56">
        <f t="shared" si="12"/>
        <v>78.577020296067715</v>
      </c>
      <c r="I97" s="39">
        <f t="shared" si="13"/>
        <v>6.4583852298137847</v>
      </c>
      <c r="J97" s="39">
        <f>Input_Data!CF126</f>
        <v>1.7900142000534336</v>
      </c>
      <c r="K97" s="37">
        <f t="shared" si="14"/>
        <v>1432.0113600427469</v>
      </c>
      <c r="L97" s="37">
        <f>Input_Data!DO126</f>
        <v>57.031543554943532</v>
      </c>
      <c r="M97" s="72" t="e">
        <f>Input_Data!EX126</f>
        <v>#N/A</v>
      </c>
      <c r="N97" s="37" t="e">
        <f t="shared" si="15"/>
        <v>#N/A</v>
      </c>
    </row>
    <row r="98" spans="2:14" x14ac:dyDescent="0.25">
      <c r="B98" s="39" t="e">
        <f>Input_Data!AV127</f>
        <v>#N/A</v>
      </c>
      <c r="C98" s="39">
        <f>_xlfn.IFNA(Input_Data!AW127,C97)</f>
        <v>4.8806305522242379</v>
      </c>
      <c r="D98" s="38" t="e">
        <f t="shared" si="8"/>
        <v>#N/A</v>
      </c>
      <c r="E98" s="56">
        <f t="shared" si="9"/>
        <v>17115.635909169931</v>
      </c>
      <c r="F98" s="37" t="e">
        <f t="shared" si="10"/>
        <v>#N/A</v>
      </c>
      <c r="G98" s="37" t="e">
        <f t="shared" si="11"/>
        <v>#N/A</v>
      </c>
      <c r="H98" s="56" t="e">
        <f t="shared" si="12"/>
        <v>#N/A</v>
      </c>
      <c r="I98" s="39" t="e">
        <f t="shared" si="13"/>
        <v>#N/A</v>
      </c>
      <c r="J98" s="39" t="e">
        <f>Input_Data!CF127</f>
        <v>#N/A</v>
      </c>
      <c r="K98" s="37" t="e">
        <f t="shared" si="14"/>
        <v>#N/A</v>
      </c>
      <c r="L98" s="37" t="e">
        <f>Input_Data!DO127</f>
        <v>#N/A</v>
      </c>
      <c r="M98" s="72" t="e">
        <f>Input_Data!EX127</f>
        <v>#N/A</v>
      </c>
      <c r="N98" s="37" t="e">
        <f t="shared" si="15"/>
        <v>#N/A</v>
      </c>
    </row>
    <row r="99" spans="2:14" x14ac:dyDescent="0.25">
      <c r="B99" s="39" t="e">
        <f>Input_Data!AV128</f>
        <v>#N/A</v>
      </c>
      <c r="C99" s="39">
        <f>_xlfn.IFNA(Input_Data!AW128,C98)</f>
        <v>4.8806305522242379</v>
      </c>
      <c r="D99" s="38" t="e">
        <f t="shared" si="8"/>
        <v>#N/A</v>
      </c>
      <c r="E99" s="56">
        <f t="shared" si="9"/>
        <v>17115.635909169931</v>
      </c>
      <c r="F99" s="37" t="e">
        <f t="shared" si="10"/>
        <v>#N/A</v>
      </c>
      <c r="G99" s="37" t="e">
        <f t="shared" si="11"/>
        <v>#N/A</v>
      </c>
      <c r="H99" s="56" t="e">
        <f t="shared" si="12"/>
        <v>#N/A</v>
      </c>
      <c r="I99" s="39" t="e">
        <f t="shared" si="13"/>
        <v>#N/A</v>
      </c>
      <c r="J99" s="39" t="e">
        <f>Input_Data!CF128</f>
        <v>#N/A</v>
      </c>
      <c r="K99" s="37" t="e">
        <f t="shared" si="14"/>
        <v>#N/A</v>
      </c>
      <c r="L99" s="37" t="e">
        <f>Input_Data!DO128</f>
        <v>#N/A</v>
      </c>
      <c r="M99" s="72" t="e">
        <f>Input_Data!EX128</f>
        <v>#N/A</v>
      </c>
      <c r="N99" s="37" t="e">
        <f t="shared" si="15"/>
        <v>#N/A</v>
      </c>
    </row>
    <row r="100" spans="2:14" x14ac:dyDescent="0.25">
      <c r="B100" s="39" t="e">
        <f>Input_Data!AV129</f>
        <v>#N/A</v>
      </c>
      <c r="C100" s="39">
        <f>_xlfn.IFNA(Input_Data!AW129,C99)</f>
        <v>4.8806305522242379</v>
      </c>
      <c r="D100" s="38" t="e">
        <f t="shared" si="8"/>
        <v>#N/A</v>
      </c>
      <c r="E100" s="56">
        <f t="shared" si="9"/>
        <v>17115.635909169931</v>
      </c>
      <c r="F100" s="37" t="e">
        <f t="shared" si="10"/>
        <v>#N/A</v>
      </c>
      <c r="G100" s="37" t="e">
        <f t="shared" si="11"/>
        <v>#N/A</v>
      </c>
      <c r="H100" s="56" t="e">
        <f t="shared" si="12"/>
        <v>#N/A</v>
      </c>
      <c r="I100" s="39" t="e">
        <f t="shared" si="13"/>
        <v>#N/A</v>
      </c>
      <c r="J100" s="39" t="e">
        <f>Input_Data!CF129</f>
        <v>#N/A</v>
      </c>
      <c r="K100" s="37" t="e">
        <f t="shared" si="14"/>
        <v>#N/A</v>
      </c>
      <c r="L100" s="37" t="e">
        <f>Input_Data!DO129</f>
        <v>#N/A</v>
      </c>
      <c r="M100" s="72" t="e">
        <f>Input_Data!EX129</f>
        <v>#N/A</v>
      </c>
      <c r="N100" s="37" t="e">
        <f t="shared" si="15"/>
        <v>#N/A</v>
      </c>
    </row>
    <row r="101" spans="2:14" x14ac:dyDescent="0.25">
      <c r="B101" s="39" t="e">
        <f>Input_Data!AV130</f>
        <v>#N/A</v>
      </c>
      <c r="C101" s="39">
        <f>_xlfn.IFNA(Input_Data!AW130,C100)</f>
        <v>4.8806305522242379</v>
      </c>
      <c r="D101" s="38" t="e">
        <f t="shared" si="8"/>
        <v>#N/A</v>
      </c>
      <c r="E101" s="56">
        <f t="shared" si="9"/>
        <v>17115.635909169931</v>
      </c>
      <c r="F101" s="37" t="e">
        <f t="shared" si="10"/>
        <v>#N/A</v>
      </c>
      <c r="G101" s="37" t="e">
        <f t="shared" si="11"/>
        <v>#N/A</v>
      </c>
      <c r="H101" s="56" t="e">
        <f t="shared" si="12"/>
        <v>#N/A</v>
      </c>
      <c r="I101" s="39" t="e">
        <f t="shared" si="13"/>
        <v>#N/A</v>
      </c>
      <c r="J101" s="39" t="e">
        <f>Input_Data!CF130</f>
        <v>#N/A</v>
      </c>
      <c r="K101" s="37" t="e">
        <f t="shared" si="14"/>
        <v>#N/A</v>
      </c>
      <c r="L101" s="37" t="e">
        <f>Input_Data!DO130</f>
        <v>#N/A</v>
      </c>
      <c r="M101" s="72" t="e">
        <f>Input_Data!EX130</f>
        <v>#N/A</v>
      </c>
      <c r="N101" s="37" t="e">
        <f t="shared" si="15"/>
        <v>#N/A</v>
      </c>
    </row>
    <row r="102" spans="2:14" x14ac:dyDescent="0.25">
      <c r="B102" s="39" t="e">
        <f>Input_Data!AV131</f>
        <v>#N/A</v>
      </c>
      <c r="C102" s="39">
        <f>_xlfn.IFNA(Input_Data!AW131,C101)</f>
        <v>4.8806305522242379</v>
      </c>
      <c r="D102" s="38" t="e">
        <f t="shared" si="8"/>
        <v>#N/A</v>
      </c>
      <c r="E102" s="56">
        <f t="shared" si="9"/>
        <v>17115.635909169931</v>
      </c>
      <c r="F102" s="37" t="e">
        <f t="shared" si="10"/>
        <v>#N/A</v>
      </c>
      <c r="G102" s="37" t="e">
        <f t="shared" si="11"/>
        <v>#N/A</v>
      </c>
      <c r="H102" s="56" t="e">
        <f t="shared" si="12"/>
        <v>#N/A</v>
      </c>
      <c r="I102" s="39" t="e">
        <f t="shared" si="13"/>
        <v>#N/A</v>
      </c>
      <c r="J102" s="39" t="e">
        <f>Input_Data!CF131</f>
        <v>#N/A</v>
      </c>
      <c r="K102" s="37" t="e">
        <f t="shared" si="14"/>
        <v>#N/A</v>
      </c>
      <c r="L102" s="37" t="e">
        <f>Input_Data!DO131</f>
        <v>#N/A</v>
      </c>
      <c r="M102" s="72" t="e">
        <f>Input_Data!EX131</f>
        <v>#N/A</v>
      </c>
      <c r="N102" s="37" t="e">
        <f t="shared" si="15"/>
        <v>#N/A</v>
      </c>
    </row>
    <row r="103" spans="2:14" x14ac:dyDescent="0.25">
      <c r="B103" s="39" t="e">
        <f>Input_Data!AV132</f>
        <v>#N/A</v>
      </c>
      <c r="C103" s="39">
        <f>_xlfn.IFNA(Input_Data!AW132,C102)</f>
        <v>4.8806305522242379</v>
      </c>
      <c r="D103" s="38" t="e">
        <f t="shared" si="8"/>
        <v>#N/A</v>
      </c>
      <c r="E103" s="56">
        <f t="shared" si="9"/>
        <v>17115.635909169931</v>
      </c>
      <c r="F103" s="37" t="e">
        <f t="shared" si="10"/>
        <v>#N/A</v>
      </c>
      <c r="G103" s="37" t="e">
        <f t="shared" si="11"/>
        <v>#N/A</v>
      </c>
      <c r="H103" s="56" t="e">
        <f t="shared" si="12"/>
        <v>#N/A</v>
      </c>
      <c r="I103" s="39" t="e">
        <f t="shared" si="13"/>
        <v>#N/A</v>
      </c>
      <c r="J103" s="39" t="e">
        <f>Input_Data!CF132</f>
        <v>#N/A</v>
      </c>
      <c r="K103" s="37" t="e">
        <f t="shared" si="14"/>
        <v>#N/A</v>
      </c>
      <c r="L103" s="37" t="e">
        <f>Input_Data!DO132</f>
        <v>#N/A</v>
      </c>
      <c r="M103" s="72" t="e">
        <f>Input_Data!EX132</f>
        <v>#N/A</v>
      </c>
      <c r="N103" s="37" t="e">
        <f t="shared" si="15"/>
        <v>#N/A</v>
      </c>
    </row>
    <row r="104" spans="2:14" x14ac:dyDescent="0.25">
      <c r="B104" s="39" t="e">
        <f>Input_Data!AV133</f>
        <v>#N/A</v>
      </c>
      <c r="C104" s="39">
        <f>_xlfn.IFNA(Input_Data!AW133,C103)</f>
        <v>4.8806305522242379</v>
      </c>
      <c r="D104" s="38" t="e">
        <f t="shared" si="8"/>
        <v>#N/A</v>
      </c>
      <c r="E104" s="56">
        <f t="shared" si="9"/>
        <v>17115.635909169931</v>
      </c>
      <c r="F104" s="37" t="e">
        <f t="shared" si="10"/>
        <v>#N/A</v>
      </c>
      <c r="G104" s="37" t="e">
        <f t="shared" si="11"/>
        <v>#N/A</v>
      </c>
      <c r="H104" s="56" t="e">
        <f t="shared" si="12"/>
        <v>#N/A</v>
      </c>
      <c r="I104" s="39" t="e">
        <f t="shared" si="13"/>
        <v>#N/A</v>
      </c>
      <c r="J104" s="39" t="e">
        <f>Input_Data!CF133</f>
        <v>#N/A</v>
      </c>
      <c r="K104" s="37" t="e">
        <f t="shared" si="14"/>
        <v>#N/A</v>
      </c>
      <c r="L104" s="37" t="e">
        <f>Input_Data!DO133</f>
        <v>#N/A</v>
      </c>
      <c r="M104" s="72" t="e">
        <f>Input_Data!EX133</f>
        <v>#N/A</v>
      </c>
      <c r="N104" s="37" t="e">
        <f t="shared" si="15"/>
        <v>#N/A</v>
      </c>
    </row>
    <row r="105" spans="2:14" x14ac:dyDescent="0.25">
      <c r="B105" s="39" t="e">
        <f>Input_Data!AV134</f>
        <v>#N/A</v>
      </c>
      <c r="C105" s="39">
        <f>_xlfn.IFNA(Input_Data!AW134,C104)</f>
        <v>4.8806305522242379</v>
      </c>
      <c r="D105" s="38" t="e">
        <f t="shared" si="8"/>
        <v>#N/A</v>
      </c>
      <c r="E105" s="56">
        <f t="shared" si="9"/>
        <v>17115.635909169931</v>
      </c>
      <c r="F105" s="37" t="e">
        <f t="shared" si="10"/>
        <v>#N/A</v>
      </c>
      <c r="G105" s="37" t="e">
        <f t="shared" si="11"/>
        <v>#N/A</v>
      </c>
      <c r="H105" s="56" t="e">
        <f t="shared" si="12"/>
        <v>#N/A</v>
      </c>
      <c r="I105" s="39" t="e">
        <f t="shared" si="13"/>
        <v>#N/A</v>
      </c>
      <c r="J105" s="39" t="e">
        <f>Input_Data!CF134</f>
        <v>#N/A</v>
      </c>
      <c r="K105" s="37" t="e">
        <f t="shared" si="14"/>
        <v>#N/A</v>
      </c>
      <c r="L105" s="37" t="e">
        <f>Input_Data!DO134</f>
        <v>#N/A</v>
      </c>
      <c r="M105" s="72" t="e">
        <f>Input_Data!EX134</f>
        <v>#N/A</v>
      </c>
      <c r="N105" s="37" t="e">
        <f t="shared" si="15"/>
        <v>#N/A</v>
      </c>
    </row>
    <row r="106" spans="2:14" x14ac:dyDescent="0.25">
      <c r="B106" s="39" t="e">
        <f>Input_Data!AV135</f>
        <v>#N/A</v>
      </c>
      <c r="C106" s="39">
        <f>_xlfn.IFNA(Input_Data!AW135,C105)</f>
        <v>4.8806305522242379</v>
      </c>
      <c r="D106" s="38" t="e">
        <f t="shared" si="8"/>
        <v>#N/A</v>
      </c>
      <c r="E106" s="56">
        <f t="shared" si="9"/>
        <v>17115.635909169931</v>
      </c>
      <c r="F106" s="37" t="e">
        <f t="shared" si="10"/>
        <v>#N/A</v>
      </c>
      <c r="G106" s="37" t="e">
        <f t="shared" si="11"/>
        <v>#N/A</v>
      </c>
      <c r="H106" s="56" t="e">
        <f t="shared" si="12"/>
        <v>#N/A</v>
      </c>
      <c r="I106" s="39" t="e">
        <f t="shared" si="13"/>
        <v>#N/A</v>
      </c>
      <c r="J106" s="39" t="e">
        <f>Input_Data!CF135</f>
        <v>#N/A</v>
      </c>
      <c r="K106" s="37" t="e">
        <f t="shared" si="14"/>
        <v>#N/A</v>
      </c>
      <c r="L106" s="37" t="e">
        <f>Input_Data!DO135</f>
        <v>#N/A</v>
      </c>
      <c r="M106" s="72" t="e">
        <f>Input_Data!EX135</f>
        <v>#N/A</v>
      </c>
      <c r="N106" s="37" t="e">
        <f t="shared" si="15"/>
        <v>#N/A</v>
      </c>
    </row>
    <row r="107" spans="2:14" x14ac:dyDescent="0.25">
      <c r="B107" s="39" t="e">
        <f>Input_Data!AV136</f>
        <v>#N/A</v>
      </c>
      <c r="C107" s="39">
        <f>_xlfn.IFNA(Input_Data!AW136,C106)</f>
        <v>4.8806305522242379</v>
      </c>
      <c r="D107" s="38" t="e">
        <f t="shared" si="8"/>
        <v>#N/A</v>
      </c>
      <c r="E107" s="56">
        <f t="shared" si="9"/>
        <v>17115.635909169931</v>
      </c>
      <c r="F107" s="37" t="e">
        <f t="shared" si="10"/>
        <v>#N/A</v>
      </c>
      <c r="G107" s="37" t="e">
        <f t="shared" si="11"/>
        <v>#N/A</v>
      </c>
      <c r="H107" s="56" t="e">
        <f t="shared" si="12"/>
        <v>#N/A</v>
      </c>
      <c r="I107" s="39" t="e">
        <f t="shared" si="13"/>
        <v>#N/A</v>
      </c>
      <c r="J107" s="39" t="e">
        <f>Input_Data!CF136</f>
        <v>#N/A</v>
      </c>
      <c r="K107" s="37" t="e">
        <f t="shared" si="14"/>
        <v>#N/A</v>
      </c>
      <c r="L107" s="37" t="e">
        <f>Input_Data!DO136</f>
        <v>#N/A</v>
      </c>
      <c r="M107" s="72" t="e">
        <f>Input_Data!EX136</f>
        <v>#N/A</v>
      </c>
      <c r="N107" s="37" t="e">
        <f t="shared" si="15"/>
        <v>#N/A</v>
      </c>
    </row>
    <row r="108" spans="2:14" x14ac:dyDescent="0.25">
      <c r="B108" s="39" t="e">
        <f>Input_Data!AV137</f>
        <v>#N/A</v>
      </c>
      <c r="C108" s="39">
        <f>_xlfn.IFNA(Input_Data!AW137,C107)</f>
        <v>4.8806305522242379</v>
      </c>
      <c r="D108" s="38" t="e">
        <f t="shared" si="8"/>
        <v>#N/A</v>
      </c>
      <c r="E108" s="56">
        <f t="shared" si="9"/>
        <v>17115.635909169931</v>
      </c>
      <c r="F108" s="37" t="e">
        <f t="shared" si="10"/>
        <v>#N/A</v>
      </c>
      <c r="G108" s="37" t="e">
        <f t="shared" si="11"/>
        <v>#N/A</v>
      </c>
      <c r="H108" s="56" t="e">
        <f t="shared" si="12"/>
        <v>#N/A</v>
      </c>
      <c r="I108" s="39" t="e">
        <f t="shared" si="13"/>
        <v>#N/A</v>
      </c>
      <c r="J108" s="39" t="e">
        <f>Input_Data!CF137</f>
        <v>#N/A</v>
      </c>
      <c r="K108" s="37" t="e">
        <f t="shared" si="14"/>
        <v>#N/A</v>
      </c>
      <c r="L108" s="37" t="e">
        <f>Input_Data!DO137</f>
        <v>#N/A</v>
      </c>
      <c r="M108" s="72" t="e">
        <f>Input_Data!EX137</f>
        <v>#N/A</v>
      </c>
      <c r="N108" s="37" t="e">
        <f t="shared" si="15"/>
        <v>#N/A</v>
      </c>
    </row>
    <row r="109" spans="2:14" x14ac:dyDescent="0.25">
      <c r="B109" s="39" t="e">
        <f>Input_Data!AV138</f>
        <v>#N/A</v>
      </c>
      <c r="C109" s="39">
        <f>_xlfn.IFNA(Input_Data!AW138,C108)</f>
        <v>4.8806305522242379</v>
      </c>
      <c r="D109" s="38" t="e">
        <f t="shared" si="8"/>
        <v>#N/A</v>
      </c>
      <c r="E109" s="56">
        <f t="shared" si="9"/>
        <v>17115.635909169931</v>
      </c>
      <c r="F109" s="37" t="e">
        <f t="shared" si="10"/>
        <v>#N/A</v>
      </c>
      <c r="G109" s="37" t="e">
        <f t="shared" si="11"/>
        <v>#N/A</v>
      </c>
      <c r="H109" s="56" t="e">
        <f t="shared" si="12"/>
        <v>#N/A</v>
      </c>
      <c r="I109" s="39" t="e">
        <f t="shared" si="13"/>
        <v>#N/A</v>
      </c>
      <c r="J109" s="39" t="e">
        <f>Input_Data!CF138</f>
        <v>#N/A</v>
      </c>
      <c r="K109" s="37" t="e">
        <f t="shared" si="14"/>
        <v>#N/A</v>
      </c>
      <c r="L109" s="37" t="e">
        <f>Input_Data!DO138</f>
        <v>#N/A</v>
      </c>
      <c r="M109" s="72" t="e">
        <f>Input_Data!EX138</f>
        <v>#N/A</v>
      </c>
      <c r="N109" s="37" t="e">
        <f t="shared" si="15"/>
        <v>#N/A</v>
      </c>
    </row>
    <row r="110" spans="2:14" x14ac:dyDescent="0.25">
      <c r="B110" s="39" t="e">
        <f>Input_Data!AV139</f>
        <v>#N/A</v>
      </c>
      <c r="C110" s="39">
        <f>_xlfn.IFNA(Input_Data!AW139,C109)</f>
        <v>4.8806305522242379</v>
      </c>
      <c r="D110" s="38" t="e">
        <f t="shared" si="8"/>
        <v>#N/A</v>
      </c>
      <c r="E110" s="56">
        <f t="shared" si="9"/>
        <v>17115.635909169931</v>
      </c>
      <c r="F110" s="37" t="e">
        <f t="shared" si="10"/>
        <v>#N/A</v>
      </c>
      <c r="G110" s="37" t="e">
        <f t="shared" si="11"/>
        <v>#N/A</v>
      </c>
      <c r="H110" s="56" t="e">
        <f t="shared" si="12"/>
        <v>#N/A</v>
      </c>
      <c r="I110" s="39" t="e">
        <f t="shared" si="13"/>
        <v>#N/A</v>
      </c>
      <c r="J110" s="39" t="e">
        <f>Input_Data!CF139</f>
        <v>#N/A</v>
      </c>
      <c r="K110" s="37" t="e">
        <f t="shared" si="14"/>
        <v>#N/A</v>
      </c>
      <c r="L110" s="37" t="e">
        <f>Input_Data!DO139</f>
        <v>#N/A</v>
      </c>
      <c r="M110" s="72" t="e">
        <f>Input_Data!EX139</f>
        <v>#N/A</v>
      </c>
      <c r="N110" s="37" t="e">
        <f t="shared" si="15"/>
        <v>#N/A</v>
      </c>
    </row>
    <row r="111" spans="2:14" x14ac:dyDescent="0.25">
      <c r="B111" s="39" t="e">
        <f>Input_Data!AV140</f>
        <v>#N/A</v>
      </c>
      <c r="C111" s="39">
        <f>_xlfn.IFNA(Input_Data!AW140,C110)</f>
        <v>4.8806305522242379</v>
      </c>
      <c r="D111" s="38" t="e">
        <f t="shared" si="8"/>
        <v>#N/A</v>
      </c>
      <c r="E111" s="56">
        <f t="shared" si="9"/>
        <v>17115.635909169931</v>
      </c>
      <c r="F111" s="37" t="e">
        <f t="shared" si="10"/>
        <v>#N/A</v>
      </c>
      <c r="G111" s="37" t="e">
        <f t="shared" si="11"/>
        <v>#N/A</v>
      </c>
      <c r="H111" s="56" t="e">
        <f t="shared" si="12"/>
        <v>#N/A</v>
      </c>
      <c r="I111" s="39" t="e">
        <f t="shared" si="13"/>
        <v>#N/A</v>
      </c>
      <c r="J111" s="39" t="e">
        <f>Input_Data!CF140</f>
        <v>#N/A</v>
      </c>
      <c r="K111" s="37" t="e">
        <f t="shared" si="14"/>
        <v>#N/A</v>
      </c>
      <c r="L111" s="37" t="e">
        <f>Input_Data!DO140</f>
        <v>#N/A</v>
      </c>
      <c r="M111" s="72" t="e">
        <f>Input_Data!EX140</f>
        <v>#N/A</v>
      </c>
      <c r="N111" s="37" t="e">
        <f t="shared" si="15"/>
        <v>#N/A</v>
      </c>
    </row>
    <row r="112" spans="2:14" x14ac:dyDescent="0.25">
      <c r="B112" s="39" t="e">
        <f>Input_Data!AV141</f>
        <v>#N/A</v>
      </c>
      <c r="C112" s="39">
        <f>_xlfn.IFNA(Input_Data!AW141,C111)</f>
        <v>4.8806305522242379</v>
      </c>
      <c r="D112" s="38" t="e">
        <f t="shared" si="8"/>
        <v>#N/A</v>
      </c>
      <c r="E112" s="56">
        <f t="shared" si="9"/>
        <v>17115.635909169931</v>
      </c>
      <c r="F112" s="37" t="e">
        <f t="shared" si="10"/>
        <v>#N/A</v>
      </c>
      <c r="G112" s="37" t="e">
        <f t="shared" si="11"/>
        <v>#N/A</v>
      </c>
      <c r="H112" s="56" t="e">
        <f t="shared" si="12"/>
        <v>#N/A</v>
      </c>
      <c r="I112" s="39" t="e">
        <f t="shared" si="13"/>
        <v>#N/A</v>
      </c>
      <c r="J112" s="39" t="e">
        <f>Input_Data!CF141</f>
        <v>#N/A</v>
      </c>
      <c r="K112" s="37" t="e">
        <f t="shared" si="14"/>
        <v>#N/A</v>
      </c>
      <c r="L112" s="37" t="e">
        <f>Input_Data!DO141</f>
        <v>#N/A</v>
      </c>
      <c r="M112" s="72" t="e">
        <f>Input_Data!EX141</f>
        <v>#N/A</v>
      </c>
      <c r="N112" s="37" t="e">
        <f t="shared" si="15"/>
        <v>#N/A</v>
      </c>
    </row>
    <row r="113" spans="2:14" x14ac:dyDescent="0.25">
      <c r="B113" s="39" t="e">
        <f>Input_Data!AV142</f>
        <v>#N/A</v>
      </c>
      <c r="C113" s="39">
        <f>_xlfn.IFNA(Input_Data!AW142,C112)</f>
        <v>4.8806305522242379</v>
      </c>
      <c r="D113" s="38" t="e">
        <f t="shared" si="8"/>
        <v>#N/A</v>
      </c>
      <c r="E113" s="56">
        <f t="shared" si="9"/>
        <v>17115.635909169931</v>
      </c>
      <c r="F113" s="37" t="e">
        <f t="shared" si="10"/>
        <v>#N/A</v>
      </c>
      <c r="G113" s="37" t="e">
        <f t="shared" si="11"/>
        <v>#N/A</v>
      </c>
      <c r="H113" s="56" t="e">
        <f t="shared" si="12"/>
        <v>#N/A</v>
      </c>
      <c r="I113" s="39" t="e">
        <f t="shared" si="13"/>
        <v>#N/A</v>
      </c>
      <c r="J113" s="39" t="e">
        <f>Input_Data!CF142</f>
        <v>#N/A</v>
      </c>
      <c r="K113" s="37" t="e">
        <f t="shared" si="14"/>
        <v>#N/A</v>
      </c>
      <c r="L113" s="37" t="e">
        <f>Input_Data!DO142</f>
        <v>#N/A</v>
      </c>
      <c r="M113" s="72" t="e">
        <f>Input_Data!EX142</f>
        <v>#N/A</v>
      </c>
      <c r="N113" s="37" t="e">
        <f t="shared" si="15"/>
        <v>#N/A</v>
      </c>
    </row>
    <row r="114" spans="2:14" x14ac:dyDescent="0.25">
      <c r="B114" s="39" t="e">
        <f>Input_Data!AV143</f>
        <v>#N/A</v>
      </c>
      <c r="C114" s="39">
        <f>_xlfn.IFNA(Input_Data!AW143,C113)</f>
        <v>4.8806305522242379</v>
      </c>
      <c r="D114" s="38" t="e">
        <f t="shared" si="8"/>
        <v>#N/A</v>
      </c>
      <c r="E114" s="56">
        <f t="shared" si="9"/>
        <v>17115.635909169931</v>
      </c>
      <c r="F114" s="37" t="e">
        <f t="shared" si="10"/>
        <v>#N/A</v>
      </c>
      <c r="G114" s="37" t="e">
        <f t="shared" si="11"/>
        <v>#N/A</v>
      </c>
      <c r="H114" s="56" t="e">
        <f t="shared" si="12"/>
        <v>#N/A</v>
      </c>
      <c r="I114" s="39" t="e">
        <f t="shared" si="13"/>
        <v>#N/A</v>
      </c>
      <c r="J114" s="39" t="e">
        <f>Input_Data!CF143</f>
        <v>#N/A</v>
      </c>
      <c r="K114" s="37" t="e">
        <f t="shared" si="14"/>
        <v>#N/A</v>
      </c>
      <c r="L114" s="37" t="e">
        <f>Input_Data!DO143</f>
        <v>#N/A</v>
      </c>
      <c r="M114" s="72" t="e">
        <f>Input_Data!EX143</f>
        <v>#N/A</v>
      </c>
      <c r="N114" s="37" t="e">
        <f t="shared" si="15"/>
        <v>#N/A</v>
      </c>
    </row>
    <row r="115" spans="2:14" x14ac:dyDescent="0.25">
      <c r="B115" s="39" t="e">
        <f>Input_Data!AV144</f>
        <v>#N/A</v>
      </c>
      <c r="C115" s="39">
        <f>_xlfn.IFNA(Input_Data!AW144,C114)</f>
        <v>4.8806305522242379</v>
      </c>
      <c r="D115" s="38" t="e">
        <f t="shared" si="8"/>
        <v>#N/A</v>
      </c>
      <c r="E115" s="56">
        <f t="shared" si="9"/>
        <v>17115.635909169931</v>
      </c>
      <c r="F115" s="37" t="e">
        <f t="shared" si="10"/>
        <v>#N/A</v>
      </c>
      <c r="G115" s="37" t="e">
        <f t="shared" si="11"/>
        <v>#N/A</v>
      </c>
      <c r="H115" s="56" t="e">
        <f t="shared" si="12"/>
        <v>#N/A</v>
      </c>
      <c r="I115" s="39" t="e">
        <f t="shared" si="13"/>
        <v>#N/A</v>
      </c>
      <c r="J115" s="39" t="e">
        <f>Input_Data!CF144</f>
        <v>#N/A</v>
      </c>
      <c r="K115" s="37" t="e">
        <f t="shared" si="14"/>
        <v>#N/A</v>
      </c>
      <c r="L115" s="37" t="e">
        <f>Input_Data!DO144</f>
        <v>#N/A</v>
      </c>
      <c r="M115" s="72" t="e">
        <f>Input_Data!EX144</f>
        <v>#N/A</v>
      </c>
      <c r="N115" s="37" t="e">
        <f t="shared" si="15"/>
        <v>#N/A</v>
      </c>
    </row>
    <row r="116" spans="2:14" x14ac:dyDescent="0.25">
      <c r="B116" s="39" t="e">
        <f>Input_Data!AV145</f>
        <v>#N/A</v>
      </c>
      <c r="C116" s="39">
        <f>_xlfn.IFNA(Input_Data!AW145,C115)</f>
        <v>4.8806305522242379</v>
      </c>
      <c r="D116" s="38" t="e">
        <f t="shared" si="8"/>
        <v>#N/A</v>
      </c>
      <c r="E116" s="56">
        <f t="shared" si="9"/>
        <v>17115.635909169931</v>
      </c>
      <c r="F116" s="37" t="e">
        <f t="shared" si="10"/>
        <v>#N/A</v>
      </c>
      <c r="G116" s="37" t="e">
        <f t="shared" si="11"/>
        <v>#N/A</v>
      </c>
      <c r="H116" s="56" t="e">
        <f t="shared" si="12"/>
        <v>#N/A</v>
      </c>
      <c r="I116" s="39" t="e">
        <f t="shared" si="13"/>
        <v>#N/A</v>
      </c>
      <c r="J116" s="39" t="e">
        <f>Input_Data!CF145</f>
        <v>#N/A</v>
      </c>
      <c r="K116" s="37" t="e">
        <f t="shared" si="14"/>
        <v>#N/A</v>
      </c>
      <c r="L116" s="37" t="e">
        <f>Input_Data!DO145</f>
        <v>#N/A</v>
      </c>
      <c r="M116" s="72" t="e">
        <f>Input_Data!EX145</f>
        <v>#N/A</v>
      </c>
      <c r="N116" s="37" t="e">
        <f t="shared" si="15"/>
        <v>#N/A</v>
      </c>
    </row>
    <row r="117" spans="2:14" x14ac:dyDescent="0.25">
      <c r="B117" s="39" t="e">
        <f>Input_Data!AV146</f>
        <v>#N/A</v>
      </c>
      <c r="C117" s="39">
        <f>_xlfn.IFNA(Input_Data!AW146,C116)</f>
        <v>4.8806305522242379</v>
      </c>
      <c r="D117" s="38" t="e">
        <f t="shared" si="8"/>
        <v>#N/A</v>
      </c>
      <c r="E117" s="56">
        <f t="shared" si="9"/>
        <v>17115.635909169931</v>
      </c>
      <c r="F117" s="37" t="e">
        <f t="shared" si="10"/>
        <v>#N/A</v>
      </c>
      <c r="G117" s="37" t="e">
        <f t="shared" si="11"/>
        <v>#N/A</v>
      </c>
      <c r="H117" s="56" t="e">
        <f t="shared" si="12"/>
        <v>#N/A</v>
      </c>
      <c r="I117" s="39" t="e">
        <f t="shared" si="13"/>
        <v>#N/A</v>
      </c>
      <c r="J117" s="39" t="e">
        <f>Input_Data!CF146</f>
        <v>#N/A</v>
      </c>
      <c r="K117" s="37" t="e">
        <f t="shared" si="14"/>
        <v>#N/A</v>
      </c>
      <c r="L117" s="37" t="e">
        <f>Input_Data!DO146</f>
        <v>#N/A</v>
      </c>
      <c r="M117" s="72" t="e">
        <f>Input_Data!EX146</f>
        <v>#N/A</v>
      </c>
      <c r="N117" s="37" t="e">
        <f t="shared" si="15"/>
        <v>#N/A</v>
      </c>
    </row>
    <row r="118" spans="2:14" x14ac:dyDescent="0.25">
      <c r="B118" s="39" t="e">
        <f>Input_Data!AV147</f>
        <v>#N/A</v>
      </c>
      <c r="C118" s="39">
        <f>_xlfn.IFNA(Input_Data!AW147,C117)</f>
        <v>4.8806305522242379</v>
      </c>
      <c r="D118" s="38" t="e">
        <f t="shared" si="8"/>
        <v>#N/A</v>
      </c>
      <c r="E118" s="56">
        <f t="shared" si="9"/>
        <v>17115.635909169931</v>
      </c>
      <c r="F118" s="37" t="e">
        <f t="shared" si="10"/>
        <v>#N/A</v>
      </c>
      <c r="G118" s="37" t="e">
        <f t="shared" si="11"/>
        <v>#N/A</v>
      </c>
      <c r="H118" s="56" t="e">
        <f t="shared" si="12"/>
        <v>#N/A</v>
      </c>
      <c r="I118" s="39" t="e">
        <f t="shared" si="13"/>
        <v>#N/A</v>
      </c>
      <c r="J118" s="39" t="e">
        <f>Input_Data!CF147</f>
        <v>#N/A</v>
      </c>
      <c r="K118" s="37" t="e">
        <f t="shared" si="14"/>
        <v>#N/A</v>
      </c>
      <c r="L118" s="37" t="e">
        <f>Input_Data!DO147</f>
        <v>#N/A</v>
      </c>
      <c r="M118" s="72" t="e">
        <f>Input_Data!EX147</f>
        <v>#N/A</v>
      </c>
      <c r="N118" s="37" t="e">
        <f t="shared" si="15"/>
        <v>#N/A</v>
      </c>
    </row>
    <row r="119" spans="2:14" x14ac:dyDescent="0.25">
      <c r="B119" s="39" t="e">
        <f>Input_Data!AV148</f>
        <v>#N/A</v>
      </c>
      <c r="C119" s="39">
        <f>_xlfn.IFNA(Input_Data!AW148,C118)</f>
        <v>4.8806305522242379</v>
      </c>
      <c r="D119" s="38" t="e">
        <f t="shared" si="8"/>
        <v>#N/A</v>
      </c>
      <c r="E119" s="56">
        <f t="shared" si="9"/>
        <v>17115.635909169931</v>
      </c>
      <c r="F119" s="37" t="e">
        <f t="shared" si="10"/>
        <v>#N/A</v>
      </c>
      <c r="G119" s="37" t="e">
        <f t="shared" si="11"/>
        <v>#N/A</v>
      </c>
      <c r="H119" s="56" t="e">
        <f t="shared" si="12"/>
        <v>#N/A</v>
      </c>
      <c r="I119" s="39" t="e">
        <f t="shared" si="13"/>
        <v>#N/A</v>
      </c>
      <c r="J119" s="39" t="e">
        <f>Input_Data!CF148</f>
        <v>#N/A</v>
      </c>
      <c r="K119" s="37" t="e">
        <f t="shared" si="14"/>
        <v>#N/A</v>
      </c>
      <c r="L119" s="37" t="e">
        <f>Input_Data!DO148</f>
        <v>#N/A</v>
      </c>
      <c r="M119" s="72" t="e">
        <f>Input_Data!EX148</f>
        <v>#N/A</v>
      </c>
      <c r="N119" s="37" t="e">
        <f t="shared" si="15"/>
        <v>#N/A</v>
      </c>
    </row>
    <row r="120" spans="2:14" x14ac:dyDescent="0.25">
      <c r="B120" s="39" t="e">
        <f>Input_Data!AV149</f>
        <v>#N/A</v>
      </c>
      <c r="C120" s="39">
        <f>_xlfn.IFNA(Input_Data!AW149,C119)</f>
        <v>4.8806305522242379</v>
      </c>
      <c r="D120" s="38" t="e">
        <f t="shared" si="8"/>
        <v>#N/A</v>
      </c>
      <c r="E120" s="56">
        <f t="shared" si="9"/>
        <v>17115.635909169931</v>
      </c>
      <c r="F120" s="37" t="e">
        <f t="shared" si="10"/>
        <v>#N/A</v>
      </c>
      <c r="G120" s="37" t="e">
        <f t="shared" si="11"/>
        <v>#N/A</v>
      </c>
      <c r="H120" s="56" t="e">
        <f t="shared" si="12"/>
        <v>#N/A</v>
      </c>
      <c r="I120" s="39" t="e">
        <f t="shared" si="13"/>
        <v>#N/A</v>
      </c>
      <c r="J120" s="39" t="e">
        <f>Input_Data!CF149</f>
        <v>#N/A</v>
      </c>
      <c r="K120" s="37" t="e">
        <f t="shared" si="14"/>
        <v>#N/A</v>
      </c>
      <c r="L120" s="37" t="e">
        <f>Input_Data!DO149</f>
        <v>#N/A</v>
      </c>
      <c r="M120" s="72" t="e">
        <f>Input_Data!EX149</f>
        <v>#N/A</v>
      </c>
      <c r="N120" s="37" t="e">
        <f t="shared" si="15"/>
        <v>#N/A</v>
      </c>
    </row>
    <row r="121" spans="2:14" x14ac:dyDescent="0.25">
      <c r="B121" s="39" t="e">
        <f>Input_Data!AV150</f>
        <v>#N/A</v>
      </c>
      <c r="C121" s="39">
        <f>_xlfn.IFNA(Input_Data!AW150,C120)</f>
        <v>4.8806305522242379</v>
      </c>
      <c r="D121" s="38" t="e">
        <f t="shared" si="8"/>
        <v>#N/A</v>
      </c>
      <c r="E121" s="56">
        <f t="shared" si="9"/>
        <v>17115.635909169931</v>
      </c>
      <c r="F121" s="37" t="e">
        <f t="shared" si="10"/>
        <v>#N/A</v>
      </c>
      <c r="G121" s="37" t="e">
        <f t="shared" si="11"/>
        <v>#N/A</v>
      </c>
      <c r="H121" s="56" t="e">
        <f t="shared" si="12"/>
        <v>#N/A</v>
      </c>
      <c r="I121" s="39" t="e">
        <f t="shared" si="13"/>
        <v>#N/A</v>
      </c>
      <c r="J121" s="39" t="e">
        <f>Input_Data!CF150</f>
        <v>#N/A</v>
      </c>
      <c r="K121" s="37" t="e">
        <f t="shared" si="14"/>
        <v>#N/A</v>
      </c>
      <c r="L121" s="37" t="e">
        <f>Input_Data!DO150</f>
        <v>#N/A</v>
      </c>
      <c r="M121" s="72" t="e">
        <f>Input_Data!EX150</f>
        <v>#N/A</v>
      </c>
      <c r="N121" s="37" t="e">
        <f t="shared" si="15"/>
        <v>#N/A</v>
      </c>
    </row>
    <row r="122" spans="2:14" x14ac:dyDescent="0.25">
      <c r="B122" s="39" t="e">
        <f>Input_Data!AV151</f>
        <v>#N/A</v>
      </c>
      <c r="C122" s="39">
        <f>_xlfn.IFNA(Input_Data!AW151,C121)</f>
        <v>4.8806305522242379</v>
      </c>
      <c r="D122" s="38" t="e">
        <f t="shared" si="8"/>
        <v>#N/A</v>
      </c>
      <c r="E122" s="56">
        <f t="shared" si="9"/>
        <v>17115.635909169931</v>
      </c>
      <c r="F122" s="37" t="e">
        <f t="shared" si="10"/>
        <v>#N/A</v>
      </c>
      <c r="G122" s="37" t="e">
        <f t="shared" si="11"/>
        <v>#N/A</v>
      </c>
      <c r="H122" s="56" t="e">
        <f t="shared" si="12"/>
        <v>#N/A</v>
      </c>
      <c r="I122" s="39" t="e">
        <f t="shared" si="13"/>
        <v>#N/A</v>
      </c>
      <c r="J122" s="39" t="e">
        <f>Input_Data!CF151</f>
        <v>#N/A</v>
      </c>
      <c r="K122" s="37" t="e">
        <f t="shared" si="14"/>
        <v>#N/A</v>
      </c>
      <c r="L122" s="37" t="e">
        <f>Input_Data!DO151</f>
        <v>#N/A</v>
      </c>
      <c r="M122" s="72" t="e">
        <f>Input_Data!EX151</f>
        <v>#N/A</v>
      </c>
      <c r="N122" s="37" t="e">
        <f t="shared" si="15"/>
        <v>#N/A</v>
      </c>
    </row>
    <row r="123" spans="2:14" x14ac:dyDescent="0.25">
      <c r="B123" s="39" t="e">
        <f>Input_Data!AV152</f>
        <v>#N/A</v>
      </c>
      <c r="C123" s="39">
        <f>_xlfn.IFNA(Input_Data!AW152,C122)</f>
        <v>4.8806305522242379</v>
      </c>
      <c r="D123" s="38" t="e">
        <f t="shared" si="8"/>
        <v>#N/A</v>
      </c>
      <c r="E123" s="56">
        <f t="shared" si="9"/>
        <v>17115.635909169931</v>
      </c>
      <c r="F123" s="37" t="e">
        <f t="shared" si="10"/>
        <v>#N/A</v>
      </c>
      <c r="G123" s="37" t="e">
        <f t="shared" si="11"/>
        <v>#N/A</v>
      </c>
      <c r="H123" s="56" t="e">
        <f t="shared" si="12"/>
        <v>#N/A</v>
      </c>
      <c r="I123" s="39" t="e">
        <f t="shared" si="13"/>
        <v>#N/A</v>
      </c>
      <c r="J123" s="39" t="e">
        <f>Input_Data!CF152</f>
        <v>#N/A</v>
      </c>
      <c r="K123" s="37" t="e">
        <f t="shared" si="14"/>
        <v>#N/A</v>
      </c>
      <c r="L123" s="37" t="e">
        <f>Input_Data!DO152</f>
        <v>#N/A</v>
      </c>
      <c r="M123" s="72" t="e">
        <f>Input_Data!EX152</f>
        <v>#N/A</v>
      </c>
      <c r="N123" s="37" t="e">
        <f t="shared" si="15"/>
        <v>#N/A</v>
      </c>
    </row>
    <row r="124" spans="2:14" x14ac:dyDescent="0.25">
      <c r="B124" s="39" t="e">
        <f>Input_Data!AV153</f>
        <v>#N/A</v>
      </c>
      <c r="C124" s="39">
        <f>_xlfn.IFNA(Input_Data!AW153,C123)</f>
        <v>4.8806305522242379</v>
      </c>
      <c r="D124" s="38" t="e">
        <f t="shared" si="8"/>
        <v>#N/A</v>
      </c>
      <c r="E124" s="56">
        <f t="shared" si="9"/>
        <v>17115.635909169931</v>
      </c>
      <c r="F124" s="37" t="e">
        <f t="shared" si="10"/>
        <v>#N/A</v>
      </c>
      <c r="G124" s="37" t="e">
        <f t="shared" si="11"/>
        <v>#N/A</v>
      </c>
      <c r="H124" s="56" t="e">
        <f t="shared" si="12"/>
        <v>#N/A</v>
      </c>
      <c r="I124" s="39" t="e">
        <f t="shared" si="13"/>
        <v>#N/A</v>
      </c>
      <c r="J124" s="39" t="e">
        <f>Input_Data!CF153</f>
        <v>#N/A</v>
      </c>
      <c r="K124" s="37" t="e">
        <f t="shared" si="14"/>
        <v>#N/A</v>
      </c>
      <c r="L124" s="37" t="e">
        <f>Input_Data!DO153</f>
        <v>#N/A</v>
      </c>
      <c r="M124" s="72" t="e">
        <f>Input_Data!EX153</f>
        <v>#N/A</v>
      </c>
      <c r="N124" s="37" t="e">
        <f t="shared" si="15"/>
        <v>#N/A</v>
      </c>
    </row>
    <row r="125" spans="2:14" x14ac:dyDescent="0.25">
      <c r="B125" s="39" t="e">
        <f>Input_Data!AV154</f>
        <v>#N/A</v>
      </c>
      <c r="C125" s="39">
        <f>_xlfn.IFNA(Input_Data!AW154,C124)</f>
        <v>4.8806305522242379</v>
      </c>
      <c r="D125" s="38" t="e">
        <f t="shared" si="8"/>
        <v>#N/A</v>
      </c>
      <c r="E125" s="56">
        <f t="shared" si="9"/>
        <v>17115.635909169931</v>
      </c>
      <c r="F125" s="37" t="e">
        <f t="shared" si="10"/>
        <v>#N/A</v>
      </c>
      <c r="G125" s="37" t="e">
        <f t="shared" si="11"/>
        <v>#N/A</v>
      </c>
      <c r="H125" s="56" t="e">
        <f t="shared" si="12"/>
        <v>#N/A</v>
      </c>
      <c r="I125" s="39" t="e">
        <f t="shared" si="13"/>
        <v>#N/A</v>
      </c>
      <c r="J125" s="39" t="e">
        <f>Input_Data!CF154</f>
        <v>#N/A</v>
      </c>
      <c r="K125" s="37" t="e">
        <f t="shared" si="14"/>
        <v>#N/A</v>
      </c>
      <c r="L125" s="37" t="e">
        <f>Input_Data!DO154</f>
        <v>#N/A</v>
      </c>
      <c r="M125" s="72" t="e">
        <f>Input_Data!EX154</f>
        <v>#N/A</v>
      </c>
      <c r="N125" s="37" t="e">
        <f t="shared" si="15"/>
        <v>#N/A</v>
      </c>
    </row>
    <row r="126" spans="2:14" x14ac:dyDescent="0.25">
      <c r="B126" s="39" t="e">
        <f>Input_Data!AV155</f>
        <v>#N/A</v>
      </c>
      <c r="C126" s="39">
        <f>_xlfn.IFNA(Input_Data!AW155,C125)</f>
        <v>4.8806305522242379</v>
      </c>
      <c r="D126" s="38" t="e">
        <f t="shared" si="8"/>
        <v>#N/A</v>
      </c>
      <c r="E126" s="56">
        <f t="shared" si="9"/>
        <v>17115.635909169931</v>
      </c>
      <c r="F126" s="37" t="e">
        <f t="shared" si="10"/>
        <v>#N/A</v>
      </c>
      <c r="G126" s="37" t="e">
        <f t="shared" si="11"/>
        <v>#N/A</v>
      </c>
      <c r="H126" s="56" t="e">
        <f t="shared" si="12"/>
        <v>#N/A</v>
      </c>
      <c r="I126" s="39" t="e">
        <f t="shared" si="13"/>
        <v>#N/A</v>
      </c>
      <c r="J126" s="39" t="e">
        <f>Input_Data!CF155</f>
        <v>#N/A</v>
      </c>
      <c r="K126" s="37" t="e">
        <f t="shared" si="14"/>
        <v>#N/A</v>
      </c>
      <c r="L126" s="37" t="e">
        <f>Input_Data!DO155</f>
        <v>#N/A</v>
      </c>
      <c r="M126" s="72" t="e">
        <f>Input_Data!EX155</f>
        <v>#N/A</v>
      </c>
      <c r="N126" s="37" t="e">
        <f t="shared" si="15"/>
        <v>#N/A</v>
      </c>
    </row>
    <row r="127" spans="2:14" x14ac:dyDescent="0.25">
      <c r="B127" s="39" t="e">
        <f>Input_Data!AV156</f>
        <v>#N/A</v>
      </c>
      <c r="C127" s="39">
        <f>_xlfn.IFNA(Input_Data!AW156,C126)</f>
        <v>4.8806305522242379</v>
      </c>
      <c r="D127" s="38" t="e">
        <f t="shared" si="8"/>
        <v>#N/A</v>
      </c>
      <c r="E127" s="56">
        <f t="shared" si="9"/>
        <v>17115.635909169931</v>
      </c>
      <c r="F127" s="37" t="e">
        <f t="shared" si="10"/>
        <v>#N/A</v>
      </c>
      <c r="G127" s="37" t="e">
        <f t="shared" si="11"/>
        <v>#N/A</v>
      </c>
      <c r="H127" s="56" t="e">
        <f t="shared" si="12"/>
        <v>#N/A</v>
      </c>
      <c r="I127" s="39" t="e">
        <f t="shared" si="13"/>
        <v>#N/A</v>
      </c>
      <c r="J127" s="39" t="e">
        <f>Input_Data!CF156</f>
        <v>#N/A</v>
      </c>
      <c r="K127" s="37" t="e">
        <f t="shared" si="14"/>
        <v>#N/A</v>
      </c>
      <c r="L127" s="37" t="e">
        <f>Input_Data!DO156</f>
        <v>#N/A</v>
      </c>
      <c r="M127" s="72" t="e">
        <f>Input_Data!EX156</f>
        <v>#N/A</v>
      </c>
      <c r="N127" s="37" t="e">
        <f t="shared" si="15"/>
        <v>#N/A</v>
      </c>
    </row>
    <row r="128" spans="2:14" x14ac:dyDescent="0.25">
      <c r="B128" s="39" t="e">
        <f>Input_Data!AV157</f>
        <v>#N/A</v>
      </c>
      <c r="C128" s="39">
        <f>_xlfn.IFNA(Input_Data!AW157,C127)</f>
        <v>4.8806305522242379</v>
      </c>
      <c r="D128" s="38" t="e">
        <f t="shared" si="8"/>
        <v>#N/A</v>
      </c>
      <c r="E128" s="56">
        <f t="shared" si="9"/>
        <v>17115.635909169931</v>
      </c>
      <c r="F128" s="37" t="e">
        <f t="shared" si="10"/>
        <v>#N/A</v>
      </c>
      <c r="G128" s="37" t="e">
        <f t="shared" si="11"/>
        <v>#N/A</v>
      </c>
      <c r="H128" s="56" t="e">
        <f t="shared" si="12"/>
        <v>#N/A</v>
      </c>
      <c r="I128" s="39" t="e">
        <f t="shared" si="13"/>
        <v>#N/A</v>
      </c>
      <c r="J128" s="39" t="e">
        <f>Input_Data!CF157</f>
        <v>#N/A</v>
      </c>
      <c r="K128" s="37" t="e">
        <f t="shared" si="14"/>
        <v>#N/A</v>
      </c>
      <c r="L128" s="37" t="e">
        <f>Input_Data!DO157</f>
        <v>#N/A</v>
      </c>
      <c r="M128" s="72" t="e">
        <f>Input_Data!EX157</f>
        <v>#N/A</v>
      </c>
      <c r="N128" s="37" t="e">
        <f t="shared" si="15"/>
        <v>#N/A</v>
      </c>
    </row>
    <row r="129" spans="2:14" x14ac:dyDescent="0.25">
      <c r="B129" s="39" t="e">
        <f>Input_Data!AV158</f>
        <v>#N/A</v>
      </c>
      <c r="C129" s="39">
        <f>_xlfn.IFNA(Input_Data!AW158,C128)</f>
        <v>4.8806305522242379</v>
      </c>
      <c r="D129" s="38" t="e">
        <f t="shared" si="8"/>
        <v>#N/A</v>
      </c>
      <c r="E129" s="56">
        <f t="shared" si="9"/>
        <v>17115.635909169931</v>
      </c>
      <c r="F129" s="37" t="e">
        <f t="shared" si="10"/>
        <v>#N/A</v>
      </c>
      <c r="G129" s="37" t="e">
        <f t="shared" si="11"/>
        <v>#N/A</v>
      </c>
      <c r="H129" s="56" t="e">
        <f t="shared" si="12"/>
        <v>#N/A</v>
      </c>
      <c r="I129" s="39" t="e">
        <f t="shared" si="13"/>
        <v>#N/A</v>
      </c>
      <c r="J129" s="39" t="e">
        <f>Input_Data!CF158</f>
        <v>#N/A</v>
      </c>
      <c r="K129" s="37" t="e">
        <f t="shared" si="14"/>
        <v>#N/A</v>
      </c>
      <c r="L129" s="37" t="e">
        <f>Input_Data!DO158</f>
        <v>#N/A</v>
      </c>
      <c r="M129" s="72" t="e">
        <f>Input_Data!EX158</f>
        <v>#N/A</v>
      </c>
      <c r="N129" s="37" t="e">
        <f t="shared" si="15"/>
        <v>#N/A</v>
      </c>
    </row>
    <row r="130" spans="2:14" x14ac:dyDescent="0.25">
      <c r="B130" s="39" t="e">
        <f>Input_Data!AV159</f>
        <v>#N/A</v>
      </c>
      <c r="C130" s="39">
        <f>_xlfn.IFNA(Input_Data!AW159,C129)</f>
        <v>4.8806305522242379</v>
      </c>
      <c r="D130" s="38" t="e">
        <f t="shared" si="8"/>
        <v>#N/A</v>
      </c>
      <c r="E130" s="56">
        <f t="shared" si="9"/>
        <v>17115.635909169931</v>
      </c>
      <c r="F130" s="37" t="e">
        <f t="shared" si="10"/>
        <v>#N/A</v>
      </c>
      <c r="G130" s="37" t="e">
        <f t="shared" si="11"/>
        <v>#N/A</v>
      </c>
      <c r="H130" s="56" t="e">
        <f t="shared" si="12"/>
        <v>#N/A</v>
      </c>
      <c r="I130" s="39" t="e">
        <f t="shared" si="13"/>
        <v>#N/A</v>
      </c>
      <c r="J130" s="39" t="e">
        <f>Input_Data!CF159</f>
        <v>#N/A</v>
      </c>
      <c r="K130" s="37" t="e">
        <f t="shared" si="14"/>
        <v>#N/A</v>
      </c>
      <c r="L130" s="37" t="e">
        <f>Input_Data!DO159</f>
        <v>#N/A</v>
      </c>
      <c r="M130" s="72" t="e">
        <f>Input_Data!EX159</f>
        <v>#N/A</v>
      </c>
      <c r="N130" s="37" t="e">
        <f t="shared" si="15"/>
        <v>#N/A</v>
      </c>
    </row>
    <row r="131" spans="2:14" x14ac:dyDescent="0.25">
      <c r="B131" s="39" t="e">
        <f>Input_Data!AV160</f>
        <v>#N/A</v>
      </c>
      <c r="C131" s="39">
        <f>_xlfn.IFNA(Input_Data!AW160,C130)</f>
        <v>4.8806305522242379</v>
      </c>
      <c r="D131" s="38" t="e">
        <f t="shared" si="8"/>
        <v>#N/A</v>
      </c>
      <c r="E131" s="56">
        <f t="shared" si="9"/>
        <v>17115.635909169931</v>
      </c>
      <c r="F131" s="37" t="e">
        <f t="shared" si="10"/>
        <v>#N/A</v>
      </c>
      <c r="G131" s="37" t="e">
        <f t="shared" si="11"/>
        <v>#N/A</v>
      </c>
      <c r="H131" s="56" t="e">
        <f t="shared" si="12"/>
        <v>#N/A</v>
      </c>
      <c r="I131" s="39" t="e">
        <f t="shared" si="13"/>
        <v>#N/A</v>
      </c>
      <c r="J131" s="39" t="e">
        <f>Input_Data!CF160</f>
        <v>#N/A</v>
      </c>
      <c r="K131" s="37" t="e">
        <f t="shared" si="14"/>
        <v>#N/A</v>
      </c>
      <c r="L131" s="37" t="e">
        <f>Input_Data!DO160</f>
        <v>#N/A</v>
      </c>
      <c r="M131" s="72" t="e">
        <f>Input_Data!EX160</f>
        <v>#N/A</v>
      </c>
      <c r="N131" s="37" t="e">
        <f t="shared" si="15"/>
        <v>#N/A</v>
      </c>
    </row>
    <row r="132" spans="2:14" x14ac:dyDescent="0.25">
      <c r="B132" s="39" t="e">
        <f>Input_Data!AV161</f>
        <v>#N/A</v>
      </c>
      <c r="C132" s="39">
        <f>_xlfn.IFNA(Input_Data!AW161,C131)</f>
        <v>4.8806305522242379</v>
      </c>
      <c r="D132" s="38" t="e">
        <f t="shared" si="8"/>
        <v>#N/A</v>
      </c>
      <c r="E132" s="56">
        <f t="shared" si="9"/>
        <v>17115.635909169931</v>
      </c>
      <c r="F132" s="37" t="e">
        <f t="shared" si="10"/>
        <v>#N/A</v>
      </c>
      <c r="G132" s="37" t="e">
        <f t="shared" si="11"/>
        <v>#N/A</v>
      </c>
      <c r="H132" s="56" t="e">
        <f t="shared" si="12"/>
        <v>#N/A</v>
      </c>
      <c r="I132" s="39" t="e">
        <f t="shared" si="13"/>
        <v>#N/A</v>
      </c>
      <c r="J132" s="39" t="e">
        <f>Input_Data!CF161</f>
        <v>#N/A</v>
      </c>
      <c r="K132" s="37" t="e">
        <f t="shared" si="14"/>
        <v>#N/A</v>
      </c>
      <c r="L132" s="37" t="e">
        <f>Input_Data!DO161</f>
        <v>#N/A</v>
      </c>
      <c r="M132" s="72" t="e">
        <f>Input_Data!EX161</f>
        <v>#N/A</v>
      </c>
      <c r="N132" s="37" t="e">
        <f t="shared" si="15"/>
        <v>#N/A</v>
      </c>
    </row>
    <row r="133" spans="2:14" x14ac:dyDescent="0.25">
      <c r="B133" s="39" t="e">
        <f>Input_Data!AV162</f>
        <v>#N/A</v>
      </c>
      <c r="C133" s="39">
        <f>_xlfn.IFNA(Input_Data!AW162,C132)</f>
        <v>4.8806305522242379</v>
      </c>
      <c r="D133" s="38" t="e">
        <f t="shared" si="8"/>
        <v>#N/A</v>
      </c>
      <c r="E133" s="56">
        <f t="shared" si="9"/>
        <v>17115.635909169931</v>
      </c>
      <c r="F133" s="37" t="e">
        <f t="shared" si="10"/>
        <v>#N/A</v>
      </c>
      <c r="G133" s="37" t="e">
        <f t="shared" si="11"/>
        <v>#N/A</v>
      </c>
      <c r="H133" s="56" t="e">
        <f t="shared" si="12"/>
        <v>#N/A</v>
      </c>
      <c r="I133" s="39" t="e">
        <f t="shared" si="13"/>
        <v>#N/A</v>
      </c>
      <c r="J133" s="39" t="e">
        <f>Input_Data!CF162</f>
        <v>#N/A</v>
      </c>
      <c r="K133" s="37" t="e">
        <f t="shared" si="14"/>
        <v>#N/A</v>
      </c>
      <c r="L133" s="37" t="e">
        <f>Input_Data!DO162</f>
        <v>#N/A</v>
      </c>
      <c r="M133" s="72" t="e">
        <f>Input_Data!EX162</f>
        <v>#N/A</v>
      </c>
      <c r="N133" s="37" t="e">
        <f t="shared" si="15"/>
        <v>#N/A</v>
      </c>
    </row>
    <row r="134" spans="2:14" x14ac:dyDescent="0.25">
      <c r="B134" s="39" t="e">
        <f>Input_Data!AV163</f>
        <v>#N/A</v>
      </c>
      <c r="C134" s="39">
        <f>_xlfn.IFNA(Input_Data!AW163,C133)</f>
        <v>4.8806305522242379</v>
      </c>
      <c r="D134" s="38" t="e">
        <f t="shared" ref="D134:D197" si="16">B134/100*$E$1*1000</f>
        <v>#N/A</v>
      </c>
      <c r="E134" s="56">
        <f t="shared" ref="E134:E197" si="17">C134/100*$E$1/365*1000000</f>
        <v>17115.635909169931</v>
      </c>
      <c r="F134" s="37" t="e">
        <f t="shared" ref="F134:F197" si="18">(D134-D133)*1000/E134</f>
        <v>#N/A</v>
      </c>
      <c r="G134" s="37" t="e">
        <f t="shared" ref="G134:G197" si="19">F134+G133</f>
        <v>#N/A</v>
      </c>
      <c r="H134" s="56" t="e">
        <f t="shared" ref="H134:H197" si="20">G134/30</f>
        <v>#N/A</v>
      </c>
      <c r="I134" s="39" t="e">
        <f t="shared" ref="I134:I197" si="21">G134/365</f>
        <v>#N/A</v>
      </c>
      <c r="J134" s="39" t="e">
        <f>Input_Data!CF163</f>
        <v>#N/A</v>
      </c>
      <c r="K134" s="37" t="e">
        <f t="shared" ref="K134:K197" si="22">J134*$K$1</f>
        <v>#N/A</v>
      </c>
      <c r="L134" s="37" t="e">
        <f>Input_Data!DO163</f>
        <v>#N/A</v>
      </c>
      <c r="M134" s="72" t="e">
        <f>Input_Data!EX163</f>
        <v>#N/A</v>
      </c>
      <c r="N134" s="37" t="e">
        <f t="shared" ref="N134:N197" si="23">M134*$N$1</f>
        <v>#N/A</v>
      </c>
    </row>
    <row r="135" spans="2:14" x14ac:dyDescent="0.25">
      <c r="B135" s="39" t="e">
        <f>Input_Data!AV164</f>
        <v>#N/A</v>
      </c>
      <c r="C135" s="39">
        <f>_xlfn.IFNA(Input_Data!AW164,C134)</f>
        <v>4.8806305522242379</v>
      </c>
      <c r="D135" s="38" t="e">
        <f t="shared" si="16"/>
        <v>#N/A</v>
      </c>
      <c r="E135" s="56">
        <f t="shared" si="17"/>
        <v>17115.635909169931</v>
      </c>
      <c r="F135" s="37" t="e">
        <f t="shared" si="18"/>
        <v>#N/A</v>
      </c>
      <c r="G135" s="37" t="e">
        <f t="shared" si="19"/>
        <v>#N/A</v>
      </c>
      <c r="H135" s="56" t="e">
        <f t="shared" si="20"/>
        <v>#N/A</v>
      </c>
      <c r="I135" s="39" t="e">
        <f t="shared" si="21"/>
        <v>#N/A</v>
      </c>
      <c r="J135" s="39" t="e">
        <f>Input_Data!CF164</f>
        <v>#N/A</v>
      </c>
      <c r="K135" s="37" t="e">
        <f t="shared" si="22"/>
        <v>#N/A</v>
      </c>
      <c r="L135" s="37" t="e">
        <f>Input_Data!DO164</f>
        <v>#N/A</v>
      </c>
      <c r="M135" s="72" t="e">
        <f>Input_Data!EX164</f>
        <v>#N/A</v>
      </c>
      <c r="N135" s="37" t="e">
        <f t="shared" si="23"/>
        <v>#N/A</v>
      </c>
    </row>
    <row r="136" spans="2:14" x14ac:dyDescent="0.25">
      <c r="B136" s="39" t="e">
        <f>Input_Data!AV165</f>
        <v>#N/A</v>
      </c>
      <c r="C136" s="39">
        <f>_xlfn.IFNA(Input_Data!AW165,C135)</f>
        <v>4.8806305522242379</v>
      </c>
      <c r="D136" s="38" t="e">
        <f t="shared" si="16"/>
        <v>#N/A</v>
      </c>
      <c r="E136" s="56">
        <f t="shared" si="17"/>
        <v>17115.635909169931</v>
      </c>
      <c r="F136" s="37" t="e">
        <f t="shared" si="18"/>
        <v>#N/A</v>
      </c>
      <c r="G136" s="37" t="e">
        <f t="shared" si="19"/>
        <v>#N/A</v>
      </c>
      <c r="H136" s="56" t="e">
        <f t="shared" si="20"/>
        <v>#N/A</v>
      </c>
      <c r="I136" s="39" t="e">
        <f t="shared" si="21"/>
        <v>#N/A</v>
      </c>
      <c r="J136" s="39" t="e">
        <f>Input_Data!CF165</f>
        <v>#N/A</v>
      </c>
      <c r="K136" s="37" t="e">
        <f t="shared" si="22"/>
        <v>#N/A</v>
      </c>
      <c r="L136" s="37" t="e">
        <f>Input_Data!DO165</f>
        <v>#N/A</v>
      </c>
      <c r="M136" s="72" t="e">
        <f>Input_Data!EX165</f>
        <v>#N/A</v>
      </c>
      <c r="N136" s="37" t="e">
        <f t="shared" si="23"/>
        <v>#N/A</v>
      </c>
    </row>
    <row r="137" spans="2:14" x14ac:dyDescent="0.25">
      <c r="B137" s="39" t="e">
        <f>Input_Data!AV166</f>
        <v>#N/A</v>
      </c>
      <c r="C137" s="39">
        <f>_xlfn.IFNA(Input_Data!AW166,C136)</f>
        <v>4.8806305522242379</v>
      </c>
      <c r="D137" s="38" t="e">
        <f t="shared" si="16"/>
        <v>#N/A</v>
      </c>
      <c r="E137" s="56">
        <f t="shared" si="17"/>
        <v>17115.635909169931</v>
      </c>
      <c r="F137" s="37" t="e">
        <f t="shared" si="18"/>
        <v>#N/A</v>
      </c>
      <c r="G137" s="37" t="e">
        <f t="shared" si="19"/>
        <v>#N/A</v>
      </c>
      <c r="H137" s="56" t="e">
        <f t="shared" si="20"/>
        <v>#N/A</v>
      </c>
      <c r="I137" s="39" t="e">
        <f t="shared" si="21"/>
        <v>#N/A</v>
      </c>
      <c r="J137" s="39" t="e">
        <f>Input_Data!CF166</f>
        <v>#N/A</v>
      </c>
      <c r="K137" s="37" t="e">
        <f t="shared" si="22"/>
        <v>#N/A</v>
      </c>
      <c r="L137" s="37" t="e">
        <f>Input_Data!DO166</f>
        <v>#N/A</v>
      </c>
      <c r="M137" s="72" t="e">
        <f>Input_Data!EX166</f>
        <v>#N/A</v>
      </c>
      <c r="N137" s="37" t="e">
        <f t="shared" si="23"/>
        <v>#N/A</v>
      </c>
    </row>
    <row r="138" spans="2:14" x14ac:dyDescent="0.25">
      <c r="B138" s="39" t="e">
        <f>Input_Data!AV167</f>
        <v>#N/A</v>
      </c>
      <c r="C138" s="39">
        <f>_xlfn.IFNA(Input_Data!AW167,C137)</f>
        <v>4.8806305522242379</v>
      </c>
      <c r="D138" s="38" t="e">
        <f t="shared" si="16"/>
        <v>#N/A</v>
      </c>
      <c r="E138" s="56">
        <f t="shared" si="17"/>
        <v>17115.635909169931</v>
      </c>
      <c r="F138" s="37" t="e">
        <f t="shared" si="18"/>
        <v>#N/A</v>
      </c>
      <c r="G138" s="37" t="e">
        <f t="shared" si="19"/>
        <v>#N/A</v>
      </c>
      <c r="H138" s="56" t="e">
        <f t="shared" si="20"/>
        <v>#N/A</v>
      </c>
      <c r="I138" s="39" t="e">
        <f t="shared" si="21"/>
        <v>#N/A</v>
      </c>
      <c r="J138" s="39" t="e">
        <f>Input_Data!CF167</f>
        <v>#N/A</v>
      </c>
      <c r="K138" s="37" t="e">
        <f t="shared" si="22"/>
        <v>#N/A</v>
      </c>
      <c r="L138" s="37" t="e">
        <f>Input_Data!DO167</f>
        <v>#N/A</v>
      </c>
      <c r="M138" s="72" t="e">
        <f>Input_Data!EX167</f>
        <v>#N/A</v>
      </c>
      <c r="N138" s="37" t="e">
        <f t="shared" si="23"/>
        <v>#N/A</v>
      </c>
    </row>
    <row r="139" spans="2:14" x14ac:dyDescent="0.25">
      <c r="B139" s="39" t="e">
        <f>Input_Data!AV168</f>
        <v>#N/A</v>
      </c>
      <c r="C139" s="39">
        <f>_xlfn.IFNA(Input_Data!AW168,C138)</f>
        <v>4.8806305522242379</v>
      </c>
      <c r="D139" s="38" t="e">
        <f t="shared" si="16"/>
        <v>#N/A</v>
      </c>
      <c r="E139" s="56">
        <f t="shared" si="17"/>
        <v>17115.635909169931</v>
      </c>
      <c r="F139" s="37" t="e">
        <f t="shared" si="18"/>
        <v>#N/A</v>
      </c>
      <c r="G139" s="37" t="e">
        <f t="shared" si="19"/>
        <v>#N/A</v>
      </c>
      <c r="H139" s="56" t="e">
        <f t="shared" si="20"/>
        <v>#N/A</v>
      </c>
      <c r="I139" s="39" t="e">
        <f t="shared" si="21"/>
        <v>#N/A</v>
      </c>
      <c r="J139" s="39" t="e">
        <f>Input_Data!CF168</f>
        <v>#N/A</v>
      </c>
      <c r="K139" s="37" t="e">
        <f t="shared" si="22"/>
        <v>#N/A</v>
      </c>
      <c r="L139" s="37" t="e">
        <f>Input_Data!DO168</f>
        <v>#N/A</v>
      </c>
      <c r="M139" s="72" t="e">
        <f>Input_Data!EX168</f>
        <v>#N/A</v>
      </c>
      <c r="N139" s="37" t="e">
        <f t="shared" si="23"/>
        <v>#N/A</v>
      </c>
    </row>
    <row r="140" spans="2:14" x14ac:dyDescent="0.25">
      <c r="B140" s="39" t="e">
        <f>Input_Data!AV169</f>
        <v>#N/A</v>
      </c>
      <c r="C140" s="39">
        <f>_xlfn.IFNA(Input_Data!AW169,C139)</f>
        <v>4.8806305522242379</v>
      </c>
      <c r="D140" s="38" t="e">
        <f t="shared" si="16"/>
        <v>#N/A</v>
      </c>
      <c r="E140" s="56">
        <f t="shared" si="17"/>
        <v>17115.635909169931</v>
      </c>
      <c r="F140" s="37" t="e">
        <f t="shared" si="18"/>
        <v>#N/A</v>
      </c>
      <c r="G140" s="37" t="e">
        <f t="shared" si="19"/>
        <v>#N/A</v>
      </c>
      <c r="H140" s="56" t="e">
        <f t="shared" si="20"/>
        <v>#N/A</v>
      </c>
      <c r="I140" s="39" t="e">
        <f t="shared" si="21"/>
        <v>#N/A</v>
      </c>
      <c r="J140" s="39" t="e">
        <f>Input_Data!CF169</f>
        <v>#N/A</v>
      </c>
      <c r="K140" s="37" t="e">
        <f t="shared" si="22"/>
        <v>#N/A</v>
      </c>
      <c r="L140" s="37" t="e">
        <f>Input_Data!DO169</f>
        <v>#N/A</v>
      </c>
      <c r="M140" s="72" t="e">
        <f>Input_Data!EX169</f>
        <v>#N/A</v>
      </c>
      <c r="N140" s="37" t="e">
        <f t="shared" si="23"/>
        <v>#N/A</v>
      </c>
    </row>
    <row r="141" spans="2:14" x14ac:dyDescent="0.25">
      <c r="B141" s="39" t="e">
        <f>Input_Data!AV170</f>
        <v>#N/A</v>
      </c>
      <c r="C141" s="39">
        <f>_xlfn.IFNA(Input_Data!AW170,C140)</f>
        <v>4.8806305522242379</v>
      </c>
      <c r="D141" s="38" t="e">
        <f t="shared" si="16"/>
        <v>#N/A</v>
      </c>
      <c r="E141" s="56">
        <f t="shared" si="17"/>
        <v>17115.635909169931</v>
      </c>
      <c r="F141" s="37" t="e">
        <f t="shared" si="18"/>
        <v>#N/A</v>
      </c>
      <c r="G141" s="37" t="e">
        <f t="shared" si="19"/>
        <v>#N/A</v>
      </c>
      <c r="H141" s="56" t="e">
        <f t="shared" si="20"/>
        <v>#N/A</v>
      </c>
      <c r="I141" s="39" t="e">
        <f t="shared" si="21"/>
        <v>#N/A</v>
      </c>
      <c r="J141" s="39" t="e">
        <f>Input_Data!CF170</f>
        <v>#N/A</v>
      </c>
      <c r="K141" s="37" t="e">
        <f t="shared" si="22"/>
        <v>#N/A</v>
      </c>
      <c r="L141" s="37" t="e">
        <f>Input_Data!DO170</f>
        <v>#N/A</v>
      </c>
      <c r="M141" s="72" t="e">
        <f>Input_Data!EX170</f>
        <v>#N/A</v>
      </c>
      <c r="N141" s="37" t="e">
        <f t="shared" si="23"/>
        <v>#N/A</v>
      </c>
    </row>
    <row r="142" spans="2:14" x14ac:dyDescent="0.25">
      <c r="B142" s="39" t="e">
        <f>Input_Data!AV171</f>
        <v>#N/A</v>
      </c>
      <c r="C142" s="39">
        <f>_xlfn.IFNA(Input_Data!AW171,C141)</f>
        <v>4.8806305522242379</v>
      </c>
      <c r="D142" s="38" t="e">
        <f t="shared" si="16"/>
        <v>#N/A</v>
      </c>
      <c r="E142" s="56">
        <f t="shared" si="17"/>
        <v>17115.635909169931</v>
      </c>
      <c r="F142" s="37" t="e">
        <f t="shared" si="18"/>
        <v>#N/A</v>
      </c>
      <c r="G142" s="37" t="e">
        <f t="shared" si="19"/>
        <v>#N/A</v>
      </c>
      <c r="H142" s="56" t="e">
        <f t="shared" si="20"/>
        <v>#N/A</v>
      </c>
      <c r="I142" s="39" t="e">
        <f t="shared" si="21"/>
        <v>#N/A</v>
      </c>
      <c r="J142" s="39" t="e">
        <f>Input_Data!CF171</f>
        <v>#N/A</v>
      </c>
      <c r="K142" s="37" t="e">
        <f t="shared" si="22"/>
        <v>#N/A</v>
      </c>
      <c r="L142" s="37" t="e">
        <f>Input_Data!DO171</f>
        <v>#N/A</v>
      </c>
      <c r="M142" s="72" t="e">
        <f>Input_Data!EX171</f>
        <v>#N/A</v>
      </c>
      <c r="N142" s="37" t="e">
        <f t="shared" si="23"/>
        <v>#N/A</v>
      </c>
    </row>
    <row r="143" spans="2:14" x14ac:dyDescent="0.25">
      <c r="B143" s="39" t="e">
        <f>Input_Data!AV172</f>
        <v>#N/A</v>
      </c>
      <c r="C143" s="39">
        <f>_xlfn.IFNA(Input_Data!AW172,C142)</f>
        <v>4.8806305522242379</v>
      </c>
      <c r="D143" s="38" t="e">
        <f t="shared" si="16"/>
        <v>#N/A</v>
      </c>
      <c r="E143" s="56">
        <f t="shared" si="17"/>
        <v>17115.635909169931</v>
      </c>
      <c r="F143" s="37" t="e">
        <f t="shared" si="18"/>
        <v>#N/A</v>
      </c>
      <c r="G143" s="37" t="e">
        <f t="shared" si="19"/>
        <v>#N/A</v>
      </c>
      <c r="H143" s="56" t="e">
        <f t="shared" si="20"/>
        <v>#N/A</v>
      </c>
      <c r="I143" s="39" t="e">
        <f t="shared" si="21"/>
        <v>#N/A</v>
      </c>
      <c r="J143" s="39" t="e">
        <f>Input_Data!CF172</f>
        <v>#N/A</v>
      </c>
      <c r="K143" s="37" t="e">
        <f t="shared" si="22"/>
        <v>#N/A</v>
      </c>
      <c r="L143" s="37" t="e">
        <f>Input_Data!DO172</f>
        <v>#N/A</v>
      </c>
      <c r="M143" s="72" t="e">
        <f>Input_Data!EX172</f>
        <v>#N/A</v>
      </c>
      <c r="N143" s="37" t="e">
        <f t="shared" si="23"/>
        <v>#N/A</v>
      </c>
    </row>
    <row r="144" spans="2:14" x14ac:dyDescent="0.25">
      <c r="B144" s="39" t="e">
        <f>Input_Data!AV173</f>
        <v>#N/A</v>
      </c>
      <c r="C144" s="39">
        <f>_xlfn.IFNA(Input_Data!AW173,C143)</f>
        <v>4.8806305522242379</v>
      </c>
      <c r="D144" s="38" t="e">
        <f t="shared" si="16"/>
        <v>#N/A</v>
      </c>
      <c r="E144" s="56">
        <f t="shared" si="17"/>
        <v>17115.635909169931</v>
      </c>
      <c r="F144" s="37" t="e">
        <f t="shared" si="18"/>
        <v>#N/A</v>
      </c>
      <c r="G144" s="37" t="e">
        <f t="shared" si="19"/>
        <v>#N/A</v>
      </c>
      <c r="H144" s="56" t="e">
        <f t="shared" si="20"/>
        <v>#N/A</v>
      </c>
      <c r="I144" s="39" t="e">
        <f t="shared" si="21"/>
        <v>#N/A</v>
      </c>
      <c r="J144" s="39" t="e">
        <f>Input_Data!CF173</f>
        <v>#N/A</v>
      </c>
      <c r="K144" s="37" t="e">
        <f t="shared" si="22"/>
        <v>#N/A</v>
      </c>
      <c r="L144" s="37" t="e">
        <f>Input_Data!DO173</f>
        <v>#N/A</v>
      </c>
      <c r="M144" s="72" t="e">
        <f>Input_Data!EX173</f>
        <v>#N/A</v>
      </c>
      <c r="N144" s="37" t="e">
        <f t="shared" si="23"/>
        <v>#N/A</v>
      </c>
    </row>
    <row r="145" spans="2:14" x14ac:dyDescent="0.25">
      <c r="B145" s="39" t="e">
        <f>Input_Data!AV174</f>
        <v>#N/A</v>
      </c>
      <c r="C145" s="39">
        <f>_xlfn.IFNA(Input_Data!AW174,C144)</f>
        <v>4.8806305522242379</v>
      </c>
      <c r="D145" s="38" t="e">
        <f t="shared" si="16"/>
        <v>#N/A</v>
      </c>
      <c r="E145" s="56">
        <f t="shared" si="17"/>
        <v>17115.635909169931</v>
      </c>
      <c r="F145" s="37" t="e">
        <f t="shared" si="18"/>
        <v>#N/A</v>
      </c>
      <c r="G145" s="37" t="e">
        <f t="shared" si="19"/>
        <v>#N/A</v>
      </c>
      <c r="H145" s="56" t="e">
        <f t="shared" si="20"/>
        <v>#N/A</v>
      </c>
      <c r="I145" s="39" t="e">
        <f t="shared" si="21"/>
        <v>#N/A</v>
      </c>
      <c r="J145" s="39" t="e">
        <f>Input_Data!CF174</f>
        <v>#N/A</v>
      </c>
      <c r="K145" s="37" t="e">
        <f t="shared" si="22"/>
        <v>#N/A</v>
      </c>
      <c r="L145" s="37" t="e">
        <f>Input_Data!DO174</f>
        <v>#N/A</v>
      </c>
      <c r="M145" s="72" t="e">
        <f>Input_Data!EX174</f>
        <v>#N/A</v>
      </c>
      <c r="N145" s="37" t="e">
        <f t="shared" si="23"/>
        <v>#N/A</v>
      </c>
    </row>
    <row r="146" spans="2:14" x14ac:dyDescent="0.25">
      <c r="B146" s="39" t="e">
        <f>Input_Data!AV175</f>
        <v>#N/A</v>
      </c>
      <c r="C146" s="39">
        <f>_xlfn.IFNA(Input_Data!AW175,C145)</f>
        <v>4.8806305522242379</v>
      </c>
      <c r="D146" s="38" t="e">
        <f t="shared" si="16"/>
        <v>#N/A</v>
      </c>
      <c r="E146" s="56">
        <f t="shared" si="17"/>
        <v>17115.635909169931</v>
      </c>
      <c r="F146" s="37" t="e">
        <f t="shared" si="18"/>
        <v>#N/A</v>
      </c>
      <c r="G146" s="37" t="e">
        <f t="shared" si="19"/>
        <v>#N/A</v>
      </c>
      <c r="H146" s="56" t="e">
        <f t="shared" si="20"/>
        <v>#N/A</v>
      </c>
      <c r="I146" s="39" t="e">
        <f t="shared" si="21"/>
        <v>#N/A</v>
      </c>
      <c r="J146" s="39" t="e">
        <f>Input_Data!CF175</f>
        <v>#N/A</v>
      </c>
      <c r="K146" s="37" t="e">
        <f t="shared" si="22"/>
        <v>#N/A</v>
      </c>
      <c r="L146" s="37" t="e">
        <f>Input_Data!DO175</f>
        <v>#N/A</v>
      </c>
      <c r="M146" s="72" t="e">
        <f>Input_Data!EX175</f>
        <v>#N/A</v>
      </c>
      <c r="N146" s="37" t="e">
        <f t="shared" si="23"/>
        <v>#N/A</v>
      </c>
    </row>
    <row r="147" spans="2:14" x14ac:dyDescent="0.25">
      <c r="B147" s="39" t="e">
        <f>Input_Data!AV176</f>
        <v>#N/A</v>
      </c>
      <c r="C147" s="39">
        <f>_xlfn.IFNA(Input_Data!AW176,C146)</f>
        <v>4.8806305522242379</v>
      </c>
      <c r="D147" s="38" t="e">
        <f t="shared" si="16"/>
        <v>#N/A</v>
      </c>
      <c r="E147" s="56">
        <f t="shared" si="17"/>
        <v>17115.635909169931</v>
      </c>
      <c r="F147" s="37" t="e">
        <f t="shared" si="18"/>
        <v>#N/A</v>
      </c>
      <c r="G147" s="37" t="e">
        <f t="shared" si="19"/>
        <v>#N/A</v>
      </c>
      <c r="H147" s="56" t="e">
        <f t="shared" si="20"/>
        <v>#N/A</v>
      </c>
      <c r="I147" s="39" t="e">
        <f t="shared" si="21"/>
        <v>#N/A</v>
      </c>
      <c r="J147" s="39" t="e">
        <f>Input_Data!CF176</f>
        <v>#N/A</v>
      </c>
      <c r="K147" s="37" t="e">
        <f t="shared" si="22"/>
        <v>#N/A</v>
      </c>
      <c r="L147" s="37" t="e">
        <f>Input_Data!DO176</f>
        <v>#N/A</v>
      </c>
      <c r="M147" s="72" t="e">
        <f>Input_Data!EX176</f>
        <v>#N/A</v>
      </c>
      <c r="N147" s="37" t="e">
        <f t="shared" si="23"/>
        <v>#N/A</v>
      </c>
    </row>
    <row r="148" spans="2:14" x14ac:dyDescent="0.25">
      <c r="B148" s="39" t="e">
        <f>Input_Data!AV177</f>
        <v>#N/A</v>
      </c>
      <c r="C148" s="39">
        <f>_xlfn.IFNA(Input_Data!AW177,C147)</f>
        <v>4.8806305522242379</v>
      </c>
      <c r="D148" s="38" t="e">
        <f t="shared" si="16"/>
        <v>#N/A</v>
      </c>
      <c r="E148" s="56">
        <f t="shared" si="17"/>
        <v>17115.635909169931</v>
      </c>
      <c r="F148" s="37" t="e">
        <f t="shared" si="18"/>
        <v>#N/A</v>
      </c>
      <c r="G148" s="37" t="e">
        <f t="shared" si="19"/>
        <v>#N/A</v>
      </c>
      <c r="H148" s="56" t="e">
        <f t="shared" si="20"/>
        <v>#N/A</v>
      </c>
      <c r="I148" s="39" t="e">
        <f t="shared" si="21"/>
        <v>#N/A</v>
      </c>
      <c r="J148" s="39" t="e">
        <f>Input_Data!CF177</f>
        <v>#N/A</v>
      </c>
      <c r="K148" s="37" t="e">
        <f t="shared" si="22"/>
        <v>#N/A</v>
      </c>
      <c r="L148" s="37" t="e">
        <f>Input_Data!DO177</f>
        <v>#N/A</v>
      </c>
      <c r="M148" s="72" t="e">
        <f>Input_Data!EX177</f>
        <v>#N/A</v>
      </c>
      <c r="N148" s="37" t="e">
        <f t="shared" si="23"/>
        <v>#N/A</v>
      </c>
    </row>
    <row r="149" spans="2:14" x14ac:dyDescent="0.25">
      <c r="B149" s="39" t="e">
        <f>Input_Data!AV178</f>
        <v>#N/A</v>
      </c>
      <c r="C149" s="39">
        <f>_xlfn.IFNA(Input_Data!AW178,C148)</f>
        <v>4.8806305522242379</v>
      </c>
      <c r="D149" s="38" t="e">
        <f t="shared" si="16"/>
        <v>#N/A</v>
      </c>
      <c r="E149" s="56">
        <f t="shared" si="17"/>
        <v>17115.635909169931</v>
      </c>
      <c r="F149" s="37" t="e">
        <f t="shared" si="18"/>
        <v>#N/A</v>
      </c>
      <c r="G149" s="37" t="e">
        <f t="shared" si="19"/>
        <v>#N/A</v>
      </c>
      <c r="H149" s="56" t="e">
        <f t="shared" si="20"/>
        <v>#N/A</v>
      </c>
      <c r="I149" s="39" t="e">
        <f t="shared" si="21"/>
        <v>#N/A</v>
      </c>
      <c r="J149" s="39" t="e">
        <f>Input_Data!CF178</f>
        <v>#N/A</v>
      </c>
      <c r="K149" s="37" t="e">
        <f t="shared" si="22"/>
        <v>#N/A</v>
      </c>
      <c r="L149" s="37" t="e">
        <f>Input_Data!DO178</f>
        <v>#N/A</v>
      </c>
      <c r="M149" s="72" t="e">
        <f>Input_Data!EX178</f>
        <v>#N/A</v>
      </c>
      <c r="N149" s="37" t="e">
        <f t="shared" si="23"/>
        <v>#N/A</v>
      </c>
    </row>
    <row r="150" spans="2:14" x14ac:dyDescent="0.25">
      <c r="B150" s="39" t="e">
        <f>Input_Data!AV179</f>
        <v>#N/A</v>
      </c>
      <c r="C150" s="39">
        <f>_xlfn.IFNA(Input_Data!AW179,C149)</f>
        <v>4.8806305522242379</v>
      </c>
      <c r="D150" s="38" t="e">
        <f t="shared" si="16"/>
        <v>#N/A</v>
      </c>
      <c r="E150" s="56">
        <f t="shared" si="17"/>
        <v>17115.635909169931</v>
      </c>
      <c r="F150" s="37" t="e">
        <f t="shared" si="18"/>
        <v>#N/A</v>
      </c>
      <c r="G150" s="37" t="e">
        <f t="shared" si="19"/>
        <v>#N/A</v>
      </c>
      <c r="H150" s="56" t="e">
        <f t="shared" si="20"/>
        <v>#N/A</v>
      </c>
      <c r="I150" s="39" t="e">
        <f t="shared" si="21"/>
        <v>#N/A</v>
      </c>
      <c r="J150" s="39" t="e">
        <f>Input_Data!CF179</f>
        <v>#N/A</v>
      </c>
      <c r="K150" s="37" t="e">
        <f t="shared" si="22"/>
        <v>#N/A</v>
      </c>
      <c r="L150" s="37" t="e">
        <f>Input_Data!DO179</f>
        <v>#N/A</v>
      </c>
      <c r="M150" s="72" t="e">
        <f>Input_Data!EX179</f>
        <v>#N/A</v>
      </c>
      <c r="N150" s="37" t="e">
        <f t="shared" si="23"/>
        <v>#N/A</v>
      </c>
    </row>
    <row r="151" spans="2:14" x14ac:dyDescent="0.25">
      <c r="B151" s="39" t="e">
        <f>Input_Data!AV180</f>
        <v>#N/A</v>
      </c>
      <c r="C151" s="39">
        <f>_xlfn.IFNA(Input_Data!AW180,C150)</f>
        <v>4.8806305522242379</v>
      </c>
      <c r="D151" s="38" t="e">
        <f t="shared" si="16"/>
        <v>#N/A</v>
      </c>
      <c r="E151" s="56">
        <f t="shared" si="17"/>
        <v>17115.635909169931</v>
      </c>
      <c r="F151" s="37" t="e">
        <f t="shared" si="18"/>
        <v>#N/A</v>
      </c>
      <c r="G151" s="37" t="e">
        <f t="shared" si="19"/>
        <v>#N/A</v>
      </c>
      <c r="H151" s="56" t="e">
        <f t="shared" si="20"/>
        <v>#N/A</v>
      </c>
      <c r="I151" s="39" t="e">
        <f t="shared" si="21"/>
        <v>#N/A</v>
      </c>
      <c r="J151" s="39" t="e">
        <f>Input_Data!CF180</f>
        <v>#N/A</v>
      </c>
      <c r="K151" s="37" t="e">
        <f t="shared" si="22"/>
        <v>#N/A</v>
      </c>
      <c r="L151" s="37" t="e">
        <f>Input_Data!DO180</f>
        <v>#N/A</v>
      </c>
      <c r="M151" s="72" t="e">
        <f>Input_Data!EX180</f>
        <v>#N/A</v>
      </c>
      <c r="N151" s="37" t="e">
        <f t="shared" si="23"/>
        <v>#N/A</v>
      </c>
    </row>
    <row r="152" spans="2:14" x14ac:dyDescent="0.25">
      <c r="B152" s="39" t="e">
        <f>Input_Data!AV181</f>
        <v>#N/A</v>
      </c>
      <c r="C152" s="39">
        <f>_xlfn.IFNA(Input_Data!AW181,C151)</f>
        <v>4.8806305522242379</v>
      </c>
      <c r="D152" s="38" t="e">
        <f t="shared" si="16"/>
        <v>#N/A</v>
      </c>
      <c r="E152" s="56">
        <f t="shared" si="17"/>
        <v>17115.635909169931</v>
      </c>
      <c r="F152" s="37" t="e">
        <f t="shared" si="18"/>
        <v>#N/A</v>
      </c>
      <c r="G152" s="37" t="e">
        <f t="shared" si="19"/>
        <v>#N/A</v>
      </c>
      <c r="H152" s="56" t="e">
        <f t="shared" si="20"/>
        <v>#N/A</v>
      </c>
      <c r="I152" s="39" t="e">
        <f t="shared" si="21"/>
        <v>#N/A</v>
      </c>
      <c r="J152" s="39" t="e">
        <f>Input_Data!CF181</f>
        <v>#N/A</v>
      </c>
      <c r="K152" s="37" t="e">
        <f t="shared" si="22"/>
        <v>#N/A</v>
      </c>
      <c r="L152" s="37" t="e">
        <f>Input_Data!DO181</f>
        <v>#N/A</v>
      </c>
      <c r="M152" s="72" t="e">
        <f>Input_Data!EX181</f>
        <v>#N/A</v>
      </c>
      <c r="N152" s="37" t="e">
        <f t="shared" si="23"/>
        <v>#N/A</v>
      </c>
    </row>
    <row r="153" spans="2:14" x14ac:dyDescent="0.25">
      <c r="B153" s="39" t="e">
        <f>Input_Data!AV182</f>
        <v>#N/A</v>
      </c>
      <c r="C153" s="39">
        <f>_xlfn.IFNA(Input_Data!AW182,C152)</f>
        <v>4.8806305522242379</v>
      </c>
      <c r="D153" s="38" t="e">
        <f t="shared" si="16"/>
        <v>#N/A</v>
      </c>
      <c r="E153" s="56">
        <f t="shared" si="17"/>
        <v>17115.635909169931</v>
      </c>
      <c r="F153" s="37" t="e">
        <f t="shared" si="18"/>
        <v>#N/A</v>
      </c>
      <c r="G153" s="37" t="e">
        <f t="shared" si="19"/>
        <v>#N/A</v>
      </c>
      <c r="H153" s="56" t="e">
        <f t="shared" si="20"/>
        <v>#N/A</v>
      </c>
      <c r="I153" s="39" t="e">
        <f t="shared" si="21"/>
        <v>#N/A</v>
      </c>
      <c r="J153" s="39" t="e">
        <f>Input_Data!CF182</f>
        <v>#N/A</v>
      </c>
      <c r="K153" s="37" t="e">
        <f t="shared" si="22"/>
        <v>#N/A</v>
      </c>
      <c r="L153" s="37" t="e">
        <f>Input_Data!DO182</f>
        <v>#N/A</v>
      </c>
      <c r="M153" s="72" t="e">
        <f>Input_Data!EX182</f>
        <v>#N/A</v>
      </c>
      <c r="N153" s="37" t="e">
        <f t="shared" si="23"/>
        <v>#N/A</v>
      </c>
    </row>
    <row r="154" spans="2:14" x14ac:dyDescent="0.25">
      <c r="B154" s="39" t="e">
        <f>Input_Data!AV183</f>
        <v>#N/A</v>
      </c>
      <c r="C154" s="39">
        <f>_xlfn.IFNA(Input_Data!AW183,C153)</f>
        <v>4.8806305522242379</v>
      </c>
      <c r="D154" s="38" t="e">
        <f t="shared" si="16"/>
        <v>#N/A</v>
      </c>
      <c r="E154" s="56">
        <f t="shared" si="17"/>
        <v>17115.635909169931</v>
      </c>
      <c r="F154" s="37" t="e">
        <f t="shared" si="18"/>
        <v>#N/A</v>
      </c>
      <c r="G154" s="37" t="e">
        <f t="shared" si="19"/>
        <v>#N/A</v>
      </c>
      <c r="H154" s="56" t="e">
        <f t="shared" si="20"/>
        <v>#N/A</v>
      </c>
      <c r="I154" s="39" t="e">
        <f t="shared" si="21"/>
        <v>#N/A</v>
      </c>
      <c r="J154" s="39" t="e">
        <f>Input_Data!CF183</f>
        <v>#N/A</v>
      </c>
      <c r="K154" s="37" t="e">
        <f t="shared" si="22"/>
        <v>#N/A</v>
      </c>
      <c r="L154" s="37" t="e">
        <f>Input_Data!DO183</f>
        <v>#N/A</v>
      </c>
      <c r="M154" s="72" t="e">
        <f>Input_Data!EX183</f>
        <v>#N/A</v>
      </c>
      <c r="N154" s="37" t="e">
        <f t="shared" si="23"/>
        <v>#N/A</v>
      </c>
    </row>
    <row r="155" spans="2:14" x14ac:dyDescent="0.25">
      <c r="B155" s="39" t="e">
        <f>Input_Data!AV184</f>
        <v>#N/A</v>
      </c>
      <c r="C155" s="39">
        <f>_xlfn.IFNA(Input_Data!AW184,C154)</f>
        <v>4.8806305522242379</v>
      </c>
      <c r="D155" s="38" t="e">
        <f t="shared" si="16"/>
        <v>#N/A</v>
      </c>
      <c r="E155" s="56">
        <f t="shared" si="17"/>
        <v>17115.635909169931</v>
      </c>
      <c r="F155" s="37" t="e">
        <f t="shared" si="18"/>
        <v>#N/A</v>
      </c>
      <c r="G155" s="37" t="e">
        <f t="shared" si="19"/>
        <v>#N/A</v>
      </c>
      <c r="H155" s="56" t="e">
        <f t="shared" si="20"/>
        <v>#N/A</v>
      </c>
      <c r="I155" s="39" t="e">
        <f t="shared" si="21"/>
        <v>#N/A</v>
      </c>
      <c r="J155" s="39" t="e">
        <f>Input_Data!CF184</f>
        <v>#N/A</v>
      </c>
      <c r="K155" s="37" t="e">
        <f t="shared" si="22"/>
        <v>#N/A</v>
      </c>
      <c r="L155" s="37" t="e">
        <f>Input_Data!DO184</f>
        <v>#N/A</v>
      </c>
      <c r="M155" s="72" t="e">
        <f>Input_Data!EX184</f>
        <v>#N/A</v>
      </c>
      <c r="N155" s="37" t="e">
        <f t="shared" si="23"/>
        <v>#N/A</v>
      </c>
    </row>
    <row r="156" spans="2:14" x14ac:dyDescent="0.25">
      <c r="B156" s="39" t="e">
        <f>Input_Data!AV185</f>
        <v>#N/A</v>
      </c>
      <c r="C156" s="39">
        <f>_xlfn.IFNA(Input_Data!AW185,C155)</f>
        <v>4.8806305522242379</v>
      </c>
      <c r="D156" s="38" t="e">
        <f t="shared" si="16"/>
        <v>#N/A</v>
      </c>
      <c r="E156" s="56">
        <f t="shared" si="17"/>
        <v>17115.635909169931</v>
      </c>
      <c r="F156" s="37" t="e">
        <f t="shared" si="18"/>
        <v>#N/A</v>
      </c>
      <c r="G156" s="37" t="e">
        <f t="shared" si="19"/>
        <v>#N/A</v>
      </c>
      <c r="H156" s="56" t="e">
        <f t="shared" si="20"/>
        <v>#N/A</v>
      </c>
      <c r="I156" s="39" t="e">
        <f t="shared" si="21"/>
        <v>#N/A</v>
      </c>
      <c r="J156" s="39" t="e">
        <f>Input_Data!CF185</f>
        <v>#N/A</v>
      </c>
      <c r="K156" s="37" t="e">
        <f t="shared" si="22"/>
        <v>#N/A</v>
      </c>
      <c r="L156" s="37" t="e">
        <f>Input_Data!DO185</f>
        <v>#N/A</v>
      </c>
      <c r="M156" s="72" t="e">
        <f>Input_Data!EX185</f>
        <v>#N/A</v>
      </c>
      <c r="N156" s="37" t="e">
        <f t="shared" si="23"/>
        <v>#N/A</v>
      </c>
    </row>
    <row r="157" spans="2:14" x14ac:dyDescent="0.25">
      <c r="B157" s="39" t="e">
        <f>Input_Data!AV186</f>
        <v>#N/A</v>
      </c>
      <c r="C157" s="39">
        <f>_xlfn.IFNA(Input_Data!AW186,C156)</f>
        <v>4.8806305522242379</v>
      </c>
      <c r="D157" s="38" t="e">
        <f t="shared" si="16"/>
        <v>#N/A</v>
      </c>
      <c r="E157" s="56">
        <f t="shared" si="17"/>
        <v>17115.635909169931</v>
      </c>
      <c r="F157" s="37" t="e">
        <f t="shared" si="18"/>
        <v>#N/A</v>
      </c>
      <c r="G157" s="37" t="e">
        <f t="shared" si="19"/>
        <v>#N/A</v>
      </c>
      <c r="H157" s="56" t="e">
        <f t="shared" si="20"/>
        <v>#N/A</v>
      </c>
      <c r="I157" s="39" t="e">
        <f t="shared" si="21"/>
        <v>#N/A</v>
      </c>
      <c r="J157" s="39" t="e">
        <f>Input_Data!CF186</f>
        <v>#N/A</v>
      </c>
      <c r="K157" s="37" t="e">
        <f t="shared" si="22"/>
        <v>#N/A</v>
      </c>
      <c r="L157" s="37" t="e">
        <f>Input_Data!DO186</f>
        <v>#N/A</v>
      </c>
      <c r="M157" s="72" t="e">
        <f>Input_Data!EX186</f>
        <v>#N/A</v>
      </c>
      <c r="N157" s="37" t="e">
        <f t="shared" si="23"/>
        <v>#N/A</v>
      </c>
    </row>
    <row r="158" spans="2:14" x14ac:dyDescent="0.25">
      <c r="B158" s="39" t="e">
        <f>Input_Data!AV187</f>
        <v>#N/A</v>
      </c>
      <c r="C158" s="39">
        <f>_xlfn.IFNA(Input_Data!AW187,C157)</f>
        <v>4.8806305522242379</v>
      </c>
      <c r="D158" s="38" t="e">
        <f t="shared" si="16"/>
        <v>#N/A</v>
      </c>
      <c r="E158" s="56">
        <f t="shared" si="17"/>
        <v>17115.635909169931</v>
      </c>
      <c r="F158" s="37" t="e">
        <f t="shared" si="18"/>
        <v>#N/A</v>
      </c>
      <c r="G158" s="37" t="e">
        <f t="shared" si="19"/>
        <v>#N/A</v>
      </c>
      <c r="H158" s="56" t="e">
        <f t="shared" si="20"/>
        <v>#N/A</v>
      </c>
      <c r="I158" s="39" t="e">
        <f t="shared" si="21"/>
        <v>#N/A</v>
      </c>
      <c r="J158" s="39" t="e">
        <f>Input_Data!CF187</f>
        <v>#N/A</v>
      </c>
      <c r="K158" s="37" t="e">
        <f t="shared" si="22"/>
        <v>#N/A</v>
      </c>
      <c r="L158" s="37" t="e">
        <f>Input_Data!DO187</f>
        <v>#N/A</v>
      </c>
      <c r="M158" s="72" t="e">
        <f>Input_Data!EX187</f>
        <v>#N/A</v>
      </c>
      <c r="N158" s="37" t="e">
        <f t="shared" si="23"/>
        <v>#N/A</v>
      </c>
    </row>
    <row r="159" spans="2:14" x14ac:dyDescent="0.25">
      <c r="B159" s="39" t="e">
        <f>Input_Data!AV188</f>
        <v>#N/A</v>
      </c>
      <c r="C159" s="39">
        <f>_xlfn.IFNA(Input_Data!AW188,C158)</f>
        <v>4.8806305522242379</v>
      </c>
      <c r="D159" s="38" t="e">
        <f t="shared" si="16"/>
        <v>#N/A</v>
      </c>
      <c r="E159" s="56">
        <f t="shared" si="17"/>
        <v>17115.635909169931</v>
      </c>
      <c r="F159" s="37" t="e">
        <f t="shared" si="18"/>
        <v>#N/A</v>
      </c>
      <c r="G159" s="37" t="e">
        <f t="shared" si="19"/>
        <v>#N/A</v>
      </c>
      <c r="H159" s="56" t="e">
        <f t="shared" si="20"/>
        <v>#N/A</v>
      </c>
      <c r="I159" s="39" t="e">
        <f t="shared" si="21"/>
        <v>#N/A</v>
      </c>
      <c r="J159" s="39" t="e">
        <f>Input_Data!CF188</f>
        <v>#N/A</v>
      </c>
      <c r="K159" s="37" t="e">
        <f t="shared" si="22"/>
        <v>#N/A</v>
      </c>
      <c r="L159" s="37" t="e">
        <f>Input_Data!DO188</f>
        <v>#N/A</v>
      </c>
      <c r="M159" s="72" t="e">
        <f>Input_Data!EX188</f>
        <v>#N/A</v>
      </c>
      <c r="N159" s="37" t="e">
        <f t="shared" si="23"/>
        <v>#N/A</v>
      </c>
    </row>
    <row r="160" spans="2:14" x14ac:dyDescent="0.25">
      <c r="B160" s="39" t="e">
        <f>Input_Data!AV189</f>
        <v>#N/A</v>
      </c>
      <c r="C160" s="39">
        <f>_xlfn.IFNA(Input_Data!AW189,C159)</f>
        <v>4.8806305522242379</v>
      </c>
      <c r="D160" s="38" t="e">
        <f t="shared" si="16"/>
        <v>#N/A</v>
      </c>
      <c r="E160" s="56">
        <f t="shared" si="17"/>
        <v>17115.635909169931</v>
      </c>
      <c r="F160" s="37" t="e">
        <f t="shared" si="18"/>
        <v>#N/A</v>
      </c>
      <c r="G160" s="37" t="e">
        <f t="shared" si="19"/>
        <v>#N/A</v>
      </c>
      <c r="H160" s="56" t="e">
        <f t="shared" si="20"/>
        <v>#N/A</v>
      </c>
      <c r="I160" s="39" t="e">
        <f t="shared" si="21"/>
        <v>#N/A</v>
      </c>
      <c r="J160" s="39" t="e">
        <f>Input_Data!CF189</f>
        <v>#N/A</v>
      </c>
      <c r="K160" s="37" t="e">
        <f t="shared" si="22"/>
        <v>#N/A</v>
      </c>
      <c r="L160" s="37" t="e">
        <f>Input_Data!DO189</f>
        <v>#N/A</v>
      </c>
      <c r="M160" s="72" t="e">
        <f>Input_Data!EX189</f>
        <v>#N/A</v>
      </c>
      <c r="N160" s="37" t="e">
        <f t="shared" si="23"/>
        <v>#N/A</v>
      </c>
    </row>
    <row r="161" spans="2:14" x14ac:dyDescent="0.25">
      <c r="B161" s="39" t="e">
        <f>Input_Data!AV190</f>
        <v>#N/A</v>
      </c>
      <c r="C161" s="39">
        <f>_xlfn.IFNA(Input_Data!AW190,C160)</f>
        <v>4.8806305522242379</v>
      </c>
      <c r="D161" s="38" t="e">
        <f t="shared" si="16"/>
        <v>#N/A</v>
      </c>
      <c r="E161" s="56">
        <f t="shared" si="17"/>
        <v>17115.635909169931</v>
      </c>
      <c r="F161" s="37" t="e">
        <f t="shared" si="18"/>
        <v>#N/A</v>
      </c>
      <c r="G161" s="37" t="e">
        <f t="shared" si="19"/>
        <v>#N/A</v>
      </c>
      <c r="H161" s="56" t="e">
        <f t="shared" si="20"/>
        <v>#N/A</v>
      </c>
      <c r="I161" s="39" t="e">
        <f t="shared" si="21"/>
        <v>#N/A</v>
      </c>
      <c r="J161" s="39" t="e">
        <f>Input_Data!CF190</f>
        <v>#N/A</v>
      </c>
      <c r="K161" s="37" t="e">
        <f t="shared" si="22"/>
        <v>#N/A</v>
      </c>
      <c r="L161" s="37" t="e">
        <f>Input_Data!DO190</f>
        <v>#N/A</v>
      </c>
      <c r="M161" s="72" t="e">
        <f>Input_Data!EX190</f>
        <v>#N/A</v>
      </c>
      <c r="N161" s="37" t="e">
        <f t="shared" si="23"/>
        <v>#N/A</v>
      </c>
    </row>
    <row r="162" spans="2:14" x14ac:dyDescent="0.25">
      <c r="B162" s="39" t="e">
        <f>Input_Data!AV191</f>
        <v>#N/A</v>
      </c>
      <c r="C162" s="39">
        <f>_xlfn.IFNA(Input_Data!AW191,C161)</f>
        <v>4.8806305522242379</v>
      </c>
      <c r="D162" s="38" t="e">
        <f t="shared" si="16"/>
        <v>#N/A</v>
      </c>
      <c r="E162" s="56">
        <f t="shared" si="17"/>
        <v>17115.635909169931</v>
      </c>
      <c r="F162" s="37" t="e">
        <f t="shared" si="18"/>
        <v>#N/A</v>
      </c>
      <c r="G162" s="37" t="e">
        <f t="shared" si="19"/>
        <v>#N/A</v>
      </c>
      <c r="H162" s="56" t="e">
        <f t="shared" si="20"/>
        <v>#N/A</v>
      </c>
      <c r="I162" s="39" t="e">
        <f t="shared" si="21"/>
        <v>#N/A</v>
      </c>
      <c r="J162" s="39" t="e">
        <f>Input_Data!CF191</f>
        <v>#N/A</v>
      </c>
      <c r="K162" s="37" t="e">
        <f t="shared" si="22"/>
        <v>#N/A</v>
      </c>
      <c r="L162" s="37" t="e">
        <f>Input_Data!DO191</f>
        <v>#N/A</v>
      </c>
      <c r="M162" s="72" t="e">
        <f>Input_Data!EX191</f>
        <v>#N/A</v>
      </c>
      <c r="N162" s="37" t="e">
        <f t="shared" si="23"/>
        <v>#N/A</v>
      </c>
    </row>
    <row r="163" spans="2:14" x14ac:dyDescent="0.25">
      <c r="B163" s="39" t="e">
        <f>Input_Data!AV192</f>
        <v>#N/A</v>
      </c>
      <c r="C163" s="39">
        <f>_xlfn.IFNA(Input_Data!AW192,C162)</f>
        <v>4.8806305522242379</v>
      </c>
      <c r="D163" s="38" t="e">
        <f t="shared" si="16"/>
        <v>#N/A</v>
      </c>
      <c r="E163" s="56">
        <f t="shared" si="17"/>
        <v>17115.635909169931</v>
      </c>
      <c r="F163" s="37" t="e">
        <f t="shared" si="18"/>
        <v>#N/A</v>
      </c>
      <c r="G163" s="37" t="e">
        <f t="shared" si="19"/>
        <v>#N/A</v>
      </c>
      <c r="H163" s="56" t="e">
        <f t="shared" si="20"/>
        <v>#N/A</v>
      </c>
      <c r="I163" s="39" t="e">
        <f t="shared" si="21"/>
        <v>#N/A</v>
      </c>
      <c r="J163" s="39" t="e">
        <f>Input_Data!CF192</f>
        <v>#N/A</v>
      </c>
      <c r="K163" s="37" t="e">
        <f t="shared" si="22"/>
        <v>#N/A</v>
      </c>
      <c r="L163" s="37" t="e">
        <f>Input_Data!DO192</f>
        <v>#N/A</v>
      </c>
      <c r="M163" s="72" t="e">
        <f>Input_Data!EX192</f>
        <v>#N/A</v>
      </c>
      <c r="N163" s="37" t="e">
        <f t="shared" si="23"/>
        <v>#N/A</v>
      </c>
    </row>
    <row r="164" spans="2:14" x14ac:dyDescent="0.25">
      <c r="B164" s="39" t="e">
        <f>Input_Data!AV193</f>
        <v>#N/A</v>
      </c>
      <c r="C164" s="39">
        <f>_xlfn.IFNA(Input_Data!AW193,C163)</f>
        <v>4.8806305522242379</v>
      </c>
      <c r="D164" s="38" t="e">
        <f t="shared" si="16"/>
        <v>#N/A</v>
      </c>
      <c r="E164" s="56">
        <f t="shared" si="17"/>
        <v>17115.635909169931</v>
      </c>
      <c r="F164" s="37" t="e">
        <f t="shared" si="18"/>
        <v>#N/A</v>
      </c>
      <c r="G164" s="37" t="e">
        <f t="shared" si="19"/>
        <v>#N/A</v>
      </c>
      <c r="H164" s="56" t="e">
        <f t="shared" si="20"/>
        <v>#N/A</v>
      </c>
      <c r="I164" s="39" t="e">
        <f t="shared" si="21"/>
        <v>#N/A</v>
      </c>
      <c r="J164" s="39" t="e">
        <f>Input_Data!CF193</f>
        <v>#N/A</v>
      </c>
      <c r="K164" s="37" t="e">
        <f t="shared" si="22"/>
        <v>#N/A</v>
      </c>
      <c r="L164" s="37" t="e">
        <f>Input_Data!DO193</f>
        <v>#N/A</v>
      </c>
      <c r="M164" s="72" t="e">
        <f>Input_Data!EX193</f>
        <v>#N/A</v>
      </c>
      <c r="N164" s="37" t="e">
        <f t="shared" si="23"/>
        <v>#N/A</v>
      </c>
    </row>
    <row r="165" spans="2:14" x14ac:dyDescent="0.25">
      <c r="B165" s="39" t="e">
        <f>Input_Data!AV194</f>
        <v>#N/A</v>
      </c>
      <c r="C165" s="39">
        <f>_xlfn.IFNA(Input_Data!AW194,C164)</f>
        <v>4.8806305522242379</v>
      </c>
      <c r="D165" s="38" t="e">
        <f t="shared" si="16"/>
        <v>#N/A</v>
      </c>
      <c r="E165" s="56">
        <f t="shared" si="17"/>
        <v>17115.635909169931</v>
      </c>
      <c r="F165" s="37" t="e">
        <f t="shared" si="18"/>
        <v>#N/A</v>
      </c>
      <c r="G165" s="37" t="e">
        <f t="shared" si="19"/>
        <v>#N/A</v>
      </c>
      <c r="H165" s="56" t="e">
        <f t="shared" si="20"/>
        <v>#N/A</v>
      </c>
      <c r="I165" s="39" t="e">
        <f t="shared" si="21"/>
        <v>#N/A</v>
      </c>
      <c r="J165" s="39" t="e">
        <f>Input_Data!CF194</f>
        <v>#N/A</v>
      </c>
      <c r="K165" s="37" t="e">
        <f t="shared" si="22"/>
        <v>#N/A</v>
      </c>
      <c r="L165" s="37" t="e">
        <f>Input_Data!DO194</f>
        <v>#N/A</v>
      </c>
      <c r="M165" s="72" t="e">
        <f>Input_Data!EX194</f>
        <v>#N/A</v>
      </c>
      <c r="N165" s="37" t="e">
        <f t="shared" si="23"/>
        <v>#N/A</v>
      </c>
    </row>
    <row r="166" spans="2:14" x14ac:dyDescent="0.25">
      <c r="B166" s="39" t="e">
        <f>Input_Data!AV195</f>
        <v>#N/A</v>
      </c>
      <c r="C166" s="39">
        <f>_xlfn.IFNA(Input_Data!AW195,C165)</f>
        <v>4.8806305522242379</v>
      </c>
      <c r="D166" s="38" t="e">
        <f t="shared" si="16"/>
        <v>#N/A</v>
      </c>
      <c r="E166" s="56">
        <f t="shared" si="17"/>
        <v>17115.635909169931</v>
      </c>
      <c r="F166" s="37" t="e">
        <f t="shared" si="18"/>
        <v>#N/A</v>
      </c>
      <c r="G166" s="37" t="e">
        <f t="shared" si="19"/>
        <v>#N/A</v>
      </c>
      <c r="H166" s="56" t="e">
        <f t="shared" si="20"/>
        <v>#N/A</v>
      </c>
      <c r="I166" s="39" t="e">
        <f t="shared" si="21"/>
        <v>#N/A</v>
      </c>
      <c r="J166" s="39" t="e">
        <f>Input_Data!CF195</f>
        <v>#N/A</v>
      </c>
      <c r="K166" s="37" t="e">
        <f t="shared" si="22"/>
        <v>#N/A</v>
      </c>
      <c r="L166" s="37" t="e">
        <f>Input_Data!DO195</f>
        <v>#N/A</v>
      </c>
      <c r="M166" s="72" t="e">
        <f>Input_Data!EX195</f>
        <v>#N/A</v>
      </c>
      <c r="N166" s="37" t="e">
        <f t="shared" si="23"/>
        <v>#N/A</v>
      </c>
    </row>
    <row r="167" spans="2:14" x14ac:dyDescent="0.25">
      <c r="B167" s="39" t="e">
        <f>Input_Data!AV196</f>
        <v>#N/A</v>
      </c>
      <c r="C167" s="39">
        <f>_xlfn.IFNA(Input_Data!AW196,C166)</f>
        <v>4.8806305522242379</v>
      </c>
      <c r="D167" s="38" t="e">
        <f t="shared" si="16"/>
        <v>#N/A</v>
      </c>
      <c r="E167" s="56">
        <f t="shared" si="17"/>
        <v>17115.635909169931</v>
      </c>
      <c r="F167" s="37" t="e">
        <f t="shared" si="18"/>
        <v>#N/A</v>
      </c>
      <c r="G167" s="37" t="e">
        <f t="shared" si="19"/>
        <v>#N/A</v>
      </c>
      <c r="H167" s="56" t="e">
        <f t="shared" si="20"/>
        <v>#N/A</v>
      </c>
      <c r="I167" s="39" t="e">
        <f t="shared" si="21"/>
        <v>#N/A</v>
      </c>
      <c r="J167" s="39" t="e">
        <f>Input_Data!CF196</f>
        <v>#N/A</v>
      </c>
      <c r="K167" s="37" t="e">
        <f t="shared" si="22"/>
        <v>#N/A</v>
      </c>
      <c r="L167" s="37" t="e">
        <f>Input_Data!DO196</f>
        <v>#N/A</v>
      </c>
      <c r="M167" s="72" t="e">
        <f>Input_Data!EX196</f>
        <v>#N/A</v>
      </c>
      <c r="N167" s="37" t="e">
        <f t="shared" si="23"/>
        <v>#N/A</v>
      </c>
    </row>
    <row r="168" spans="2:14" x14ac:dyDescent="0.25">
      <c r="B168" s="39" t="e">
        <f>Input_Data!AV197</f>
        <v>#N/A</v>
      </c>
      <c r="C168" s="39">
        <f>_xlfn.IFNA(Input_Data!AW197,C167)</f>
        <v>4.8806305522242379</v>
      </c>
      <c r="D168" s="38" t="e">
        <f t="shared" si="16"/>
        <v>#N/A</v>
      </c>
      <c r="E168" s="56">
        <f t="shared" si="17"/>
        <v>17115.635909169931</v>
      </c>
      <c r="F168" s="37" t="e">
        <f t="shared" si="18"/>
        <v>#N/A</v>
      </c>
      <c r="G168" s="37" t="e">
        <f t="shared" si="19"/>
        <v>#N/A</v>
      </c>
      <c r="H168" s="56" t="e">
        <f t="shared" si="20"/>
        <v>#N/A</v>
      </c>
      <c r="I168" s="39" t="e">
        <f t="shared" si="21"/>
        <v>#N/A</v>
      </c>
      <c r="J168" s="39" t="e">
        <f>Input_Data!CF197</f>
        <v>#N/A</v>
      </c>
      <c r="K168" s="37" t="e">
        <f t="shared" si="22"/>
        <v>#N/A</v>
      </c>
      <c r="L168" s="37" t="e">
        <f>Input_Data!DO197</f>
        <v>#N/A</v>
      </c>
      <c r="M168" s="72" t="e">
        <f>Input_Data!EX197</f>
        <v>#N/A</v>
      </c>
      <c r="N168" s="37" t="e">
        <f t="shared" si="23"/>
        <v>#N/A</v>
      </c>
    </row>
    <row r="169" spans="2:14" x14ac:dyDescent="0.25">
      <c r="B169" s="39" t="e">
        <f>Input_Data!AV198</f>
        <v>#N/A</v>
      </c>
      <c r="C169" s="39">
        <f>_xlfn.IFNA(Input_Data!AW198,C168)</f>
        <v>4.8806305522242379</v>
      </c>
      <c r="D169" s="38" t="e">
        <f t="shared" si="16"/>
        <v>#N/A</v>
      </c>
      <c r="E169" s="56">
        <f t="shared" si="17"/>
        <v>17115.635909169931</v>
      </c>
      <c r="F169" s="37" t="e">
        <f t="shared" si="18"/>
        <v>#N/A</v>
      </c>
      <c r="G169" s="37" t="e">
        <f t="shared" si="19"/>
        <v>#N/A</v>
      </c>
      <c r="H169" s="56" t="e">
        <f t="shared" si="20"/>
        <v>#N/A</v>
      </c>
      <c r="I169" s="39" t="e">
        <f t="shared" si="21"/>
        <v>#N/A</v>
      </c>
      <c r="J169" s="39" t="e">
        <f>Input_Data!CF198</f>
        <v>#N/A</v>
      </c>
      <c r="K169" s="37" t="e">
        <f t="shared" si="22"/>
        <v>#N/A</v>
      </c>
      <c r="L169" s="37" t="e">
        <f>Input_Data!DO198</f>
        <v>#N/A</v>
      </c>
      <c r="M169" s="72" t="e">
        <f>Input_Data!EX198</f>
        <v>#N/A</v>
      </c>
      <c r="N169" s="37" t="e">
        <f t="shared" si="23"/>
        <v>#N/A</v>
      </c>
    </row>
    <row r="170" spans="2:14" x14ac:dyDescent="0.25">
      <c r="B170" s="39" t="e">
        <f>Input_Data!AV199</f>
        <v>#N/A</v>
      </c>
      <c r="C170" s="39">
        <f>_xlfn.IFNA(Input_Data!AW199,C169)</f>
        <v>4.8806305522242379</v>
      </c>
      <c r="D170" s="38" t="e">
        <f t="shared" si="16"/>
        <v>#N/A</v>
      </c>
      <c r="E170" s="56">
        <f t="shared" si="17"/>
        <v>17115.635909169931</v>
      </c>
      <c r="F170" s="37" t="e">
        <f t="shared" si="18"/>
        <v>#N/A</v>
      </c>
      <c r="G170" s="37" t="e">
        <f t="shared" si="19"/>
        <v>#N/A</v>
      </c>
      <c r="H170" s="56" t="e">
        <f t="shared" si="20"/>
        <v>#N/A</v>
      </c>
      <c r="I170" s="39" t="e">
        <f t="shared" si="21"/>
        <v>#N/A</v>
      </c>
      <c r="J170" s="39" t="e">
        <f>Input_Data!CF199</f>
        <v>#N/A</v>
      </c>
      <c r="K170" s="37" t="e">
        <f t="shared" si="22"/>
        <v>#N/A</v>
      </c>
      <c r="L170" s="37" t="e">
        <f>Input_Data!DO199</f>
        <v>#N/A</v>
      </c>
      <c r="M170" s="72" t="e">
        <f>Input_Data!EX199</f>
        <v>#N/A</v>
      </c>
      <c r="N170" s="37" t="e">
        <f t="shared" si="23"/>
        <v>#N/A</v>
      </c>
    </row>
    <row r="171" spans="2:14" x14ac:dyDescent="0.25">
      <c r="B171" s="39" t="e">
        <f>Input_Data!AV200</f>
        <v>#N/A</v>
      </c>
      <c r="C171" s="39">
        <f>_xlfn.IFNA(Input_Data!AW200,C170)</f>
        <v>4.8806305522242379</v>
      </c>
      <c r="D171" s="38" t="e">
        <f t="shared" si="16"/>
        <v>#N/A</v>
      </c>
      <c r="E171" s="56">
        <f t="shared" si="17"/>
        <v>17115.635909169931</v>
      </c>
      <c r="F171" s="37" t="e">
        <f t="shared" si="18"/>
        <v>#N/A</v>
      </c>
      <c r="G171" s="37" t="e">
        <f t="shared" si="19"/>
        <v>#N/A</v>
      </c>
      <c r="H171" s="56" t="e">
        <f t="shared" si="20"/>
        <v>#N/A</v>
      </c>
      <c r="I171" s="39" t="e">
        <f t="shared" si="21"/>
        <v>#N/A</v>
      </c>
      <c r="J171" s="39" t="e">
        <f>Input_Data!CF200</f>
        <v>#N/A</v>
      </c>
      <c r="K171" s="37" t="e">
        <f t="shared" si="22"/>
        <v>#N/A</v>
      </c>
      <c r="L171" s="37" t="e">
        <f>Input_Data!DO200</f>
        <v>#N/A</v>
      </c>
      <c r="M171" s="72" t="e">
        <f>Input_Data!EX200</f>
        <v>#N/A</v>
      </c>
      <c r="N171" s="37" t="e">
        <f t="shared" si="23"/>
        <v>#N/A</v>
      </c>
    </row>
    <row r="172" spans="2:14" x14ac:dyDescent="0.25">
      <c r="B172" s="39" t="e">
        <f>Input_Data!AV201</f>
        <v>#N/A</v>
      </c>
      <c r="C172" s="39">
        <f>_xlfn.IFNA(Input_Data!AW201,C171)</f>
        <v>4.8806305522242379</v>
      </c>
      <c r="D172" s="38" t="e">
        <f t="shared" si="16"/>
        <v>#N/A</v>
      </c>
      <c r="E172" s="56">
        <f t="shared" si="17"/>
        <v>17115.635909169931</v>
      </c>
      <c r="F172" s="37" t="e">
        <f t="shared" si="18"/>
        <v>#N/A</v>
      </c>
      <c r="G172" s="37" t="e">
        <f t="shared" si="19"/>
        <v>#N/A</v>
      </c>
      <c r="H172" s="56" t="e">
        <f t="shared" si="20"/>
        <v>#N/A</v>
      </c>
      <c r="I172" s="39" t="e">
        <f t="shared" si="21"/>
        <v>#N/A</v>
      </c>
      <c r="J172" s="39" t="e">
        <f>Input_Data!CF201</f>
        <v>#N/A</v>
      </c>
      <c r="K172" s="37" t="e">
        <f t="shared" si="22"/>
        <v>#N/A</v>
      </c>
      <c r="L172" s="37" t="e">
        <f>Input_Data!DO201</f>
        <v>#N/A</v>
      </c>
      <c r="M172" s="72" t="e">
        <f>Input_Data!EX201</f>
        <v>#N/A</v>
      </c>
      <c r="N172" s="37" t="e">
        <f t="shared" si="23"/>
        <v>#N/A</v>
      </c>
    </row>
    <row r="173" spans="2:14" x14ac:dyDescent="0.25">
      <c r="B173" s="39" t="e">
        <f>Input_Data!AV202</f>
        <v>#N/A</v>
      </c>
      <c r="C173" s="39">
        <f>_xlfn.IFNA(Input_Data!AW202,C172)</f>
        <v>4.8806305522242379</v>
      </c>
      <c r="D173" s="38" t="e">
        <f t="shared" si="16"/>
        <v>#N/A</v>
      </c>
      <c r="E173" s="56">
        <f t="shared" si="17"/>
        <v>17115.635909169931</v>
      </c>
      <c r="F173" s="37" t="e">
        <f t="shared" si="18"/>
        <v>#N/A</v>
      </c>
      <c r="G173" s="37" t="e">
        <f t="shared" si="19"/>
        <v>#N/A</v>
      </c>
      <c r="H173" s="56" t="e">
        <f t="shared" si="20"/>
        <v>#N/A</v>
      </c>
      <c r="I173" s="39" t="e">
        <f t="shared" si="21"/>
        <v>#N/A</v>
      </c>
      <c r="J173" s="39" t="e">
        <f>Input_Data!CF202</f>
        <v>#N/A</v>
      </c>
      <c r="K173" s="37" t="e">
        <f t="shared" si="22"/>
        <v>#N/A</v>
      </c>
      <c r="L173" s="37" t="e">
        <f>Input_Data!DO202</f>
        <v>#N/A</v>
      </c>
      <c r="M173" s="72" t="e">
        <f>Input_Data!EX202</f>
        <v>#N/A</v>
      </c>
      <c r="N173" s="37" t="e">
        <f t="shared" si="23"/>
        <v>#N/A</v>
      </c>
    </row>
    <row r="174" spans="2:14" x14ac:dyDescent="0.25">
      <c r="B174" s="39" t="e">
        <f>Input_Data!AV203</f>
        <v>#N/A</v>
      </c>
      <c r="C174" s="39">
        <f>_xlfn.IFNA(Input_Data!AW203,C173)</f>
        <v>4.8806305522242379</v>
      </c>
      <c r="D174" s="38" t="e">
        <f t="shared" si="16"/>
        <v>#N/A</v>
      </c>
      <c r="E174" s="56">
        <f t="shared" si="17"/>
        <v>17115.635909169931</v>
      </c>
      <c r="F174" s="37" t="e">
        <f t="shared" si="18"/>
        <v>#N/A</v>
      </c>
      <c r="G174" s="37" t="e">
        <f t="shared" si="19"/>
        <v>#N/A</v>
      </c>
      <c r="H174" s="56" t="e">
        <f t="shared" si="20"/>
        <v>#N/A</v>
      </c>
      <c r="I174" s="39" t="e">
        <f t="shared" si="21"/>
        <v>#N/A</v>
      </c>
      <c r="J174" s="39" t="e">
        <f>Input_Data!CF203</f>
        <v>#N/A</v>
      </c>
      <c r="K174" s="37" t="e">
        <f t="shared" si="22"/>
        <v>#N/A</v>
      </c>
      <c r="L174" s="37" t="e">
        <f>Input_Data!DO203</f>
        <v>#N/A</v>
      </c>
      <c r="M174" s="72" t="e">
        <f>Input_Data!EX203</f>
        <v>#N/A</v>
      </c>
      <c r="N174" s="37" t="e">
        <f t="shared" si="23"/>
        <v>#N/A</v>
      </c>
    </row>
    <row r="175" spans="2:14" x14ac:dyDescent="0.25">
      <c r="B175" s="39" t="e">
        <f>Input_Data!AV204</f>
        <v>#N/A</v>
      </c>
      <c r="C175" s="39">
        <f>_xlfn.IFNA(Input_Data!AW204,C174)</f>
        <v>4.8806305522242379</v>
      </c>
      <c r="D175" s="38" t="e">
        <f t="shared" si="16"/>
        <v>#N/A</v>
      </c>
      <c r="E175" s="56">
        <f t="shared" si="17"/>
        <v>17115.635909169931</v>
      </c>
      <c r="F175" s="37" t="e">
        <f t="shared" si="18"/>
        <v>#N/A</v>
      </c>
      <c r="G175" s="37" t="e">
        <f t="shared" si="19"/>
        <v>#N/A</v>
      </c>
      <c r="H175" s="56" t="e">
        <f t="shared" si="20"/>
        <v>#N/A</v>
      </c>
      <c r="I175" s="39" t="e">
        <f t="shared" si="21"/>
        <v>#N/A</v>
      </c>
      <c r="J175" s="39" t="e">
        <f>Input_Data!CF204</f>
        <v>#N/A</v>
      </c>
      <c r="K175" s="37" t="e">
        <f t="shared" si="22"/>
        <v>#N/A</v>
      </c>
      <c r="L175" s="37" t="e">
        <f>Input_Data!DO204</f>
        <v>#N/A</v>
      </c>
      <c r="M175" s="72" t="e">
        <f>Input_Data!EX204</f>
        <v>#N/A</v>
      </c>
      <c r="N175" s="37" t="e">
        <f t="shared" si="23"/>
        <v>#N/A</v>
      </c>
    </row>
    <row r="176" spans="2:14" x14ac:dyDescent="0.25">
      <c r="B176" s="39" t="e">
        <f>Input_Data!AV205</f>
        <v>#N/A</v>
      </c>
      <c r="C176" s="39">
        <f>_xlfn.IFNA(Input_Data!AW205,C175)</f>
        <v>4.8806305522242379</v>
      </c>
      <c r="D176" s="38" t="e">
        <f t="shared" si="16"/>
        <v>#N/A</v>
      </c>
      <c r="E176" s="56">
        <f t="shared" si="17"/>
        <v>17115.635909169931</v>
      </c>
      <c r="F176" s="37" t="e">
        <f t="shared" si="18"/>
        <v>#N/A</v>
      </c>
      <c r="G176" s="37" t="e">
        <f t="shared" si="19"/>
        <v>#N/A</v>
      </c>
      <c r="H176" s="56" t="e">
        <f t="shared" si="20"/>
        <v>#N/A</v>
      </c>
      <c r="I176" s="39" t="e">
        <f t="shared" si="21"/>
        <v>#N/A</v>
      </c>
      <c r="J176" s="39" t="e">
        <f>Input_Data!CF205</f>
        <v>#N/A</v>
      </c>
      <c r="K176" s="37" t="e">
        <f t="shared" si="22"/>
        <v>#N/A</v>
      </c>
      <c r="L176" s="37" t="e">
        <f>Input_Data!DO205</f>
        <v>#N/A</v>
      </c>
      <c r="M176" s="72" t="e">
        <f>Input_Data!EX205</f>
        <v>#N/A</v>
      </c>
      <c r="N176" s="37" t="e">
        <f t="shared" si="23"/>
        <v>#N/A</v>
      </c>
    </row>
    <row r="177" spans="2:14" x14ac:dyDescent="0.25">
      <c r="B177" s="39" t="e">
        <f>Input_Data!AV206</f>
        <v>#N/A</v>
      </c>
      <c r="C177" s="39">
        <f>_xlfn.IFNA(Input_Data!AW206,C176)</f>
        <v>4.8806305522242379</v>
      </c>
      <c r="D177" s="38" t="e">
        <f t="shared" si="16"/>
        <v>#N/A</v>
      </c>
      <c r="E177" s="56">
        <f t="shared" si="17"/>
        <v>17115.635909169931</v>
      </c>
      <c r="F177" s="37" t="e">
        <f t="shared" si="18"/>
        <v>#N/A</v>
      </c>
      <c r="G177" s="37" t="e">
        <f t="shared" si="19"/>
        <v>#N/A</v>
      </c>
      <c r="H177" s="56" t="e">
        <f t="shared" si="20"/>
        <v>#N/A</v>
      </c>
      <c r="I177" s="39" t="e">
        <f t="shared" si="21"/>
        <v>#N/A</v>
      </c>
      <c r="J177" s="39" t="e">
        <f>Input_Data!CF206</f>
        <v>#N/A</v>
      </c>
      <c r="K177" s="37" t="e">
        <f t="shared" si="22"/>
        <v>#N/A</v>
      </c>
      <c r="L177" s="37" t="e">
        <f>Input_Data!DO206</f>
        <v>#N/A</v>
      </c>
      <c r="M177" s="72" t="e">
        <f>Input_Data!EX206</f>
        <v>#N/A</v>
      </c>
      <c r="N177" s="37" t="e">
        <f t="shared" si="23"/>
        <v>#N/A</v>
      </c>
    </row>
    <row r="178" spans="2:14" x14ac:dyDescent="0.25">
      <c r="B178" s="39" t="e">
        <f>Input_Data!AV207</f>
        <v>#N/A</v>
      </c>
      <c r="C178" s="39">
        <f>_xlfn.IFNA(Input_Data!AW207,C177)</f>
        <v>4.8806305522242379</v>
      </c>
      <c r="D178" s="38" t="e">
        <f t="shared" si="16"/>
        <v>#N/A</v>
      </c>
      <c r="E178" s="56">
        <f t="shared" si="17"/>
        <v>17115.635909169931</v>
      </c>
      <c r="F178" s="37" t="e">
        <f t="shared" si="18"/>
        <v>#N/A</v>
      </c>
      <c r="G178" s="37" t="e">
        <f t="shared" si="19"/>
        <v>#N/A</v>
      </c>
      <c r="H178" s="56" t="e">
        <f t="shared" si="20"/>
        <v>#N/A</v>
      </c>
      <c r="I178" s="39" t="e">
        <f t="shared" si="21"/>
        <v>#N/A</v>
      </c>
      <c r="J178" s="39" t="e">
        <f>Input_Data!CF207</f>
        <v>#N/A</v>
      </c>
      <c r="K178" s="37" t="e">
        <f t="shared" si="22"/>
        <v>#N/A</v>
      </c>
      <c r="L178" s="37" t="e">
        <f>Input_Data!DO207</f>
        <v>#N/A</v>
      </c>
      <c r="M178" s="72" t="e">
        <f>Input_Data!EX207</f>
        <v>#N/A</v>
      </c>
      <c r="N178" s="37" t="e">
        <f t="shared" si="23"/>
        <v>#N/A</v>
      </c>
    </row>
    <row r="179" spans="2:14" x14ac:dyDescent="0.25">
      <c r="B179" s="39" t="e">
        <f>Input_Data!AV208</f>
        <v>#N/A</v>
      </c>
      <c r="C179" s="39">
        <f>_xlfn.IFNA(Input_Data!AW208,C178)</f>
        <v>4.8806305522242379</v>
      </c>
      <c r="D179" s="38" t="e">
        <f t="shared" si="16"/>
        <v>#N/A</v>
      </c>
      <c r="E179" s="56">
        <f t="shared" si="17"/>
        <v>17115.635909169931</v>
      </c>
      <c r="F179" s="37" t="e">
        <f t="shared" si="18"/>
        <v>#N/A</v>
      </c>
      <c r="G179" s="37" t="e">
        <f t="shared" si="19"/>
        <v>#N/A</v>
      </c>
      <c r="H179" s="56" t="e">
        <f t="shared" si="20"/>
        <v>#N/A</v>
      </c>
      <c r="I179" s="39" t="e">
        <f t="shared" si="21"/>
        <v>#N/A</v>
      </c>
      <c r="J179" s="39" t="e">
        <f>Input_Data!CF208</f>
        <v>#N/A</v>
      </c>
      <c r="K179" s="37" t="e">
        <f t="shared" si="22"/>
        <v>#N/A</v>
      </c>
      <c r="L179" s="37" t="e">
        <f>Input_Data!DO208</f>
        <v>#N/A</v>
      </c>
      <c r="M179" s="72" t="e">
        <f>Input_Data!EX208</f>
        <v>#N/A</v>
      </c>
      <c r="N179" s="37" t="e">
        <f t="shared" si="23"/>
        <v>#N/A</v>
      </c>
    </row>
    <row r="180" spans="2:14" x14ac:dyDescent="0.25">
      <c r="B180" s="39" t="e">
        <f>Input_Data!AV209</f>
        <v>#N/A</v>
      </c>
      <c r="C180" s="39">
        <f>_xlfn.IFNA(Input_Data!AW209,C179)</f>
        <v>4.8806305522242379</v>
      </c>
      <c r="D180" s="38" t="e">
        <f t="shared" si="16"/>
        <v>#N/A</v>
      </c>
      <c r="E180" s="56">
        <f t="shared" si="17"/>
        <v>17115.635909169931</v>
      </c>
      <c r="F180" s="37" t="e">
        <f t="shared" si="18"/>
        <v>#N/A</v>
      </c>
      <c r="G180" s="37" t="e">
        <f t="shared" si="19"/>
        <v>#N/A</v>
      </c>
      <c r="H180" s="56" t="e">
        <f t="shared" si="20"/>
        <v>#N/A</v>
      </c>
      <c r="I180" s="39" t="e">
        <f t="shared" si="21"/>
        <v>#N/A</v>
      </c>
      <c r="J180" s="39" t="e">
        <f>Input_Data!CF209</f>
        <v>#N/A</v>
      </c>
      <c r="K180" s="37" t="e">
        <f t="shared" si="22"/>
        <v>#N/A</v>
      </c>
      <c r="L180" s="37" t="e">
        <f>Input_Data!DO209</f>
        <v>#N/A</v>
      </c>
      <c r="M180" s="72" t="e">
        <f>Input_Data!EX209</f>
        <v>#N/A</v>
      </c>
      <c r="N180" s="37" t="e">
        <f t="shared" si="23"/>
        <v>#N/A</v>
      </c>
    </row>
    <row r="181" spans="2:14" x14ac:dyDescent="0.25">
      <c r="B181" s="39" t="e">
        <f>Input_Data!AV210</f>
        <v>#N/A</v>
      </c>
      <c r="C181" s="39">
        <f>_xlfn.IFNA(Input_Data!AW210,C180)</f>
        <v>4.8806305522242379</v>
      </c>
      <c r="D181" s="38" t="e">
        <f t="shared" si="16"/>
        <v>#N/A</v>
      </c>
      <c r="E181" s="56">
        <f t="shared" si="17"/>
        <v>17115.635909169931</v>
      </c>
      <c r="F181" s="37" t="e">
        <f t="shared" si="18"/>
        <v>#N/A</v>
      </c>
      <c r="G181" s="37" t="e">
        <f t="shared" si="19"/>
        <v>#N/A</v>
      </c>
      <c r="H181" s="56" t="e">
        <f t="shared" si="20"/>
        <v>#N/A</v>
      </c>
      <c r="I181" s="39" t="e">
        <f t="shared" si="21"/>
        <v>#N/A</v>
      </c>
      <c r="J181" s="39" t="e">
        <f>Input_Data!CF210</f>
        <v>#N/A</v>
      </c>
      <c r="K181" s="37" t="e">
        <f t="shared" si="22"/>
        <v>#N/A</v>
      </c>
      <c r="L181" s="37" t="e">
        <f>Input_Data!DO210</f>
        <v>#N/A</v>
      </c>
      <c r="M181" s="72" t="e">
        <f>Input_Data!EX210</f>
        <v>#N/A</v>
      </c>
      <c r="N181" s="37" t="e">
        <f t="shared" si="23"/>
        <v>#N/A</v>
      </c>
    </row>
    <row r="182" spans="2:14" x14ac:dyDescent="0.25">
      <c r="B182" s="39" t="e">
        <f>Input_Data!AV211</f>
        <v>#N/A</v>
      </c>
      <c r="C182" s="39">
        <f>_xlfn.IFNA(Input_Data!AW211,C181)</f>
        <v>4.8806305522242379</v>
      </c>
      <c r="D182" s="38" t="e">
        <f t="shared" si="16"/>
        <v>#N/A</v>
      </c>
      <c r="E182" s="56">
        <f t="shared" si="17"/>
        <v>17115.635909169931</v>
      </c>
      <c r="F182" s="37" t="e">
        <f t="shared" si="18"/>
        <v>#N/A</v>
      </c>
      <c r="G182" s="37" t="e">
        <f t="shared" si="19"/>
        <v>#N/A</v>
      </c>
      <c r="H182" s="56" t="e">
        <f t="shared" si="20"/>
        <v>#N/A</v>
      </c>
      <c r="I182" s="39" t="e">
        <f t="shared" si="21"/>
        <v>#N/A</v>
      </c>
      <c r="J182" s="39" t="e">
        <f>Input_Data!CF211</f>
        <v>#N/A</v>
      </c>
      <c r="K182" s="37" t="e">
        <f t="shared" si="22"/>
        <v>#N/A</v>
      </c>
      <c r="L182" s="37" t="e">
        <f>Input_Data!DO211</f>
        <v>#N/A</v>
      </c>
      <c r="M182" s="72" t="e">
        <f>Input_Data!EX211</f>
        <v>#N/A</v>
      </c>
      <c r="N182" s="37" t="e">
        <f t="shared" si="23"/>
        <v>#N/A</v>
      </c>
    </row>
    <row r="183" spans="2:14" x14ac:dyDescent="0.25">
      <c r="B183" s="39" t="e">
        <f>Input_Data!AV212</f>
        <v>#N/A</v>
      </c>
      <c r="C183" s="39">
        <f>_xlfn.IFNA(Input_Data!AW212,C182)</f>
        <v>4.8806305522242379</v>
      </c>
      <c r="D183" s="38" t="e">
        <f t="shared" si="16"/>
        <v>#N/A</v>
      </c>
      <c r="E183" s="56">
        <f t="shared" si="17"/>
        <v>17115.635909169931</v>
      </c>
      <c r="F183" s="37" t="e">
        <f t="shared" si="18"/>
        <v>#N/A</v>
      </c>
      <c r="G183" s="37" t="e">
        <f t="shared" si="19"/>
        <v>#N/A</v>
      </c>
      <c r="H183" s="56" t="e">
        <f t="shared" si="20"/>
        <v>#N/A</v>
      </c>
      <c r="I183" s="39" t="e">
        <f t="shared" si="21"/>
        <v>#N/A</v>
      </c>
      <c r="J183" s="39" t="e">
        <f>Input_Data!CF212</f>
        <v>#N/A</v>
      </c>
      <c r="K183" s="37" t="e">
        <f t="shared" si="22"/>
        <v>#N/A</v>
      </c>
      <c r="L183" s="37" t="e">
        <f>Input_Data!DO212</f>
        <v>#N/A</v>
      </c>
      <c r="M183" s="72" t="e">
        <f>Input_Data!EX212</f>
        <v>#N/A</v>
      </c>
      <c r="N183" s="37" t="e">
        <f t="shared" si="23"/>
        <v>#N/A</v>
      </c>
    </row>
    <row r="184" spans="2:14" x14ac:dyDescent="0.25">
      <c r="B184" s="39" t="e">
        <f>Input_Data!AV213</f>
        <v>#N/A</v>
      </c>
      <c r="C184" s="39">
        <f>_xlfn.IFNA(Input_Data!AW213,C183)</f>
        <v>4.8806305522242379</v>
      </c>
      <c r="D184" s="38" t="e">
        <f t="shared" si="16"/>
        <v>#N/A</v>
      </c>
      <c r="E184" s="56">
        <f t="shared" si="17"/>
        <v>17115.635909169931</v>
      </c>
      <c r="F184" s="37" t="e">
        <f t="shared" si="18"/>
        <v>#N/A</v>
      </c>
      <c r="G184" s="37" t="e">
        <f t="shared" si="19"/>
        <v>#N/A</v>
      </c>
      <c r="H184" s="56" t="e">
        <f t="shared" si="20"/>
        <v>#N/A</v>
      </c>
      <c r="I184" s="39" t="e">
        <f t="shared" si="21"/>
        <v>#N/A</v>
      </c>
      <c r="J184" s="39" t="e">
        <f>Input_Data!CF213</f>
        <v>#N/A</v>
      </c>
      <c r="K184" s="37" t="e">
        <f t="shared" si="22"/>
        <v>#N/A</v>
      </c>
      <c r="L184" s="37" t="e">
        <f>Input_Data!DO213</f>
        <v>#N/A</v>
      </c>
      <c r="M184" s="72" t="e">
        <f>Input_Data!EX213</f>
        <v>#N/A</v>
      </c>
      <c r="N184" s="37" t="e">
        <f t="shared" si="23"/>
        <v>#N/A</v>
      </c>
    </row>
    <row r="185" spans="2:14" x14ac:dyDescent="0.25">
      <c r="B185" s="39" t="e">
        <f>Input_Data!AV214</f>
        <v>#N/A</v>
      </c>
      <c r="C185" s="39">
        <f>_xlfn.IFNA(Input_Data!AW214,C184)</f>
        <v>4.8806305522242379</v>
      </c>
      <c r="D185" s="38" t="e">
        <f t="shared" si="16"/>
        <v>#N/A</v>
      </c>
      <c r="E185" s="56">
        <f t="shared" si="17"/>
        <v>17115.635909169931</v>
      </c>
      <c r="F185" s="37" t="e">
        <f t="shared" si="18"/>
        <v>#N/A</v>
      </c>
      <c r="G185" s="37" t="e">
        <f t="shared" si="19"/>
        <v>#N/A</v>
      </c>
      <c r="H185" s="56" t="e">
        <f t="shared" si="20"/>
        <v>#N/A</v>
      </c>
      <c r="I185" s="39" t="e">
        <f t="shared" si="21"/>
        <v>#N/A</v>
      </c>
      <c r="J185" s="39" t="e">
        <f>Input_Data!CF214</f>
        <v>#N/A</v>
      </c>
      <c r="K185" s="37" t="e">
        <f t="shared" si="22"/>
        <v>#N/A</v>
      </c>
      <c r="L185" s="37" t="e">
        <f>Input_Data!DO214</f>
        <v>#N/A</v>
      </c>
      <c r="M185" s="72" t="e">
        <f>Input_Data!EX214</f>
        <v>#N/A</v>
      </c>
      <c r="N185" s="37" t="e">
        <f t="shared" si="23"/>
        <v>#N/A</v>
      </c>
    </row>
    <row r="186" spans="2:14" x14ac:dyDescent="0.25">
      <c r="B186" s="39" t="e">
        <f>Input_Data!AV215</f>
        <v>#N/A</v>
      </c>
      <c r="C186" s="39">
        <f>_xlfn.IFNA(Input_Data!AW215,C185)</f>
        <v>4.8806305522242379</v>
      </c>
      <c r="D186" s="38" t="e">
        <f t="shared" si="16"/>
        <v>#N/A</v>
      </c>
      <c r="E186" s="56">
        <f t="shared" si="17"/>
        <v>17115.635909169931</v>
      </c>
      <c r="F186" s="37" t="e">
        <f t="shared" si="18"/>
        <v>#N/A</v>
      </c>
      <c r="G186" s="37" t="e">
        <f t="shared" si="19"/>
        <v>#N/A</v>
      </c>
      <c r="H186" s="56" t="e">
        <f t="shared" si="20"/>
        <v>#N/A</v>
      </c>
      <c r="I186" s="39" t="e">
        <f t="shared" si="21"/>
        <v>#N/A</v>
      </c>
      <c r="J186" s="39" t="e">
        <f>Input_Data!CF215</f>
        <v>#N/A</v>
      </c>
      <c r="K186" s="37" t="e">
        <f t="shared" si="22"/>
        <v>#N/A</v>
      </c>
      <c r="L186" s="37" t="e">
        <f>Input_Data!DO215</f>
        <v>#N/A</v>
      </c>
      <c r="M186" s="72" t="e">
        <f>Input_Data!EX215</f>
        <v>#N/A</v>
      </c>
      <c r="N186" s="37" t="e">
        <f t="shared" si="23"/>
        <v>#N/A</v>
      </c>
    </row>
    <row r="187" spans="2:14" x14ac:dyDescent="0.25">
      <c r="B187" s="39" t="e">
        <f>Input_Data!AV216</f>
        <v>#N/A</v>
      </c>
      <c r="C187" s="39">
        <f>_xlfn.IFNA(Input_Data!AW216,C186)</f>
        <v>4.8806305522242379</v>
      </c>
      <c r="D187" s="38" t="e">
        <f t="shared" si="16"/>
        <v>#N/A</v>
      </c>
      <c r="E187" s="56">
        <f t="shared" si="17"/>
        <v>17115.635909169931</v>
      </c>
      <c r="F187" s="37" t="e">
        <f t="shared" si="18"/>
        <v>#N/A</v>
      </c>
      <c r="G187" s="37" t="e">
        <f t="shared" si="19"/>
        <v>#N/A</v>
      </c>
      <c r="H187" s="56" t="e">
        <f t="shared" si="20"/>
        <v>#N/A</v>
      </c>
      <c r="I187" s="39" t="e">
        <f t="shared" si="21"/>
        <v>#N/A</v>
      </c>
      <c r="J187" s="39" t="e">
        <f>Input_Data!CF216</f>
        <v>#N/A</v>
      </c>
      <c r="K187" s="37" t="e">
        <f t="shared" si="22"/>
        <v>#N/A</v>
      </c>
      <c r="L187" s="37" t="e">
        <f>Input_Data!DO216</f>
        <v>#N/A</v>
      </c>
      <c r="M187" s="72" t="e">
        <f>Input_Data!EX216</f>
        <v>#N/A</v>
      </c>
      <c r="N187" s="37" t="e">
        <f t="shared" si="23"/>
        <v>#N/A</v>
      </c>
    </row>
    <row r="188" spans="2:14" x14ac:dyDescent="0.25">
      <c r="B188" s="39" t="e">
        <f>Input_Data!AV217</f>
        <v>#N/A</v>
      </c>
      <c r="C188" s="39">
        <f>_xlfn.IFNA(Input_Data!AW217,C187)</f>
        <v>4.8806305522242379</v>
      </c>
      <c r="D188" s="38" t="e">
        <f t="shared" si="16"/>
        <v>#N/A</v>
      </c>
      <c r="E188" s="56">
        <f t="shared" si="17"/>
        <v>17115.635909169931</v>
      </c>
      <c r="F188" s="37" t="e">
        <f t="shared" si="18"/>
        <v>#N/A</v>
      </c>
      <c r="G188" s="37" t="e">
        <f t="shared" si="19"/>
        <v>#N/A</v>
      </c>
      <c r="H188" s="56" t="e">
        <f t="shared" si="20"/>
        <v>#N/A</v>
      </c>
      <c r="I188" s="39" t="e">
        <f t="shared" si="21"/>
        <v>#N/A</v>
      </c>
      <c r="J188" s="39" t="e">
        <f>Input_Data!CF217</f>
        <v>#N/A</v>
      </c>
      <c r="K188" s="37" t="e">
        <f t="shared" si="22"/>
        <v>#N/A</v>
      </c>
      <c r="L188" s="37" t="e">
        <f>Input_Data!DO217</f>
        <v>#N/A</v>
      </c>
      <c r="M188" s="72" t="e">
        <f>Input_Data!EX217</f>
        <v>#N/A</v>
      </c>
      <c r="N188" s="37" t="e">
        <f t="shared" si="23"/>
        <v>#N/A</v>
      </c>
    </row>
    <row r="189" spans="2:14" x14ac:dyDescent="0.25">
      <c r="B189" s="39" t="e">
        <f>Input_Data!AV218</f>
        <v>#N/A</v>
      </c>
      <c r="C189" s="39">
        <f>_xlfn.IFNA(Input_Data!AW218,C188)</f>
        <v>4.8806305522242379</v>
      </c>
      <c r="D189" s="38" t="e">
        <f t="shared" si="16"/>
        <v>#N/A</v>
      </c>
      <c r="E189" s="56">
        <f t="shared" si="17"/>
        <v>17115.635909169931</v>
      </c>
      <c r="F189" s="37" t="e">
        <f t="shared" si="18"/>
        <v>#N/A</v>
      </c>
      <c r="G189" s="37" t="e">
        <f t="shared" si="19"/>
        <v>#N/A</v>
      </c>
      <c r="H189" s="56" t="e">
        <f t="shared" si="20"/>
        <v>#N/A</v>
      </c>
      <c r="I189" s="39" t="e">
        <f t="shared" si="21"/>
        <v>#N/A</v>
      </c>
      <c r="J189" s="39" t="e">
        <f>Input_Data!CF218</f>
        <v>#N/A</v>
      </c>
      <c r="K189" s="37" t="e">
        <f t="shared" si="22"/>
        <v>#N/A</v>
      </c>
      <c r="L189" s="37" t="e">
        <f>Input_Data!DO218</f>
        <v>#N/A</v>
      </c>
      <c r="M189" s="72" t="e">
        <f>Input_Data!EX218</f>
        <v>#N/A</v>
      </c>
      <c r="N189" s="37" t="e">
        <f t="shared" si="23"/>
        <v>#N/A</v>
      </c>
    </row>
    <row r="190" spans="2:14" x14ac:dyDescent="0.25">
      <c r="B190" s="39" t="e">
        <f>Input_Data!AV219</f>
        <v>#N/A</v>
      </c>
      <c r="C190" s="39">
        <f>_xlfn.IFNA(Input_Data!AW219,C189)</f>
        <v>4.8806305522242379</v>
      </c>
      <c r="D190" s="38" t="e">
        <f t="shared" si="16"/>
        <v>#N/A</v>
      </c>
      <c r="E190" s="56">
        <f t="shared" si="17"/>
        <v>17115.635909169931</v>
      </c>
      <c r="F190" s="37" t="e">
        <f t="shared" si="18"/>
        <v>#N/A</v>
      </c>
      <c r="G190" s="37" t="e">
        <f t="shared" si="19"/>
        <v>#N/A</v>
      </c>
      <c r="H190" s="56" t="e">
        <f t="shared" si="20"/>
        <v>#N/A</v>
      </c>
      <c r="I190" s="39" t="e">
        <f t="shared" si="21"/>
        <v>#N/A</v>
      </c>
      <c r="J190" s="39" t="e">
        <f>Input_Data!CF219</f>
        <v>#N/A</v>
      </c>
      <c r="K190" s="37" t="e">
        <f t="shared" si="22"/>
        <v>#N/A</v>
      </c>
      <c r="L190" s="37" t="e">
        <f>Input_Data!DO219</f>
        <v>#N/A</v>
      </c>
      <c r="M190" s="72" t="e">
        <f>Input_Data!EX219</f>
        <v>#N/A</v>
      </c>
      <c r="N190" s="37" t="e">
        <f t="shared" si="23"/>
        <v>#N/A</v>
      </c>
    </row>
    <row r="191" spans="2:14" x14ac:dyDescent="0.25">
      <c r="B191" s="39" t="e">
        <f>Input_Data!AV220</f>
        <v>#N/A</v>
      </c>
      <c r="C191" s="39">
        <f>_xlfn.IFNA(Input_Data!AW220,C190)</f>
        <v>4.8806305522242379</v>
      </c>
      <c r="D191" s="38" t="e">
        <f t="shared" si="16"/>
        <v>#N/A</v>
      </c>
      <c r="E191" s="56">
        <f t="shared" si="17"/>
        <v>17115.635909169931</v>
      </c>
      <c r="F191" s="37" t="e">
        <f t="shared" si="18"/>
        <v>#N/A</v>
      </c>
      <c r="G191" s="37" t="e">
        <f t="shared" si="19"/>
        <v>#N/A</v>
      </c>
      <c r="H191" s="56" t="e">
        <f t="shared" si="20"/>
        <v>#N/A</v>
      </c>
      <c r="I191" s="39" t="e">
        <f t="shared" si="21"/>
        <v>#N/A</v>
      </c>
      <c r="J191" s="39" t="e">
        <f>Input_Data!CF220</f>
        <v>#N/A</v>
      </c>
      <c r="K191" s="37" t="e">
        <f t="shared" si="22"/>
        <v>#N/A</v>
      </c>
      <c r="L191" s="37" t="e">
        <f>Input_Data!DO220</f>
        <v>#N/A</v>
      </c>
      <c r="M191" s="72" t="e">
        <f>Input_Data!EX220</f>
        <v>#N/A</v>
      </c>
      <c r="N191" s="37" t="e">
        <f t="shared" si="23"/>
        <v>#N/A</v>
      </c>
    </row>
    <row r="192" spans="2:14" x14ac:dyDescent="0.25">
      <c r="B192" s="39" t="e">
        <f>Input_Data!AV221</f>
        <v>#N/A</v>
      </c>
      <c r="C192" s="39">
        <f>_xlfn.IFNA(Input_Data!AW221,C191)</f>
        <v>4.8806305522242379</v>
      </c>
      <c r="D192" s="38" t="e">
        <f t="shared" si="16"/>
        <v>#N/A</v>
      </c>
      <c r="E192" s="56">
        <f t="shared" si="17"/>
        <v>17115.635909169931</v>
      </c>
      <c r="F192" s="37" t="e">
        <f t="shared" si="18"/>
        <v>#N/A</v>
      </c>
      <c r="G192" s="37" t="e">
        <f t="shared" si="19"/>
        <v>#N/A</v>
      </c>
      <c r="H192" s="56" t="e">
        <f t="shared" si="20"/>
        <v>#N/A</v>
      </c>
      <c r="I192" s="39" t="e">
        <f t="shared" si="21"/>
        <v>#N/A</v>
      </c>
      <c r="J192" s="39" t="e">
        <f>Input_Data!CF221</f>
        <v>#N/A</v>
      </c>
      <c r="K192" s="37" t="e">
        <f t="shared" si="22"/>
        <v>#N/A</v>
      </c>
      <c r="L192" s="37" t="e">
        <f>Input_Data!DO221</f>
        <v>#N/A</v>
      </c>
      <c r="M192" s="72" t="e">
        <f>Input_Data!EX221</f>
        <v>#N/A</v>
      </c>
      <c r="N192" s="37" t="e">
        <f t="shared" si="23"/>
        <v>#N/A</v>
      </c>
    </row>
    <row r="193" spans="2:14" x14ac:dyDescent="0.25">
      <c r="B193" s="39" t="e">
        <f>Input_Data!AV222</f>
        <v>#N/A</v>
      </c>
      <c r="C193" s="39">
        <f>_xlfn.IFNA(Input_Data!AW222,C192)</f>
        <v>4.8806305522242379</v>
      </c>
      <c r="D193" s="38" t="e">
        <f t="shared" si="16"/>
        <v>#N/A</v>
      </c>
      <c r="E193" s="56">
        <f t="shared" si="17"/>
        <v>17115.635909169931</v>
      </c>
      <c r="F193" s="37" t="e">
        <f t="shared" si="18"/>
        <v>#N/A</v>
      </c>
      <c r="G193" s="37" t="e">
        <f t="shared" si="19"/>
        <v>#N/A</v>
      </c>
      <c r="H193" s="56" t="e">
        <f t="shared" si="20"/>
        <v>#N/A</v>
      </c>
      <c r="I193" s="39" t="e">
        <f t="shared" si="21"/>
        <v>#N/A</v>
      </c>
      <c r="J193" s="39" t="e">
        <f>Input_Data!CF222</f>
        <v>#N/A</v>
      </c>
      <c r="K193" s="37" t="e">
        <f t="shared" si="22"/>
        <v>#N/A</v>
      </c>
      <c r="L193" s="37" t="e">
        <f>Input_Data!DO222</f>
        <v>#N/A</v>
      </c>
      <c r="M193" s="72" t="e">
        <f>Input_Data!EX222</f>
        <v>#N/A</v>
      </c>
      <c r="N193" s="37" t="e">
        <f t="shared" si="23"/>
        <v>#N/A</v>
      </c>
    </row>
    <row r="194" spans="2:14" x14ac:dyDescent="0.25">
      <c r="B194" s="39" t="e">
        <f>Input_Data!AV223</f>
        <v>#N/A</v>
      </c>
      <c r="C194" s="39">
        <f>_xlfn.IFNA(Input_Data!AW223,C193)</f>
        <v>4.8806305522242379</v>
      </c>
      <c r="D194" s="38" t="e">
        <f t="shared" si="16"/>
        <v>#N/A</v>
      </c>
      <c r="E194" s="56">
        <f t="shared" si="17"/>
        <v>17115.635909169931</v>
      </c>
      <c r="F194" s="37" t="e">
        <f t="shared" si="18"/>
        <v>#N/A</v>
      </c>
      <c r="G194" s="37" t="e">
        <f t="shared" si="19"/>
        <v>#N/A</v>
      </c>
      <c r="H194" s="56" t="e">
        <f t="shared" si="20"/>
        <v>#N/A</v>
      </c>
      <c r="I194" s="39" t="e">
        <f t="shared" si="21"/>
        <v>#N/A</v>
      </c>
      <c r="J194" s="39" t="e">
        <f>Input_Data!CF223</f>
        <v>#N/A</v>
      </c>
      <c r="K194" s="37" t="e">
        <f t="shared" si="22"/>
        <v>#N/A</v>
      </c>
      <c r="L194" s="37" t="e">
        <f>Input_Data!DO223</f>
        <v>#N/A</v>
      </c>
      <c r="M194" s="72" t="e">
        <f>Input_Data!EX223</f>
        <v>#N/A</v>
      </c>
      <c r="N194" s="37" t="e">
        <f t="shared" si="23"/>
        <v>#N/A</v>
      </c>
    </row>
    <row r="195" spans="2:14" x14ac:dyDescent="0.25">
      <c r="B195" s="39" t="e">
        <f>Input_Data!AV224</f>
        <v>#N/A</v>
      </c>
      <c r="C195" s="39">
        <f>_xlfn.IFNA(Input_Data!AW224,C194)</f>
        <v>4.8806305522242379</v>
      </c>
      <c r="D195" s="38" t="e">
        <f t="shared" si="16"/>
        <v>#N/A</v>
      </c>
      <c r="E195" s="56">
        <f t="shared" si="17"/>
        <v>17115.635909169931</v>
      </c>
      <c r="F195" s="37" t="e">
        <f t="shared" si="18"/>
        <v>#N/A</v>
      </c>
      <c r="G195" s="37" t="e">
        <f t="shared" si="19"/>
        <v>#N/A</v>
      </c>
      <c r="H195" s="56" t="e">
        <f t="shared" si="20"/>
        <v>#N/A</v>
      </c>
      <c r="I195" s="39" t="e">
        <f t="shared" si="21"/>
        <v>#N/A</v>
      </c>
      <c r="J195" s="39" t="e">
        <f>Input_Data!CF224</f>
        <v>#N/A</v>
      </c>
      <c r="K195" s="37" t="e">
        <f t="shared" si="22"/>
        <v>#N/A</v>
      </c>
      <c r="L195" s="37" t="e">
        <f>Input_Data!DO224</f>
        <v>#N/A</v>
      </c>
      <c r="M195" s="72" t="e">
        <f>Input_Data!EX224</f>
        <v>#N/A</v>
      </c>
      <c r="N195" s="37" t="e">
        <f t="shared" si="23"/>
        <v>#N/A</v>
      </c>
    </row>
    <row r="196" spans="2:14" x14ac:dyDescent="0.25">
      <c r="B196" s="39" t="e">
        <f>Input_Data!AV225</f>
        <v>#N/A</v>
      </c>
      <c r="C196" s="39">
        <f>_xlfn.IFNA(Input_Data!AW225,C195)</f>
        <v>4.8806305522242379</v>
      </c>
      <c r="D196" s="38" t="e">
        <f t="shared" si="16"/>
        <v>#N/A</v>
      </c>
      <c r="E196" s="56">
        <f t="shared" si="17"/>
        <v>17115.635909169931</v>
      </c>
      <c r="F196" s="37" t="e">
        <f t="shared" si="18"/>
        <v>#N/A</v>
      </c>
      <c r="G196" s="37" t="e">
        <f t="shared" si="19"/>
        <v>#N/A</v>
      </c>
      <c r="H196" s="56" t="e">
        <f t="shared" si="20"/>
        <v>#N/A</v>
      </c>
      <c r="I196" s="39" t="e">
        <f t="shared" si="21"/>
        <v>#N/A</v>
      </c>
      <c r="J196" s="39" t="e">
        <f>Input_Data!CF225</f>
        <v>#N/A</v>
      </c>
      <c r="K196" s="37" t="e">
        <f t="shared" si="22"/>
        <v>#N/A</v>
      </c>
      <c r="L196" s="37" t="e">
        <f>Input_Data!DO225</f>
        <v>#N/A</v>
      </c>
      <c r="M196" s="72" t="e">
        <f>Input_Data!EX225</f>
        <v>#N/A</v>
      </c>
      <c r="N196" s="37" t="e">
        <f t="shared" si="23"/>
        <v>#N/A</v>
      </c>
    </row>
    <row r="197" spans="2:14" x14ac:dyDescent="0.25">
      <c r="B197" s="39" t="e">
        <f>Input_Data!AV226</f>
        <v>#N/A</v>
      </c>
      <c r="C197" s="39">
        <f>_xlfn.IFNA(Input_Data!AW226,C196)</f>
        <v>4.8806305522242379</v>
      </c>
      <c r="D197" s="38" t="e">
        <f t="shared" si="16"/>
        <v>#N/A</v>
      </c>
      <c r="E197" s="56">
        <f t="shared" si="17"/>
        <v>17115.635909169931</v>
      </c>
      <c r="F197" s="37" t="e">
        <f t="shared" si="18"/>
        <v>#N/A</v>
      </c>
      <c r="G197" s="37" t="e">
        <f t="shared" si="19"/>
        <v>#N/A</v>
      </c>
      <c r="H197" s="56" t="e">
        <f t="shared" si="20"/>
        <v>#N/A</v>
      </c>
      <c r="I197" s="39" t="e">
        <f t="shared" si="21"/>
        <v>#N/A</v>
      </c>
      <c r="J197" s="39" t="e">
        <f>Input_Data!CF226</f>
        <v>#N/A</v>
      </c>
      <c r="K197" s="37" t="e">
        <f t="shared" si="22"/>
        <v>#N/A</v>
      </c>
      <c r="L197" s="37" t="e">
        <f>Input_Data!DO226</f>
        <v>#N/A</v>
      </c>
      <c r="M197" s="72" t="e">
        <f>Input_Data!EX226</f>
        <v>#N/A</v>
      </c>
      <c r="N197" s="37" t="e">
        <f t="shared" si="23"/>
        <v>#N/A</v>
      </c>
    </row>
    <row r="198" spans="2:14" x14ac:dyDescent="0.25">
      <c r="B198" s="39" t="e">
        <f>Input_Data!AV227</f>
        <v>#N/A</v>
      </c>
      <c r="C198" s="39">
        <f>_xlfn.IFNA(Input_Data!AW227,C197)</f>
        <v>4.8806305522242379</v>
      </c>
      <c r="D198" s="38" t="e">
        <f t="shared" ref="D198:D261" si="24">B198/100*$E$1*1000</f>
        <v>#N/A</v>
      </c>
      <c r="E198" s="56">
        <f t="shared" ref="E198:E261" si="25">C198/100*$E$1/365*1000000</f>
        <v>17115.635909169931</v>
      </c>
      <c r="F198" s="37" t="e">
        <f t="shared" ref="F198:F261" si="26">(D198-D197)*1000/E198</f>
        <v>#N/A</v>
      </c>
      <c r="G198" s="37" t="e">
        <f t="shared" ref="G198:G261" si="27">F198+G197</f>
        <v>#N/A</v>
      </c>
      <c r="H198" s="56" t="e">
        <f t="shared" ref="H198:H261" si="28">G198/30</f>
        <v>#N/A</v>
      </c>
      <c r="I198" s="39" t="e">
        <f t="shared" ref="I198:I261" si="29">G198/365</f>
        <v>#N/A</v>
      </c>
      <c r="J198" s="39" t="e">
        <f>Input_Data!CF227</f>
        <v>#N/A</v>
      </c>
      <c r="K198" s="37" t="e">
        <f t="shared" ref="K198:K261" si="30">J198*$K$1</f>
        <v>#N/A</v>
      </c>
      <c r="L198" s="37" t="e">
        <f>Input_Data!DO227</f>
        <v>#N/A</v>
      </c>
      <c r="M198" s="72" t="e">
        <f>Input_Data!EX227</f>
        <v>#N/A</v>
      </c>
      <c r="N198" s="37" t="e">
        <f t="shared" ref="N198:N261" si="31">M198*$N$1</f>
        <v>#N/A</v>
      </c>
    </row>
    <row r="199" spans="2:14" x14ac:dyDescent="0.25">
      <c r="B199" s="39" t="e">
        <f>Input_Data!AV228</f>
        <v>#N/A</v>
      </c>
      <c r="C199" s="39">
        <f>_xlfn.IFNA(Input_Data!AW228,C198)</f>
        <v>4.8806305522242379</v>
      </c>
      <c r="D199" s="38" t="e">
        <f t="shared" si="24"/>
        <v>#N/A</v>
      </c>
      <c r="E199" s="56">
        <f t="shared" si="25"/>
        <v>17115.635909169931</v>
      </c>
      <c r="F199" s="37" t="e">
        <f t="shared" si="26"/>
        <v>#N/A</v>
      </c>
      <c r="G199" s="37" t="e">
        <f t="shared" si="27"/>
        <v>#N/A</v>
      </c>
      <c r="H199" s="56" t="e">
        <f t="shared" si="28"/>
        <v>#N/A</v>
      </c>
      <c r="I199" s="39" t="e">
        <f t="shared" si="29"/>
        <v>#N/A</v>
      </c>
      <c r="J199" s="39" t="e">
        <f>Input_Data!CF228</f>
        <v>#N/A</v>
      </c>
      <c r="K199" s="37" t="e">
        <f t="shared" si="30"/>
        <v>#N/A</v>
      </c>
      <c r="L199" s="37" t="e">
        <f>Input_Data!DO228</f>
        <v>#N/A</v>
      </c>
      <c r="M199" s="72" t="e">
        <f>Input_Data!EX228</f>
        <v>#N/A</v>
      </c>
      <c r="N199" s="37" t="e">
        <f t="shared" si="31"/>
        <v>#N/A</v>
      </c>
    </row>
    <row r="200" spans="2:14" x14ac:dyDescent="0.25">
      <c r="B200" s="39" t="e">
        <f>Input_Data!AV229</f>
        <v>#N/A</v>
      </c>
      <c r="C200" s="39">
        <f>_xlfn.IFNA(Input_Data!AW229,C199)</f>
        <v>4.8806305522242379</v>
      </c>
      <c r="D200" s="38" t="e">
        <f t="shared" si="24"/>
        <v>#N/A</v>
      </c>
      <c r="E200" s="56">
        <f t="shared" si="25"/>
        <v>17115.635909169931</v>
      </c>
      <c r="F200" s="37" t="e">
        <f t="shared" si="26"/>
        <v>#N/A</v>
      </c>
      <c r="G200" s="37" t="e">
        <f t="shared" si="27"/>
        <v>#N/A</v>
      </c>
      <c r="H200" s="56" t="e">
        <f t="shared" si="28"/>
        <v>#N/A</v>
      </c>
      <c r="I200" s="39" t="e">
        <f t="shared" si="29"/>
        <v>#N/A</v>
      </c>
      <c r="J200" s="39" t="e">
        <f>Input_Data!CF229</f>
        <v>#N/A</v>
      </c>
      <c r="K200" s="37" t="e">
        <f t="shared" si="30"/>
        <v>#N/A</v>
      </c>
      <c r="L200" s="37" t="e">
        <f>Input_Data!DO229</f>
        <v>#N/A</v>
      </c>
      <c r="M200" s="72" t="e">
        <f>Input_Data!EX229</f>
        <v>#N/A</v>
      </c>
      <c r="N200" s="37" t="e">
        <f t="shared" si="31"/>
        <v>#N/A</v>
      </c>
    </row>
    <row r="201" spans="2:14" x14ac:dyDescent="0.25">
      <c r="B201" s="39" t="e">
        <f>Input_Data!AV230</f>
        <v>#N/A</v>
      </c>
      <c r="C201" s="39">
        <f>_xlfn.IFNA(Input_Data!AW230,C200)</f>
        <v>4.8806305522242379</v>
      </c>
      <c r="D201" s="38" t="e">
        <f t="shared" si="24"/>
        <v>#N/A</v>
      </c>
      <c r="E201" s="56">
        <f t="shared" si="25"/>
        <v>17115.635909169931</v>
      </c>
      <c r="F201" s="37" t="e">
        <f t="shared" si="26"/>
        <v>#N/A</v>
      </c>
      <c r="G201" s="37" t="e">
        <f t="shared" si="27"/>
        <v>#N/A</v>
      </c>
      <c r="H201" s="56" t="e">
        <f t="shared" si="28"/>
        <v>#N/A</v>
      </c>
      <c r="I201" s="39" t="e">
        <f t="shared" si="29"/>
        <v>#N/A</v>
      </c>
      <c r="J201" s="39" t="e">
        <f>Input_Data!CF230</f>
        <v>#N/A</v>
      </c>
      <c r="K201" s="37" t="e">
        <f t="shared" si="30"/>
        <v>#N/A</v>
      </c>
      <c r="L201" s="37" t="e">
        <f>Input_Data!DO230</f>
        <v>#N/A</v>
      </c>
      <c r="M201" s="72" t="e">
        <f>Input_Data!EX230</f>
        <v>#N/A</v>
      </c>
      <c r="N201" s="37" t="e">
        <f t="shared" si="31"/>
        <v>#N/A</v>
      </c>
    </row>
    <row r="202" spans="2:14" x14ac:dyDescent="0.25">
      <c r="B202" s="39" t="e">
        <f>Input_Data!AV231</f>
        <v>#N/A</v>
      </c>
      <c r="C202" s="39">
        <f>_xlfn.IFNA(Input_Data!AW231,C201)</f>
        <v>4.8806305522242379</v>
      </c>
      <c r="D202" s="38" t="e">
        <f t="shared" si="24"/>
        <v>#N/A</v>
      </c>
      <c r="E202" s="56">
        <f t="shared" si="25"/>
        <v>17115.635909169931</v>
      </c>
      <c r="F202" s="37" t="e">
        <f t="shared" si="26"/>
        <v>#N/A</v>
      </c>
      <c r="G202" s="37" t="e">
        <f t="shared" si="27"/>
        <v>#N/A</v>
      </c>
      <c r="H202" s="56" t="e">
        <f t="shared" si="28"/>
        <v>#N/A</v>
      </c>
      <c r="I202" s="39" t="e">
        <f t="shared" si="29"/>
        <v>#N/A</v>
      </c>
      <c r="J202" s="39" t="e">
        <f>Input_Data!CF231</f>
        <v>#N/A</v>
      </c>
      <c r="K202" s="37" t="e">
        <f t="shared" si="30"/>
        <v>#N/A</v>
      </c>
      <c r="L202" s="37" t="e">
        <f>Input_Data!DO231</f>
        <v>#N/A</v>
      </c>
      <c r="M202" s="72" t="e">
        <f>Input_Data!EX231</f>
        <v>#N/A</v>
      </c>
      <c r="N202" s="37" t="e">
        <f t="shared" si="31"/>
        <v>#N/A</v>
      </c>
    </row>
    <row r="203" spans="2:14" x14ac:dyDescent="0.25">
      <c r="B203" s="39" t="e">
        <f>Input_Data!AV232</f>
        <v>#N/A</v>
      </c>
      <c r="C203" s="39">
        <f>_xlfn.IFNA(Input_Data!AW232,C202)</f>
        <v>4.8806305522242379</v>
      </c>
      <c r="D203" s="38" t="e">
        <f t="shared" si="24"/>
        <v>#N/A</v>
      </c>
      <c r="E203" s="56">
        <f t="shared" si="25"/>
        <v>17115.635909169931</v>
      </c>
      <c r="F203" s="37" t="e">
        <f t="shared" si="26"/>
        <v>#N/A</v>
      </c>
      <c r="G203" s="37" t="e">
        <f t="shared" si="27"/>
        <v>#N/A</v>
      </c>
      <c r="H203" s="56" t="e">
        <f t="shared" si="28"/>
        <v>#N/A</v>
      </c>
      <c r="I203" s="39" t="e">
        <f t="shared" si="29"/>
        <v>#N/A</v>
      </c>
      <c r="J203" s="39" t="e">
        <f>Input_Data!CF232</f>
        <v>#N/A</v>
      </c>
      <c r="K203" s="37" t="e">
        <f t="shared" si="30"/>
        <v>#N/A</v>
      </c>
      <c r="L203" s="37" t="e">
        <f>Input_Data!DO232</f>
        <v>#N/A</v>
      </c>
      <c r="M203" s="72" t="e">
        <f>Input_Data!EX232</f>
        <v>#N/A</v>
      </c>
      <c r="N203" s="37" t="e">
        <f t="shared" si="31"/>
        <v>#N/A</v>
      </c>
    </row>
    <row r="204" spans="2:14" x14ac:dyDescent="0.25">
      <c r="B204" s="39" t="e">
        <f>Input_Data!AV233</f>
        <v>#N/A</v>
      </c>
      <c r="C204" s="39">
        <f>_xlfn.IFNA(Input_Data!AW233,C203)</f>
        <v>4.8806305522242379</v>
      </c>
      <c r="D204" s="38" t="e">
        <f t="shared" si="24"/>
        <v>#N/A</v>
      </c>
      <c r="E204" s="56">
        <f t="shared" si="25"/>
        <v>17115.635909169931</v>
      </c>
      <c r="F204" s="37" t="e">
        <f t="shared" si="26"/>
        <v>#N/A</v>
      </c>
      <c r="G204" s="37" t="e">
        <f t="shared" si="27"/>
        <v>#N/A</v>
      </c>
      <c r="H204" s="56" t="e">
        <f t="shared" si="28"/>
        <v>#N/A</v>
      </c>
      <c r="I204" s="39" t="e">
        <f t="shared" si="29"/>
        <v>#N/A</v>
      </c>
      <c r="J204" s="39" t="e">
        <f>Input_Data!CF233</f>
        <v>#N/A</v>
      </c>
      <c r="K204" s="37" t="e">
        <f t="shared" si="30"/>
        <v>#N/A</v>
      </c>
      <c r="L204" s="37" t="e">
        <f>Input_Data!DO233</f>
        <v>#N/A</v>
      </c>
      <c r="M204" s="72" t="e">
        <f>Input_Data!EX233</f>
        <v>#N/A</v>
      </c>
      <c r="N204" s="37" t="e">
        <f t="shared" si="31"/>
        <v>#N/A</v>
      </c>
    </row>
    <row r="205" spans="2:14" x14ac:dyDescent="0.25">
      <c r="B205" s="39" t="e">
        <f>Input_Data!AV234</f>
        <v>#N/A</v>
      </c>
      <c r="C205" s="39">
        <f>_xlfn.IFNA(Input_Data!AW234,C204)</f>
        <v>4.8806305522242379</v>
      </c>
      <c r="D205" s="38" t="e">
        <f t="shared" si="24"/>
        <v>#N/A</v>
      </c>
      <c r="E205" s="56">
        <f t="shared" si="25"/>
        <v>17115.635909169931</v>
      </c>
      <c r="F205" s="37" t="e">
        <f t="shared" si="26"/>
        <v>#N/A</v>
      </c>
      <c r="G205" s="37" t="e">
        <f t="shared" si="27"/>
        <v>#N/A</v>
      </c>
      <c r="H205" s="56" t="e">
        <f t="shared" si="28"/>
        <v>#N/A</v>
      </c>
      <c r="I205" s="39" t="e">
        <f t="shared" si="29"/>
        <v>#N/A</v>
      </c>
      <c r="J205" s="39" t="e">
        <f>Input_Data!CF234</f>
        <v>#N/A</v>
      </c>
      <c r="K205" s="37" t="e">
        <f t="shared" si="30"/>
        <v>#N/A</v>
      </c>
      <c r="L205" s="37" t="e">
        <f>Input_Data!DO234</f>
        <v>#N/A</v>
      </c>
      <c r="M205" s="72" t="e">
        <f>Input_Data!EX234</f>
        <v>#N/A</v>
      </c>
      <c r="N205" s="37" t="e">
        <f t="shared" si="31"/>
        <v>#N/A</v>
      </c>
    </row>
    <row r="206" spans="2:14" x14ac:dyDescent="0.25">
      <c r="B206" s="39" t="e">
        <f>Input_Data!AV235</f>
        <v>#N/A</v>
      </c>
      <c r="C206" s="39">
        <f>_xlfn.IFNA(Input_Data!AW235,C205)</f>
        <v>4.8806305522242379</v>
      </c>
      <c r="D206" s="38" t="e">
        <f t="shared" si="24"/>
        <v>#N/A</v>
      </c>
      <c r="E206" s="56">
        <f t="shared" si="25"/>
        <v>17115.635909169931</v>
      </c>
      <c r="F206" s="37" t="e">
        <f t="shared" si="26"/>
        <v>#N/A</v>
      </c>
      <c r="G206" s="37" t="e">
        <f t="shared" si="27"/>
        <v>#N/A</v>
      </c>
      <c r="H206" s="56" t="e">
        <f t="shared" si="28"/>
        <v>#N/A</v>
      </c>
      <c r="I206" s="39" t="e">
        <f t="shared" si="29"/>
        <v>#N/A</v>
      </c>
      <c r="J206" s="39" t="e">
        <f>Input_Data!CF235</f>
        <v>#N/A</v>
      </c>
      <c r="K206" s="37" t="e">
        <f t="shared" si="30"/>
        <v>#N/A</v>
      </c>
      <c r="L206" s="37" t="e">
        <f>Input_Data!DO235</f>
        <v>#N/A</v>
      </c>
      <c r="M206" s="72" t="e">
        <f>Input_Data!EX235</f>
        <v>#N/A</v>
      </c>
      <c r="N206" s="37" t="e">
        <f t="shared" si="31"/>
        <v>#N/A</v>
      </c>
    </row>
    <row r="207" spans="2:14" x14ac:dyDescent="0.25">
      <c r="B207" s="39" t="e">
        <f>Input_Data!AV236</f>
        <v>#N/A</v>
      </c>
      <c r="C207" s="39">
        <f>_xlfn.IFNA(Input_Data!AW236,C206)</f>
        <v>4.8806305522242379</v>
      </c>
      <c r="D207" s="38" t="e">
        <f t="shared" si="24"/>
        <v>#N/A</v>
      </c>
      <c r="E207" s="56">
        <f t="shared" si="25"/>
        <v>17115.635909169931</v>
      </c>
      <c r="F207" s="37" t="e">
        <f t="shared" si="26"/>
        <v>#N/A</v>
      </c>
      <c r="G207" s="37" t="e">
        <f t="shared" si="27"/>
        <v>#N/A</v>
      </c>
      <c r="H207" s="56" t="e">
        <f t="shared" si="28"/>
        <v>#N/A</v>
      </c>
      <c r="I207" s="39" t="e">
        <f t="shared" si="29"/>
        <v>#N/A</v>
      </c>
      <c r="J207" s="39" t="e">
        <f>Input_Data!CF236</f>
        <v>#N/A</v>
      </c>
      <c r="K207" s="37" t="e">
        <f t="shared" si="30"/>
        <v>#N/A</v>
      </c>
      <c r="L207" s="37" t="e">
        <f>Input_Data!DO236</f>
        <v>#N/A</v>
      </c>
      <c r="M207" s="72" t="e">
        <f>Input_Data!EX236</f>
        <v>#N/A</v>
      </c>
      <c r="N207" s="37" t="e">
        <f t="shared" si="31"/>
        <v>#N/A</v>
      </c>
    </row>
    <row r="208" spans="2:14" x14ac:dyDescent="0.25">
      <c r="B208" s="39" t="e">
        <f>Input_Data!AV237</f>
        <v>#N/A</v>
      </c>
      <c r="C208" s="39">
        <f>_xlfn.IFNA(Input_Data!AW237,C207)</f>
        <v>4.8806305522242379</v>
      </c>
      <c r="D208" s="38" t="e">
        <f t="shared" si="24"/>
        <v>#N/A</v>
      </c>
      <c r="E208" s="56">
        <f t="shared" si="25"/>
        <v>17115.635909169931</v>
      </c>
      <c r="F208" s="37" t="e">
        <f t="shared" si="26"/>
        <v>#N/A</v>
      </c>
      <c r="G208" s="37" t="e">
        <f t="shared" si="27"/>
        <v>#N/A</v>
      </c>
      <c r="H208" s="56" t="e">
        <f t="shared" si="28"/>
        <v>#N/A</v>
      </c>
      <c r="I208" s="39" t="e">
        <f t="shared" si="29"/>
        <v>#N/A</v>
      </c>
      <c r="J208" s="39" t="e">
        <f>Input_Data!CF237</f>
        <v>#N/A</v>
      </c>
      <c r="K208" s="37" t="e">
        <f t="shared" si="30"/>
        <v>#N/A</v>
      </c>
      <c r="L208" s="37" t="e">
        <f>Input_Data!DO237</f>
        <v>#N/A</v>
      </c>
      <c r="M208" s="72" t="e">
        <f>Input_Data!EX237</f>
        <v>#N/A</v>
      </c>
      <c r="N208" s="37" t="e">
        <f t="shared" si="31"/>
        <v>#N/A</v>
      </c>
    </row>
    <row r="209" spans="2:14" x14ac:dyDescent="0.25">
      <c r="B209" s="39" t="e">
        <f>Input_Data!AV238</f>
        <v>#N/A</v>
      </c>
      <c r="C209" s="39">
        <f>_xlfn.IFNA(Input_Data!AW238,C208)</f>
        <v>4.8806305522242379</v>
      </c>
      <c r="D209" s="38" t="e">
        <f t="shared" si="24"/>
        <v>#N/A</v>
      </c>
      <c r="E209" s="56">
        <f t="shared" si="25"/>
        <v>17115.635909169931</v>
      </c>
      <c r="F209" s="37" t="e">
        <f t="shared" si="26"/>
        <v>#N/A</v>
      </c>
      <c r="G209" s="37" t="e">
        <f t="shared" si="27"/>
        <v>#N/A</v>
      </c>
      <c r="H209" s="56" t="e">
        <f t="shared" si="28"/>
        <v>#N/A</v>
      </c>
      <c r="I209" s="39" t="e">
        <f t="shared" si="29"/>
        <v>#N/A</v>
      </c>
      <c r="J209" s="39" t="e">
        <f>Input_Data!CF238</f>
        <v>#N/A</v>
      </c>
      <c r="K209" s="37" t="e">
        <f t="shared" si="30"/>
        <v>#N/A</v>
      </c>
      <c r="L209" s="37" t="e">
        <f>Input_Data!DO238</f>
        <v>#N/A</v>
      </c>
      <c r="M209" s="72" t="e">
        <f>Input_Data!EX238</f>
        <v>#N/A</v>
      </c>
      <c r="N209" s="37" t="e">
        <f t="shared" si="31"/>
        <v>#N/A</v>
      </c>
    </row>
    <row r="210" spans="2:14" x14ac:dyDescent="0.25">
      <c r="B210" s="39" t="e">
        <f>Input_Data!AV239</f>
        <v>#N/A</v>
      </c>
      <c r="C210" s="39">
        <f>_xlfn.IFNA(Input_Data!AW239,C209)</f>
        <v>4.8806305522242379</v>
      </c>
      <c r="D210" s="38" t="e">
        <f t="shared" si="24"/>
        <v>#N/A</v>
      </c>
      <c r="E210" s="56">
        <f t="shared" si="25"/>
        <v>17115.635909169931</v>
      </c>
      <c r="F210" s="37" t="e">
        <f t="shared" si="26"/>
        <v>#N/A</v>
      </c>
      <c r="G210" s="37" t="e">
        <f t="shared" si="27"/>
        <v>#N/A</v>
      </c>
      <c r="H210" s="56" t="e">
        <f t="shared" si="28"/>
        <v>#N/A</v>
      </c>
      <c r="I210" s="39" t="e">
        <f t="shared" si="29"/>
        <v>#N/A</v>
      </c>
      <c r="J210" s="39" t="e">
        <f>Input_Data!CF239</f>
        <v>#N/A</v>
      </c>
      <c r="K210" s="37" t="e">
        <f t="shared" si="30"/>
        <v>#N/A</v>
      </c>
      <c r="L210" s="37" t="e">
        <f>Input_Data!DO239</f>
        <v>#N/A</v>
      </c>
      <c r="M210" s="72" t="e">
        <f>Input_Data!EX239</f>
        <v>#N/A</v>
      </c>
      <c r="N210" s="37" t="e">
        <f t="shared" si="31"/>
        <v>#N/A</v>
      </c>
    </row>
    <row r="211" spans="2:14" x14ac:dyDescent="0.25">
      <c r="B211" s="39" t="e">
        <f>Input_Data!AV240</f>
        <v>#N/A</v>
      </c>
      <c r="C211" s="39">
        <f>_xlfn.IFNA(Input_Data!AW240,C210)</f>
        <v>4.8806305522242379</v>
      </c>
      <c r="D211" s="38" t="e">
        <f t="shared" si="24"/>
        <v>#N/A</v>
      </c>
      <c r="E211" s="56">
        <f t="shared" si="25"/>
        <v>17115.635909169931</v>
      </c>
      <c r="F211" s="37" t="e">
        <f t="shared" si="26"/>
        <v>#N/A</v>
      </c>
      <c r="G211" s="37" t="e">
        <f t="shared" si="27"/>
        <v>#N/A</v>
      </c>
      <c r="H211" s="56" t="e">
        <f t="shared" si="28"/>
        <v>#N/A</v>
      </c>
      <c r="I211" s="39" t="e">
        <f t="shared" si="29"/>
        <v>#N/A</v>
      </c>
      <c r="J211" s="39" t="e">
        <f>Input_Data!CF240</f>
        <v>#N/A</v>
      </c>
      <c r="K211" s="37" t="e">
        <f t="shared" si="30"/>
        <v>#N/A</v>
      </c>
      <c r="L211" s="37" t="e">
        <f>Input_Data!DO240</f>
        <v>#N/A</v>
      </c>
      <c r="M211" s="72" t="e">
        <f>Input_Data!EX240</f>
        <v>#N/A</v>
      </c>
      <c r="N211" s="37" t="e">
        <f t="shared" si="31"/>
        <v>#N/A</v>
      </c>
    </row>
    <row r="212" spans="2:14" x14ac:dyDescent="0.25">
      <c r="B212" s="39" t="e">
        <f>Input_Data!AV241</f>
        <v>#N/A</v>
      </c>
      <c r="C212" s="39">
        <f>_xlfn.IFNA(Input_Data!AW241,C211)</f>
        <v>4.8806305522242379</v>
      </c>
      <c r="D212" s="38" t="e">
        <f t="shared" si="24"/>
        <v>#N/A</v>
      </c>
      <c r="E212" s="56">
        <f t="shared" si="25"/>
        <v>17115.635909169931</v>
      </c>
      <c r="F212" s="37" t="e">
        <f t="shared" si="26"/>
        <v>#N/A</v>
      </c>
      <c r="G212" s="37" t="e">
        <f t="shared" si="27"/>
        <v>#N/A</v>
      </c>
      <c r="H212" s="56" t="e">
        <f t="shared" si="28"/>
        <v>#N/A</v>
      </c>
      <c r="I212" s="39" t="e">
        <f t="shared" si="29"/>
        <v>#N/A</v>
      </c>
      <c r="J212" s="39" t="e">
        <f>Input_Data!CF241</f>
        <v>#N/A</v>
      </c>
      <c r="K212" s="37" t="e">
        <f t="shared" si="30"/>
        <v>#N/A</v>
      </c>
      <c r="L212" s="37" t="e">
        <f>Input_Data!DO241</f>
        <v>#N/A</v>
      </c>
      <c r="M212" s="72" t="e">
        <f>Input_Data!EX241</f>
        <v>#N/A</v>
      </c>
      <c r="N212" s="37" t="e">
        <f t="shared" si="31"/>
        <v>#N/A</v>
      </c>
    </row>
    <row r="213" spans="2:14" x14ac:dyDescent="0.25">
      <c r="B213" s="39" t="e">
        <f>Input_Data!AV242</f>
        <v>#N/A</v>
      </c>
      <c r="C213" s="39">
        <f>_xlfn.IFNA(Input_Data!AW242,C212)</f>
        <v>4.8806305522242379</v>
      </c>
      <c r="D213" s="38" t="e">
        <f t="shared" si="24"/>
        <v>#N/A</v>
      </c>
      <c r="E213" s="56">
        <f t="shared" si="25"/>
        <v>17115.635909169931</v>
      </c>
      <c r="F213" s="37" t="e">
        <f t="shared" si="26"/>
        <v>#N/A</v>
      </c>
      <c r="G213" s="37" t="e">
        <f t="shared" si="27"/>
        <v>#N/A</v>
      </c>
      <c r="H213" s="56" t="e">
        <f t="shared" si="28"/>
        <v>#N/A</v>
      </c>
      <c r="I213" s="39" t="e">
        <f t="shared" si="29"/>
        <v>#N/A</v>
      </c>
      <c r="J213" s="39" t="e">
        <f>Input_Data!CF242</f>
        <v>#N/A</v>
      </c>
      <c r="K213" s="37" t="e">
        <f t="shared" si="30"/>
        <v>#N/A</v>
      </c>
      <c r="L213" s="37" t="e">
        <f>Input_Data!DO242</f>
        <v>#N/A</v>
      </c>
      <c r="M213" s="72" t="e">
        <f>Input_Data!EX242</f>
        <v>#N/A</v>
      </c>
      <c r="N213" s="37" t="e">
        <f t="shared" si="31"/>
        <v>#N/A</v>
      </c>
    </row>
    <row r="214" spans="2:14" x14ac:dyDescent="0.25">
      <c r="B214" s="39" t="e">
        <f>Input_Data!AV243</f>
        <v>#N/A</v>
      </c>
      <c r="C214" s="39">
        <f>_xlfn.IFNA(Input_Data!AW243,C213)</f>
        <v>4.8806305522242379</v>
      </c>
      <c r="D214" s="38" t="e">
        <f t="shared" si="24"/>
        <v>#N/A</v>
      </c>
      <c r="E214" s="56">
        <f t="shared" si="25"/>
        <v>17115.635909169931</v>
      </c>
      <c r="F214" s="37" t="e">
        <f t="shared" si="26"/>
        <v>#N/A</v>
      </c>
      <c r="G214" s="37" t="e">
        <f t="shared" si="27"/>
        <v>#N/A</v>
      </c>
      <c r="H214" s="56" t="e">
        <f t="shared" si="28"/>
        <v>#N/A</v>
      </c>
      <c r="I214" s="39" t="e">
        <f t="shared" si="29"/>
        <v>#N/A</v>
      </c>
      <c r="J214" s="39" t="e">
        <f>Input_Data!CF243</f>
        <v>#N/A</v>
      </c>
      <c r="K214" s="37" t="e">
        <f t="shared" si="30"/>
        <v>#N/A</v>
      </c>
      <c r="L214" s="37" t="e">
        <f>Input_Data!DO243</f>
        <v>#N/A</v>
      </c>
      <c r="M214" s="72" t="e">
        <f>Input_Data!EX243</f>
        <v>#N/A</v>
      </c>
      <c r="N214" s="37" t="e">
        <f t="shared" si="31"/>
        <v>#N/A</v>
      </c>
    </row>
    <row r="215" spans="2:14" x14ac:dyDescent="0.25">
      <c r="B215" s="39" t="e">
        <f>Input_Data!AV244</f>
        <v>#N/A</v>
      </c>
      <c r="C215" s="39">
        <f>_xlfn.IFNA(Input_Data!AW244,C214)</f>
        <v>4.8806305522242379</v>
      </c>
      <c r="D215" s="38" t="e">
        <f t="shared" si="24"/>
        <v>#N/A</v>
      </c>
      <c r="E215" s="56">
        <f t="shared" si="25"/>
        <v>17115.635909169931</v>
      </c>
      <c r="F215" s="37" t="e">
        <f t="shared" si="26"/>
        <v>#N/A</v>
      </c>
      <c r="G215" s="37" t="e">
        <f t="shared" si="27"/>
        <v>#N/A</v>
      </c>
      <c r="H215" s="56" t="e">
        <f t="shared" si="28"/>
        <v>#N/A</v>
      </c>
      <c r="I215" s="39" t="e">
        <f t="shared" si="29"/>
        <v>#N/A</v>
      </c>
      <c r="J215" s="39" t="e">
        <f>Input_Data!CF244</f>
        <v>#N/A</v>
      </c>
      <c r="K215" s="37" t="e">
        <f t="shared" si="30"/>
        <v>#N/A</v>
      </c>
      <c r="L215" s="37" t="e">
        <f>Input_Data!DO244</f>
        <v>#N/A</v>
      </c>
      <c r="M215" s="72" t="e">
        <f>Input_Data!EX244</f>
        <v>#N/A</v>
      </c>
      <c r="N215" s="37" t="e">
        <f t="shared" si="31"/>
        <v>#N/A</v>
      </c>
    </row>
    <row r="216" spans="2:14" x14ac:dyDescent="0.25">
      <c r="B216" s="39" t="e">
        <f>Input_Data!AV245</f>
        <v>#N/A</v>
      </c>
      <c r="C216" s="39">
        <f>_xlfn.IFNA(Input_Data!AW245,C215)</f>
        <v>4.8806305522242379</v>
      </c>
      <c r="D216" s="38" t="e">
        <f t="shared" si="24"/>
        <v>#N/A</v>
      </c>
      <c r="E216" s="56">
        <f t="shared" si="25"/>
        <v>17115.635909169931</v>
      </c>
      <c r="F216" s="37" t="e">
        <f t="shared" si="26"/>
        <v>#N/A</v>
      </c>
      <c r="G216" s="37" t="e">
        <f t="shared" si="27"/>
        <v>#N/A</v>
      </c>
      <c r="H216" s="56" t="e">
        <f t="shared" si="28"/>
        <v>#N/A</v>
      </c>
      <c r="I216" s="39" t="e">
        <f t="shared" si="29"/>
        <v>#N/A</v>
      </c>
      <c r="J216" s="39" t="e">
        <f>Input_Data!CF245</f>
        <v>#N/A</v>
      </c>
      <c r="K216" s="37" t="e">
        <f t="shared" si="30"/>
        <v>#N/A</v>
      </c>
      <c r="L216" s="37" t="e">
        <f>Input_Data!DO245</f>
        <v>#N/A</v>
      </c>
      <c r="M216" s="72" t="e">
        <f>Input_Data!EX245</f>
        <v>#N/A</v>
      </c>
      <c r="N216" s="37" t="e">
        <f t="shared" si="31"/>
        <v>#N/A</v>
      </c>
    </row>
    <row r="217" spans="2:14" x14ac:dyDescent="0.25">
      <c r="B217" s="39" t="e">
        <f>Input_Data!AV246</f>
        <v>#N/A</v>
      </c>
      <c r="C217" s="39">
        <f>_xlfn.IFNA(Input_Data!AW246,C216)</f>
        <v>4.8806305522242379</v>
      </c>
      <c r="D217" s="38" t="e">
        <f t="shared" si="24"/>
        <v>#N/A</v>
      </c>
      <c r="E217" s="56">
        <f t="shared" si="25"/>
        <v>17115.635909169931</v>
      </c>
      <c r="F217" s="37" t="e">
        <f t="shared" si="26"/>
        <v>#N/A</v>
      </c>
      <c r="G217" s="37" t="e">
        <f t="shared" si="27"/>
        <v>#N/A</v>
      </c>
      <c r="H217" s="56" t="e">
        <f t="shared" si="28"/>
        <v>#N/A</v>
      </c>
      <c r="I217" s="39" t="e">
        <f t="shared" si="29"/>
        <v>#N/A</v>
      </c>
      <c r="J217" s="39" t="e">
        <f>Input_Data!CF246</f>
        <v>#N/A</v>
      </c>
      <c r="K217" s="37" t="e">
        <f t="shared" si="30"/>
        <v>#N/A</v>
      </c>
      <c r="L217" s="37" t="e">
        <f>Input_Data!DO246</f>
        <v>#N/A</v>
      </c>
      <c r="M217" s="72" t="e">
        <f>Input_Data!EX246</f>
        <v>#N/A</v>
      </c>
      <c r="N217" s="37" t="e">
        <f t="shared" si="31"/>
        <v>#N/A</v>
      </c>
    </row>
    <row r="218" spans="2:14" x14ac:dyDescent="0.25">
      <c r="B218" s="39" t="e">
        <f>Input_Data!AV247</f>
        <v>#N/A</v>
      </c>
      <c r="C218" s="39">
        <f>_xlfn.IFNA(Input_Data!AW247,C217)</f>
        <v>4.8806305522242379</v>
      </c>
      <c r="D218" s="38" t="e">
        <f t="shared" si="24"/>
        <v>#N/A</v>
      </c>
      <c r="E218" s="56">
        <f t="shared" si="25"/>
        <v>17115.635909169931</v>
      </c>
      <c r="F218" s="37" t="e">
        <f t="shared" si="26"/>
        <v>#N/A</v>
      </c>
      <c r="G218" s="37" t="e">
        <f t="shared" si="27"/>
        <v>#N/A</v>
      </c>
      <c r="H218" s="56" t="e">
        <f t="shared" si="28"/>
        <v>#N/A</v>
      </c>
      <c r="I218" s="39" t="e">
        <f t="shared" si="29"/>
        <v>#N/A</v>
      </c>
      <c r="J218" s="39" t="e">
        <f>Input_Data!CF247</f>
        <v>#N/A</v>
      </c>
      <c r="K218" s="37" t="e">
        <f t="shared" si="30"/>
        <v>#N/A</v>
      </c>
      <c r="L218" s="37" t="e">
        <f>Input_Data!DO247</f>
        <v>#N/A</v>
      </c>
      <c r="M218" s="72" t="e">
        <f>Input_Data!EX247</f>
        <v>#N/A</v>
      </c>
      <c r="N218" s="37" t="e">
        <f t="shared" si="31"/>
        <v>#N/A</v>
      </c>
    </row>
    <row r="219" spans="2:14" x14ac:dyDescent="0.25">
      <c r="B219" s="39" t="e">
        <f>Input_Data!AV248</f>
        <v>#N/A</v>
      </c>
      <c r="C219" s="39">
        <f>_xlfn.IFNA(Input_Data!AW248,C218)</f>
        <v>4.8806305522242379</v>
      </c>
      <c r="D219" s="38" t="e">
        <f t="shared" si="24"/>
        <v>#N/A</v>
      </c>
      <c r="E219" s="56">
        <f t="shared" si="25"/>
        <v>17115.635909169931</v>
      </c>
      <c r="F219" s="37" t="e">
        <f t="shared" si="26"/>
        <v>#N/A</v>
      </c>
      <c r="G219" s="37" t="e">
        <f t="shared" si="27"/>
        <v>#N/A</v>
      </c>
      <c r="H219" s="56" t="e">
        <f t="shared" si="28"/>
        <v>#N/A</v>
      </c>
      <c r="I219" s="39" t="e">
        <f t="shared" si="29"/>
        <v>#N/A</v>
      </c>
      <c r="J219" s="39" t="e">
        <f>Input_Data!CF248</f>
        <v>#N/A</v>
      </c>
      <c r="K219" s="37" t="e">
        <f t="shared" si="30"/>
        <v>#N/A</v>
      </c>
      <c r="L219" s="37" t="e">
        <f>Input_Data!DO248</f>
        <v>#N/A</v>
      </c>
      <c r="M219" s="72" t="e">
        <f>Input_Data!EX248</f>
        <v>#N/A</v>
      </c>
      <c r="N219" s="37" t="e">
        <f t="shared" si="31"/>
        <v>#N/A</v>
      </c>
    </row>
    <row r="220" spans="2:14" x14ac:dyDescent="0.25">
      <c r="B220" s="39" t="e">
        <f>Input_Data!AV249</f>
        <v>#N/A</v>
      </c>
      <c r="C220" s="39">
        <f>_xlfn.IFNA(Input_Data!AW249,C219)</f>
        <v>4.8806305522242379</v>
      </c>
      <c r="D220" s="38" t="e">
        <f t="shared" si="24"/>
        <v>#N/A</v>
      </c>
      <c r="E220" s="56">
        <f t="shared" si="25"/>
        <v>17115.635909169931</v>
      </c>
      <c r="F220" s="37" t="e">
        <f t="shared" si="26"/>
        <v>#N/A</v>
      </c>
      <c r="G220" s="37" t="e">
        <f t="shared" si="27"/>
        <v>#N/A</v>
      </c>
      <c r="H220" s="56" t="e">
        <f t="shared" si="28"/>
        <v>#N/A</v>
      </c>
      <c r="I220" s="39" t="e">
        <f t="shared" si="29"/>
        <v>#N/A</v>
      </c>
      <c r="J220" s="39" t="e">
        <f>Input_Data!CF249</f>
        <v>#N/A</v>
      </c>
      <c r="K220" s="37" t="e">
        <f t="shared" si="30"/>
        <v>#N/A</v>
      </c>
      <c r="L220" s="37" t="e">
        <f>Input_Data!DO249</f>
        <v>#N/A</v>
      </c>
      <c r="M220" s="72" t="e">
        <f>Input_Data!EX249</f>
        <v>#N/A</v>
      </c>
      <c r="N220" s="37" t="e">
        <f t="shared" si="31"/>
        <v>#N/A</v>
      </c>
    </row>
    <row r="221" spans="2:14" x14ac:dyDescent="0.25">
      <c r="B221" s="39" t="e">
        <f>Input_Data!AV250</f>
        <v>#N/A</v>
      </c>
      <c r="C221" s="39">
        <f>_xlfn.IFNA(Input_Data!AW250,C220)</f>
        <v>4.8806305522242379</v>
      </c>
      <c r="D221" s="38" t="e">
        <f t="shared" si="24"/>
        <v>#N/A</v>
      </c>
      <c r="E221" s="56">
        <f t="shared" si="25"/>
        <v>17115.635909169931</v>
      </c>
      <c r="F221" s="37" t="e">
        <f t="shared" si="26"/>
        <v>#N/A</v>
      </c>
      <c r="G221" s="37" t="e">
        <f t="shared" si="27"/>
        <v>#N/A</v>
      </c>
      <c r="H221" s="56" t="e">
        <f t="shared" si="28"/>
        <v>#N/A</v>
      </c>
      <c r="I221" s="39" t="e">
        <f t="shared" si="29"/>
        <v>#N/A</v>
      </c>
      <c r="J221" s="39" t="e">
        <f>Input_Data!CF250</f>
        <v>#N/A</v>
      </c>
      <c r="K221" s="37" t="e">
        <f t="shared" si="30"/>
        <v>#N/A</v>
      </c>
      <c r="L221" s="37" t="e">
        <f>Input_Data!DO250</f>
        <v>#N/A</v>
      </c>
      <c r="M221" s="72" t="e">
        <f>Input_Data!EX250</f>
        <v>#N/A</v>
      </c>
      <c r="N221" s="37" t="e">
        <f t="shared" si="31"/>
        <v>#N/A</v>
      </c>
    </row>
    <row r="222" spans="2:14" x14ac:dyDescent="0.25">
      <c r="B222" s="39" t="e">
        <f>Input_Data!AV251</f>
        <v>#N/A</v>
      </c>
      <c r="C222" s="39">
        <f>_xlfn.IFNA(Input_Data!AW251,C221)</f>
        <v>4.8806305522242379</v>
      </c>
      <c r="D222" s="38" t="e">
        <f t="shared" si="24"/>
        <v>#N/A</v>
      </c>
      <c r="E222" s="56">
        <f t="shared" si="25"/>
        <v>17115.635909169931</v>
      </c>
      <c r="F222" s="37" t="e">
        <f t="shared" si="26"/>
        <v>#N/A</v>
      </c>
      <c r="G222" s="37" t="e">
        <f t="shared" si="27"/>
        <v>#N/A</v>
      </c>
      <c r="H222" s="56" t="e">
        <f t="shared" si="28"/>
        <v>#N/A</v>
      </c>
      <c r="I222" s="39" t="e">
        <f t="shared" si="29"/>
        <v>#N/A</v>
      </c>
      <c r="J222" s="39" t="e">
        <f>Input_Data!CF251</f>
        <v>#N/A</v>
      </c>
      <c r="K222" s="37" t="e">
        <f t="shared" si="30"/>
        <v>#N/A</v>
      </c>
      <c r="L222" s="37" t="e">
        <f>Input_Data!DO251</f>
        <v>#N/A</v>
      </c>
      <c r="M222" s="72" t="e">
        <f>Input_Data!EX251</f>
        <v>#N/A</v>
      </c>
      <c r="N222" s="37" t="e">
        <f t="shared" si="31"/>
        <v>#N/A</v>
      </c>
    </row>
    <row r="223" spans="2:14" x14ac:dyDescent="0.25">
      <c r="B223" s="39" t="e">
        <f>Input_Data!AV252</f>
        <v>#N/A</v>
      </c>
      <c r="C223" s="39">
        <f>_xlfn.IFNA(Input_Data!AW252,C222)</f>
        <v>4.8806305522242379</v>
      </c>
      <c r="D223" s="38" t="e">
        <f t="shared" si="24"/>
        <v>#N/A</v>
      </c>
      <c r="E223" s="56">
        <f t="shared" si="25"/>
        <v>17115.635909169931</v>
      </c>
      <c r="F223" s="37" t="e">
        <f t="shared" si="26"/>
        <v>#N/A</v>
      </c>
      <c r="G223" s="37" t="e">
        <f t="shared" si="27"/>
        <v>#N/A</v>
      </c>
      <c r="H223" s="56" t="e">
        <f t="shared" si="28"/>
        <v>#N/A</v>
      </c>
      <c r="I223" s="39" t="e">
        <f t="shared" si="29"/>
        <v>#N/A</v>
      </c>
      <c r="J223" s="39" t="e">
        <f>Input_Data!CF252</f>
        <v>#N/A</v>
      </c>
      <c r="K223" s="37" t="e">
        <f t="shared" si="30"/>
        <v>#N/A</v>
      </c>
      <c r="L223" s="37" t="e">
        <f>Input_Data!DO252</f>
        <v>#N/A</v>
      </c>
      <c r="M223" s="72" t="e">
        <f>Input_Data!EX252</f>
        <v>#N/A</v>
      </c>
      <c r="N223" s="37" t="e">
        <f t="shared" si="31"/>
        <v>#N/A</v>
      </c>
    </row>
    <row r="224" spans="2:14" x14ac:dyDescent="0.25">
      <c r="B224" s="39" t="e">
        <f>Input_Data!AV253</f>
        <v>#N/A</v>
      </c>
      <c r="C224" s="39">
        <f>_xlfn.IFNA(Input_Data!AW253,C223)</f>
        <v>4.8806305522242379</v>
      </c>
      <c r="D224" s="38" t="e">
        <f t="shared" si="24"/>
        <v>#N/A</v>
      </c>
      <c r="E224" s="56">
        <f t="shared" si="25"/>
        <v>17115.635909169931</v>
      </c>
      <c r="F224" s="37" t="e">
        <f t="shared" si="26"/>
        <v>#N/A</v>
      </c>
      <c r="G224" s="37" t="e">
        <f t="shared" si="27"/>
        <v>#N/A</v>
      </c>
      <c r="H224" s="56" t="e">
        <f t="shared" si="28"/>
        <v>#N/A</v>
      </c>
      <c r="I224" s="39" t="e">
        <f t="shared" si="29"/>
        <v>#N/A</v>
      </c>
      <c r="J224" s="39" t="e">
        <f>Input_Data!CF253</f>
        <v>#N/A</v>
      </c>
      <c r="K224" s="37" t="e">
        <f t="shared" si="30"/>
        <v>#N/A</v>
      </c>
      <c r="L224" s="37" t="e">
        <f>Input_Data!DO253</f>
        <v>#N/A</v>
      </c>
      <c r="M224" s="72" t="e">
        <f>Input_Data!EX253</f>
        <v>#N/A</v>
      </c>
      <c r="N224" s="37" t="e">
        <f t="shared" si="31"/>
        <v>#N/A</v>
      </c>
    </row>
    <row r="225" spans="2:14" x14ac:dyDescent="0.25">
      <c r="B225" s="39" t="e">
        <f>Input_Data!AV254</f>
        <v>#N/A</v>
      </c>
      <c r="C225" s="39">
        <f>_xlfn.IFNA(Input_Data!AW254,C224)</f>
        <v>4.8806305522242379</v>
      </c>
      <c r="D225" s="38" t="e">
        <f t="shared" si="24"/>
        <v>#N/A</v>
      </c>
      <c r="E225" s="56">
        <f t="shared" si="25"/>
        <v>17115.635909169931</v>
      </c>
      <c r="F225" s="37" t="e">
        <f t="shared" si="26"/>
        <v>#N/A</v>
      </c>
      <c r="G225" s="37" t="e">
        <f t="shared" si="27"/>
        <v>#N/A</v>
      </c>
      <c r="H225" s="56" t="e">
        <f t="shared" si="28"/>
        <v>#N/A</v>
      </c>
      <c r="I225" s="39" t="e">
        <f t="shared" si="29"/>
        <v>#N/A</v>
      </c>
      <c r="J225" s="39" t="e">
        <f>Input_Data!CF254</f>
        <v>#N/A</v>
      </c>
      <c r="K225" s="37" t="e">
        <f t="shared" si="30"/>
        <v>#N/A</v>
      </c>
      <c r="L225" s="37" t="e">
        <f>Input_Data!DO254</f>
        <v>#N/A</v>
      </c>
      <c r="M225" s="72" t="e">
        <f>Input_Data!EX254</f>
        <v>#N/A</v>
      </c>
      <c r="N225" s="37" t="e">
        <f t="shared" si="31"/>
        <v>#N/A</v>
      </c>
    </row>
    <row r="226" spans="2:14" x14ac:dyDescent="0.25">
      <c r="B226" s="39" t="e">
        <f>Input_Data!AV255</f>
        <v>#N/A</v>
      </c>
      <c r="C226" s="39">
        <f>_xlfn.IFNA(Input_Data!AW255,C225)</f>
        <v>4.8806305522242379</v>
      </c>
      <c r="D226" s="38" t="e">
        <f t="shared" si="24"/>
        <v>#N/A</v>
      </c>
      <c r="E226" s="56">
        <f t="shared" si="25"/>
        <v>17115.635909169931</v>
      </c>
      <c r="F226" s="37" t="e">
        <f t="shared" si="26"/>
        <v>#N/A</v>
      </c>
      <c r="G226" s="37" t="e">
        <f t="shared" si="27"/>
        <v>#N/A</v>
      </c>
      <c r="H226" s="56" t="e">
        <f t="shared" si="28"/>
        <v>#N/A</v>
      </c>
      <c r="I226" s="39" t="e">
        <f t="shared" si="29"/>
        <v>#N/A</v>
      </c>
      <c r="J226" s="39" t="e">
        <f>Input_Data!CF255</f>
        <v>#N/A</v>
      </c>
      <c r="K226" s="37" t="e">
        <f t="shared" si="30"/>
        <v>#N/A</v>
      </c>
      <c r="L226" s="37" t="e">
        <f>Input_Data!DO255</f>
        <v>#N/A</v>
      </c>
      <c r="M226" s="72" t="e">
        <f>Input_Data!EX255</f>
        <v>#N/A</v>
      </c>
      <c r="N226" s="37" t="e">
        <f t="shared" si="31"/>
        <v>#N/A</v>
      </c>
    </row>
    <row r="227" spans="2:14" x14ac:dyDescent="0.25">
      <c r="B227" s="39" t="e">
        <f>Input_Data!AV256</f>
        <v>#N/A</v>
      </c>
      <c r="C227" s="39">
        <f>_xlfn.IFNA(Input_Data!AW256,C226)</f>
        <v>4.8806305522242379</v>
      </c>
      <c r="D227" s="38" t="e">
        <f t="shared" si="24"/>
        <v>#N/A</v>
      </c>
      <c r="E227" s="56">
        <f t="shared" si="25"/>
        <v>17115.635909169931</v>
      </c>
      <c r="F227" s="37" t="e">
        <f t="shared" si="26"/>
        <v>#N/A</v>
      </c>
      <c r="G227" s="37" t="e">
        <f t="shared" si="27"/>
        <v>#N/A</v>
      </c>
      <c r="H227" s="56" t="e">
        <f t="shared" si="28"/>
        <v>#N/A</v>
      </c>
      <c r="I227" s="39" t="e">
        <f t="shared" si="29"/>
        <v>#N/A</v>
      </c>
      <c r="J227" s="39" t="e">
        <f>Input_Data!CF256</f>
        <v>#N/A</v>
      </c>
      <c r="K227" s="37" t="e">
        <f t="shared" si="30"/>
        <v>#N/A</v>
      </c>
      <c r="L227" s="37" t="e">
        <f>Input_Data!DO256</f>
        <v>#N/A</v>
      </c>
      <c r="M227" s="72" t="e">
        <f>Input_Data!EX256</f>
        <v>#N/A</v>
      </c>
      <c r="N227" s="37" t="e">
        <f t="shared" si="31"/>
        <v>#N/A</v>
      </c>
    </row>
    <row r="228" spans="2:14" x14ac:dyDescent="0.25">
      <c r="B228" s="39" t="e">
        <f>Input_Data!AV257</f>
        <v>#N/A</v>
      </c>
      <c r="C228" s="39">
        <f>_xlfn.IFNA(Input_Data!AW257,C227)</f>
        <v>4.8806305522242379</v>
      </c>
      <c r="D228" s="38" t="e">
        <f t="shared" si="24"/>
        <v>#N/A</v>
      </c>
      <c r="E228" s="56">
        <f t="shared" si="25"/>
        <v>17115.635909169931</v>
      </c>
      <c r="F228" s="37" t="e">
        <f t="shared" si="26"/>
        <v>#N/A</v>
      </c>
      <c r="G228" s="37" t="e">
        <f t="shared" si="27"/>
        <v>#N/A</v>
      </c>
      <c r="H228" s="56" t="e">
        <f t="shared" si="28"/>
        <v>#N/A</v>
      </c>
      <c r="I228" s="39" t="e">
        <f t="shared" si="29"/>
        <v>#N/A</v>
      </c>
      <c r="J228" s="39" t="e">
        <f>Input_Data!CF257</f>
        <v>#N/A</v>
      </c>
      <c r="K228" s="37" t="e">
        <f t="shared" si="30"/>
        <v>#N/A</v>
      </c>
      <c r="L228" s="37" t="e">
        <f>Input_Data!DO257</f>
        <v>#N/A</v>
      </c>
      <c r="M228" s="72" t="e">
        <f>Input_Data!EX257</f>
        <v>#N/A</v>
      </c>
      <c r="N228" s="37" t="e">
        <f t="shared" si="31"/>
        <v>#N/A</v>
      </c>
    </row>
    <row r="229" spans="2:14" x14ac:dyDescent="0.25">
      <c r="B229" s="39" t="e">
        <f>Input_Data!AV258</f>
        <v>#N/A</v>
      </c>
      <c r="C229" s="39">
        <f>_xlfn.IFNA(Input_Data!AW258,C228)</f>
        <v>4.8806305522242379</v>
      </c>
      <c r="D229" s="38" t="e">
        <f t="shared" si="24"/>
        <v>#N/A</v>
      </c>
      <c r="E229" s="56">
        <f t="shared" si="25"/>
        <v>17115.635909169931</v>
      </c>
      <c r="F229" s="37" t="e">
        <f t="shared" si="26"/>
        <v>#N/A</v>
      </c>
      <c r="G229" s="37" t="e">
        <f t="shared" si="27"/>
        <v>#N/A</v>
      </c>
      <c r="H229" s="56" t="e">
        <f t="shared" si="28"/>
        <v>#N/A</v>
      </c>
      <c r="I229" s="39" t="e">
        <f t="shared" si="29"/>
        <v>#N/A</v>
      </c>
      <c r="J229" s="39" t="e">
        <f>Input_Data!CF258</f>
        <v>#N/A</v>
      </c>
      <c r="K229" s="37" t="e">
        <f t="shared" si="30"/>
        <v>#N/A</v>
      </c>
      <c r="L229" s="37" t="e">
        <f>Input_Data!DO258</f>
        <v>#N/A</v>
      </c>
      <c r="M229" s="72" t="e">
        <f>Input_Data!EX258</f>
        <v>#N/A</v>
      </c>
      <c r="N229" s="37" t="e">
        <f t="shared" si="31"/>
        <v>#N/A</v>
      </c>
    </row>
    <row r="230" spans="2:14" x14ac:dyDescent="0.25">
      <c r="B230" s="39" t="e">
        <f>Input_Data!AV259</f>
        <v>#N/A</v>
      </c>
      <c r="C230" s="39">
        <f>_xlfn.IFNA(Input_Data!AW259,C229)</f>
        <v>4.8806305522242379</v>
      </c>
      <c r="D230" s="38" t="e">
        <f t="shared" si="24"/>
        <v>#N/A</v>
      </c>
      <c r="E230" s="56">
        <f t="shared" si="25"/>
        <v>17115.635909169931</v>
      </c>
      <c r="F230" s="37" t="e">
        <f t="shared" si="26"/>
        <v>#N/A</v>
      </c>
      <c r="G230" s="37" t="e">
        <f t="shared" si="27"/>
        <v>#N/A</v>
      </c>
      <c r="H230" s="56" t="e">
        <f t="shared" si="28"/>
        <v>#N/A</v>
      </c>
      <c r="I230" s="39" t="e">
        <f t="shared" si="29"/>
        <v>#N/A</v>
      </c>
      <c r="J230" s="39" t="e">
        <f>Input_Data!CF259</f>
        <v>#N/A</v>
      </c>
      <c r="K230" s="37" t="e">
        <f t="shared" si="30"/>
        <v>#N/A</v>
      </c>
      <c r="L230" s="37" t="e">
        <f>Input_Data!DO259</f>
        <v>#N/A</v>
      </c>
      <c r="M230" s="72" t="e">
        <f>Input_Data!EX259</f>
        <v>#N/A</v>
      </c>
      <c r="N230" s="37" t="e">
        <f t="shared" si="31"/>
        <v>#N/A</v>
      </c>
    </row>
    <row r="231" spans="2:14" x14ac:dyDescent="0.25">
      <c r="B231" s="39" t="e">
        <f>Input_Data!AV260</f>
        <v>#N/A</v>
      </c>
      <c r="C231" s="39">
        <f>_xlfn.IFNA(Input_Data!AW260,C230)</f>
        <v>4.8806305522242379</v>
      </c>
      <c r="D231" s="38" t="e">
        <f t="shared" si="24"/>
        <v>#N/A</v>
      </c>
      <c r="E231" s="56">
        <f t="shared" si="25"/>
        <v>17115.635909169931</v>
      </c>
      <c r="F231" s="37" t="e">
        <f t="shared" si="26"/>
        <v>#N/A</v>
      </c>
      <c r="G231" s="37" t="e">
        <f t="shared" si="27"/>
        <v>#N/A</v>
      </c>
      <c r="H231" s="56" t="e">
        <f t="shared" si="28"/>
        <v>#N/A</v>
      </c>
      <c r="I231" s="39" t="e">
        <f t="shared" si="29"/>
        <v>#N/A</v>
      </c>
      <c r="J231" s="39" t="e">
        <f>Input_Data!CF260</f>
        <v>#N/A</v>
      </c>
      <c r="K231" s="37" t="e">
        <f t="shared" si="30"/>
        <v>#N/A</v>
      </c>
      <c r="L231" s="37" t="e">
        <f>Input_Data!DO260</f>
        <v>#N/A</v>
      </c>
      <c r="M231" s="72" t="e">
        <f>Input_Data!EX260</f>
        <v>#N/A</v>
      </c>
      <c r="N231" s="37" t="e">
        <f t="shared" si="31"/>
        <v>#N/A</v>
      </c>
    </row>
    <row r="232" spans="2:14" x14ac:dyDescent="0.25">
      <c r="B232" s="39" t="e">
        <f>Input_Data!AV261</f>
        <v>#N/A</v>
      </c>
      <c r="C232" s="39">
        <f>_xlfn.IFNA(Input_Data!AW261,C231)</f>
        <v>4.8806305522242379</v>
      </c>
      <c r="D232" s="38" t="e">
        <f t="shared" si="24"/>
        <v>#N/A</v>
      </c>
      <c r="E232" s="56">
        <f t="shared" si="25"/>
        <v>17115.635909169931</v>
      </c>
      <c r="F232" s="37" t="e">
        <f t="shared" si="26"/>
        <v>#N/A</v>
      </c>
      <c r="G232" s="37" t="e">
        <f t="shared" si="27"/>
        <v>#N/A</v>
      </c>
      <c r="H232" s="56" t="e">
        <f t="shared" si="28"/>
        <v>#N/A</v>
      </c>
      <c r="I232" s="39" t="e">
        <f t="shared" si="29"/>
        <v>#N/A</v>
      </c>
      <c r="J232" s="39" t="e">
        <f>Input_Data!CF261</f>
        <v>#N/A</v>
      </c>
      <c r="K232" s="37" t="e">
        <f t="shared" si="30"/>
        <v>#N/A</v>
      </c>
      <c r="L232" s="37" t="e">
        <f>Input_Data!DO261</f>
        <v>#N/A</v>
      </c>
      <c r="M232" s="72" t="e">
        <f>Input_Data!EX261</f>
        <v>#N/A</v>
      </c>
      <c r="N232" s="37" t="e">
        <f t="shared" si="31"/>
        <v>#N/A</v>
      </c>
    </row>
    <row r="233" spans="2:14" x14ac:dyDescent="0.25">
      <c r="B233" s="39" t="e">
        <f>Input_Data!AV262</f>
        <v>#N/A</v>
      </c>
      <c r="C233" s="39">
        <f>_xlfn.IFNA(Input_Data!AW262,C232)</f>
        <v>4.8806305522242379</v>
      </c>
      <c r="D233" s="38" t="e">
        <f t="shared" si="24"/>
        <v>#N/A</v>
      </c>
      <c r="E233" s="56">
        <f t="shared" si="25"/>
        <v>17115.635909169931</v>
      </c>
      <c r="F233" s="37" t="e">
        <f t="shared" si="26"/>
        <v>#N/A</v>
      </c>
      <c r="G233" s="37" t="e">
        <f t="shared" si="27"/>
        <v>#N/A</v>
      </c>
      <c r="H233" s="56" t="e">
        <f t="shared" si="28"/>
        <v>#N/A</v>
      </c>
      <c r="I233" s="39" t="e">
        <f t="shared" si="29"/>
        <v>#N/A</v>
      </c>
      <c r="J233" s="39" t="e">
        <f>Input_Data!CF262</f>
        <v>#N/A</v>
      </c>
      <c r="K233" s="37" t="e">
        <f t="shared" si="30"/>
        <v>#N/A</v>
      </c>
      <c r="L233" s="37" t="e">
        <f>Input_Data!DO262</f>
        <v>#N/A</v>
      </c>
      <c r="M233" s="72" t="e">
        <f>Input_Data!EX262</f>
        <v>#N/A</v>
      </c>
      <c r="N233" s="37" t="e">
        <f t="shared" si="31"/>
        <v>#N/A</v>
      </c>
    </row>
    <row r="234" spans="2:14" x14ac:dyDescent="0.25">
      <c r="B234" s="39" t="e">
        <f>Input_Data!AV263</f>
        <v>#N/A</v>
      </c>
      <c r="C234" s="39">
        <f>_xlfn.IFNA(Input_Data!AW263,C233)</f>
        <v>4.8806305522242379</v>
      </c>
      <c r="D234" s="38" t="e">
        <f t="shared" si="24"/>
        <v>#N/A</v>
      </c>
      <c r="E234" s="56">
        <f t="shared" si="25"/>
        <v>17115.635909169931</v>
      </c>
      <c r="F234" s="37" t="e">
        <f t="shared" si="26"/>
        <v>#N/A</v>
      </c>
      <c r="G234" s="37" t="e">
        <f t="shared" si="27"/>
        <v>#N/A</v>
      </c>
      <c r="H234" s="56" t="e">
        <f t="shared" si="28"/>
        <v>#N/A</v>
      </c>
      <c r="I234" s="39" t="e">
        <f t="shared" si="29"/>
        <v>#N/A</v>
      </c>
      <c r="J234" s="39" t="e">
        <f>Input_Data!CF263</f>
        <v>#N/A</v>
      </c>
      <c r="K234" s="37" t="e">
        <f t="shared" si="30"/>
        <v>#N/A</v>
      </c>
      <c r="L234" s="37" t="e">
        <f>Input_Data!DO263</f>
        <v>#N/A</v>
      </c>
      <c r="M234" s="72" t="e">
        <f>Input_Data!EX263</f>
        <v>#N/A</v>
      </c>
      <c r="N234" s="37" t="e">
        <f t="shared" si="31"/>
        <v>#N/A</v>
      </c>
    </row>
    <row r="235" spans="2:14" x14ac:dyDescent="0.25">
      <c r="B235" s="39" t="e">
        <f>Input_Data!AV264</f>
        <v>#N/A</v>
      </c>
      <c r="C235" s="39">
        <f>_xlfn.IFNA(Input_Data!AW264,C234)</f>
        <v>4.8806305522242379</v>
      </c>
      <c r="D235" s="38" t="e">
        <f t="shared" si="24"/>
        <v>#N/A</v>
      </c>
      <c r="E235" s="56">
        <f t="shared" si="25"/>
        <v>17115.635909169931</v>
      </c>
      <c r="F235" s="37" t="e">
        <f t="shared" si="26"/>
        <v>#N/A</v>
      </c>
      <c r="G235" s="37" t="e">
        <f t="shared" si="27"/>
        <v>#N/A</v>
      </c>
      <c r="H235" s="56" t="e">
        <f t="shared" si="28"/>
        <v>#N/A</v>
      </c>
      <c r="I235" s="39" t="e">
        <f t="shared" si="29"/>
        <v>#N/A</v>
      </c>
      <c r="J235" s="39" t="e">
        <f>Input_Data!CF264</f>
        <v>#N/A</v>
      </c>
      <c r="K235" s="37" t="e">
        <f t="shared" si="30"/>
        <v>#N/A</v>
      </c>
      <c r="L235" s="37" t="e">
        <f>Input_Data!DO264</f>
        <v>#N/A</v>
      </c>
      <c r="M235" s="72" t="e">
        <f>Input_Data!EX264</f>
        <v>#N/A</v>
      </c>
      <c r="N235" s="37" t="e">
        <f t="shared" si="31"/>
        <v>#N/A</v>
      </c>
    </row>
    <row r="236" spans="2:14" x14ac:dyDescent="0.25">
      <c r="B236" s="39" t="e">
        <f>Input_Data!AV265</f>
        <v>#N/A</v>
      </c>
      <c r="C236" s="39">
        <f>_xlfn.IFNA(Input_Data!AW265,C235)</f>
        <v>4.8806305522242379</v>
      </c>
      <c r="D236" s="38" t="e">
        <f t="shared" si="24"/>
        <v>#N/A</v>
      </c>
      <c r="E236" s="56">
        <f t="shared" si="25"/>
        <v>17115.635909169931</v>
      </c>
      <c r="F236" s="37" t="e">
        <f t="shared" si="26"/>
        <v>#N/A</v>
      </c>
      <c r="G236" s="37" t="e">
        <f t="shared" si="27"/>
        <v>#N/A</v>
      </c>
      <c r="H236" s="56" t="e">
        <f t="shared" si="28"/>
        <v>#N/A</v>
      </c>
      <c r="I236" s="39" t="e">
        <f t="shared" si="29"/>
        <v>#N/A</v>
      </c>
      <c r="J236" s="39" t="e">
        <f>Input_Data!CF265</f>
        <v>#N/A</v>
      </c>
      <c r="K236" s="37" t="e">
        <f t="shared" si="30"/>
        <v>#N/A</v>
      </c>
      <c r="L236" s="37" t="e">
        <f>Input_Data!DO265</f>
        <v>#N/A</v>
      </c>
      <c r="M236" s="72" t="e">
        <f>Input_Data!EX265</f>
        <v>#N/A</v>
      </c>
      <c r="N236" s="37" t="e">
        <f t="shared" si="31"/>
        <v>#N/A</v>
      </c>
    </row>
    <row r="237" spans="2:14" x14ac:dyDescent="0.25">
      <c r="B237" s="39" t="e">
        <f>Input_Data!AV266</f>
        <v>#N/A</v>
      </c>
      <c r="C237" s="39">
        <f>_xlfn.IFNA(Input_Data!AW266,C236)</f>
        <v>4.8806305522242379</v>
      </c>
      <c r="D237" s="38" t="e">
        <f t="shared" si="24"/>
        <v>#N/A</v>
      </c>
      <c r="E237" s="56">
        <f t="shared" si="25"/>
        <v>17115.635909169931</v>
      </c>
      <c r="F237" s="37" t="e">
        <f t="shared" si="26"/>
        <v>#N/A</v>
      </c>
      <c r="G237" s="37" t="e">
        <f t="shared" si="27"/>
        <v>#N/A</v>
      </c>
      <c r="H237" s="56" t="e">
        <f t="shared" si="28"/>
        <v>#N/A</v>
      </c>
      <c r="I237" s="39" t="e">
        <f t="shared" si="29"/>
        <v>#N/A</v>
      </c>
      <c r="J237" s="39" t="e">
        <f>Input_Data!CF266</f>
        <v>#N/A</v>
      </c>
      <c r="K237" s="37" t="e">
        <f t="shared" si="30"/>
        <v>#N/A</v>
      </c>
      <c r="L237" s="37" t="e">
        <f>Input_Data!DO266</f>
        <v>#N/A</v>
      </c>
      <c r="M237" s="72" t="e">
        <f>Input_Data!EX266</f>
        <v>#N/A</v>
      </c>
      <c r="N237" s="37" t="e">
        <f t="shared" si="31"/>
        <v>#N/A</v>
      </c>
    </row>
    <row r="238" spans="2:14" x14ac:dyDescent="0.25">
      <c r="B238" s="39" t="e">
        <f>Input_Data!AV267</f>
        <v>#N/A</v>
      </c>
      <c r="C238" s="39">
        <f>_xlfn.IFNA(Input_Data!AW267,C237)</f>
        <v>4.8806305522242379</v>
      </c>
      <c r="D238" s="38" t="e">
        <f t="shared" si="24"/>
        <v>#N/A</v>
      </c>
      <c r="E238" s="56">
        <f t="shared" si="25"/>
        <v>17115.635909169931</v>
      </c>
      <c r="F238" s="37" t="e">
        <f t="shared" si="26"/>
        <v>#N/A</v>
      </c>
      <c r="G238" s="37" t="e">
        <f t="shared" si="27"/>
        <v>#N/A</v>
      </c>
      <c r="H238" s="56" t="e">
        <f t="shared" si="28"/>
        <v>#N/A</v>
      </c>
      <c r="I238" s="39" t="e">
        <f t="shared" si="29"/>
        <v>#N/A</v>
      </c>
      <c r="J238" s="39" t="e">
        <f>Input_Data!CF267</f>
        <v>#N/A</v>
      </c>
      <c r="K238" s="37" t="e">
        <f t="shared" si="30"/>
        <v>#N/A</v>
      </c>
      <c r="L238" s="37" t="e">
        <f>Input_Data!DO267</f>
        <v>#N/A</v>
      </c>
      <c r="M238" s="72" t="e">
        <f>Input_Data!EX267</f>
        <v>#N/A</v>
      </c>
      <c r="N238" s="37" t="e">
        <f t="shared" si="31"/>
        <v>#N/A</v>
      </c>
    </row>
    <row r="239" spans="2:14" x14ac:dyDescent="0.25">
      <c r="B239" s="39" t="e">
        <f>Input_Data!AV268</f>
        <v>#N/A</v>
      </c>
      <c r="C239" s="39">
        <f>_xlfn.IFNA(Input_Data!AW268,C238)</f>
        <v>4.8806305522242379</v>
      </c>
      <c r="D239" s="38" t="e">
        <f t="shared" si="24"/>
        <v>#N/A</v>
      </c>
      <c r="E239" s="56">
        <f t="shared" si="25"/>
        <v>17115.635909169931</v>
      </c>
      <c r="F239" s="37" t="e">
        <f t="shared" si="26"/>
        <v>#N/A</v>
      </c>
      <c r="G239" s="37" t="e">
        <f t="shared" si="27"/>
        <v>#N/A</v>
      </c>
      <c r="H239" s="56" t="e">
        <f t="shared" si="28"/>
        <v>#N/A</v>
      </c>
      <c r="I239" s="39" t="e">
        <f t="shared" si="29"/>
        <v>#N/A</v>
      </c>
      <c r="J239" s="39" t="e">
        <f>Input_Data!CF268</f>
        <v>#N/A</v>
      </c>
      <c r="K239" s="37" t="e">
        <f t="shared" si="30"/>
        <v>#N/A</v>
      </c>
      <c r="L239" s="37" t="e">
        <f>Input_Data!DO268</f>
        <v>#N/A</v>
      </c>
      <c r="M239" s="72" t="e">
        <f>Input_Data!EX268</f>
        <v>#N/A</v>
      </c>
      <c r="N239" s="37" t="e">
        <f t="shared" si="31"/>
        <v>#N/A</v>
      </c>
    </row>
    <row r="240" spans="2:14" x14ac:dyDescent="0.25">
      <c r="B240" s="39" t="e">
        <f>Input_Data!AV269</f>
        <v>#N/A</v>
      </c>
      <c r="C240" s="39">
        <f>_xlfn.IFNA(Input_Data!AW269,C239)</f>
        <v>4.8806305522242379</v>
      </c>
      <c r="D240" s="38" t="e">
        <f t="shared" si="24"/>
        <v>#N/A</v>
      </c>
      <c r="E240" s="56">
        <f t="shared" si="25"/>
        <v>17115.635909169931</v>
      </c>
      <c r="F240" s="37" t="e">
        <f t="shared" si="26"/>
        <v>#N/A</v>
      </c>
      <c r="G240" s="37" t="e">
        <f t="shared" si="27"/>
        <v>#N/A</v>
      </c>
      <c r="H240" s="56" t="e">
        <f t="shared" si="28"/>
        <v>#N/A</v>
      </c>
      <c r="I240" s="39" t="e">
        <f t="shared" si="29"/>
        <v>#N/A</v>
      </c>
      <c r="J240" s="39" t="e">
        <f>Input_Data!CF269</f>
        <v>#N/A</v>
      </c>
      <c r="K240" s="37" t="e">
        <f t="shared" si="30"/>
        <v>#N/A</v>
      </c>
      <c r="L240" s="37" t="e">
        <f>Input_Data!DO269</f>
        <v>#N/A</v>
      </c>
      <c r="M240" s="72" t="e">
        <f>Input_Data!EX269</f>
        <v>#N/A</v>
      </c>
      <c r="N240" s="37" t="e">
        <f t="shared" si="31"/>
        <v>#N/A</v>
      </c>
    </row>
    <row r="241" spans="2:14" x14ac:dyDescent="0.25">
      <c r="B241" s="39" t="e">
        <f>Input_Data!AV270</f>
        <v>#N/A</v>
      </c>
      <c r="C241" s="39">
        <f>_xlfn.IFNA(Input_Data!AW270,C240)</f>
        <v>4.8806305522242379</v>
      </c>
      <c r="D241" s="38" t="e">
        <f t="shared" si="24"/>
        <v>#N/A</v>
      </c>
      <c r="E241" s="56">
        <f t="shared" si="25"/>
        <v>17115.635909169931</v>
      </c>
      <c r="F241" s="37" t="e">
        <f t="shared" si="26"/>
        <v>#N/A</v>
      </c>
      <c r="G241" s="37" t="e">
        <f t="shared" si="27"/>
        <v>#N/A</v>
      </c>
      <c r="H241" s="56" t="e">
        <f t="shared" si="28"/>
        <v>#N/A</v>
      </c>
      <c r="I241" s="39" t="e">
        <f t="shared" si="29"/>
        <v>#N/A</v>
      </c>
      <c r="J241" s="39" t="e">
        <f>Input_Data!CF270</f>
        <v>#N/A</v>
      </c>
      <c r="K241" s="37" t="e">
        <f t="shared" si="30"/>
        <v>#N/A</v>
      </c>
      <c r="L241" s="37" t="e">
        <f>Input_Data!DO270</f>
        <v>#N/A</v>
      </c>
      <c r="M241" s="72" t="e">
        <f>Input_Data!EX270</f>
        <v>#N/A</v>
      </c>
      <c r="N241" s="37" t="e">
        <f t="shared" si="31"/>
        <v>#N/A</v>
      </c>
    </row>
    <row r="242" spans="2:14" x14ac:dyDescent="0.25">
      <c r="B242" s="39" t="e">
        <f>Input_Data!AV271</f>
        <v>#N/A</v>
      </c>
      <c r="C242" s="39">
        <f>_xlfn.IFNA(Input_Data!AW271,C241)</f>
        <v>4.8806305522242379</v>
      </c>
      <c r="D242" s="38" t="e">
        <f t="shared" si="24"/>
        <v>#N/A</v>
      </c>
      <c r="E242" s="56">
        <f t="shared" si="25"/>
        <v>17115.635909169931</v>
      </c>
      <c r="F242" s="37" t="e">
        <f t="shared" si="26"/>
        <v>#N/A</v>
      </c>
      <c r="G242" s="37" t="e">
        <f t="shared" si="27"/>
        <v>#N/A</v>
      </c>
      <c r="H242" s="56" t="e">
        <f t="shared" si="28"/>
        <v>#N/A</v>
      </c>
      <c r="I242" s="39" t="e">
        <f t="shared" si="29"/>
        <v>#N/A</v>
      </c>
      <c r="J242" s="39" t="e">
        <f>Input_Data!CF271</f>
        <v>#N/A</v>
      </c>
      <c r="K242" s="37" t="e">
        <f t="shared" si="30"/>
        <v>#N/A</v>
      </c>
      <c r="L242" s="37" t="e">
        <f>Input_Data!DO271</f>
        <v>#N/A</v>
      </c>
      <c r="M242" s="72" t="e">
        <f>Input_Data!EX271</f>
        <v>#N/A</v>
      </c>
      <c r="N242" s="37" t="e">
        <f t="shared" si="31"/>
        <v>#N/A</v>
      </c>
    </row>
    <row r="243" spans="2:14" x14ac:dyDescent="0.25">
      <c r="B243" s="39" t="e">
        <f>Input_Data!AV272</f>
        <v>#N/A</v>
      </c>
      <c r="C243" s="39">
        <f>_xlfn.IFNA(Input_Data!AW272,C242)</f>
        <v>4.8806305522242379</v>
      </c>
      <c r="D243" s="38" t="e">
        <f t="shared" si="24"/>
        <v>#N/A</v>
      </c>
      <c r="E243" s="56">
        <f t="shared" si="25"/>
        <v>17115.635909169931</v>
      </c>
      <c r="F243" s="37" t="e">
        <f t="shared" si="26"/>
        <v>#N/A</v>
      </c>
      <c r="G243" s="37" t="e">
        <f t="shared" si="27"/>
        <v>#N/A</v>
      </c>
      <c r="H243" s="56" t="e">
        <f t="shared" si="28"/>
        <v>#N/A</v>
      </c>
      <c r="I243" s="39" t="e">
        <f t="shared" si="29"/>
        <v>#N/A</v>
      </c>
      <c r="J243" s="39" t="e">
        <f>Input_Data!CF272</f>
        <v>#N/A</v>
      </c>
      <c r="K243" s="37" t="e">
        <f t="shared" si="30"/>
        <v>#N/A</v>
      </c>
      <c r="L243" s="37" t="e">
        <f>Input_Data!DO272</f>
        <v>#N/A</v>
      </c>
      <c r="M243" s="72" t="e">
        <f>Input_Data!EX272</f>
        <v>#N/A</v>
      </c>
      <c r="N243" s="37" t="e">
        <f t="shared" si="31"/>
        <v>#N/A</v>
      </c>
    </row>
    <row r="244" spans="2:14" x14ac:dyDescent="0.25">
      <c r="B244" s="39" t="e">
        <f>Input_Data!AV273</f>
        <v>#N/A</v>
      </c>
      <c r="C244" s="39">
        <f>_xlfn.IFNA(Input_Data!AW273,C243)</f>
        <v>4.8806305522242379</v>
      </c>
      <c r="D244" s="38" t="e">
        <f t="shared" si="24"/>
        <v>#N/A</v>
      </c>
      <c r="E244" s="56">
        <f t="shared" si="25"/>
        <v>17115.635909169931</v>
      </c>
      <c r="F244" s="37" t="e">
        <f t="shared" si="26"/>
        <v>#N/A</v>
      </c>
      <c r="G244" s="37" t="e">
        <f t="shared" si="27"/>
        <v>#N/A</v>
      </c>
      <c r="H244" s="56" t="e">
        <f t="shared" si="28"/>
        <v>#N/A</v>
      </c>
      <c r="I244" s="39" t="e">
        <f t="shared" si="29"/>
        <v>#N/A</v>
      </c>
      <c r="J244" s="39" t="e">
        <f>Input_Data!CF273</f>
        <v>#N/A</v>
      </c>
      <c r="K244" s="37" t="e">
        <f t="shared" si="30"/>
        <v>#N/A</v>
      </c>
      <c r="L244" s="37" t="e">
        <f>Input_Data!DO273</f>
        <v>#N/A</v>
      </c>
      <c r="M244" s="72" t="e">
        <f>Input_Data!EX273</f>
        <v>#N/A</v>
      </c>
      <c r="N244" s="37" t="e">
        <f t="shared" si="31"/>
        <v>#N/A</v>
      </c>
    </row>
    <row r="245" spans="2:14" x14ac:dyDescent="0.25">
      <c r="B245" s="39" t="e">
        <f>Input_Data!AV274</f>
        <v>#N/A</v>
      </c>
      <c r="C245" s="39">
        <f>_xlfn.IFNA(Input_Data!AW274,C244)</f>
        <v>4.8806305522242379</v>
      </c>
      <c r="D245" s="38" t="e">
        <f t="shared" si="24"/>
        <v>#N/A</v>
      </c>
      <c r="E245" s="56">
        <f t="shared" si="25"/>
        <v>17115.635909169931</v>
      </c>
      <c r="F245" s="37" t="e">
        <f t="shared" si="26"/>
        <v>#N/A</v>
      </c>
      <c r="G245" s="37" t="e">
        <f t="shared" si="27"/>
        <v>#N/A</v>
      </c>
      <c r="H245" s="56" t="e">
        <f t="shared" si="28"/>
        <v>#N/A</v>
      </c>
      <c r="I245" s="39" t="e">
        <f t="shared" si="29"/>
        <v>#N/A</v>
      </c>
      <c r="J245" s="39" t="e">
        <f>Input_Data!CF274</f>
        <v>#N/A</v>
      </c>
      <c r="K245" s="37" t="e">
        <f t="shared" si="30"/>
        <v>#N/A</v>
      </c>
      <c r="L245" s="37" t="e">
        <f>Input_Data!DO274</f>
        <v>#N/A</v>
      </c>
      <c r="M245" s="72" t="e">
        <f>Input_Data!EX274</f>
        <v>#N/A</v>
      </c>
      <c r="N245" s="37" t="e">
        <f t="shared" si="31"/>
        <v>#N/A</v>
      </c>
    </row>
    <row r="246" spans="2:14" x14ac:dyDescent="0.25">
      <c r="B246" s="39" t="e">
        <f>Input_Data!AV275</f>
        <v>#N/A</v>
      </c>
      <c r="C246" s="39">
        <f>_xlfn.IFNA(Input_Data!AW275,C245)</f>
        <v>4.8806305522242379</v>
      </c>
      <c r="D246" s="38" t="e">
        <f t="shared" si="24"/>
        <v>#N/A</v>
      </c>
      <c r="E246" s="56">
        <f t="shared" si="25"/>
        <v>17115.635909169931</v>
      </c>
      <c r="F246" s="37" t="e">
        <f t="shared" si="26"/>
        <v>#N/A</v>
      </c>
      <c r="G246" s="37" t="e">
        <f t="shared" si="27"/>
        <v>#N/A</v>
      </c>
      <c r="H246" s="56" t="e">
        <f t="shared" si="28"/>
        <v>#N/A</v>
      </c>
      <c r="I246" s="39" t="e">
        <f t="shared" si="29"/>
        <v>#N/A</v>
      </c>
      <c r="J246" s="39" t="e">
        <f>Input_Data!CF275</f>
        <v>#N/A</v>
      </c>
      <c r="K246" s="37" t="e">
        <f t="shared" si="30"/>
        <v>#N/A</v>
      </c>
      <c r="L246" s="37" t="e">
        <f>Input_Data!DO275</f>
        <v>#N/A</v>
      </c>
      <c r="M246" s="72" t="e">
        <f>Input_Data!EX275</f>
        <v>#N/A</v>
      </c>
      <c r="N246" s="37" t="e">
        <f t="shared" si="31"/>
        <v>#N/A</v>
      </c>
    </row>
    <row r="247" spans="2:14" x14ac:dyDescent="0.25">
      <c r="B247" s="39" t="e">
        <f>Input_Data!AV276</f>
        <v>#N/A</v>
      </c>
      <c r="C247" s="39">
        <f>_xlfn.IFNA(Input_Data!AW276,C246)</f>
        <v>4.8806305522242379</v>
      </c>
      <c r="D247" s="38" t="e">
        <f t="shared" si="24"/>
        <v>#N/A</v>
      </c>
      <c r="E247" s="56">
        <f t="shared" si="25"/>
        <v>17115.635909169931</v>
      </c>
      <c r="F247" s="37" t="e">
        <f t="shared" si="26"/>
        <v>#N/A</v>
      </c>
      <c r="G247" s="37" t="e">
        <f t="shared" si="27"/>
        <v>#N/A</v>
      </c>
      <c r="H247" s="56" t="e">
        <f t="shared" si="28"/>
        <v>#N/A</v>
      </c>
      <c r="I247" s="39" t="e">
        <f t="shared" si="29"/>
        <v>#N/A</v>
      </c>
      <c r="J247" s="39" t="e">
        <f>Input_Data!CF276</f>
        <v>#N/A</v>
      </c>
      <c r="K247" s="37" t="e">
        <f t="shared" si="30"/>
        <v>#N/A</v>
      </c>
      <c r="L247" s="37" t="e">
        <f>Input_Data!DO276</f>
        <v>#N/A</v>
      </c>
      <c r="M247" s="72" t="e">
        <f>Input_Data!EX276</f>
        <v>#N/A</v>
      </c>
      <c r="N247" s="37" t="e">
        <f t="shared" si="31"/>
        <v>#N/A</v>
      </c>
    </row>
    <row r="248" spans="2:14" x14ac:dyDescent="0.25">
      <c r="B248" s="39" t="e">
        <f>Input_Data!AV277</f>
        <v>#N/A</v>
      </c>
      <c r="C248" s="39">
        <f>_xlfn.IFNA(Input_Data!AW277,C247)</f>
        <v>4.8806305522242379</v>
      </c>
      <c r="D248" s="38" t="e">
        <f t="shared" si="24"/>
        <v>#N/A</v>
      </c>
      <c r="E248" s="56">
        <f t="shared" si="25"/>
        <v>17115.635909169931</v>
      </c>
      <c r="F248" s="37" t="e">
        <f t="shared" si="26"/>
        <v>#N/A</v>
      </c>
      <c r="G248" s="37" t="e">
        <f t="shared" si="27"/>
        <v>#N/A</v>
      </c>
      <c r="H248" s="56" t="e">
        <f t="shared" si="28"/>
        <v>#N/A</v>
      </c>
      <c r="I248" s="39" t="e">
        <f t="shared" si="29"/>
        <v>#N/A</v>
      </c>
      <c r="J248" s="39" t="e">
        <f>Input_Data!CF277</f>
        <v>#N/A</v>
      </c>
      <c r="K248" s="37" t="e">
        <f t="shared" si="30"/>
        <v>#N/A</v>
      </c>
      <c r="L248" s="37" t="e">
        <f>Input_Data!DO277</f>
        <v>#N/A</v>
      </c>
      <c r="M248" s="72" t="e">
        <f>Input_Data!EX277</f>
        <v>#N/A</v>
      </c>
      <c r="N248" s="37" t="e">
        <f t="shared" si="31"/>
        <v>#N/A</v>
      </c>
    </row>
    <row r="249" spans="2:14" x14ac:dyDescent="0.25">
      <c r="B249" s="39" t="e">
        <f>Input_Data!AV278</f>
        <v>#N/A</v>
      </c>
      <c r="C249" s="39">
        <f>_xlfn.IFNA(Input_Data!AW278,C248)</f>
        <v>4.8806305522242379</v>
      </c>
      <c r="D249" s="38" t="e">
        <f t="shared" si="24"/>
        <v>#N/A</v>
      </c>
      <c r="E249" s="56">
        <f t="shared" si="25"/>
        <v>17115.635909169931</v>
      </c>
      <c r="F249" s="37" t="e">
        <f t="shared" si="26"/>
        <v>#N/A</v>
      </c>
      <c r="G249" s="37" t="e">
        <f t="shared" si="27"/>
        <v>#N/A</v>
      </c>
      <c r="H249" s="56" t="e">
        <f t="shared" si="28"/>
        <v>#N/A</v>
      </c>
      <c r="I249" s="39" t="e">
        <f t="shared" si="29"/>
        <v>#N/A</v>
      </c>
      <c r="J249" s="39" t="e">
        <f>Input_Data!CF278</f>
        <v>#N/A</v>
      </c>
      <c r="K249" s="37" t="e">
        <f t="shared" si="30"/>
        <v>#N/A</v>
      </c>
      <c r="L249" s="37" t="e">
        <f>Input_Data!DO278</f>
        <v>#N/A</v>
      </c>
      <c r="M249" s="72" t="e">
        <f>Input_Data!EX278</f>
        <v>#N/A</v>
      </c>
      <c r="N249" s="37" t="e">
        <f t="shared" si="31"/>
        <v>#N/A</v>
      </c>
    </row>
    <row r="250" spans="2:14" x14ac:dyDescent="0.25">
      <c r="B250" s="39" t="e">
        <f>Input_Data!AV279</f>
        <v>#N/A</v>
      </c>
      <c r="C250" s="39">
        <f>_xlfn.IFNA(Input_Data!AW279,C249)</f>
        <v>4.8806305522242379</v>
      </c>
      <c r="D250" s="38" t="e">
        <f t="shared" si="24"/>
        <v>#N/A</v>
      </c>
      <c r="E250" s="56">
        <f t="shared" si="25"/>
        <v>17115.635909169931</v>
      </c>
      <c r="F250" s="37" t="e">
        <f t="shared" si="26"/>
        <v>#N/A</v>
      </c>
      <c r="G250" s="37" t="e">
        <f t="shared" si="27"/>
        <v>#N/A</v>
      </c>
      <c r="H250" s="56" t="e">
        <f t="shared" si="28"/>
        <v>#N/A</v>
      </c>
      <c r="I250" s="39" t="e">
        <f t="shared" si="29"/>
        <v>#N/A</v>
      </c>
      <c r="J250" s="39" t="e">
        <f>Input_Data!CF279</f>
        <v>#N/A</v>
      </c>
      <c r="K250" s="37" t="e">
        <f t="shared" si="30"/>
        <v>#N/A</v>
      </c>
      <c r="L250" s="37" t="e">
        <f>Input_Data!DO279</f>
        <v>#N/A</v>
      </c>
      <c r="M250" s="72" t="e">
        <f>Input_Data!EX279</f>
        <v>#N/A</v>
      </c>
      <c r="N250" s="37" t="e">
        <f t="shared" si="31"/>
        <v>#N/A</v>
      </c>
    </row>
    <row r="251" spans="2:14" x14ac:dyDescent="0.25">
      <c r="B251" s="39" t="e">
        <f>Input_Data!AV280</f>
        <v>#N/A</v>
      </c>
      <c r="C251" s="39">
        <f>_xlfn.IFNA(Input_Data!AW280,C250)</f>
        <v>4.8806305522242379</v>
      </c>
      <c r="D251" s="38" t="e">
        <f t="shared" si="24"/>
        <v>#N/A</v>
      </c>
      <c r="E251" s="56">
        <f t="shared" si="25"/>
        <v>17115.635909169931</v>
      </c>
      <c r="F251" s="37" t="e">
        <f t="shared" si="26"/>
        <v>#N/A</v>
      </c>
      <c r="G251" s="37" t="e">
        <f t="shared" si="27"/>
        <v>#N/A</v>
      </c>
      <c r="H251" s="56" t="e">
        <f t="shared" si="28"/>
        <v>#N/A</v>
      </c>
      <c r="I251" s="39" t="e">
        <f t="shared" si="29"/>
        <v>#N/A</v>
      </c>
      <c r="J251" s="39" t="e">
        <f>Input_Data!CF280</f>
        <v>#N/A</v>
      </c>
      <c r="K251" s="37" t="e">
        <f t="shared" si="30"/>
        <v>#N/A</v>
      </c>
      <c r="L251" s="37" t="e">
        <f>Input_Data!DO280</f>
        <v>#N/A</v>
      </c>
      <c r="M251" s="72" t="e">
        <f>Input_Data!EX280</f>
        <v>#N/A</v>
      </c>
      <c r="N251" s="37" t="e">
        <f t="shared" si="31"/>
        <v>#N/A</v>
      </c>
    </row>
    <row r="252" spans="2:14" x14ac:dyDescent="0.25">
      <c r="B252" s="39" t="e">
        <f>Input_Data!AV281</f>
        <v>#N/A</v>
      </c>
      <c r="C252" s="39">
        <f>_xlfn.IFNA(Input_Data!AW281,C251)</f>
        <v>4.8806305522242379</v>
      </c>
      <c r="D252" s="38" t="e">
        <f t="shared" si="24"/>
        <v>#N/A</v>
      </c>
      <c r="E252" s="56">
        <f t="shared" si="25"/>
        <v>17115.635909169931</v>
      </c>
      <c r="F252" s="37" t="e">
        <f t="shared" si="26"/>
        <v>#N/A</v>
      </c>
      <c r="G252" s="37" t="e">
        <f t="shared" si="27"/>
        <v>#N/A</v>
      </c>
      <c r="H252" s="56" t="e">
        <f t="shared" si="28"/>
        <v>#N/A</v>
      </c>
      <c r="I252" s="39" t="e">
        <f t="shared" si="29"/>
        <v>#N/A</v>
      </c>
      <c r="J252" s="39" t="e">
        <f>Input_Data!CF281</f>
        <v>#N/A</v>
      </c>
      <c r="K252" s="37" t="e">
        <f t="shared" si="30"/>
        <v>#N/A</v>
      </c>
      <c r="L252" s="37" t="e">
        <f>Input_Data!DO281</f>
        <v>#N/A</v>
      </c>
      <c r="M252" s="72" t="e">
        <f>Input_Data!EX281</f>
        <v>#N/A</v>
      </c>
      <c r="N252" s="37" t="e">
        <f t="shared" si="31"/>
        <v>#N/A</v>
      </c>
    </row>
    <row r="253" spans="2:14" x14ac:dyDescent="0.25">
      <c r="B253" s="39" t="e">
        <f>Input_Data!AV282</f>
        <v>#N/A</v>
      </c>
      <c r="C253" s="39">
        <f>_xlfn.IFNA(Input_Data!AW282,C252)</f>
        <v>4.8806305522242379</v>
      </c>
      <c r="D253" s="38" t="e">
        <f t="shared" si="24"/>
        <v>#N/A</v>
      </c>
      <c r="E253" s="56">
        <f t="shared" si="25"/>
        <v>17115.635909169931</v>
      </c>
      <c r="F253" s="37" t="e">
        <f t="shared" si="26"/>
        <v>#N/A</v>
      </c>
      <c r="G253" s="37" t="e">
        <f t="shared" si="27"/>
        <v>#N/A</v>
      </c>
      <c r="H253" s="56" t="e">
        <f t="shared" si="28"/>
        <v>#N/A</v>
      </c>
      <c r="I253" s="39" t="e">
        <f t="shared" si="29"/>
        <v>#N/A</v>
      </c>
      <c r="J253" s="39" t="e">
        <f>Input_Data!CF282</f>
        <v>#N/A</v>
      </c>
      <c r="K253" s="37" t="e">
        <f t="shared" si="30"/>
        <v>#N/A</v>
      </c>
      <c r="L253" s="37" t="e">
        <f>Input_Data!DO282</f>
        <v>#N/A</v>
      </c>
      <c r="M253" s="72" t="e">
        <f>Input_Data!EX282</f>
        <v>#N/A</v>
      </c>
      <c r="N253" s="37" t="e">
        <f t="shared" si="31"/>
        <v>#N/A</v>
      </c>
    </row>
    <row r="254" spans="2:14" x14ac:dyDescent="0.25">
      <c r="B254" s="39" t="e">
        <f>Input_Data!AV283</f>
        <v>#N/A</v>
      </c>
      <c r="C254" s="39">
        <f>_xlfn.IFNA(Input_Data!AW283,C253)</f>
        <v>4.8806305522242379</v>
      </c>
      <c r="D254" s="38" t="e">
        <f t="shared" si="24"/>
        <v>#N/A</v>
      </c>
      <c r="E254" s="56">
        <f t="shared" si="25"/>
        <v>17115.635909169931</v>
      </c>
      <c r="F254" s="37" t="e">
        <f t="shared" si="26"/>
        <v>#N/A</v>
      </c>
      <c r="G254" s="37" t="e">
        <f t="shared" si="27"/>
        <v>#N/A</v>
      </c>
      <c r="H254" s="56" t="e">
        <f t="shared" si="28"/>
        <v>#N/A</v>
      </c>
      <c r="I254" s="39" t="e">
        <f t="shared" si="29"/>
        <v>#N/A</v>
      </c>
      <c r="J254" s="39" t="e">
        <f>Input_Data!CF283</f>
        <v>#N/A</v>
      </c>
      <c r="K254" s="37" t="e">
        <f t="shared" si="30"/>
        <v>#N/A</v>
      </c>
      <c r="L254" s="37" t="e">
        <f>Input_Data!DO283</f>
        <v>#N/A</v>
      </c>
      <c r="M254" s="72" t="e">
        <f>Input_Data!EX283</f>
        <v>#N/A</v>
      </c>
      <c r="N254" s="37" t="e">
        <f t="shared" si="31"/>
        <v>#N/A</v>
      </c>
    </row>
    <row r="255" spans="2:14" x14ac:dyDescent="0.25">
      <c r="B255" s="39" t="e">
        <f>Input_Data!AV284</f>
        <v>#N/A</v>
      </c>
      <c r="C255" s="39">
        <f>_xlfn.IFNA(Input_Data!AW284,C254)</f>
        <v>4.8806305522242379</v>
      </c>
      <c r="D255" s="38" t="e">
        <f t="shared" si="24"/>
        <v>#N/A</v>
      </c>
      <c r="E255" s="56">
        <f t="shared" si="25"/>
        <v>17115.635909169931</v>
      </c>
      <c r="F255" s="37" t="e">
        <f t="shared" si="26"/>
        <v>#N/A</v>
      </c>
      <c r="G255" s="37" t="e">
        <f t="shared" si="27"/>
        <v>#N/A</v>
      </c>
      <c r="H255" s="56" t="e">
        <f t="shared" si="28"/>
        <v>#N/A</v>
      </c>
      <c r="I255" s="39" t="e">
        <f t="shared" si="29"/>
        <v>#N/A</v>
      </c>
      <c r="J255" s="39" t="e">
        <f>Input_Data!CF284</f>
        <v>#N/A</v>
      </c>
      <c r="K255" s="37" t="e">
        <f t="shared" si="30"/>
        <v>#N/A</v>
      </c>
      <c r="L255" s="37" t="e">
        <f>Input_Data!DO284</f>
        <v>#N/A</v>
      </c>
      <c r="M255" s="72" t="e">
        <f>Input_Data!EX284</f>
        <v>#N/A</v>
      </c>
      <c r="N255" s="37" t="e">
        <f t="shared" si="31"/>
        <v>#N/A</v>
      </c>
    </row>
    <row r="256" spans="2:14" x14ac:dyDescent="0.25">
      <c r="B256" s="39" t="e">
        <f>Input_Data!AV285</f>
        <v>#N/A</v>
      </c>
      <c r="C256" s="39">
        <f>_xlfn.IFNA(Input_Data!AW285,C255)</f>
        <v>4.8806305522242379</v>
      </c>
      <c r="D256" s="38" t="e">
        <f t="shared" si="24"/>
        <v>#N/A</v>
      </c>
      <c r="E256" s="56">
        <f t="shared" si="25"/>
        <v>17115.635909169931</v>
      </c>
      <c r="F256" s="37" t="e">
        <f t="shared" si="26"/>
        <v>#N/A</v>
      </c>
      <c r="G256" s="37" t="e">
        <f t="shared" si="27"/>
        <v>#N/A</v>
      </c>
      <c r="H256" s="56" t="e">
        <f t="shared" si="28"/>
        <v>#N/A</v>
      </c>
      <c r="I256" s="39" t="e">
        <f t="shared" si="29"/>
        <v>#N/A</v>
      </c>
      <c r="J256" s="39" t="e">
        <f>Input_Data!CF285</f>
        <v>#N/A</v>
      </c>
      <c r="K256" s="37" t="e">
        <f t="shared" si="30"/>
        <v>#N/A</v>
      </c>
      <c r="L256" s="37" t="e">
        <f>Input_Data!DO285</f>
        <v>#N/A</v>
      </c>
      <c r="M256" s="72" t="e">
        <f>Input_Data!EX285</f>
        <v>#N/A</v>
      </c>
      <c r="N256" s="37" t="e">
        <f t="shared" si="31"/>
        <v>#N/A</v>
      </c>
    </row>
    <row r="257" spans="2:14" x14ac:dyDescent="0.25">
      <c r="B257" s="39" t="e">
        <f>Input_Data!AV286</f>
        <v>#N/A</v>
      </c>
      <c r="C257" s="39">
        <f>_xlfn.IFNA(Input_Data!AW286,C256)</f>
        <v>4.8806305522242379</v>
      </c>
      <c r="D257" s="38" t="e">
        <f t="shared" si="24"/>
        <v>#N/A</v>
      </c>
      <c r="E257" s="56">
        <f t="shared" si="25"/>
        <v>17115.635909169931</v>
      </c>
      <c r="F257" s="37" t="e">
        <f t="shared" si="26"/>
        <v>#N/A</v>
      </c>
      <c r="G257" s="37" t="e">
        <f t="shared" si="27"/>
        <v>#N/A</v>
      </c>
      <c r="H257" s="56" t="e">
        <f t="shared" si="28"/>
        <v>#N/A</v>
      </c>
      <c r="I257" s="39" t="e">
        <f t="shared" si="29"/>
        <v>#N/A</v>
      </c>
      <c r="J257" s="39" t="e">
        <f>Input_Data!CF286</f>
        <v>#N/A</v>
      </c>
      <c r="K257" s="37" t="e">
        <f t="shared" si="30"/>
        <v>#N/A</v>
      </c>
      <c r="L257" s="37" t="e">
        <f>Input_Data!DO286</f>
        <v>#N/A</v>
      </c>
      <c r="M257" s="72" t="e">
        <f>Input_Data!EX286</f>
        <v>#N/A</v>
      </c>
      <c r="N257" s="37" t="e">
        <f t="shared" si="31"/>
        <v>#N/A</v>
      </c>
    </row>
    <row r="258" spans="2:14" x14ac:dyDescent="0.25">
      <c r="B258" s="39" t="e">
        <f>Input_Data!AV287</f>
        <v>#N/A</v>
      </c>
      <c r="C258" s="39">
        <f>_xlfn.IFNA(Input_Data!AW287,C257)</f>
        <v>4.8806305522242379</v>
      </c>
      <c r="D258" s="38" t="e">
        <f t="shared" si="24"/>
        <v>#N/A</v>
      </c>
      <c r="E258" s="56">
        <f t="shared" si="25"/>
        <v>17115.635909169931</v>
      </c>
      <c r="F258" s="37" t="e">
        <f t="shared" si="26"/>
        <v>#N/A</v>
      </c>
      <c r="G258" s="37" t="e">
        <f t="shared" si="27"/>
        <v>#N/A</v>
      </c>
      <c r="H258" s="56" t="e">
        <f t="shared" si="28"/>
        <v>#N/A</v>
      </c>
      <c r="I258" s="39" t="e">
        <f t="shared" si="29"/>
        <v>#N/A</v>
      </c>
      <c r="J258" s="39" t="e">
        <f>Input_Data!CF287</f>
        <v>#N/A</v>
      </c>
      <c r="K258" s="37" t="e">
        <f t="shared" si="30"/>
        <v>#N/A</v>
      </c>
      <c r="L258" s="37" t="e">
        <f>Input_Data!DO287</f>
        <v>#N/A</v>
      </c>
      <c r="M258" s="72" t="e">
        <f>Input_Data!EX287</f>
        <v>#N/A</v>
      </c>
      <c r="N258" s="37" t="e">
        <f t="shared" si="31"/>
        <v>#N/A</v>
      </c>
    </row>
    <row r="259" spans="2:14" x14ac:dyDescent="0.25">
      <c r="B259" s="39" t="e">
        <f>Input_Data!AV288</f>
        <v>#N/A</v>
      </c>
      <c r="C259" s="39">
        <f>_xlfn.IFNA(Input_Data!AW288,C258)</f>
        <v>4.8806305522242379</v>
      </c>
      <c r="D259" s="38" t="e">
        <f t="shared" si="24"/>
        <v>#N/A</v>
      </c>
      <c r="E259" s="56">
        <f t="shared" si="25"/>
        <v>17115.635909169931</v>
      </c>
      <c r="F259" s="37" t="e">
        <f t="shared" si="26"/>
        <v>#N/A</v>
      </c>
      <c r="G259" s="37" t="e">
        <f t="shared" si="27"/>
        <v>#N/A</v>
      </c>
      <c r="H259" s="56" t="e">
        <f t="shared" si="28"/>
        <v>#N/A</v>
      </c>
      <c r="I259" s="39" t="e">
        <f t="shared" si="29"/>
        <v>#N/A</v>
      </c>
      <c r="J259" s="39" t="e">
        <f>Input_Data!CF288</f>
        <v>#N/A</v>
      </c>
      <c r="K259" s="37" t="e">
        <f t="shared" si="30"/>
        <v>#N/A</v>
      </c>
      <c r="L259" s="37" t="e">
        <f>Input_Data!DO288</f>
        <v>#N/A</v>
      </c>
      <c r="M259" s="72" t="e">
        <f>Input_Data!EX288</f>
        <v>#N/A</v>
      </c>
      <c r="N259" s="37" t="e">
        <f t="shared" si="31"/>
        <v>#N/A</v>
      </c>
    </row>
    <row r="260" spans="2:14" x14ac:dyDescent="0.25">
      <c r="B260" s="39" t="e">
        <f>Input_Data!AV289</f>
        <v>#N/A</v>
      </c>
      <c r="C260" s="39">
        <f>_xlfn.IFNA(Input_Data!AW289,C259)</f>
        <v>4.8806305522242379</v>
      </c>
      <c r="D260" s="38" t="e">
        <f t="shared" si="24"/>
        <v>#N/A</v>
      </c>
      <c r="E260" s="56">
        <f t="shared" si="25"/>
        <v>17115.635909169931</v>
      </c>
      <c r="F260" s="37" t="e">
        <f t="shared" si="26"/>
        <v>#N/A</v>
      </c>
      <c r="G260" s="37" t="e">
        <f t="shared" si="27"/>
        <v>#N/A</v>
      </c>
      <c r="H260" s="56" t="e">
        <f t="shared" si="28"/>
        <v>#N/A</v>
      </c>
      <c r="I260" s="39" t="e">
        <f t="shared" si="29"/>
        <v>#N/A</v>
      </c>
      <c r="J260" s="39" t="e">
        <f>Input_Data!CF289</f>
        <v>#N/A</v>
      </c>
      <c r="K260" s="37" t="e">
        <f t="shared" si="30"/>
        <v>#N/A</v>
      </c>
      <c r="L260" s="37" t="e">
        <f>Input_Data!DO289</f>
        <v>#N/A</v>
      </c>
      <c r="M260" s="72" t="e">
        <f>Input_Data!EX289</f>
        <v>#N/A</v>
      </c>
      <c r="N260" s="37" t="e">
        <f t="shared" si="31"/>
        <v>#N/A</v>
      </c>
    </row>
    <row r="261" spans="2:14" x14ac:dyDescent="0.25">
      <c r="B261" s="39" t="e">
        <f>Input_Data!AV290</f>
        <v>#N/A</v>
      </c>
      <c r="C261" s="39">
        <f>_xlfn.IFNA(Input_Data!AW290,C260)</f>
        <v>4.8806305522242379</v>
      </c>
      <c r="D261" s="38" t="e">
        <f t="shared" si="24"/>
        <v>#N/A</v>
      </c>
      <c r="E261" s="56">
        <f t="shared" si="25"/>
        <v>17115.635909169931</v>
      </c>
      <c r="F261" s="37" t="e">
        <f t="shared" si="26"/>
        <v>#N/A</v>
      </c>
      <c r="G261" s="37" t="e">
        <f t="shared" si="27"/>
        <v>#N/A</v>
      </c>
      <c r="H261" s="56" t="e">
        <f t="shared" si="28"/>
        <v>#N/A</v>
      </c>
      <c r="I261" s="39" t="e">
        <f t="shared" si="29"/>
        <v>#N/A</v>
      </c>
      <c r="J261" s="39" t="e">
        <f>Input_Data!CF290</f>
        <v>#N/A</v>
      </c>
      <c r="K261" s="37" t="e">
        <f t="shared" si="30"/>
        <v>#N/A</v>
      </c>
      <c r="L261" s="37" t="e">
        <f>Input_Data!DO290</f>
        <v>#N/A</v>
      </c>
      <c r="M261" s="72" t="e">
        <f>Input_Data!EX290</f>
        <v>#N/A</v>
      </c>
      <c r="N261" s="37" t="e">
        <f t="shared" si="31"/>
        <v>#N/A</v>
      </c>
    </row>
    <row r="262" spans="2:14" x14ac:dyDescent="0.25">
      <c r="B262" s="39" t="e">
        <f>Input_Data!AV291</f>
        <v>#N/A</v>
      </c>
      <c r="C262" s="39">
        <f>_xlfn.IFNA(Input_Data!AW291,C261)</f>
        <v>4.8806305522242379</v>
      </c>
      <c r="D262" s="38" t="e">
        <f t="shared" ref="D262:D325" si="32">B262/100*$E$1*1000</f>
        <v>#N/A</v>
      </c>
      <c r="E262" s="56">
        <f t="shared" ref="E262:E325" si="33">C262/100*$E$1/365*1000000</f>
        <v>17115.635909169931</v>
      </c>
      <c r="F262" s="37" t="e">
        <f t="shared" ref="F262:F325" si="34">(D262-D261)*1000/E262</f>
        <v>#N/A</v>
      </c>
      <c r="G262" s="37" t="e">
        <f t="shared" ref="G262:G325" si="35">F262+G261</f>
        <v>#N/A</v>
      </c>
      <c r="H262" s="56" t="e">
        <f t="shared" ref="H262:H325" si="36">G262/30</f>
        <v>#N/A</v>
      </c>
      <c r="I262" s="39" t="e">
        <f t="shared" ref="I262:I325" si="37">G262/365</f>
        <v>#N/A</v>
      </c>
      <c r="J262" s="39" t="e">
        <f>Input_Data!CF291</f>
        <v>#N/A</v>
      </c>
      <c r="K262" s="37" t="e">
        <f t="shared" ref="K262:K325" si="38">J262*$K$1</f>
        <v>#N/A</v>
      </c>
      <c r="L262" s="37" t="e">
        <f>Input_Data!DO291</f>
        <v>#N/A</v>
      </c>
      <c r="M262" s="72" t="e">
        <f>Input_Data!EX291</f>
        <v>#N/A</v>
      </c>
      <c r="N262" s="37" t="e">
        <f t="shared" ref="N262:N325" si="39">M262*$N$1</f>
        <v>#N/A</v>
      </c>
    </row>
    <row r="263" spans="2:14" x14ac:dyDescent="0.25">
      <c r="B263" s="39" t="e">
        <f>Input_Data!AV292</f>
        <v>#N/A</v>
      </c>
      <c r="C263" s="39">
        <f>_xlfn.IFNA(Input_Data!AW292,C262)</f>
        <v>4.8806305522242379</v>
      </c>
      <c r="D263" s="38" t="e">
        <f t="shared" si="32"/>
        <v>#N/A</v>
      </c>
      <c r="E263" s="56">
        <f t="shared" si="33"/>
        <v>17115.635909169931</v>
      </c>
      <c r="F263" s="37" t="e">
        <f t="shared" si="34"/>
        <v>#N/A</v>
      </c>
      <c r="G263" s="37" t="e">
        <f t="shared" si="35"/>
        <v>#N/A</v>
      </c>
      <c r="H263" s="56" t="e">
        <f t="shared" si="36"/>
        <v>#N/A</v>
      </c>
      <c r="I263" s="39" t="e">
        <f t="shared" si="37"/>
        <v>#N/A</v>
      </c>
      <c r="J263" s="39" t="e">
        <f>Input_Data!CF292</f>
        <v>#N/A</v>
      </c>
      <c r="K263" s="37" t="e">
        <f t="shared" si="38"/>
        <v>#N/A</v>
      </c>
      <c r="L263" s="37" t="e">
        <f>Input_Data!DO292</f>
        <v>#N/A</v>
      </c>
      <c r="M263" s="72" t="e">
        <f>Input_Data!EX292</f>
        <v>#N/A</v>
      </c>
      <c r="N263" s="37" t="e">
        <f t="shared" si="39"/>
        <v>#N/A</v>
      </c>
    </row>
    <row r="264" spans="2:14" x14ac:dyDescent="0.25">
      <c r="B264" s="39" t="e">
        <f>Input_Data!AV293</f>
        <v>#N/A</v>
      </c>
      <c r="C264" s="39">
        <f>_xlfn.IFNA(Input_Data!AW293,C263)</f>
        <v>4.8806305522242379</v>
      </c>
      <c r="D264" s="38" t="e">
        <f t="shared" si="32"/>
        <v>#N/A</v>
      </c>
      <c r="E264" s="56">
        <f t="shared" si="33"/>
        <v>17115.635909169931</v>
      </c>
      <c r="F264" s="37" t="e">
        <f t="shared" si="34"/>
        <v>#N/A</v>
      </c>
      <c r="G264" s="37" t="e">
        <f t="shared" si="35"/>
        <v>#N/A</v>
      </c>
      <c r="H264" s="56" t="e">
        <f t="shared" si="36"/>
        <v>#N/A</v>
      </c>
      <c r="I264" s="39" t="e">
        <f t="shared" si="37"/>
        <v>#N/A</v>
      </c>
      <c r="J264" s="39" t="e">
        <f>Input_Data!CF293</f>
        <v>#N/A</v>
      </c>
      <c r="K264" s="37" t="e">
        <f t="shared" si="38"/>
        <v>#N/A</v>
      </c>
      <c r="L264" s="37" t="e">
        <f>Input_Data!DO293</f>
        <v>#N/A</v>
      </c>
      <c r="M264" s="72" t="e">
        <f>Input_Data!EX293</f>
        <v>#N/A</v>
      </c>
      <c r="N264" s="37" t="e">
        <f t="shared" si="39"/>
        <v>#N/A</v>
      </c>
    </row>
    <row r="265" spans="2:14" x14ac:dyDescent="0.25">
      <c r="B265" s="39" t="e">
        <f>Input_Data!AV294</f>
        <v>#N/A</v>
      </c>
      <c r="C265" s="39">
        <f>_xlfn.IFNA(Input_Data!AW294,C264)</f>
        <v>4.8806305522242379</v>
      </c>
      <c r="D265" s="38" t="e">
        <f t="shared" si="32"/>
        <v>#N/A</v>
      </c>
      <c r="E265" s="56">
        <f t="shared" si="33"/>
        <v>17115.635909169931</v>
      </c>
      <c r="F265" s="37" t="e">
        <f t="shared" si="34"/>
        <v>#N/A</v>
      </c>
      <c r="G265" s="37" t="e">
        <f t="shared" si="35"/>
        <v>#N/A</v>
      </c>
      <c r="H265" s="56" t="e">
        <f t="shared" si="36"/>
        <v>#N/A</v>
      </c>
      <c r="I265" s="39" t="e">
        <f t="shared" si="37"/>
        <v>#N/A</v>
      </c>
      <c r="J265" s="39" t="e">
        <f>Input_Data!CF294</f>
        <v>#N/A</v>
      </c>
      <c r="K265" s="37" t="e">
        <f t="shared" si="38"/>
        <v>#N/A</v>
      </c>
      <c r="L265" s="37" t="e">
        <f>Input_Data!DO294</f>
        <v>#N/A</v>
      </c>
      <c r="M265" s="72" t="e">
        <f>Input_Data!EX294</f>
        <v>#N/A</v>
      </c>
      <c r="N265" s="37" t="e">
        <f t="shared" si="39"/>
        <v>#N/A</v>
      </c>
    </row>
    <row r="266" spans="2:14" x14ac:dyDescent="0.25">
      <c r="B266" s="39" t="e">
        <f>Input_Data!AV295</f>
        <v>#N/A</v>
      </c>
      <c r="C266" s="39">
        <f>_xlfn.IFNA(Input_Data!AW295,C265)</f>
        <v>4.8806305522242379</v>
      </c>
      <c r="D266" s="38" t="e">
        <f t="shared" si="32"/>
        <v>#N/A</v>
      </c>
      <c r="E266" s="56">
        <f t="shared" si="33"/>
        <v>17115.635909169931</v>
      </c>
      <c r="F266" s="37" t="e">
        <f t="shared" si="34"/>
        <v>#N/A</v>
      </c>
      <c r="G266" s="37" t="e">
        <f t="shared" si="35"/>
        <v>#N/A</v>
      </c>
      <c r="H266" s="56" t="e">
        <f t="shared" si="36"/>
        <v>#N/A</v>
      </c>
      <c r="I266" s="39" t="e">
        <f t="shared" si="37"/>
        <v>#N/A</v>
      </c>
      <c r="J266" s="39" t="e">
        <f>Input_Data!CF295</f>
        <v>#N/A</v>
      </c>
      <c r="K266" s="37" t="e">
        <f t="shared" si="38"/>
        <v>#N/A</v>
      </c>
      <c r="L266" s="37" t="e">
        <f>Input_Data!DO295</f>
        <v>#N/A</v>
      </c>
      <c r="M266" s="72" t="e">
        <f>Input_Data!EX295</f>
        <v>#N/A</v>
      </c>
      <c r="N266" s="37" t="e">
        <f t="shared" si="39"/>
        <v>#N/A</v>
      </c>
    </row>
    <row r="267" spans="2:14" x14ac:dyDescent="0.25">
      <c r="B267" s="39" t="e">
        <f>Input_Data!AV296</f>
        <v>#N/A</v>
      </c>
      <c r="C267" s="39">
        <f>_xlfn.IFNA(Input_Data!AW296,C266)</f>
        <v>4.8806305522242379</v>
      </c>
      <c r="D267" s="38" t="e">
        <f t="shared" si="32"/>
        <v>#N/A</v>
      </c>
      <c r="E267" s="56">
        <f t="shared" si="33"/>
        <v>17115.635909169931</v>
      </c>
      <c r="F267" s="37" t="e">
        <f t="shared" si="34"/>
        <v>#N/A</v>
      </c>
      <c r="G267" s="37" t="e">
        <f t="shared" si="35"/>
        <v>#N/A</v>
      </c>
      <c r="H267" s="56" t="e">
        <f t="shared" si="36"/>
        <v>#N/A</v>
      </c>
      <c r="I267" s="39" t="e">
        <f t="shared" si="37"/>
        <v>#N/A</v>
      </c>
      <c r="J267" s="39" t="e">
        <f>Input_Data!CF296</f>
        <v>#N/A</v>
      </c>
      <c r="K267" s="37" t="e">
        <f t="shared" si="38"/>
        <v>#N/A</v>
      </c>
      <c r="L267" s="37" t="e">
        <f>Input_Data!DO296</f>
        <v>#N/A</v>
      </c>
      <c r="M267" s="72" t="e">
        <f>Input_Data!EX296</f>
        <v>#N/A</v>
      </c>
      <c r="N267" s="37" t="e">
        <f t="shared" si="39"/>
        <v>#N/A</v>
      </c>
    </row>
    <row r="268" spans="2:14" x14ac:dyDescent="0.25">
      <c r="B268" s="39" t="e">
        <f>Input_Data!AV297</f>
        <v>#N/A</v>
      </c>
      <c r="C268" s="39">
        <f>_xlfn.IFNA(Input_Data!AW297,C267)</f>
        <v>4.8806305522242379</v>
      </c>
      <c r="D268" s="38" t="e">
        <f t="shared" si="32"/>
        <v>#N/A</v>
      </c>
      <c r="E268" s="56">
        <f t="shared" si="33"/>
        <v>17115.635909169931</v>
      </c>
      <c r="F268" s="37" t="e">
        <f t="shared" si="34"/>
        <v>#N/A</v>
      </c>
      <c r="G268" s="37" t="e">
        <f t="shared" si="35"/>
        <v>#N/A</v>
      </c>
      <c r="H268" s="56" t="e">
        <f t="shared" si="36"/>
        <v>#N/A</v>
      </c>
      <c r="I268" s="39" t="e">
        <f t="shared" si="37"/>
        <v>#N/A</v>
      </c>
      <c r="J268" s="39" t="e">
        <f>Input_Data!CF297</f>
        <v>#N/A</v>
      </c>
      <c r="K268" s="37" t="e">
        <f t="shared" si="38"/>
        <v>#N/A</v>
      </c>
      <c r="L268" s="37" t="e">
        <f>Input_Data!DO297</f>
        <v>#N/A</v>
      </c>
      <c r="M268" s="72" t="e">
        <f>Input_Data!EX297</f>
        <v>#N/A</v>
      </c>
      <c r="N268" s="37" t="e">
        <f t="shared" si="39"/>
        <v>#N/A</v>
      </c>
    </row>
    <row r="269" spans="2:14" x14ac:dyDescent="0.25">
      <c r="B269" s="39" t="e">
        <f>Input_Data!AV298</f>
        <v>#N/A</v>
      </c>
      <c r="C269" s="39">
        <f>_xlfn.IFNA(Input_Data!AW298,C268)</f>
        <v>4.8806305522242379</v>
      </c>
      <c r="D269" s="38" t="e">
        <f t="shared" si="32"/>
        <v>#N/A</v>
      </c>
      <c r="E269" s="56">
        <f t="shared" si="33"/>
        <v>17115.635909169931</v>
      </c>
      <c r="F269" s="37" t="e">
        <f t="shared" si="34"/>
        <v>#N/A</v>
      </c>
      <c r="G269" s="37" t="e">
        <f t="shared" si="35"/>
        <v>#N/A</v>
      </c>
      <c r="H269" s="56" t="e">
        <f t="shared" si="36"/>
        <v>#N/A</v>
      </c>
      <c r="I269" s="39" t="e">
        <f t="shared" si="37"/>
        <v>#N/A</v>
      </c>
      <c r="J269" s="39" t="e">
        <f>Input_Data!CF298</f>
        <v>#N/A</v>
      </c>
      <c r="K269" s="37" t="e">
        <f t="shared" si="38"/>
        <v>#N/A</v>
      </c>
      <c r="L269" s="37" t="e">
        <f>Input_Data!DO298</f>
        <v>#N/A</v>
      </c>
      <c r="M269" s="72" t="e">
        <f>Input_Data!EX298</f>
        <v>#N/A</v>
      </c>
      <c r="N269" s="37" t="e">
        <f t="shared" si="39"/>
        <v>#N/A</v>
      </c>
    </row>
    <row r="270" spans="2:14" x14ac:dyDescent="0.25">
      <c r="B270" s="39" t="e">
        <f>Input_Data!AV299</f>
        <v>#N/A</v>
      </c>
      <c r="C270" s="39">
        <f>_xlfn.IFNA(Input_Data!AW299,C269)</f>
        <v>4.8806305522242379</v>
      </c>
      <c r="D270" s="38" t="e">
        <f t="shared" si="32"/>
        <v>#N/A</v>
      </c>
      <c r="E270" s="56">
        <f t="shared" si="33"/>
        <v>17115.635909169931</v>
      </c>
      <c r="F270" s="37" t="e">
        <f t="shared" si="34"/>
        <v>#N/A</v>
      </c>
      <c r="G270" s="37" t="e">
        <f t="shared" si="35"/>
        <v>#N/A</v>
      </c>
      <c r="H270" s="56" t="e">
        <f t="shared" si="36"/>
        <v>#N/A</v>
      </c>
      <c r="I270" s="39" t="e">
        <f t="shared" si="37"/>
        <v>#N/A</v>
      </c>
      <c r="J270" s="39" t="e">
        <f>Input_Data!CF299</f>
        <v>#N/A</v>
      </c>
      <c r="K270" s="37" t="e">
        <f t="shared" si="38"/>
        <v>#N/A</v>
      </c>
      <c r="L270" s="37" t="e">
        <f>Input_Data!DO299</f>
        <v>#N/A</v>
      </c>
      <c r="M270" s="72" t="e">
        <f>Input_Data!EX299</f>
        <v>#N/A</v>
      </c>
      <c r="N270" s="37" t="e">
        <f t="shared" si="39"/>
        <v>#N/A</v>
      </c>
    </row>
    <row r="271" spans="2:14" x14ac:dyDescent="0.25">
      <c r="B271" s="39" t="e">
        <f>Input_Data!AV300</f>
        <v>#N/A</v>
      </c>
      <c r="C271" s="39">
        <f>_xlfn.IFNA(Input_Data!AW300,C270)</f>
        <v>4.8806305522242379</v>
      </c>
      <c r="D271" s="38" t="e">
        <f t="shared" si="32"/>
        <v>#N/A</v>
      </c>
      <c r="E271" s="56">
        <f t="shared" si="33"/>
        <v>17115.635909169931</v>
      </c>
      <c r="F271" s="37" t="e">
        <f t="shared" si="34"/>
        <v>#N/A</v>
      </c>
      <c r="G271" s="37" t="e">
        <f t="shared" si="35"/>
        <v>#N/A</v>
      </c>
      <c r="H271" s="56" t="e">
        <f t="shared" si="36"/>
        <v>#N/A</v>
      </c>
      <c r="I271" s="39" t="e">
        <f t="shared" si="37"/>
        <v>#N/A</v>
      </c>
      <c r="J271" s="39" t="e">
        <f>Input_Data!CF300</f>
        <v>#N/A</v>
      </c>
      <c r="K271" s="37" t="e">
        <f t="shared" si="38"/>
        <v>#N/A</v>
      </c>
      <c r="L271" s="37" t="e">
        <f>Input_Data!DO300</f>
        <v>#N/A</v>
      </c>
      <c r="M271" s="72" t="e">
        <f>Input_Data!EX300</f>
        <v>#N/A</v>
      </c>
      <c r="N271" s="37" t="e">
        <f t="shared" si="39"/>
        <v>#N/A</v>
      </c>
    </row>
    <row r="272" spans="2:14" x14ac:dyDescent="0.25">
      <c r="B272" s="39" t="e">
        <f>Input_Data!AV301</f>
        <v>#N/A</v>
      </c>
      <c r="C272" s="39">
        <f>_xlfn.IFNA(Input_Data!AW301,C271)</f>
        <v>4.8806305522242379</v>
      </c>
      <c r="D272" s="38" t="e">
        <f t="shared" si="32"/>
        <v>#N/A</v>
      </c>
      <c r="E272" s="56">
        <f t="shared" si="33"/>
        <v>17115.635909169931</v>
      </c>
      <c r="F272" s="37" t="e">
        <f t="shared" si="34"/>
        <v>#N/A</v>
      </c>
      <c r="G272" s="37" t="e">
        <f t="shared" si="35"/>
        <v>#N/A</v>
      </c>
      <c r="H272" s="56" t="e">
        <f t="shared" si="36"/>
        <v>#N/A</v>
      </c>
      <c r="I272" s="39" t="e">
        <f t="shared" si="37"/>
        <v>#N/A</v>
      </c>
      <c r="J272" s="39" t="e">
        <f>Input_Data!CF301</f>
        <v>#N/A</v>
      </c>
      <c r="K272" s="37" t="e">
        <f t="shared" si="38"/>
        <v>#N/A</v>
      </c>
      <c r="L272" s="37" t="e">
        <f>Input_Data!DO301</f>
        <v>#N/A</v>
      </c>
      <c r="M272" s="72" t="e">
        <f>Input_Data!EX301</f>
        <v>#N/A</v>
      </c>
      <c r="N272" s="37" t="e">
        <f t="shared" si="39"/>
        <v>#N/A</v>
      </c>
    </row>
    <row r="273" spans="2:14" x14ac:dyDescent="0.25">
      <c r="B273" s="39" t="e">
        <f>Input_Data!AV302</f>
        <v>#N/A</v>
      </c>
      <c r="C273" s="39">
        <f>_xlfn.IFNA(Input_Data!AW302,C272)</f>
        <v>4.8806305522242379</v>
      </c>
      <c r="D273" s="38" t="e">
        <f t="shared" si="32"/>
        <v>#N/A</v>
      </c>
      <c r="E273" s="56">
        <f t="shared" si="33"/>
        <v>17115.635909169931</v>
      </c>
      <c r="F273" s="37" t="e">
        <f t="shared" si="34"/>
        <v>#N/A</v>
      </c>
      <c r="G273" s="37" t="e">
        <f t="shared" si="35"/>
        <v>#N/A</v>
      </c>
      <c r="H273" s="56" t="e">
        <f t="shared" si="36"/>
        <v>#N/A</v>
      </c>
      <c r="I273" s="39" t="e">
        <f t="shared" si="37"/>
        <v>#N/A</v>
      </c>
      <c r="J273" s="39" t="e">
        <f>Input_Data!CF302</f>
        <v>#N/A</v>
      </c>
      <c r="K273" s="37" t="e">
        <f t="shared" si="38"/>
        <v>#N/A</v>
      </c>
      <c r="L273" s="37" t="e">
        <f>Input_Data!DO302</f>
        <v>#N/A</v>
      </c>
      <c r="M273" s="72" t="e">
        <f>Input_Data!EX302</f>
        <v>#N/A</v>
      </c>
      <c r="N273" s="37" t="e">
        <f t="shared" si="39"/>
        <v>#N/A</v>
      </c>
    </row>
    <row r="274" spans="2:14" x14ac:dyDescent="0.25">
      <c r="B274" s="39" t="e">
        <f>Input_Data!AV303</f>
        <v>#N/A</v>
      </c>
      <c r="C274" s="39">
        <f>_xlfn.IFNA(Input_Data!AW303,C273)</f>
        <v>4.8806305522242379</v>
      </c>
      <c r="D274" s="38" t="e">
        <f t="shared" si="32"/>
        <v>#N/A</v>
      </c>
      <c r="E274" s="56">
        <f t="shared" si="33"/>
        <v>17115.635909169931</v>
      </c>
      <c r="F274" s="37" t="e">
        <f t="shared" si="34"/>
        <v>#N/A</v>
      </c>
      <c r="G274" s="37" t="e">
        <f t="shared" si="35"/>
        <v>#N/A</v>
      </c>
      <c r="H274" s="56" t="e">
        <f t="shared" si="36"/>
        <v>#N/A</v>
      </c>
      <c r="I274" s="39" t="e">
        <f t="shared" si="37"/>
        <v>#N/A</v>
      </c>
      <c r="J274" s="39" t="e">
        <f>Input_Data!CF303</f>
        <v>#N/A</v>
      </c>
      <c r="K274" s="37" t="e">
        <f t="shared" si="38"/>
        <v>#N/A</v>
      </c>
      <c r="L274" s="37" t="e">
        <f>Input_Data!DO303</f>
        <v>#N/A</v>
      </c>
      <c r="M274" s="72" t="e">
        <f>Input_Data!EX303</f>
        <v>#N/A</v>
      </c>
      <c r="N274" s="37" t="e">
        <f t="shared" si="39"/>
        <v>#N/A</v>
      </c>
    </row>
    <row r="275" spans="2:14" x14ac:dyDescent="0.25">
      <c r="B275" s="39" t="e">
        <f>Input_Data!AV304</f>
        <v>#N/A</v>
      </c>
      <c r="C275" s="39">
        <f>_xlfn.IFNA(Input_Data!AW304,C274)</f>
        <v>4.8806305522242379</v>
      </c>
      <c r="D275" s="38" t="e">
        <f t="shared" si="32"/>
        <v>#N/A</v>
      </c>
      <c r="E275" s="56">
        <f t="shared" si="33"/>
        <v>17115.635909169931</v>
      </c>
      <c r="F275" s="37" t="e">
        <f t="shared" si="34"/>
        <v>#N/A</v>
      </c>
      <c r="G275" s="37" t="e">
        <f t="shared" si="35"/>
        <v>#N/A</v>
      </c>
      <c r="H275" s="56" t="e">
        <f t="shared" si="36"/>
        <v>#N/A</v>
      </c>
      <c r="I275" s="39" t="e">
        <f t="shared" si="37"/>
        <v>#N/A</v>
      </c>
      <c r="J275" s="39" t="e">
        <f>Input_Data!CF304</f>
        <v>#N/A</v>
      </c>
      <c r="K275" s="37" t="e">
        <f t="shared" si="38"/>
        <v>#N/A</v>
      </c>
      <c r="L275" s="37" t="e">
        <f>Input_Data!DO304</f>
        <v>#N/A</v>
      </c>
      <c r="M275" s="72" t="e">
        <f>Input_Data!EX304</f>
        <v>#N/A</v>
      </c>
      <c r="N275" s="37" t="e">
        <f t="shared" si="39"/>
        <v>#N/A</v>
      </c>
    </row>
    <row r="276" spans="2:14" x14ac:dyDescent="0.25">
      <c r="B276" s="39" t="e">
        <f>Input_Data!AV305</f>
        <v>#N/A</v>
      </c>
      <c r="C276" s="39">
        <f>_xlfn.IFNA(Input_Data!AW305,C275)</f>
        <v>4.8806305522242379</v>
      </c>
      <c r="D276" s="38" t="e">
        <f t="shared" si="32"/>
        <v>#N/A</v>
      </c>
      <c r="E276" s="56">
        <f t="shared" si="33"/>
        <v>17115.635909169931</v>
      </c>
      <c r="F276" s="37" t="e">
        <f t="shared" si="34"/>
        <v>#N/A</v>
      </c>
      <c r="G276" s="37" t="e">
        <f t="shared" si="35"/>
        <v>#N/A</v>
      </c>
      <c r="H276" s="56" t="e">
        <f t="shared" si="36"/>
        <v>#N/A</v>
      </c>
      <c r="I276" s="39" t="e">
        <f t="shared" si="37"/>
        <v>#N/A</v>
      </c>
      <c r="J276" s="39" t="e">
        <f>Input_Data!CF305</f>
        <v>#N/A</v>
      </c>
      <c r="K276" s="37" t="e">
        <f t="shared" si="38"/>
        <v>#N/A</v>
      </c>
      <c r="L276" s="37" t="e">
        <f>Input_Data!DO305</f>
        <v>#N/A</v>
      </c>
      <c r="M276" s="72" t="e">
        <f>Input_Data!EX305</f>
        <v>#N/A</v>
      </c>
      <c r="N276" s="37" t="e">
        <f t="shared" si="39"/>
        <v>#N/A</v>
      </c>
    </row>
    <row r="277" spans="2:14" x14ac:dyDescent="0.25">
      <c r="B277" s="39" t="e">
        <f>Input_Data!AV306</f>
        <v>#N/A</v>
      </c>
      <c r="C277" s="39">
        <f>_xlfn.IFNA(Input_Data!AW306,C276)</f>
        <v>4.8806305522242379</v>
      </c>
      <c r="D277" s="38" t="e">
        <f t="shared" si="32"/>
        <v>#N/A</v>
      </c>
      <c r="E277" s="56">
        <f t="shared" si="33"/>
        <v>17115.635909169931</v>
      </c>
      <c r="F277" s="37" t="e">
        <f t="shared" si="34"/>
        <v>#N/A</v>
      </c>
      <c r="G277" s="37" t="e">
        <f t="shared" si="35"/>
        <v>#N/A</v>
      </c>
      <c r="H277" s="56" t="e">
        <f t="shared" si="36"/>
        <v>#N/A</v>
      </c>
      <c r="I277" s="39" t="e">
        <f t="shared" si="37"/>
        <v>#N/A</v>
      </c>
      <c r="J277" s="39" t="e">
        <f>Input_Data!CF306</f>
        <v>#N/A</v>
      </c>
      <c r="K277" s="37" t="e">
        <f t="shared" si="38"/>
        <v>#N/A</v>
      </c>
      <c r="L277" s="37" t="e">
        <f>Input_Data!DO306</f>
        <v>#N/A</v>
      </c>
      <c r="M277" s="72" t="e">
        <f>Input_Data!EX306</f>
        <v>#N/A</v>
      </c>
      <c r="N277" s="37" t="e">
        <f t="shared" si="39"/>
        <v>#N/A</v>
      </c>
    </row>
    <row r="278" spans="2:14" x14ac:dyDescent="0.25">
      <c r="B278" s="39" t="e">
        <f>Input_Data!AV307</f>
        <v>#N/A</v>
      </c>
      <c r="C278" s="39">
        <f>_xlfn.IFNA(Input_Data!AW307,C277)</f>
        <v>4.8806305522242379</v>
      </c>
      <c r="D278" s="38" t="e">
        <f t="shared" si="32"/>
        <v>#N/A</v>
      </c>
      <c r="E278" s="56">
        <f t="shared" si="33"/>
        <v>17115.635909169931</v>
      </c>
      <c r="F278" s="37" t="e">
        <f t="shared" si="34"/>
        <v>#N/A</v>
      </c>
      <c r="G278" s="37" t="e">
        <f t="shared" si="35"/>
        <v>#N/A</v>
      </c>
      <c r="H278" s="56" t="e">
        <f t="shared" si="36"/>
        <v>#N/A</v>
      </c>
      <c r="I278" s="39" t="e">
        <f t="shared" si="37"/>
        <v>#N/A</v>
      </c>
      <c r="J278" s="39" t="e">
        <f>Input_Data!CF307</f>
        <v>#N/A</v>
      </c>
      <c r="K278" s="37" t="e">
        <f t="shared" si="38"/>
        <v>#N/A</v>
      </c>
      <c r="L278" s="37" t="e">
        <f>Input_Data!DO307</f>
        <v>#N/A</v>
      </c>
      <c r="M278" s="72" t="e">
        <f>Input_Data!EX307</f>
        <v>#N/A</v>
      </c>
      <c r="N278" s="37" t="e">
        <f t="shared" si="39"/>
        <v>#N/A</v>
      </c>
    </row>
    <row r="279" spans="2:14" x14ac:dyDescent="0.25">
      <c r="B279" s="39" t="e">
        <f>Input_Data!AV308</f>
        <v>#N/A</v>
      </c>
      <c r="C279" s="39">
        <f>_xlfn.IFNA(Input_Data!AW308,C278)</f>
        <v>4.8806305522242379</v>
      </c>
      <c r="D279" s="38" t="e">
        <f t="shared" si="32"/>
        <v>#N/A</v>
      </c>
      <c r="E279" s="56">
        <f t="shared" si="33"/>
        <v>17115.635909169931</v>
      </c>
      <c r="F279" s="37" t="e">
        <f t="shared" si="34"/>
        <v>#N/A</v>
      </c>
      <c r="G279" s="37" t="e">
        <f t="shared" si="35"/>
        <v>#N/A</v>
      </c>
      <c r="H279" s="56" t="e">
        <f t="shared" si="36"/>
        <v>#N/A</v>
      </c>
      <c r="I279" s="39" t="e">
        <f t="shared" si="37"/>
        <v>#N/A</v>
      </c>
      <c r="J279" s="39" t="e">
        <f>Input_Data!CF308</f>
        <v>#N/A</v>
      </c>
      <c r="K279" s="37" t="e">
        <f t="shared" si="38"/>
        <v>#N/A</v>
      </c>
      <c r="L279" s="37" t="e">
        <f>Input_Data!DO308</f>
        <v>#N/A</v>
      </c>
      <c r="M279" s="72" t="e">
        <f>Input_Data!EX308</f>
        <v>#N/A</v>
      </c>
      <c r="N279" s="37" t="e">
        <f t="shared" si="39"/>
        <v>#N/A</v>
      </c>
    </row>
    <row r="280" spans="2:14" x14ac:dyDescent="0.25">
      <c r="B280" s="39" t="e">
        <f>Input_Data!AV309</f>
        <v>#N/A</v>
      </c>
      <c r="C280" s="39">
        <f>_xlfn.IFNA(Input_Data!AW309,C279)</f>
        <v>4.8806305522242379</v>
      </c>
      <c r="D280" s="38" t="e">
        <f t="shared" si="32"/>
        <v>#N/A</v>
      </c>
      <c r="E280" s="56">
        <f t="shared" si="33"/>
        <v>17115.635909169931</v>
      </c>
      <c r="F280" s="37" t="e">
        <f t="shared" si="34"/>
        <v>#N/A</v>
      </c>
      <c r="G280" s="37" t="e">
        <f t="shared" si="35"/>
        <v>#N/A</v>
      </c>
      <c r="H280" s="56" t="e">
        <f t="shared" si="36"/>
        <v>#N/A</v>
      </c>
      <c r="I280" s="39" t="e">
        <f t="shared" si="37"/>
        <v>#N/A</v>
      </c>
      <c r="J280" s="39" t="e">
        <f>Input_Data!CF309</f>
        <v>#N/A</v>
      </c>
      <c r="K280" s="37" t="e">
        <f t="shared" si="38"/>
        <v>#N/A</v>
      </c>
      <c r="L280" s="37" t="e">
        <f>Input_Data!DO309</f>
        <v>#N/A</v>
      </c>
      <c r="M280" s="72" t="e">
        <f>Input_Data!EX309</f>
        <v>#N/A</v>
      </c>
      <c r="N280" s="37" t="e">
        <f t="shared" si="39"/>
        <v>#N/A</v>
      </c>
    </row>
    <row r="281" spans="2:14" x14ac:dyDescent="0.25">
      <c r="B281" s="39" t="e">
        <f>Input_Data!AV310</f>
        <v>#N/A</v>
      </c>
      <c r="C281" s="39">
        <f>_xlfn.IFNA(Input_Data!AW310,C280)</f>
        <v>4.8806305522242379</v>
      </c>
      <c r="D281" s="38" t="e">
        <f t="shared" si="32"/>
        <v>#N/A</v>
      </c>
      <c r="E281" s="56">
        <f t="shared" si="33"/>
        <v>17115.635909169931</v>
      </c>
      <c r="F281" s="37" t="e">
        <f t="shared" si="34"/>
        <v>#N/A</v>
      </c>
      <c r="G281" s="37" t="e">
        <f t="shared" si="35"/>
        <v>#N/A</v>
      </c>
      <c r="H281" s="56" t="e">
        <f t="shared" si="36"/>
        <v>#N/A</v>
      </c>
      <c r="I281" s="39" t="e">
        <f t="shared" si="37"/>
        <v>#N/A</v>
      </c>
      <c r="J281" s="39" t="e">
        <f>Input_Data!CF310</f>
        <v>#N/A</v>
      </c>
      <c r="K281" s="37" t="e">
        <f t="shared" si="38"/>
        <v>#N/A</v>
      </c>
      <c r="L281" s="37" t="e">
        <f>Input_Data!DO310</f>
        <v>#N/A</v>
      </c>
      <c r="M281" s="72" t="e">
        <f>Input_Data!EX310</f>
        <v>#N/A</v>
      </c>
      <c r="N281" s="37" t="e">
        <f t="shared" si="39"/>
        <v>#N/A</v>
      </c>
    </row>
    <row r="282" spans="2:14" x14ac:dyDescent="0.25">
      <c r="B282" s="39" t="e">
        <f>Input_Data!AV311</f>
        <v>#N/A</v>
      </c>
      <c r="C282" s="39">
        <f>_xlfn.IFNA(Input_Data!AW311,C281)</f>
        <v>4.8806305522242379</v>
      </c>
      <c r="D282" s="38" t="e">
        <f t="shared" si="32"/>
        <v>#N/A</v>
      </c>
      <c r="E282" s="56">
        <f t="shared" si="33"/>
        <v>17115.635909169931</v>
      </c>
      <c r="F282" s="37" t="e">
        <f t="shared" si="34"/>
        <v>#N/A</v>
      </c>
      <c r="G282" s="37" t="e">
        <f t="shared" si="35"/>
        <v>#N/A</v>
      </c>
      <c r="H282" s="56" t="e">
        <f t="shared" si="36"/>
        <v>#N/A</v>
      </c>
      <c r="I282" s="39" t="e">
        <f t="shared" si="37"/>
        <v>#N/A</v>
      </c>
      <c r="J282" s="39" t="e">
        <f>Input_Data!CF311</f>
        <v>#N/A</v>
      </c>
      <c r="K282" s="37" t="e">
        <f t="shared" si="38"/>
        <v>#N/A</v>
      </c>
      <c r="L282" s="37" t="e">
        <f>Input_Data!DO311</f>
        <v>#N/A</v>
      </c>
      <c r="M282" s="72" t="e">
        <f>Input_Data!EX311</f>
        <v>#N/A</v>
      </c>
      <c r="N282" s="37" t="e">
        <f t="shared" si="39"/>
        <v>#N/A</v>
      </c>
    </row>
    <row r="283" spans="2:14" x14ac:dyDescent="0.25">
      <c r="B283" s="39" t="e">
        <f>Input_Data!AV312</f>
        <v>#N/A</v>
      </c>
      <c r="C283" s="39">
        <f>_xlfn.IFNA(Input_Data!AW312,C282)</f>
        <v>4.8806305522242379</v>
      </c>
      <c r="D283" s="38" t="e">
        <f t="shared" si="32"/>
        <v>#N/A</v>
      </c>
      <c r="E283" s="56">
        <f t="shared" si="33"/>
        <v>17115.635909169931</v>
      </c>
      <c r="F283" s="37" t="e">
        <f t="shared" si="34"/>
        <v>#N/A</v>
      </c>
      <c r="G283" s="37" t="e">
        <f t="shared" si="35"/>
        <v>#N/A</v>
      </c>
      <c r="H283" s="56" t="e">
        <f t="shared" si="36"/>
        <v>#N/A</v>
      </c>
      <c r="I283" s="39" t="e">
        <f t="shared" si="37"/>
        <v>#N/A</v>
      </c>
      <c r="J283" s="39" t="e">
        <f>Input_Data!CF312</f>
        <v>#N/A</v>
      </c>
      <c r="K283" s="37" t="e">
        <f t="shared" si="38"/>
        <v>#N/A</v>
      </c>
      <c r="L283" s="37" t="e">
        <f>Input_Data!DO312</f>
        <v>#N/A</v>
      </c>
      <c r="M283" s="72" t="e">
        <f>Input_Data!EX312</f>
        <v>#N/A</v>
      </c>
      <c r="N283" s="37" t="e">
        <f t="shared" si="39"/>
        <v>#N/A</v>
      </c>
    </row>
    <row r="284" spans="2:14" x14ac:dyDescent="0.25">
      <c r="B284" s="39" t="e">
        <f>Input_Data!AV313</f>
        <v>#N/A</v>
      </c>
      <c r="C284" s="39">
        <f>_xlfn.IFNA(Input_Data!AW313,C283)</f>
        <v>4.8806305522242379</v>
      </c>
      <c r="D284" s="38" t="e">
        <f t="shared" si="32"/>
        <v>#N/A</v>
      </c>
      <c r="E284" s="56">
        <f t="shared" si="33"/>
        <v>17115.635909169931</v>
      </c>
      <c r="F284" s="37" t="e">
        <f t="shared" si="34"/>
        <v>#N/A</v>
      </c>
      <c r="G284" s="37" t="e">
        <f t="shared" si="35"/>
        <v>#N/A</v>
      </c>
      <c r="H284" s="56" t="e">
        <f t="shared" si="36"/>
        <v>#N/A</v>
      </c>
      <c r="I284" s="39" t="e">
        <f t="shared" si="37"/>
        <v>#N/A</v>
      </c>
      <c r="J284" s="39" t="e">
        <f>Input_Data!CF313</f>
        <v>#N/A</v>
      </c>
      <c r="K284" s="37" t="e">
        <f t="shared" si="38"/>
        <v>#N/A</v>
      </c>
      <c r="L284" s="37" t="e">
        <f>Input_Data!DO313</f>
        <v>#N/A</v>
      </c>
      <c r="M284" s="72" t="e">
        <f>Input_Data!EX313</f>
        <v>#N/A</v>
      </c>
      <c r="N284" s="37" t="e">
        <f t="shared" si="39"/>
        <v>#N/A</v>
      </c>
    </row>
    <row r="285" spans="2:14" x14ac:dyDescent="0.25">
      <c r="B285" s="39" t="e">
        <f>Input_Data!AV314</f>
        <v>#N/A</v>
      </c>
      <c r="C285" s="39">
        <f>_xlfn.IFNA(Input_Data!AW314,C284)</f>
        <v>4.8806305522242379</v>
      </c>
      <c r="D285" s="38" t="e">
        <f t="shared" si="32"/>
        <v>#N/A</v>
      </c>
      <c r="E285" s="56">
        <f t="shared" si="33"/>
        <v>17115.635909169931</v>
      </c>
      <c r="F285" s="37" t="e">
        <f t="shared" si="34"/>
        <v>#N/A</v>
      </c>
      <c r="G285" s="37" t="e">
        <f t="shared" si="35"/>
        <v>#N/A</v>
      </c>
      <c r="H285" s="56" t="e">
        <f t="shared" si="36"/>
        <v>#N/A</v>
      </c>
      <c r="I285" s="39" t="e">
        <f t="shared" si="37"/>
        <v>#N/A</v>
      </c>
      <c r="J285" s="39" t="e">
        <f>Input_Data!CF314</f>
        <v>#N/A</v>
      </c>
      <c r="K285" s="37" t="e">
        <f t="shared" si="38"/>
        <v>#N/A</v>
      </c>
      <c r="L285" s="37" t="e">
        <f>Input_Data!DO314</f>
        <v>#N/A</v>
      </c>
      <c r="M285" s="72" t="e">
        <f>Input_Data!EX314</f>
        <v>#N/A</v>
      </c>
      <c r="N285" s="37" t="e">
        <f t="shared" si="39"/>
        <v>#N/A</v>
      </c>
    </row>
    <row r="286" spans="2:14" x14ac:dyDescent="0.25">
      <c r="B286" s="39" t="e">
        <f>Input_Data!AV315</f>
        <v>#N/A</v>
      </c>
      <c r="C286" s="39">
        <f>_xlfn.IFNA(Input_Data!AW315,C285)</f>
        <v>4.8806305522242379</v>
      </c>
      <c r="D286" s="38" t="e">
        <f t="shared" si="32"/>
        <v>#N/A</v>
      </c>
      <c r="E286" s="56">
        <f t="shared" si="33"/>
        <v>17115.635909169931</v>
      </c>
      <c r="F286" s="37" t="e">
        <f t="shared" si="34"/>
        <v>#N/A</v>
      </c>
      <c r="G286" s="37" t="e">
        <f t="shared" si="35"/>
        <v>#N/A</v>
      </c>
      <c r="H286" s="56" t="e">
        <f t="shared" si="36"/>
        <v>#N/A</v>
      </c>
      <c r="I286" s="39" t="e">
        <f t="shared" si="37"/>
        <v>#N/A</v>
      </c>
      <c r="J286" s="39" t="e">
        <f>Input_Data!CF315</f>
        <v>#N/A</v>
      </c>
      <c r="K286" s="37" t="e">
        <f t="shared" si="38"/>
        <v>#N/A</v>
      </c>
      <c r="L286" s="37" t="e">
        <f>Input_Data!DO315</f>
        <v>#N/A</v>
      </c>
      <c r="M286" s="72" t="e">
        <f>Input_Data!EX315</f>
        <v>#N/A</v>
      </c>
      <c r="N286" s="37" t="e">
        <f t="shared" si="39"/>
        <v>#N/A</v>
      </c>
    </row>
    <row r="287" spans="2:14" x14ac:dyDescent="0.25">
      <c r="B287" s="39" t="e">
        <f>Input_Data!AV316</f>
        <v>#N/A</v>
      </c>
      <c r="C287" s="39">
        <f>_xlfn.IFNA(Input_Data!AW316,C286)</f>
        <v>4.8806305522242379</v>
      </c>
      <c r="D287" s="38" t="e">
        <f t="shared" si="32"/>
        <v>#N/A</v>
      </c>
      <c r="E287" s="56">
        <f t="shared" si="33"/>
        <v>17115.635909169931</v>
      </c>
      <c r="F287" s="37" t="e">
        <f t="shared" si="34"/>
        <v>#N/A</v>
      </c>
      <c r="G287" s="37" t="e">
        <f t="shared" si="35"/>
        <v>#N/A</v>
      </c>
      <c r="H287" s="56" t="e">
        <f t="shared" si="36"/>
        <v>#N/A</v>
      </c>
      <c r="I287" s="39" t="e">
        <f t="shared" si="37"/>
        <v>#N/A</v>
      </c>
      <c r="J287" s="39" t="e">
        <f>Input_Data!CF316</f>
        <v>#N/A</v>
      </c>
      <c r="K287" s="37" t="e">
        <f t="shared" si="38"/>
        <v>#N/A</v>
      </c>
      <c r="L287" s="37" t="e">
        <f>Input_Data!DO316</f>
        <v>#N/A</v>
      </c>
      <c r="M287" s="72" t="e">
        <f>Input_Data!EX316</f>
        <v>#N/A</v>
      </c>
      <c r="N287" s="37" t="e">
        <f t="shared" si="39"/>
        <v>#N/A</v>
      </c>
    </row>
    <row r="288" spans="2:14" x14ac:dyDescent="0.25">
      <c r="B288" s="39" t="e">
        <f>Input_Data!AV317</f>
        <v>#N/A</v>
      </c>
      <c r="C288" s="39">
        <f>_xlfn.IFNA(Input_Data!AW317,C287)</f>
        <v>4.8806305522242379</v>
      </c>
      <c r="D288" s="38" t="e">
        <f t="shared" si="32"/>
        <v>#N/A</v>
      </c>
      <c r="E288" s="56">
        <f t="shared" si="33"/>
        <v>17115.635909169931</v>
      </c>
      <c r="F288" s="37" t="e">
        <f t="shared" si="34"/>
        <v>#N/A</v>
      </c>
      <c r="G288" s="37" t="e">
        <f t="shared" si="35"/>
        <v>#N/A</v>
      </c>
      <c r="H288" s="56" t="e">
        <f t="shared" si="36"/>
        <v>#N/A</v>
      </c>
      <c r="I288" s="39" t="e">
        <f t="shared" si="37"/>
        <v>#N/A</v>
      </c>
      <c r="J288" s="39" t="e">
        <f>Input_Data!CF317</f>
        <v>#N/A</v>
      </c>
      <c r="K288" s="37" t="e">
        <f t="shared" si="38"/>
        <v>#N/A</v>
      </c>
      <c r="L288" s="37" t="e">
        <f>Input_Data!DO317</f>
        <v>#N/A</v>
      </c>
      <c r="M288" s="72" t="e">
        <f>Input_Data!EX317</f>
        <v>#N/A</v>
      </c>
      <c r="N288" s="37" t="e">
        <f t="shared" si="39"/>
        <v>#N/A</v>
      </c>
    </row>
    <row r="289" spans="2:14" x14ac:dyDescent="0.25">
      <c r="B289" s="39" t="e">
        <f>Input_Data!AV318</f>
        <v>#N/A</v>
      </c>
      <c r="C289" s="39">
        <f>_xlfn.IFNA(Input_Data!AW318,C288)</f>
        <v>4.8806305522242379</v>
      </c>
      <c r="D289" s="38" t="e">
        <f t="shared" si="32"/>
        <v>#N/A</v>
      </c>
      <c r="E289" s="56">
        <f t="shared" si="33"/>
        <v>17115.635909169931</v>
      </c>
      <c r="F289" s="37" t="e">
        <f t="shared" si="34"/>
        <v>#N/A</v>
      </c>
      <c r="G289" s="37" t="e">
        <f t="shared" si="35"/>
        <v>#N/A</v>
      </c>
      <c r="H289" s="56" t="e">
        <f t="shared" si="36"/>
        <v>#N/A</v>
      </c>
      <c r="I289" s="39" t="e">
        <f t="shared" si="37"/>
        <v>#N/A</v>
      </c>
      <c r="J289" s="39" t="e">
        <f>Input_Data!CF318</f>
        <v>#N/A</v>
      </c>
      <c r="K289" s="37" t="e">
        <f t="shared" si="38"/>
        <v>#N/A</v>
      </c>
      <c r="L289" s="37" t="e">
        <f>Input_Data!DO318</f>
        <v>#N/A</v>
      </c>
      <c r="M289" s="72" t="e">
        <f>Input_Data!EX318</f>
        <v>#N/A</v>
      </c>
      <c r="N289" s="37" t="e">
        <f t="shared" si="39"/>
        <v>#N/A</v>
      </c>
    </row>
    <row r="290" spans="2:14" x14ac:dyDescent="0.25">
      <c r="B290" s="39" t="e">
        <f>Input_Data!AV319</f>
        <v>#N/A</v>
      </c>
      <c r="C290" s="39">
        <f>_xlfn.IFNA(Input_Data!AW319,C289)</f>
        <v>4.8806305522242379</v>
      </c>
      <c r="D290" s="38" t="e">
        <f t="shared" si="32"/>
        <v>#N/A</v>
      </c>
      <c r="E290" s="56">
        <f t="shared" si="33"/>
        <v>17115.635909169931</v>
      </c>
      <c r="F290" s="37" t="e">
        <f t="shared" si="34"/>
        <v>#N/A</v>
      </c>
      <c r="G290" s="37" t="e">
        <f t="shared" si="35"/>
        <v>#N/A</v>
      </c>
      <c r="H290" s="56" t="e">
        <f t="shared" si="36"/>
        <v>#N/A</v>
      </c>
      <c r="I290" s="39" t="e">
        <f t="shared" si="37"/>
        <v>#N/A</v>
      </c>
      <c r="J290" s="39" t="e">
        <f>Input_Data!CF319</f>
        <v>#N/A</v>
      </c>
      <c r="K290" s="37" t="e">
        <f t="shared" si="38"/>
        <v>#N/A</v>
      </c>
      <c r="L290" s="37" t="e">
        <f>Input_Data!DO319</f>
        <v>#N/A</v>
      </c>
      <c r="M290" s="72" t="e">
        <f>Input_Data!EX319</f>
        <v>#N/A</v>
      </c>
      <c r="N290" s="37" t="e">
        <f t="shared" si="39"/>
        <v>#N/A</v>
      </c>
    </row>
    <row r="291" spans="2:14" x14ac:dyDescent="0.25">
      <c r="B291" s="39" t="e">
        <f>Input_Data!AV320</f>
        <v>#N/A</v>
      </c>
      <c r="C291" s="39">
        <f>_xlfn.IFNA(Input_Data!AW320,C290)</f>
        <v>4.8806305522242379</v>
      </c>
      <c r="D291" s="38" t="e">
        <f t="shared" si="32"/>
        <v>#N/A</v>
      </c>
      <c r="E291" s="56">
        <f t="shared" si="33"/>
        <v>17115.635909169931</v>
      </c>
      <c r="F291" s="37" t="e">
        <f t="shared" si="34"/>
        <v>#N/A</v>
      </c>
      <c r="G291" s="37" t="e">
        <f t="shared" si="35"/>
        <v>#N/A</v>
      </c>
      <c r="H291" s="56" t="e">
        <f t="shared" si="36"/>
        <v>#N/A</v>
      </c>
      <c r="I291" s="39" t="e">
        <f t="shared" si="37"/>
        <v>#N/A</v>
      </c>
      <c r="J291" s="39" t="e">
        <f>Input_Data!CF320</f>
        <v>#N/A</v>
      </c>
      <c r="K291" s="37" t="e">
        <f t="shared" si="38"/>
        <v>#N/A</v>
      </c>
      <c r="L291" s="37" t="e">
        <f>Input_Data!DO320</f>
        <v>#N/A</v>
      </c>
      <c r="M291" s="72" t="e">
        <f>Input_Data!EX320</f>
        <v>#N/A</v>
      </c>
      <c r="N291" s="37" t="e">
        <f t="shared" si="39"/>
        <v>#N/A</v>
      </c>
    </row>
    <row r="292" spans="2:14" x14ac:dyDescent="0.25">
      <c r="B292" s="39" t="e">
        <f>Input_Data!AV321</f>
        <v>#N/A</v>
      </c>
      <c r="C292" s="39">
        <f>_xlfn.IFNA(Input_Data!AW321,C291)</f>
        <v>4.8806305522242379</v>
      </c>
      <c r="D292" s="38" t="e">
        <f t="shared" si="32"/>
        <v>#N/A</v>
      </c>
      <c r="E292" s="56">
        <f t="shared" si="33"/>
        <v>17115.635909169931</v>
      </c>
      <c r="F292" s="37" t="e">
        <f t="shared" si="34"/>
        <v>#N/A</v>
      </c>
      <c r="G292" s="37" t="e">
        <f t="shared" si="35"/>
        <v>#N/A</v>
      </c>
      <c r="H292" s="56" t="e">
        <f t="shared" si="36"/>
        <v>#N/A</v>
      </c>
      <c r="I292" s="39" t="e">
        <f t="shared" si="37"/>
        <v>#N/A</v>
      </c>
      <c r="J292" s="39" t="e">
        <f>Input_Data!CF321</f>
        <v>#N/A</v>
      </c>
      <c r="K292" s="37" t="e">
        <f t="shared" si="38"/>
        <v>#N/A</v>
      </c>
      <c r="L292" s="37" t="e">
        <f>Input_Data!DO321</f>
        <v>#N/A</v>
      </c>
      <c r="M292" s="72" t="e">
        <f>Input_Data!EX321</f>
        <v>#N/A</v>
      </c>
      <c r="N292" s="37" t="e">
        <f t="shared" si="39"/>
        <v>#N/A</v>
      </c>
    </row>
    <row r="293" spans="2:14" x14ac:dyDescent="0.25">
      <c r="B293" s="39" t="e">
        <f>Input_Data!AV322</f>
        <v>#N/A</v>
      </c>
      <c r="C293" s="39">
        <f>_xlfn.IFNA(Input_Data!AW322,C292)</f>
        <v>4.8806305522242379</v>
      </c>
      <c r="D293" s="38" t="e">
        <f t="shared" si="32"/>
        <v>#N/A</v>
      </c>
      <c r="E293" s="56">
        <f t="shared" si="33"/>
        <v>17115.635909169931</v>
      </c>
      <c r="F293" s="37" t="e">
        <f t="shared" si="34"/>
        <v>#N/A</v>
      </c>
      <c r="G293" s="37" t="e">
        <f t="shared" si="35"/>
        <v>#N/A</v>
      </c>
      <c r="H293" s="56" t="e">
        <f t="shared" si="36"/>
        <v>#N/A</v>
      </c>
      <c r="I293" s="39" t="e">
        <f t="shared" si="37"/>
        <v>#N/A</v>
      </c>
      <c r="J293" s="39" t="e">
        <f>Input_Data!CF322</f>
        <v>#N/A</v>
      </c>
      <c r="K293" s="37" t="e">
        <f t="shared" si="38"/>
        <v>#N/A</v>
      </c>
      <c r="L293" s="37" t="e">
        <f>Input_Data!DO322</f>
        <v>#N/A</v>
      </c>
      <c r="M293" s="72" t="e">
        <f>Input_Data!EX322</f>
        <v>#N/A</v>
      </c>
      <c r="N293" s="37" t="e">
        <f t="shared" si="39"/>
        <v>#N/A</v>
      </c>
    </row>
    <row r="294" spans="2:14" x14ac:dyDescent="0.25">
      <c r="B294" s="39" t="e">
        <f>Input_Data!AV323</f>
        <v>#N/A</v>
      </c>
      <c r="C294" s="39">
        <f>_xlfn.IFNA(Input_Data!AW323,C293)</f>
        <v>4.8806305522242379</v>
      </c>
      <c r="D294" s="38" t="e">
        <f t="shared" si="32"/>
        <v>#N/A</v>
      </c>
      <c r="E294" s="56">
        <f t="shared" si="33"/>
        <v>17115.635909169931</v>
      </c>
      <c r="F294" s="37" t="e">
        <f t="shared" si="34"/>
        <v>#N/A</v>
      </c>
      <c r="G294" s="37" t="e">
        <f t="shared" si="35"/>
        <v>#N/A</v>
      </c>
      <c r="H294" s="56" t="e">
        <f t="shared" si="36"/>
        <v>#N/A</v>
      </c>
      <c r="I294" s="39" t="e">
        <f t="shared" si="37"/>
        <v>#N/A</v>
      </c>
      <c r="J294" s="39" t="e">
        <f>Input_Data!CF323</f>
        <v>#N/A</v>
      </c>
      <c r="K294" s="37" t="e">
        <f t="shared" si="38"/>
        <v>#N/A</v>
      </c>
      <c r="L294" s="37" t="e">
        <f>Input_Data!DO323</f>
        <v>#N/A</v>
      </c>
      <c r="M294" s="72" t="e">
        <f>Input_Data!EX323</f>
        <v>#N/A</v>
      </c>
      <c r="N294" s="37" t="e">
        <f t="shared" si="39"/>
        <v>#N/A</v>
      </c>
    </row>
    <row r="295" spans="2:14" x14ac:dyDescent="0.25">
      <c r="B295" s="39" t="e">
        <f>Input_Data!AV324</f>
        <v>#N/A</v>
      </c>
      <c r="C295" s="39">
        <f>_xlfn.IFNA(Input_Data!AW324,C294)</f>
        <v>4.8806305522242379</v>
      </c>
      <c r="D295" s="38" t="e">
        <f t="shared" si="32"/>
        <v>#N/A</v>
      </c>
      <c r="E295" s="56">
        <f t="shared" si="33"/>
        <v>17115.635909169931</v>
      </c>
      <c r="F295" s="37" t="e">
        <f t="shared" si="34"/>
        <v>#N/A</v>
      </c>
      <c r="G295" s="37" t="e">
        <f t="shared" si="35"/>
        <v>#N/A</v>
      </c>
      <c r="H295" s="56" t="e">
        <f t="shared" si="36"/>
        <v>#N/A</v>
      </c>
      <c r="I295" s="39" t="e">
        <f t="shared" si="37"/>
        <v>#N/A</v>
      </c>
      <c r="J295" s="39" t="e">
        <f>Input_Data!CF324</f>
        <v>#N/A</v>
      </c>
      <c r="K295" s="37" t="e">
        <f t="shared" si="38"/>
        <v>#N/A</v>
      </c>
      <c r="L295" s="37" t="e">
        <f>Input_Data!DO324</f>
        <v>#N/A</v>
      </c>
      <c r="M295" s="72" t="e">
        <f>Input_Data!EX324</f>
        <v>#N/A</v>
      </c>
      <c r="N295" s="37" t="e">
        <f t="shared" si="39"/>
        <v>#N/A</v>
      </c>
    </row>
    <row r="296" spans="2:14" x14ac:dyDescent="0.25">
      <c r="B296" s="39" t="e">
        <f>Input_Data!AV325</f>
        <v>#N/A</v>
      </c>
      <c r="C296" s="39">
        <f>_xlfn.IFNA(Input_Data!AW325,C295)</f>
        <v>4.8806305522242379</v>
      </c>
      <c r="D296" s="38" t="e">
        <f t="shared" si="32"/>
        <v>#N/A</v>
      </c>
      <c r="E296" s="56">
        <f t="shared" si="33"/>
        <v>17115.635909169931</v>
      </c>
      <c r="F296" s="37" t="e">
        <f t="shared" si="34"/>
        <v>#N/A</v>
      </c>
      <c r="G296" s="37" t="e">
        <f t="shared" si="35"/>
        <v>#N/A</v>
      </c>
      <c r="H296" s="56" t="e">
        <f t="shared" si="36"/>
        <v>#N/A</v>
      </c>
      <c r="I296" s="39" t="e">
        <f t="shared" si="37"/>
        <v>#N/A</v>
      </c>
      <c r="J296" s="39" t="e">
        <f>Input_Data!CF325</f>
        <v>#N/A</v>
      </c>
      <c r="K296" s="37" t="e">
        <f t="shared" si="38"/>
        <v>#N/A</v>
      </c>
      <c r="L296" s="37" t="e">
        <f>Input_Data!DO325</f>
        <v>#N/A</v>
      </c>
      <c r="M296" s="72" t="e">
        <f>Input_Data!EX325</f>
        <v>#N/A</v>
      </c>
      <c r="N296" s="37" t="e">
        <f t="shared" si="39"/>
        <v>#N/A</v>
      </c>
    </row>
    <row r="297" spans="2:14" x14ac:dyDescent="0.25">
      <c r="B297" s="39" t="e">
        <f>Input_Data!AV326</f>
        <v>#N/A</v>
      </c>
      <c r="C297" s="39">
        <f>_xlfn.IFNA(Input_Data!AW326,C296)</f>
        <v>4.8806305522242379</v>
      </c>
      <c r="D297" s="38" t="e">
        <f t="shared" si="32"/>
        <v>#N/A</v>
      </c>
      <c r="E297" s="56">
        <f t="shared" si="33"/>
        <v>17115.635909169931</v>
      </c>
      <c r="F297" s="37" t="e">
        <f t="shared" si="34"/>
        <v>#N/A</v>
      </c>
      <c r="G297" s="37" t="e">
        <f t="shared" si="35"/>
        <v>#N/A</v>
      </c>
      <c r="H297" s="56" t="e">
        <f t="shared" si="36"/>
        <v>#N/A</v>
      </c>
      <c r="I297" s="39" t="e">
        <f t="shared" si="37"/>
        <v>#N/A</v>
      </c>
      <c r="J297" s="39" t="e">
        <f>Input_Data!CF326</f>
        <v>#N/A</v>
      </c>
      <c r="K297" s="37" t="e">
        <f t="shared" si="38"/>
        <v>#N/A</v>
      </c>
      <c r="L297" s="37" t="e">
        <f>Input_Data!DO326</f>
        <v>#N/A</v>
      </c>
      <c r="M297" s="72" t="e">
        <f>Input_Data!EX326</f>
        <v>#N/A</v>
      </c>
      <c r="N297" s="37" t="e">
        <f t="shared" si="39"/>
        <v>#N/A</v>
      </c>
    </row>
    <row r="298" spans="2:14" x14ac:dyDescent="0.25">
      <c r="B298" s="39" t="e">
        <f>Input_Data!AV327</f>
        <v>#N/A</v>
      </c>
      <c r="C298" s="39">
        <f>_xlfn.IFNA(Input_Data!AW327,C297)</f>
        <v>4.8806305522242379</v>
      </c>
      <c r="D298" s="38" t="e">
        <f t="shared" si="32"/>
        <v>#N/A</v>
      </c>
      <c r="E298" s="56">
        <f t="shared" si="33"/>
        <v>17115.635909169931</v>
      </c>
      <c r="F298" s="37" t="e">
        <f t="shared" si="34"/>
        <v>#N/A</v>
      </c>
      <c r="G298" s="37" t="e">
        <f t="shared" si="35"/>
        <v>#N/A</v>
      </c>
      <c r="H298" s="56" t="e">
        <f t="shared" si="36"/>
        <v>#N/A</v>
      </c>
      <c r="I298" s="39" t="e">
        <f t="shared" si="37"/>
        <v>#N/A</v>
      </c>
      <c r="J298" s="39" t="e">
        <f>Input_Data!CF327</f>
        <v>#N/A</v>
      </c>
      <c r="K298" s="37" t="e">
        <f t="shared" si="38"/>
        <v>#N/A</v>
      </c>
      <c r="L298" s="37" t="e">
        <f>Input_Data!DO327</f>
        <v>#N/A</v>
      </c>
      <c r="M298" s="72" t="e">
        <f>Input_Data!EX327</f>
        <v>#N/A</v>
      </c>
      <c r="N298" s="37" t="e">
        <f t="shared" si="39"/>
        <v>#N/A</v>
      </c>
    </row>
    <row r="299" spans="2:14" x14ac:dyDescent="0.25">
      <c r="B299" s="39" t="e">
        <f>Input_Data!AV328</f>
        <v>#N/A</v>
      </c>
      <c r="C299" s="39">
        <f>_xlfn.IFNA(Input_Data!AW328,C298)</f>
        <v>4.8806305522242379</v>
      </c>
      <c r="D299" s="38" t="e">
        <f t="shared" si="32"/>
        <v>#N/A</v>
      </c>
      <c r="E299" s="56">
        <f t="shared" si="33"/>
        <v>17115.635909169931</v>
      </c>
      <c r="F299" s="37" t="e">
        <f t="shared" si="34"/>
        <v>#N/A</v>
      </c>
      <c r="G299" s="37" t="e">
        <f t="shared" si="35"/>
        <v>#N/A</v>
      </c>
      <c r="H299" s="56" t="e">
        <f t="shared" si="36"/>
        <v>#N/A</v>
      </c>
      <c r="I299" s="39" t="e">
        <f t="shared" si="37"/>
        <v>#N/A</v>
      </c>
      <c r="J299" s="39" t="e">
        <f>Input_Data!CF328</f>
        <v>#N/A</v>
      </c>
      <c r="K299" s="37" t="e">
        <f t="shared" si="38"/>
        <v>#N/A</v>
      </c>
      <c r="L299" s="37" t="e">
        <f>Input_Data!DO328</f>
        <v>#N/A</v>
      </c>
      <c r="M299" s="72" t="e">
        <f>Input_Data!EX328</f>
        <v>#N/A</v>
      </c>
      <c r="N299" s="37" t="e">
        <f t="shared" si="39"/>
        <v>#N/A</v>
      </c>
    </row>
    <row r="300" spans="2:14" x14ac:dyDescent="0.25">
      <c r="B300" s="39" t="e">
        <f>Input_Data!AV329</f>
        <v>#N/A</v>
      </c>
      <c r="C300" s="39">
        <f>_xlfn.IFNA(Input_Data!AW329,C299)</f>
        <v>4.8806305522242379</v>
      </c>
      <c r="D300" s="38" t="e">
        <f t="shared" si="32"/>
        <v>#N/A</v>
      </c>
      <c r="E300" s="56">
        <f t="shared" si="33"/>
        <v>17115.635909169931</v>
      </c>
      <c r="F300" s="37" t="e">
        <f t="shared" si="34"/>
        <v>#N/A</v>
      </c>
      <c r="G300" s="37" t="e">
        <f t="shared" si="35"/>
        <v>#N/A</v>
      </c>
      <c r="H300" s="56" t="e">
        <f t="shared" si="36"/>
        <v>#N/A</v>
      </c>
      <c r="I300" s="39" t="e">
        <f t="shared" si="37"/>
        <v>#N/A</v>
      </c>
      <c r="J300" s="39" t="e">
        <f>Input_Data!CF329</f>
        <v>#N/A</v>
      </c>
      <c r="K300" s="37" t="e">
        <f t="shared" si="38"/>
        <v>#N/A</v>
      </c>
      <c r="L300" s="37" t="e">
        <f>Input_Data!DO329</f>
        <v>#N/A</v>
      </c>
      <c r="M300" s="72" t="e">
        <f>Input_Data!EX329</f>
        <v>#N/A</v>
      </c>
      <c r="N300" s="37" t="e">
        <f t="shared" si="39"/>
        <v>#N/A</v>
      </c>
    </row>
    <row r="301" spans="2:14" x14ac:dyDescent="0.25">
      <c r="B301" s="39" t="e">
        <f>Input_Data!AV330</f>
        <v>#N/A</v>
      </c>
      <c r="C301" s="39">
        <f>_xlfn.IFNA(Input_Data!AW330,C300)</f>
        <v>4.8806305522242379</v>
      </c>
      <c r="D301" s="38" t="e">
        <f t="shared" si="32"/>
        <v>#N/A</v>
      </c>
      <c r="E301" s="56">
        <f t="shared" si="33"/>
        <v>17115.635909169931</v>
      </c>
      <c r="F301" s="37" t="e">
        <f t="shared" si="34"/>
        <v>#N/A</v>
      </c>
      <c r="G301" s="37" t="e">
        <f t="shared" si="35"/>
        <v>#N/A</v>
      </c>
      <c r="H301" s="56" t="e">
        <f t="shared" si="36"/>
        <v>#N/A</v>
      </c>
      <c r="I301" s="39" t="e">
        <f t="shared" si="37"/>
        <v>#N/A</v>
      </c>
      <c r="J301" s="39" t="e">
        <f>Input_Data!CF330</f>
        <v>#N/A</v>
      </c>
      <c r="K301" s="37" t="e">
        <f t="shared" si="38"/>
        <v>#N/A</v>
      </c>
      <c r="L301" s="37" t="e">
        <f>Input_Data!DO330</f>
        <v>#N/A</v>
      </c>
      <c r="M301" s="72" t="e">
        <f>Input_Data!EX330</f>
        <v>#N/A</v>
      </c>
      <c r="N301" s="37" t="e">
        <f t="shared" si="39"/>
        <v>#N/A</v>
      </c>
    </row>
    <row r="302" spans="2:14" x14ac:dyDescent="0.25">
      <c r="B302" s="39" t="e">
        <f>Input_Data!AV331</f>
        <v>#N/A</v>
      </c>
      <c r="C302" s="39">
        <f>_xlfn.IFNA(Input_Data!AW331,C301)</f>
        <v>4.8806305522242379</v>
      </c>
      <c r="D302" s="38" t="e">
        <f t="shared" si="32"/>
        <v>#N/A</v>
      </c>
      <c r="E302" s="56">
        <f t="shared" si="33"/>
        <v>17115.635909169931</v>
      </c>
      <c r="F302" s="37" t="e">
        <f t="shared" si="34"/>
        <v>#N/A</v>
      </c>
      <c r="G302" s="37" t="e">
        <f t="shared" si="35"/>
        <v>#N/A</v>
      </c>
      <c r="H302" s="56" t="e">
        <f t="shared" si="36"/>
        <v>#N/A</v>
      </c>
      <c r="I302" s="39" t="e">
        <f t="shared" si="37"/>
        <v>#N/A</v>
      </c>
      <c r="J302" s="39" t="e">
        <f>Input_Data!CF331</f>
        <v>#N/A</v>
      </c>
      <c r="K302" s="37" t="e">
        <f t="shared" si="38"/>
        <v>#N/A</v>
      </c>
      <c r="L302" s="37" t="e">
        <f>Input_Data!DO331</f>
        <v>#N/A</v>
      </c>
      <c r="M302" s="72" t="e">
        <f>Input_Data!EX331</f>
        <v>#N/A</v>
      </c>
      <c r="N302" s="37" t="e">
        <f t="shared" si="39"/>
        <v>#N/A</v>
      </c>
    </row>
    <row r="303" spans="2:14" x14ac:dyDescent="0.25">
      <c r="B303" s="39" t="e">
        <f>Input_Data!AV332</f>
        <v>#N/A</v>
      </c>
      <c r="C303" s="39">
        <f>_xlfn.IFNA(Input_Data!AW332,C302)</f>
        <v>4.8806305522242379</v>
      </c>
      <c r="D303" s="38" t="e">
        <f t="shared" si="32"/>
        <v>#N/A</v>
      </c>
      <c r="E303" s="56">
        <f t="shared" si="33"/>
        <v>17115.635909169931</v>
      </c>
      <c r="F303" s="37" t="e">
        <f t="shared" si="34"/>
        <v>#N/A</v>
      </c>
      <c r="G303" s="37" t="e">
        <f t="shared" si="35"/>
        <v>#N/A</v>
      </c>
      <c r="H303" s="56" t="e">
        <f t="shared" si="36"/>
        <v>#N/A</v>
      </c>
      <c r="I303" s="39" t="e">
        <f t="shared" si="37"/>
        <v>#N/A</v>
      </c>
      <c r="J303" s="39" t="e">
        <f>Input_Data!CF332</f>
        <v>#N/A</v>
      </c>
      <c r="K303" s="37" t="e">
        <f t="shared" si="38"/>
        <v>#N/A</v>
      </c>
      <c r="L303" s="37" t="e">
        <f>Input_Data!DO332</f>
        <v>#N/A</v>
      </c>
      <c r="M303" s="72" t="e">
        <f>Input_Data!EX332</f>
        <v>#N/A</v>
      </c>
      <c r="N303" s="37" t="e">
        <f t="shared" si="39"/>
        <v>#N/A</v>
      </c>
    </row>
    <row r="304" spans="2:14" x14ac:dyDescent="0.25">
      <c r="B304" s="39" t="e">
        <f>Input_Data!AV333</f>
        <v>#N/A</v>
      </c>
      <c r="C304" s="39">
        <f>_xlfn.IFNA(Input_Data!AW333,C303)</f>
        <v>4.8806305522242379</v>
      </c>
      <c r="D304" s="38" t="e">
        <f t="shared" si="32"/>
        <v>#N/A</v>
      </c>
      <c r="E304" s="56">
        <f t="shared" si="33"/>
        <v>17115.635909169931</v>
      </c>
      <c r="F304" s="37" t="e">
        <f t="shared" si="34"/>
        <v>#N/A</v>
      </c>
      <c r="G304" s="37" t="e">
        <f t="shared" si="35"/>
        <v>#N/A</v>
      </c>
      <c r="H304" s="56" t="e">
        <f t="shared" si="36"/>
        <v>#N/A</v>
      </c>
      <c r="I304" s="39" t="e">
        <f t="shared" si="37"/>
        <v>#N/A</v>
      </c>
      <c r="J304" s="39" t="e">
        <f>Input_Data!CF333</f>
        <v>#N/A</v>
      </c>
      <c r="K304" s="37" t="e">
        <f t="shared" si="38"/>
        <v>#N/A</v>
      </c>
      <c r="L304" s="37" t="e">
        <f>Input_Data!DO333</f>
        <v>#N/A</v>
      </c>
      <c r="M304" s="72" t="e">
        <f>Input_Data!EX333</f>
        <v>#N/A</v>
      </c>
      <c r="N304" s="37" t="e">
        <f t="shared" si="39"/>
        <v>#N/A</v>
      </c>
    </row>
    <row r="305" spans="2:14" x14ac:dyDescent="0.25">
      <c r="B305" s="39" t="e">
        <f>Input_Data!AV334</f>
        <v>#N/A</v>
      </c>
      <c r="C305" s="39">
        <f>_xlfn.IFNA(Input_Data!AW334,C304)</f>
        <v>4.8806305522242379</v>
      </c>
      <c r="D305" s="38" t="e">
        <f t="shared" si="32"/>
        <v>#N/A</v>
      </c>
      <c r="E305" s="56">
        <f t="shared" si="33"/>
        <v>17115.635909169931</v>
      </c>
      <c r="F305" s="37" t="e">
        <f t="shared" si="34"/>
        <v>#N/A</v>
      </c>
      <c r="G305" s="37" t="e">
        <f t="shared" si="35"/>
        <v>#N/A</v>
      </c>
      <c r="H305" s="56" t="e">
        <f t="shared" si="36"/>
        <v>#N/A</v>
      </c>
      <c r="I305" s="39" t="e">
        <f t="shared" si="37"/>
        <v>#N/A</v>
      </c>
      <c r="J305" s="39" t="e">
        <f>Input_Data!CF334</f>
        <v>#N/A</v>
      </c>
      <c r="K305" s="37" t="e">
        <f t="shared" si="38"/>
        <v>#N/A</v>
      </c>
      <c r="L305" s="37" t="e">
        <f>Input_Data!DO334</f>
        <v>#N/A</v>
      </c>
      <c r="M305" s="72" t="e">
        <f>Input_Data!EX334</f>
        <v>#N/A</v>
      </c>
      <c r="N305" s="37" t="e">
        <f t="shared" si="39"/>
        <v>#N/A</v>
      </c>
    </row>
    <row r="306" spans="2:14" x14ac:dyDescent="0.25">
      <c r="B306" s="39" t="e">
        <f>Input_Data!AV335</f>
        <v>#N/A</v>
      </c>
      <c r="C306" s="39">
        <f>_xlfn.IFNA(Input_Data!AW335,C305)</f>
        <v>4.8806305522242379</v>
      </c>
      <c r="D306" s="38" t="e">
        <f t="shared" si="32"/>
        <v>#N/A</v>
      </c>
      <c r="E306" s="56">
        <f t="shared" si="33"/>
        <v>17115.635909169931</v>
      </c>
      <c r="F306" s="37" t="e">
        <f t="shared" si="34"/>
        <v>#N/A</v>
      </c>
      <c r="G306" s="37" t="e">
        <f t="shared" si="35"/>
        <v>#N/A</v>
      </c>
      <c r="H306" s="56" t="e">
        <f t="shared" si="36"/>
        <v>#N/A</v>
      </c>
      <c r="I306" s="39" t="e">
        <f t="shared" si="37"/>
        <v>#N/A</v>
      </c>
      <c r="J306" s="39" t="e">
        <f>Input_Data!CF335</f>
        <v>#N/A</v>
      </c>
      <c r="K306" s="37" t="e">
        <f t="shared" si="38"/>
        <v>#N/A</v>
      </c>
      <c r="L306" s="37" t="e">
        <f>Input_Data!DO335</f>
        <v>#N/A</v>
      </c>
      <c r="M306" s="72" t="e">
        <f>Input_Data!EX335</f>
        <v>#N/A</v>
      </c>
      <c r="N306" s="37" t="e">
        <f t="shared" si="39"/>
        <v>#N/A</v>
      </c>
    </row>
    <row r="307" spans="2:14" x14ac:dyDescent="0.25">
      <c r="B307" s="39" t="e">
        <f>Input_Data!AV336</f>
        <v>#N/A</v>
      </c>
      <c r="C307" s="39">
        <f>_xlfn.IFNA(Input_Data!AW336,C306)</f>
        <v>4.8806305522242379</v>
      </c>
      <c r="D307" s="38" t="e">
        <f t="shared" si="32"/>
        <v>#N/A</v>
      </c>
      <c r="E307" s="56">
        <f t="shared" si="33"/>
        <v>17115.635909169931</v>
      </c>
      <c r="F307" s="37" t="e">
        <f t="shared" si="34"/>
        <v>#N/A</v>
      </c>
      <c r="G307" s="37" t="e">
        <f t="shared" si="35"/>
        <v>#N/A</v>
      </c>
      <c r="H307" s="56" t="e">
        <f t="shared" si="36"/>
        <v>#N/A</v>
      </c>
      <c r="I307" s="39" t="e">
        <f t="shared" si="37"/>
        <v>#N/A</v>
      </c>
      <c r="J307" s="39" t="e">
        <f>Input_Data!CF336</f>
        <v>#N/A</v>
      </c>
      <c r="K307" s="37" t="e">
        <f t="shared" si="38"/>
        <v>#N/A</v>
      </c>
      <c r="L307" s="37" t="e">
        <f>Input_Data!DO336</f>
        <v>#N/A</v>
      </c>
      <c r="M307" s="72" t="e">
        <f>Input_Data!EX336</f>
        <v>#N/A</v>
      </c>
      <c r="N307" s="37" t="e">
        <f t="shared" si="39"/>
        <v>#N/A</v>
      </c>
    </row>
    <row r="308" spans="2:14" x14ac:dyDescent="0.25">
      <c r="B308" s="39" t="e">
        <f>Input_Data!AV337</f>
        <v>#N/A</v>
      </c>
      <c r="C308" s="39">
        <f>_xlfn.IFNA(Input_Data!AW337,C307)</f>
        <v>4.8806305522242379</v>
      </c>
      <c r="D308" s="38" t="e">
        <f t="shared" si="32"/>
        <v>#N/A</v>
      </c>
      <c r="E308" s="56">
        <f t="shared" si="33"/>
        <v>17115.635909169931</v>
      </c>
      <c r="F308" s="37" t="e">
        <f t="shared" si="34"/>
        <v>#N/A</v>
      </c>
      <c r="G308" s="37" t="e">
        <f t="shared" si="35"/>
        <v>#N/A</v>
      </c>
      <c r="H308" s="56" t="e">
        <f t="shared" si="36"/>
        <v>#N/A</v>
      </c>
      <c r="I308" s="39" t="e">
        <f t="shared" si="37"/>
        <v>#N/A</v>
      </c>
      <c r="J308" s="39" t="e">
        <f>Input_Data!CF337</f>
        <v>#N/A</v>
      </c>
      <c r="K308" s="37" t="e">
        <f t="shared" si="38"/>
        <v>#N/A</v>
      </c>
      <c r="L308" s="37" t="e">
        <f>Input_Data!DO337</f>
        <v>#N/A</v>
      </c>
      <c r="M308" s="72" t="e">
        <f>Input_Data!EX337</f>
        <v>#N/A</v>
      </c>
      <c r="N308" s="37" t="e">
        <f t="shared" si="39"/>
        <v>#N/A</v>
      </c>
    </row>
    <row r="309" spans="2:14" x14ac:dyDescent="0.25">
      <c r="B309" s="39" t="e">
        <f>Input_Data!AV338</f>
        <v>#N/A</v>
      </c>
      <c r="C309" s="39">
        <f>_xlfn.IFNA(Input_Data!AW338,C308)</f>
        <v>4.8806305522242379</v>
      </c>
      <c r="D309" s="38" t="e">
        <f t="shared" si="32"/>
        <v>#N/A</v>
      </c>
      <c r="E309" s="56">
        <f t="shared" si="33"/>
        <v>17115.635909169931</v>
      </c>
      <c r="F309" s="37" t="e">
        <f t="shared" si="34"/>
        <v>#N/A</v>
      </c>
      <c r="G309" s="37" t="e">
        <f t="shared" si="35"/>
        <v>#N/A</v>
      </c>
      <c r="H309" s="56" t="e">
        <f t="shared" si="36"/>
        <v>#N/A</v>
      </c>
      <c r="I309" s="39" t="e">
        <f t="shared" si="37"/>
        <v>#N/A</v>
      </c>
      <c r="J309" s="39" t="e">
        <f>Input_Data!CF338</f>
        <v>#N/A</v>
      </c>
      <c r="K309" s="37" t="e">
        <f t="shared" si="38"/>
        <v>#N/A</v>
      </c>
      <c r="L309" s="37" t="e">
        <f>Input_Data!DO338</f>
        <v>#N/A</v>
      </c>
      <c r="M309" s="72" t="e">
        <f>Input_Data!EX338</f>
        <v>#N/A</v>
      </c>
      <c r="N309" s="37" t="e">
        <f t="shared" si="39"/>
        <v>#N/A</v>
      </c>
    </row>
    <row r="310" spans="2:14" x14ac:dyDescent="0.25">
      <c r="B310" s="39" t="e">
        <f>Input_Data!AV339</f>
        <v>#N/A</v>
      </c>
      <c r="C310" s="39">
        <f>_xlfn.IFNA(Input_Data!AW339,C309)</f>
        <v>4.8806305522242379</v>
      </c>
      <c r="D310" s="38" t="e">
        <f t="shared" si="32"/>
        <v>#N/A</v>
      </c>
      <c r="E310" s="56">
        <f t="shared" si="33"/>
        <v>17115.635909169931</v>
      </c>
      <c r="F310" s="37" t="e">
        <f t="shared" si="34"/>
        <v>#N/A</v>
      </c>
      <c r="G310" s="37" t="e">
        <f t="shared" si="35"/>
        <v>#N/A</v>
      </c>
      <c r="H310" s="56" t="e">
        <f t="shared" si="36"/>
        <v>#N/A</v>
      </c>
      <c r="I310" s="39" t="e">
        <f t="shared" si="37"/>
        <v>#N/A</v>
      </c>
      <c r="J310" s="39" t="e">
        <f>Input_Data!CF339</f>
        <v>#N/A</v>
      </c>
      <c r="K310" s="37" t="e">
        <f t="shared" si="38"/>
        <v>#N/A</v>
      </c>
      <c r="L310" s="37" t="e">
        <f>Input_Data!DO339</f>
        <v>#N/A</v>
      </c>
      <c r="M310" s="72" t="e">
        <f>Input_Data!EX339</f>
        <v>#N/A</v>
      </c>
      <c r="N310" s="37" t="e">
        <f t="shared" si="39"/>
        <v>#N/A</v>
      </c>
    </row>
    <row r="311" spans="2:14" x14ac:dyDescent="0.25">
      <c r="B311" s="39" t="e">
        <f>Input_Data!AV340</f>
        <v>#N/A</v>
      </c>
      <c r="C311" s="39">
        <f>_xlfn.IFNA(Input_Data!AW340,C310)</f>
        <v>4.8806305522242379</v>
      </c>
      <c r="D311" s="38" t="e">
        <f t="shared" si="32"/>
        <v>#N/A</v>
      </c>
      <c r="E311" s="56">
        <f t="shared" si="33"/>
        <v>17115.635909169931</v>
      </c>
      <c r="F311" s="37" t="e">
        <f t="shared" si="34"/>
        <v>#N/A</v>
      </c>
      <c r="G311" s="37" t="e">
        <f t="shared" si="35"/>
        <v>#N/A</v>
      </c>
      <c r="H311" s="56" t="e">
        <f t="shared" si="36"/>
        <v>#N/A</v>
      </c>
      <c r="I311" s="39" t="e">
        <f t="shared" si="37"/>
        <v>#N/A</v>
      </c>
      <c r="J311" s="39" t="e">
        <f>Input_Data!CF340</f>
        <v>#N/A</v>
      </c>
      <c r="K311" s="37" t="e">
        <f t="shared" si="38"/>
        <v>#N/A</v>
      </c>
      <c r="L311" s="37" t="e">
        <f>Input_Data!DO340</f>
        <v>#N/A</v>
      </c>
      <c r="M311" s="72" t="e">
        <f>Input_Data!EX340</f>
        <v>#N/A</v>
      </c>
      <c r="N311" s="37" t="e">
        <f t="shared" si="39"/>
        <v>#N/A</v>
      </c>
    </row>
    <row r="312" spans="2:14" x14ac:dyDescent="0.25">
      <c r="B312" s="39" t="e">
        <f>Input_Data!AV341</f>
        <v>#N/A</v>
      </c>
      <c r="C312" s="39">
        <f>_xlfn.IFNA(Input_Data!AW341,C311)</f>
        <v>4.8806305522242379</v>
      </c>
      <c r="D312" s="38" t="e">
        <f t="shared" si="32"/>
        <v>#N/A</v>
      </c>
      <c r="E312" s="56">
        <f t="shared" si="33"/>
        <v>17115.635909169931</v>
      </c>
      <c r="F312" s="37" t="e">
        <f t="shared" si="34"/>
        <v>#N/A</v>
      </c>
      <c r="G312" s="37" t="e">
        <f t="shared" si="35"/>
        <v>#N/A</v>
      </c>
      <c r="H312" s="56" t="e">
        <f t="shared" si="36"/>
        <v>#N/A</v>
      </c>
      <c r="I312" s="39" t="e">
        <f t="shared" si="37"/>
        <v>#N/A</v>
      </c>
      <c r="J312" s="39" t="e">
        <f>Input_Data!CF341</f>
        <v>#N/A</v>
      </c>
      <c r="K312" s="37" t="e">
        <f t="shared" si="38"/>
        <v>#N/A</v>
      </c>
      <c r="L312" s="37" t="e">
        <f>Input_Data!DO341</f>
        <v>#N/A</v>
      </c>
      <c r="M312" s="72" t="e">
        <f>Input_Data!EX341</f>
        <v>#N/A</v>
      </c>
      <c r="N312" s="37" t="e">
        <f t="shared" si="39"/>
        <v>#N/A</v>
      </c>
    </row>
    <row r="313" spans="2:14" x14ac:dyDescent="0.25">
      <c r="B313" s="39" t="e">
        <f>Input_Data!AV342</f>
        <v>#N/A</v>
      </c>
      <c r="C313" s="39">
        <f>_xlfn.IFNA(Input_Data!AW342,C312)</f>
        <v>4.8806305522242379</v>
      </c>
      <c r="D313" s="38" t="e">
        <f t="shared" si="32"/>
        <v>#N/A</v>
      </c>
      <c r="E313" s="56">
        <f t="shared" si="33"/>
        <v>17115.635909169931</v>
      </c>
      <c r="F313" s="37" t="e">
        <f t="shared" si="34"/>
        <v>#N/A</v>
      </c>
      <c r="G313" s="37" t="e">
        <f t="shared" si="35"/>
        <v>#N/A</v>
      </c>
      <c r="H313" s="56" t="e">
        <f t="shared" si="36"/>
        <v>#N/A</v>
      </c>
      <c r="I313" s="39" t="e">
        <f t="shared" si="37"/>
        <v>#N/A</v>
      </c>
      <c r="J313" s="39" t="e">
        <f>Input_Data!CF342</f>
        <v>#N/A</v>
      </c>
      <c r="K313" s="37" t="e">
        <f t="shared" si="38"/>
        <v>#N/A</v>
      </c>
      <c r="L313" s="37" t="e">
        <f>Input_Data!DO342</f>
        <v>#N/A</v>
      </c>
      <c r="M313" s="72" t="e">
        <f>Input_Data!EX342</f>
        <v>#N/A</v>
      </c>
      <c r="N313" s="37" t="e">
        <f t="shared" si="39"/>
        <v>#N/A</v>
      </c>
    </row>
    <row r="314" spans="2:14" x14ac:dyDescent="0.25">
      <c r="B314" s="39" t="e">
        <f>Input_Data!AV343</f>
        <v>#N/A</v>
      </c>
      <c r="C314" s="39">
        <f>_xlfn.IFNA(Input_Data!AW343,C313)</f>
        <v>4.8806305522242379</v>
      </c>
      <c r="D314" s="38" t="e">
        <f t="shared" si="32"/>
        <v>#N/A</v>
      </c>
      <c r="E314" s="56">
        <f t="shared" si="33"/>
        <v>17115.635909169931</v>
      </c>
      <c r="F314" s="37" t="e">
        <f t="shared" si="34"/>
        <v>#N/A</v>
      </c>
      <c r="G314" s="37" t="e">
        <f t="shared" si="35"/>
        <v>#N/A</v>
      </c>
      <c r="H314" s="56" t="e">
        <f t="shared" si="36"/>
        <v>#N/A</v>
      </c>
      <c r="I314" s="39" t="e">
        <f t="shared" si="37"/>
        <v>#N/A</v>
      </c>
      <c r="J314" s="39" t="e">
        <f>Input_Data!CF343</f>
        <v>#N/A</v>
      </c>
      <c r="K314" s="37" t="e">
        <f t="shared" si="38"/>
        <v>#N/A</v>
      </c>
      <c r="L314" s="37" t="e">
        <f>Input_Data!DO343</f>
        <v>#N/A</v>
      </c>
      <c r="M314" s="72" t="e">
        <f>Input_Data!EX343</f>
        <v>#N/A</v>
      </c>
      <c r="N314" s="37" t="e">
        <f t="shared" si="39"/>
        <v>#N/A</v>
      </c>
    </row>
    <row r="315" spans="2:14" x14ac:dyDescent="0.25">
      <c r="B315" s="39" t="e">
        <f>Input_Data!AV344</f>
        <v>#N/A</v>
      </c>
      <c r="C315" s="39">
        <f>_xlfn.IFNA(Input_Data!AW344,C314)</f>
        <v>4.8806305522242379</v>
      </c>
      <c r="D315" s="38" t="e">
        <f t="shared" si="32"/>
        <v>#N/A</v>
      </c>
      <c r="E315" s="56">
        <f t="shared" si="33"/>
        <v>17115.635909169931</v>
      </c>
      <c r="F315" s="37" t="e">
        <f t="shared" si="34"/>
        <v>#N/A</v>
      </c>
      <c r="G315" s="37" t="e">
        <f t="shared" si="35"/>
        <v>#N/A</v>
      </c>
      <c r="H315" s="56" t="e">
        <f t="shared" si="36"/>
        <v>#N/A</v>
      </c>
      <c r="I315" s="39" t="e">
        <f t="shared" si="37"/>
        <v>#N/A</v>
      </c>
      <c r="J315" s="39" t="e">
        <f>Input_Data!CF344</f>
        <v>#N/A</v>
      </c>
      <c r="K315" s="37" t="e">
        <f t="shared" si="38"/>
        <v>#N/A</v>
      </c>
      <c r="L315" s="37" t="e">
        <f>Input_Data!DO344</f>
        <v>#N/A</v>
      </c>
      <c r="M315" s="72" t="e">
        <f>Input_Data!EX344</f>
        <v>#N/A</v>
      </c>
      <c r="N315" s="37" t="e">
        <f t="shared" si="39"/>
        <v>#N/A</v>
      </c>
    </row>
    <row r="316" spans="2:14" x14ac:dyDescent="0.25">
      <c r="B316" s="39" t="e">
        <f>Input_Data!AV345</f>
        <v>#N/A</v>
      </c>
      <c r="C316" s="39">
        <f>_xlfn.IFNA(Input_Data!AW345,C315)</f>
        <v>4.8806305522242379</v>
      </c>
      <c r="D316" s="38" t="e">
        <f t="shared" si="32"/>
        <v>#N/A</v>
      </c>
      <c r="E316" s="56">
        <f t="shared" si="33"/>
        <v>17115.635909169931</v>
      </c>
      <c r="F316" s="37" t="e">
        <f t="shared" si="34"/>
        <v>#N/A</v>
      </c>
      <c r="G316" s="37" t="e">
        <f t="shared" si="35"/>
        <v>#N/A</v>
      </c>
      <c r="H316" s="56" t="e">
        <f t="shared" si="36"/>
        <v>#N/A</v>
      </c>
      <c r="I316" s="39" t="e">
        <f t="shared" si="37"/>
        <v>#N/A</v>
      </c>
      <c r="J316" s="39" t="e">
        <f>Input_Data!CF345</f>
        <v>#N/A</v>
      </c>
      <c r="K316" s="37" t="e">
        <f t="shared" si="38"/>
        <v>#N/A</v>
      </c>
      <c r="L316" s="37" t="e">
        <f>Input_Data!DO345</f>
        <v>#N/A</v>
      </c>
      <c r="M316" s="72" t="e">
        <f>Input_Data!EX345</f>
        <v>#N/A</v>
      </c>
      <c r="N316" s="37" t="e">
        <f t="shared" si="39"/>
        <v>#N/A</v>
      </c>
    </row>
    <row r="317" spans="2:14" x14ac:dyDescent="0.25">
      <c r="B317" s="39" t="e">
        <f>Input_Data!AV346</f>
        <v>#N/A</v>
      </c>
      <c r="C317" s="39">
        <f>_xlfn.IFNA(Input_Data!AW346,C316)</f>
        <v>4.8806305522242379</v>
      </c>
      <c r="D317" s="38" t="e">
        <f t="shared" si="32"/>
        <v>#N/A</v>
      </c>
      <c r="E317" s="56">
        <f t="shared" si="33"/>
        <v>17115.635909169931</v>
      </c>
      <c r="F317" s="37" t="e">
        <f t="shared" si="34"/>
        <v>#N/A</v>
      </c>
      <c r="G317" s="37" t="e">
        <f t="shared" si="35"/>
        <v>#N/A</v>
      </c>
      <c r="H317" s="56" t="e">
        <f t="shared" si="36"/>
        <v>#N/A</v>
      </c>
      <c r="I317" s="39" t="e">
        <f t="shared" si="37"/>
        <v>#N/A</v>
      </c>
      <c r="J317" s="39" t="e">
        <f>Input_Data!CF346</f>
        <v>#N/A</v>
      </c>
      <c r="K317" s="37" t="e">
        <f t="shared" si="38"/>
        <v>#N/A</v>
      </c>
      <c r="L317" s="37" t="e">
        <f>Input_Data!DO346</f>
        <v>#N/A</v>
      </c>
      <c r="M317" s="72" t="e">
        <f>Input_Data!EX346</f>
        <v>#N/A</v>
      </c>
      <c r="N317" s="37" t="e">
        <f t="shared" si="39"/>
        <v>#N/A</v>
      </c>
    </row>
    <row r="318" spans="2:14" x14ac:dyDescent="0.25">
      <c r="B318" s="39" t="e">
        <f>Input_Data!AV347</f>
        <v>#N/A</v>
      </c>
      <c r="C318" s="39">
        <f>_xlfn.IFNA(Input_Data!AW347,C317)</f>
        <v>4.8806305522242379</v>
      </c>
      <c r="D318" s="38" t="e">
        <f t="shared" si="32"/>
        <v>#N/A</v>
      </c>
      <c r="E318" s="56">
        <f t="shared" si="33"/>
        <v>17115.635909169931</v>
      </c>
      <c r="F318" s="37" t="e">
        <f t="shared" si="34"/>
        <v>#N/A</v>
      </c>
      <c r="G318" s="37" t="e">
        <f t="shared" si="35"/>
        <v>#N/A</v>
      </c>
      <c r="H318" s="56" t="e">
        <f t="shared" si="36"/>
        <v>#N/A</v>
      </c>
      <c r="I318" s="39" t="e">
        <f t="shared" si="37"/>
        <v>#N/A</v>
      </c>
      <c r="J318" s="39" t="e">
        <f>Input_Data!CF347</f>
        <v>#N/A</v>
      </c>
      <c r="K318" s="37" t="e">
        <f t="shared" si="38"/>
        <v>#N/A</v>
      </c>
      <c r="L318" s="37" t="e">
        <f>Input_Data!DO347</f>
        <v>#N/A</v>
      </c>
      <c r="M318" s="72" t="e">
        <f>Input_Data!EX347</f>
        <v>#N/A</v>
      </c>
      <c r="N318" s="37" t="e">
        <f t="shared" si="39"/>
        <v>#N/A</v>
      </c>
    </row>
    <row r="319" spans="2:14" x14ac:dyDescent="0.25">
      <c r="B319" s="39" t="e">
        <f>Input_Data!AV348</f>
        <v>#N/A</v>
      </c>
      <c r="C319" s="39">
        <f>_xlfn.IFNA(Input_Data!AW348,C318)</f>
        <v>4.8806305522242379</v>
      </c>
      <c r="D319" s="38" t="e">
        <f t="shared" si="32"/>
        <v>#N/A</v>
      </c>
      <c r="E319" s="56">
        <f t="shared" si="33"/>
        <v>17115.635909169931</v>
      </c>
      <c r="F319" s="37" t="e">
        <f t="shared" si="34"/>
        <v>#N/A</v>
      </c>
      <c r="G319" s="37" t="e">
        <f t="shared" si="35"/>
        <v>#N/A</v>
      </c>
      <c r="H319" s="56" t="e">
        <f t="shared" si="36"/>
        <v>#N/A</v>
      </c>
      <c r="I319" s="39" t="e">
        <f t="shared" si="37"/>
        <v>#N/A</v>
      </c>
      <c r="J319" s="39" t="e">
        <f>Input_Data!CF348</f>
        <v>#N/A</v>
      </c>
      <c r="K319" s="37" t="e">
        <f t="shared" si="38"/>
        <v>#N/A</v>
      </c>
      <c r="L319" s="37" t="e">
        <f>Input_Data!DO348</f>
        <v>#N/A</v>
      </c>
      <c r="M319" s="72" t="e">
        <f>Input_Data!EX348</f>
        <v>#N/A</v>
      </c>
      <c r="N319" s="37" t="e">
        <f t="shared" si="39"/>
        <v>#N/A</v>
      </c>
    </row>
    <row r="320" spans="2:14" x14ac:dyDescent="0.25">
      <c r="B320" s="39" t="e">
        <f>Input_Data!AV349</f>
        <v>#N/A</v>
      </c>
      <c r="C320" s="39">
        <f>_xlfn.IFNA(Input_Data!AW349,C319)</f>
        <v>4.8806305522242379</v>
      </c>
      <c r="D320" s="38" t="e">
        <f t="shared" si="32"/>
        <v>#N/A</v>
      </c>
      <c r="E320" s="56">
        <f t="shared" si="33"/>
        <v>17115.635909169931</v>
      </c>
      <c r="F320" s="37" t="e">
        <f t="shared" si="34"/>
        <v>#N/A</v>
      </c>
      <c r="G320" s="37" t="e">
        <f t="shared" si="35"/>
        <v>#N/A</v>
      </c>
      <c r="H320" s="56" t="e">
        <f t="shared" si="36"/>
        <v>#N/A</v>
      </c>
      <c r="I320" s="39" t="e">
        <f t="shared" si="37"/>
        <v>#N/A</v>
      </c>
      <c r="J320" s="39" t="e">
        <f>Input_Data!CF349</f>
        <v>#N/A</v>
      </c>
      <c r="K320" s="37" t="e">
        <f t="shared" si="38"/>
        <v>#N/A</v>
      </c>
      <c r="L320" s="37" t="e">
        <f>Input_Data!DO349</f>
        <v>#N/A</v>
      </c>
      <c r="M320" s="72" t="e">
        <f>Input_Data!EX349</f>
        <v>#N/A</v>
      </c>
      <c r="N320" s="37" t="e">
        <f t="shared" si="39"/>
        <v>#N/A</v>
      </c>
    </row>
    <row r="321" spans="2:14" x14ac:dyDescent="0.25">
      <c r="B321" s="39" t="e">
        <f>Input_Data!AV350</f>
        <v>#N/A</v>
      </c>
      <c r="C321" s="39">
        <f>_xlfn.IFNA(Input_Data!AW350,C320)</f>
        <v>4.8806305522242379</v>
      </c>
      <c r="D321" s="38" t="e">
        <f t="shared" si="32"/>
        <v>#N/A</v>
      </c>
      <c r="E321" s="56">
        <f t="shared" si="33"/>
        <v>17115.635909169931</v>
      </c>
      <c r="F321" s="37" t="e">
        <f t="shared" si="34"/>
        <v>#N/A</v>
      </c>
      <c r="G321" s="37" t="e">
        <f t="shared" si="35"/>
        <v>#N/A</v>
      </c>
      <c r="H321" s="56" t="e">
        <f t="shared" si="36"/>
        <v>#N/A</v>
      </c>
      <c r="I321" s="39" t="e">
        <f t="shared" si="37"/>
        <v>#N/A</v>
      </c>
      <c r="J321" s="39" t="e">
        <f>Input_Data!CF350</f>
        <v>#N/A</v>
      </c>
      <c r="K321" s="37" t="e">
        <f t="shared" si="38"/>
        <v>#N/A</v>
      </c>
      <c r="L321" s="37" t="e">
        <f>Input_Data!DO350</f>
        <v>#N/A</v>
      </c>
      <c r="M321" s="72" t="e">
        <f>Input_Data!EX350</f>
        <v>#N/A</v>
      </c>
      <c r="N321" s="37" t="e">
        <f t="shared" si="39"/>
        <v>#N/A</v>
      </c>
    </row>
    <row r="322" spans="2:14" x14ac:dyDescent="0.25">
      <c r="B322" s="39" t="e">
        <f>Input_Data!AV351</f>
        <v>#N/A</v>
      </c>
      <c r="C322" s="39">
        <f>_xlfn.IFNA(Input_Data!AW351,C321)</f>
        <v>4.8806305522242379</v>
      </c>
      <c r="D322" s="38" t="e">
        <f t="shared" si="32"/>
        <v>#N/A</v>
      </c>
      <c r="E322" s="56">
        <f t="shared" si="33"/>
        <v>17115.635909169931</v>
      </c>
      <c r="F322" s="37" t="e">
        <f t="shared" si="34"/>
        <v>#N/A</v>
      </c>
      <c r="G322" s="37" t="e">
        <f t="shared" si="35"/>
        <v>#N/A</v>
      </c>
      <c r="H322" s="56" t="e">
        <f t="shared" si="36"/>
        <v>#N/A</v>
      </c>
      <c r="I322" s="39" t="e">
        <f t="shared" si="37"/>
        <v>#N/A</v>
      </c>
      <c r="J322" s="39" t="e">
        <f>Input_Data!CF351</f>
        <v>#N/A</v>
      </c>
      <c r="K322" s="37" t="e">
        <f t="shared" si="38"/>
        <v>#N/A</v>
      </c>
      <c r="L322" s="37" t="e">
        <f>Input_Data!DO351</f>
        <v>#N/A</v>
      </c>
      <c r="M322" s="72" t="e">
        <f>Input_Data!EX351</f>
        <v>#N/A</v>
      </c>
      <c r="N322" s="37" t="e">
        <f t="shared" si="39"/>
        <v>#N/A</v>
      </c>
    </row>
    <row r="323" spans="2:14" x14ac:dyDescent="0.25">
      <c r="B323" s="39" t="e">
        <f>Input_Data!AV352</f>
        <v>#N/A</v>
      </c>
      <c r="C323" s="39">
        <f>_xlfn.IFNA(Input_Data!AW352,C322)</f>
        <v>4.8806305522242379</v>
      </c>
      <c r="D323" s="38" t="e">
        <f t="shared" si="32"/>
        <v>#N/A</v>
      </c>
      <c r="E323" s="56">
        <f t="shared" si="33"/>
        <v>17115.635909169931</v>
      </c>
      <c r="F323" s="37" t="e">
        <f t="shared" si="34"/>
        <v>#N/A</v>
      </c>
      <c r="G323" s="37" t="e">
        <f t="shared" si="35"/>
        <v>#N/A</v>
      </c>
      <c r="H323" s="56" t="e">
        <f t="shared" si="36"/>
        <v>#N/A</v>
      </c>
      <c r="I323" s="39" t="e">
        <f t="shared" si="37"/>
        <v>#N/A</v>
      </c>
      <c r="J323" s="39" t="e">
        <f>Input_Data!CF352</f>
        <v>#N/A</v>
      </c>
      <c r="K323" s="37" t="e">
        <f t="shared" si="38"/>
        <v>#N/A</v>
      </c>
      <c r="L323" s="37" t="e">
        <f>Input_Data!DO352</f>
        <v>#N/A</v>
      </c>
      <c r="M323" s="72" t="e">
        <f>Input_Data!EX352</f>
        <v>#N/A</v>
      </c>
      <c r="N323" s="37" t="e">
        <f t="shared" si="39"/>
        <v>#N/A</v>
      </c>
    </row>
    <row r="324" spans="2:14" x14ac:dyDescent="0.25">
      <c r="B324" s="39" t="e">
        <f>Input_Data!AV353</f>
        <v>#N/A</v>
      </c>
      <c r="C324" s="39">
        <f>_xlfn.IFNA(Input_Data!AW353,C323)</f>
        <v>4.8806305522242379</v>
      </c>
      <c r="D324" s="38" t="e">
        <f t="shared" si="32"/>
        <v>#N/A</v>
      </c>
      <c r="E324" s="56">
        <f t="shared" si="33"/>
        <v>17115.635909169931</v>
      </c>
      <c r="F324" s="37" t="e">
        <f t="shared" si="34"/>
        <v>#N/A</v>
      </c>
      <c r="G324" s="37" t="e">
        <f t="shared" si="35"/>
        <v>#N/A</v>
      </c>
      <c r="H324" s="56" t="e">
        <f t="shared" si="36"/>
        <v>#N/A</v>
      </c>
      <c r="I324" s="39" t="e">
        <f t="shared" si="37"/>
        <v>#N/A</v>
      </c>
      <c r="J324" s="39" t="e">
        <f>Input_Data!CF353</f>
        <v>#N/A</v>
      </c>
      <c r="K324" s="37" t="e">
        <f t="shared" si="38"/>
        <v>#N/A</v>
      </c>
      <c r="L324" s="37" t="e">
        <f>Input_Data!DO353</f>
        <v>#N/A</v>
      </c>
      <c r="M324" s="72" t="e">
        <f>Input_Data!EX353</f>
        <v>#N/A</v>
      </c>
      <c r="N324" s="37" t="e">
        <f t="shared" si="39"/>
        <v>#N/A</v>
      </c>
    </row>
    <row r="325" spans="2:14" x14ac:dyDescent="0.25">
      <c r="B325" s="39" t="e">
        <f>Input_Data!AV354</f>
        <v>#N/A</v>
      </c>
      <c r="C325" s="39">
        <f>_xlfn.IFNA(Input_Data!AW354,C324)</f>
        <v>4.8806305522242379</v>
      </c>
      <c r="D325" s="38" t="e">
        <f t="shared" si="32"/>
        <v>#N/A</v>
      </c>
      <c r="E325" s="56">
        <f t="shared" si="33"/>
        <v>17115.635909169931</v>
      </c>
      <c r="F325" s="37" t="e">
        <f t="shared" si="34"/>
        <v>#N/A</v>
      </c>
      <c r="G325" s="37" t="e">
        <f t="shared" si="35"/>
        <v>#N/A</v>
      </c>
      <c r="H325" s="56" t="e">
        <f t="shared" si="36"/>
        <v>#N/A</v>
      </c>
      <c r="I325" s="39" t="e">
        <f t="shared" si="37"/>
        <v>#N/A</v>
      </c>
      <c r="J325" s="39" t="e">
        <f>Input_Data!CF354</f>
        <v>#N/A</v>
      </c>
      <c r="K325" s="37" t="e">
        <f t="shared" si="38"/>
        <v>#N/A</v>
      </c>
      <c r="L325" s="37" t="e">
        <f>Input_Data!DO354</f>
        <v>#N/A</v>
      </c>
      <c r="M325" s="72" t="e">
        <f>Input_Data!EX354</f>
        <v>#N/A</v>
      </c>
      <c r="N325" s="37" t="e">
        <f t="shared" si="39"/>
        <v>#N/A</v>
      </c>
    </row>
    <row r="326" spans="2:14" x14ac:dyDescent="0.25">
      <c r="B326" s="39" t="e">
        <f>Input_Data!AV355</f>
        <v>#N/A</v>
      </c>
      <c r="C326" s="39">
        <f>_xlfn.IFNA(Input_Data!AW355,C325)</f>
        <v>4.8806305522242379</v>
      </c>
      <c r="D326" s="38" t="e">
        <f t="shared" ref="D326:D389" si="40">B326/100*$E$1*1000</f>
        <v>#N/A</v>
      </c>
      <c r="E326" s="56">
        <f t="shared" ref="E326:E389" si="41">C326/100*$E$1/365*1000000</f>
        <v>17115.635909169931</v>
      </c>
      <c r="F326" s="37" t="e">
        <f t="shared" ref="F326:F389" si="42">(D326-D325)*1000/E326</f>
        <v>#N/A</v>
      </c>
      <c r="G326" s="37" t="e">
        <f t="shared" ref="G326:G389" si="43">F326+G325</f>
        <v>#N/A</v>
      </c>
      <c r="H326" s="56" t="e">
        <f t="shared" ref="H326:H389" si="44">G326/30</f>
        <v>#N/A</v>
      </c>
      <c r="I326" s="39" t="e">
        <f t="shared" ref="I326:I389" si="45">G326/365</f>
        <v>#N/A</v>
      </c>
      <c r="J326" s="39" t="e">
        <f>Input_Data!CF355</f>
        <v>#N/A</v>
      </c>
      <c r="K326" s="37" t="e">
        <f t="shared" ref="K326:K389" si="46">J326*$K$1</f>
        <v>#N/A</v>
      </c>
      <c r="L326" s="37" t="e">
        <f>Input_Data!DO355</f>
        <v>#N/A</v>
      </c>
      <c r="M326" s="72" t="e">
        <f>Input_Data!EX355</f>
        <v>#N/A</v>
      </c>
      <c r="N326" s="37" t="e">
        <f t="shared" ref="N326:N389" si="47">M326*$N$1</f>
        <v>#N/A</v>
      </c>
    </row>
    <row r="327" spans="2:14" x14ac:dyDescent="0.25">
      <c r="B327" s="39" t="e">
        <f>Input_Data!AV356</f>
        <v>#N/A</v>
      </c>
      <c r="C327" s="39">
        <f>_xlfn.IFNA(Input_Data!AW356,C326)</f>
        <v>4.8806305522242379</v>
      </c>
      <c r="D327" s="38" t="e">
        <f t="shared" si="40"/>
        <v>#N/A</v>
      </c>
      <c r="E327" s="56">
        <f t="shared" si="41"/>
        <v>17115.635909169931</v>
      </c>
      <c r="F327" s="37" t="e">
        <f t="shared" si="42"/>
        <v>#N/A</v>
      </c>
      <c r="G327" s="37" t="e">
        <f t="shared" si="43"/>
        <v>#N/A</v>
      </c>
      <c r="H327" s="56" t="e">
        <f t="shared" si="44"/>
        <v>#N/A</v>
      </c>
      <c r="I327" s="39" t="e">
        <f t="shared" si="45"/>
        <v>#N/A</v>
      </c>
      <c r="J327" s="39" t="e">
        <f>Input_Data!CF356</f>
        <v>#N/A</v>
      </c>
      <c r="K327" s="37" t="e">
        <f t="shared" si="46"/>
        <v>#N/A</v>
      </c>
      <c r="L327" s="37" t="e">
        <f>Input_Data!DO356</f>
        <v>#N/A</v>
      </c>
      <c r="M327" s="72" t="e">
        <f>Input_Data!EX356</f>
        <v>#N/A</v>
      </c>
      <c r="N327" s="37" t="e">
        <f t="shared" si="47"/>
        <v>#N/A</v>
      </c>
    </row>
    <row r="328" spans="2:14" x14ac:dyDescent="0.25">
      <c r="B328" s="39" t="e">
        <f>Input_Data!AV357</f>
        <v>#N/A</v>
      </c>
      <c r="C328" s="39">
        <f>_xlfn.IFNA(Input_Data!AW357,C327)</f>
        <v>4.8806305522242379</v>
      </c>
      <c r="D328" s="38" t="e">
        <f t="shared" si="40"/>
        <v>#N/A</v>
      </c>
      <c r="E328" s="56">
        <f t="shared" si="41"/>
        <v>17115.635909169931</v>
      </c>
      <c r="F328" s="37" t="e">
        <f t="shared" si="42"/>
        <v>#N/A</v>
      </c>
      <c r="G328" s="37" t="e">
        <f t="shared" si="43"/>
        <v>#N/A</v>
      </c>
      <c r="H328" s="56" t="e">
        <f t="shared" si="44"/>
        <v>#N/A</v>
      </c>
      <c r="I328" s="39" t="e">
        <f t="shared" si="45"/>
        <v>#N/A</v>
      </c>
      <c r="J328" s="39" t="e">
        <f>Input_Data!CF357</f>
        <v>#N/A</v>
      </c>
      <c r="K328" s="37" t="e">
        <f t="shared" si="46"/>
        <v>#N/A</v>
      </c>
      <c r="L328" s="37" t="e">
        <f>Input_Data!DO357</f>
        <v>#N/A</v>
      </c>
      <c r="M328" s="72" t="e">
        <f>Input_Data!EX357</f>
        <v>#N/A</v>
      </c>
      <c r="N328" s="37" t="e">
        <f t="shared" si="47"/>
        <v>#N/A</v>
      </c>
    </row>
    <row r="329" spans="2:14" x14ac:dyDescent="0.25">
      <c r="B329" s="39" t="e">
        <f>Input_Data!AV358</f>
        <v>#N/A</v>
      </c>
      <c r="C329" s="39">
        <f>_xlfn.IFNA(Input_Data!AW358,C328)</f>
        <v>4.8806305522242379</v>
      </c>
      <c r="D329" s="38" t="e">
        <f t="shared" si="40"/>
        <v>#N/A</v>
      </c>
      <c r="E329" s="56">
        <f t="shared" si="41"/>
        <v>17115.635909169931</v>
      </c>
      <c r="F329" s="37" t="e">
        <f t="shared" si="42"/>
        <v>#N/A</v>
      </c>
      <c r="G329" s="37" t="e">
        <f t="shared" si="43"/>
        <v>#N/A</v>
      </c>
      <c r="H329" s="56" t="e">
        <f t="shared" si="44"/>
        <v>#N/A</v>
      </c>
      <c r="I329" s="39" t="e">
        <f t="shared" si="45"/>
        <v>#N/A</v>
      </c>
      <c r="J329" s="39" t="e">
        <f>Input_Data!CF358</f>
        <v>#N/A</v>
      </c>
      <c r="K329" s="37" t="e">
        <f t="shared" si="46"/>
        <v>#N/A</v>
      </c>
      <c r="L329" s="37" t="e">
        <f>Input_Data!DO358</f>
        <v>#N/A</v>
      </c>
      <c r="M329" s="72" t="e">
        <f>Input_Data!EX358</f>
        <v>#N/A</v>
      </c>
      <c r="N329" s="37" t="e">
        <f t="shared" si="47"/>
        <v>#N/A</v>
      </c>
    </row>
    <row r="330" spans="2:14" x14ac:dyDescent="0.25">
      <c r="B330" s="39" t="e">
        <f>Input_Data!AV359</f>
        <v>#N/A</v>
      </c>
      <c r="C330" s="39">
        <f>_xlfn.IFNA(Input_Data!AW359,C329)</f>
        <v>4.8806305522242379</v>
      </c>
      <c r="D330" s="38" t="e">
        <f t="shared" si="40"/>
        <v>#N/A</v>
      </c>
      <c r="E330" s="56">
        <f t="shared" si="41"/>
        <v>17115.635909169931</v>
      </c>
      <c r="F330" s="37" t="e">
        <f t="shared" si="42"/>
        <v>#N/A</v>
      </c>
      <c r="G330" s="37" t="e">
        <f t="shared" si="43"/>
        <v>#N/A</v>
      </c>
      <c r="H330" s="56" t="e">
        <f t="shared" si="44"/>
        <v>#N/A</v>
      </c>
      <c r="I330" s="39" t="e">
        <f t="shared" si="45"/>
        <v>#N/A</v>
      </c>
      <c r="J330" s="39" t="e">
        <f>Input_Data!CF359</f>
        <v>#N/A</v>
      </c>
      <c r="K330" s="37" t="e">
        <f t="shared" si="46"/>
        <v>#N/A</v>
      </c>
      <c r="L330" s="37" t="e">
        <f>Input_Data!DO359</f>
        <v>#N/A</v>
      </c>
      <c r="M330" s="72" t="e">
        <f>Input_Data!EX359</f>
        <v>#N/A</v>
      </c>
      <c r="N330" s="37" t="e">
        <f t="shared" si="47"/>
        <v>#N/A</v>
      </c>
    </row>
    <row r="331" spans="2:14" x14ac:dyDescent="0.25">
      <c r="B331" s="39" t="e">
        <f>Input_Data!AV360</f>
        <v>#N/A</v>
      </c>
      <c r="C331" s="39">
        <f>_xlfn.IFNA(Input_Data!AW360,C330)</f>
        <v>4.8806305522242379</v>
      </c>
      <c r="D331" s="38" t="e">
        <f t="shared" si="40"/>
        <v>#N/A</v>
      </c>
      <c r="E331" s="56">
        <f t="shared" si="41"/>
        <v>17115.635909169931</v>
      </c>
      <c r="F331" s="37" t="e">
        <f t="shared" si="42"/>
        <v>#N/A</v>
      </c>
      <c r="G331" s="37" t="e">
        <f t="shared" si="43"/>
        <v>#N/A</v>
      </c>
      <c r="H331" s="56" t="e">
        <f t="shared" si="44"/>
        <v>#N/A</v>
      </c>
      <c r="I331" s="39" t="e">
        <f t="shared" si="45"/>
        <v>#N/A</v>
      </c>
      <c r="J331" s="39" t="e">
        <f>Input_Data!CF360</f>
        <v>#N/A</v>
      </c>
      <c r="K331" s="37" t="e">
        <f t="shared" si="46"/>
        <v>#N/A</v>
      </c>
      <c r="L331" s="37" t="e">
        <f>Input_Data!DO360</f>
        <v>#N/A</v>
      </c>
      <c r="M331" s="72" t="e">
        <f>Input_Data!EX360</f>
        <v>#N/A</v>
      </c>
      <c r="N331" s="37" t="e">
        <f t="shared" si="47"/>
        <v>#N/A</v>
      </c>
    </row>
    <row r="332" spans="2:14" x14ac:dyDescent="0.25">
      <c r="B332" s="39" t="e">
        <f>Input_Data!AV361</f>
        <v>#N/A</v>
      </c>
      <c r="C332" s="39">
        <f>_xlfn.IFNA(Input_Data!AW361,C331)</f>
        <v>4.8806305522242379</v>
      </c>
      <c r="D332" s="38" t="e">
        <f t="shared" si="40"/>
        <v>#N/A</v>
      </c>
      <c r="E332" s="56">
        <f t="shared" si="41"/>
        <v>17115.635909169931</v>
      </c>
      <c r="F332" s="37" t="e">
        <f t="shared" si="42"/>
        <v>#N/A</v>
      </c>
      <c r="G332" s="37" t="e">
        <f t="shared" si="43"/>
        <v>#N/A</v>
      </c>
      <c r="H332" s="56" t="e">
        <f t="shared" si="44"/>
        <v>#N/A</v>
      </c>
      <c r="I332" s="39" t="e">
        <f t="shared" si="45"/>
        <v>#N/A</v>
      </c>
      <c r="J332" s="39" t="e">
        <f>Input_Data!CF361</f>
        <v>#N/A</v>
      </c>
      <c r="K332" s="37" t="e">
        <f t="shared" si="46"/>
        <v>#N/A</v>
      </c>
      <c r="L332" s="37" t="e">
        <f>Input_Data!DO361</f>
        <v>#N/A</v>
      </c>
      <c r="M332" s="72" t="e">
        <f>Input_Data!EX361</f>
        <v>#N/A</v>
      </c>
      <c r="N332" s="37" t="e">
        <f t="shared" si="47"/>
        <v>#N/A</v>
      </c>
    </row>
    <row r="333" spans="2:14" x14ac:dyDescent="0.25">
      <c r="B333" s="39" t="e">
        <f>Input_Data!AV362</f>
        <v>#N/A</v>
      </c>
      <c r="C333" s="39">
        <f>_xlfn.IFNA(Input_Data!AW362,C332)</f>
        <v>4.8806305522242379</v>
      </c>
      <c r="D333" s="38" t="e">
        <f t="shared" si="40"/>
        <v>#N/A</v>
      </c>
      <c r="E333" s="56">
        <f t="shared" si="41"/>
        <v>17115.635909169931</v>
      </c>
      <c r="F333" s="37" t="e">
        <f t="shared" si="42"/>
        <v>#N/A</v>
      </c>
      <c r="G333" s="37" t="e">
        <f t="shared" si="43"/>
        <v>#N/A</v>
      </c>
      <c r="H333" s="56" t="e">
        <f t="shared" si="44"/>
        <v>#N/A</v>
      </c>
      <c r="I333" s="39" t="e">
        <f t="shared" si="45"/>
        <v>#N/A</v>
      </c>
      <c r="J333" s="39" t="e">
        <f>Input_Data!CF362</f>
        <v>#N/A</v>
      </c>
      <c r="K333" s="37" t="e">
        <f t="shared" si="46"/>
        <v>#N/A</v>
      </c>
      <c r="L333" s="37" t="e">
        <f>Input_Data!DO362</f>
        <v>#N/A</v>
      </c>
      <c r="M333" s="72" t="e">
        <f>Input_Data!EX362</f>
        <v>#N/A</v>
      </c>
      <c r="N333" s="37" t="e">
        <f t="shared" si="47"/>
        <v>#N/A</v>
      </c>
    </row>
    <row r="334" spans="2:14" x14ac:dyDescent="0.25">
      <c r="B334" s="39" t="e">
        <f>Input_Data!AV363</f>
        <v>#N/A</v>
      </c>
      <c r="C334" s="39">
        <f>_xlfn.IFNA(Input_Data!AW363,C333)</f>
        <v>4.8806305522242379</v>
      </c>
      <c r="D334" s="38" t="e">
        <f t="shared" si="40"/>
        <v>#N/A</v>
      </c>
      <c r="E334" s="56">
        <f t="shared" si="41"/>
        <v>17115.635909169931</v>
      </c>
      <c r="F334" s="37" t="e">
        <f t="shared" si="42"/>
        <v>#N/A</v>
      </c>
      <c r="G334" s="37" t="e">
        <f t="shared" si="43"/>
        <v>#N/A</v>
      </c>
      <c r="H334" s="56" t="e">
        <f t="shared" si="44"/>
        <v>#N/A</v>
      </c>
      <c r="I334" s="39" t="e">
        <f t="shared" si="45"/>
        <v>#N/A</v>
      </c>
      <c r="J334" s="39" t="e">
        <f>Input_Data!CF363</f>
        <v>#N/A</v>
      </c>
      <c r="K334" s="37" t="e">
        <f t="shared" si="46"/>
        <v>#N/A</v>
      </c>
      <c r="L334" s="37" t="e">
        <f>Input_Data!DO363</f>
        <v>#N/A</v>
      </c>
      <c r="M334" s="72" t="e">
        <f>Input_Data!EX363</f>
        <v>#N/A</v>
      </c>
      <c r="N334" s="37" t="e">
        <f t="shared" si="47"/>
        <v>#N/A</v>
      </c>
    </row>
    <row r="335" spans="2:14" x14ac:dyDescent="0.25">
      <c r="B335" s="39" t="e">
        <f>Input_Data!AV364</f>
        <v>#N/A</v>
      </c>
      <c r="C335" s="39">
        <f>_xlfn.IFNA(Input_Data!AW364,C334)</f>
        <v>4.8806305522242379</v>
      </c>
      <c r="D335" s="38" t="e">
        <f t="shared" si="40"/>
        <v>#N/A</v>
      </c>
      <c r="E335" s="56">
        <f t="shared" si="41"/>
        <v>17115.635909169931</v>
      </c>
      <c r="F335" s="37" t="e">
        <f t="shared" si="42"/>
        <v>#N/A</v>
      </c>
      <c r="G335" s="37" t="e">
        <f t="shared" si="43"/>
        <v>#N/A</v>
      </c>
      <c r="H335" s="56" t="e">
        <f t="shared" si="44"/>
        <v>#N/A</v>
      </c>
      <c r="I335" s="39" t="e">
        <f t="shared" si="45"/>
        <v>#N/A</v>
      </c>
      <c r="J335" s="39" t="e">
        <f>Input_Data!CF364</f>
        <v>#N/A</v>
      </c>
      <c r="K335" s="37" t="e">
        <f t="shared" si="46"/>
        <v>#N/A</v>
      </c>
      <c r="L335" s="37" t="e">
        <f>Input_Data!DO364</f>
        <v>#N/A</v>
      </c>
      <c r="M335" s="72" t="e">
        <f>Input_Data!EX364</f>
        <v>#N/A</v>
      </c>
      <c r="N335" s="37" t="e">
        <f t="shared" si="47"/>
        <v>#N/A</v>
      </c>
    </row>
    <row r="336" spans="2:14" x14ac:dyDescent="0.25">
      <c r="B336" s="39" t="e">
        <f>Input_Data!AV365</f>
        <v>#N/A</v>
      </c>
      <c r="C336" s="39">
        <f>_xlfn.IFNA(Input_Data!AW365,C335)</f>
        <v>4.8806305522242379</v>
      </c>
      <c r="D336" s="38" t="e">
        <f t="shared" si="40"/>
        <v>#N/A</v>
      </c>
      <c r="E336" s="56">
        <f t="shared" si="41"/>
        <v>17115.635909169931</v>
      </c>
      <c r="F336" s="37" t="e">
        <f t="shared" si="42"/>
        <v>#N/A</v>
      </c>
      <c r="G336" s="37" t="e">
        <f t="shared" si="43"/>
        <v>#N/A</v>
      </c>
      <c r="H336" s="56" t="e">
        <f t="shared" si="44"/>
        <v>#N/A</v>
      </c>
      <c r="I336" s="39" t="e">
        <f t="shared" si="45"/>
        <v>#N/A</v>
      </c>
      <c r="J336" s="39" t="e">
        <f>Input_Data!CF365</f>
        <v>#N/A</v>
      </c>
      <c r="K336" s="37" t="e">
        <f t="shared" si="46"/>
        <v>#N/A</v>
      </c>
      <c r="L336" s="37" t="e">
        <f>Input_Data!DO365</f>
        <v>#N/A</v>
      </c>
      <c r="M336" s="72" t="e">
        <f>Input_Data!EX365</f>
        <v>#N/A</v>
      </c>
      <c r="N336" s="37" t="e">
        <f t="shared" si="47"/>
        <v>#N/A</v>
      </c>
    </row>
    <row r="337" spans="2:14" x14ac:dyDescent="0.25">
      <c r="B337" s="39" t="e">
        <f>Input_Data!AV366</f>
        <v>#N/A</v>
      </c>
      <c r="C337" s="39">
        <f>_xlfn.IFNA(Input_Data!AW366,C336)</f>
        <v>4.8806305522242379</v>
      </c>
      <c r="D337" s="38" t="e">
        <f t="shared" si="40"/>
        <v>#N/A</v>
      </c>
      <c r="E337" s="56">
        <f t="shared" si="41"/>
        <v>17115.635909169931</v>
      </c>
      <c r="F337" s="37" t="e">
        <f t="shared" si="42"/>
        <v>#N/A</v>
      </c>
      <c r="G337" s="37" t="e">
        <f t="shared" si="43"/>
        <v>#N/A</v>
      </c>
      <c r="H337" s="56" t="e">
        <f t="shared" si="44"/>
        <v>#N/A</v>
      </c>
      <c r="I337" s="39" t="e">
        <f t="shared" si="45"/>
        <v>#N/A</v>
      </c>
      <c r="J337" s="39" t="e">
        <f>Input_Data!CF366</f>
        <v>#N/A</v>
      </c>
      <c r="K337" s="37" t="e">
        <f t="shared" si="46"/>
        <v>#N/A</v>
      </c>
      <c r="L337" s="37" t="e">
        <f>Input_Data!DO366</f>
        <v>#N/A</v>
      </c>
      <c r="M337" s="72" t="e">
        <f>Input_Data!EX366</f>
        <v>#N/A</v>
      </c>
      <c r="N337" s="37" t="e">
        <f t="shared" si="47"/>
        <v>#N/A</v>
      </c>
    </row>
    <row r="338" spans="2:14" x14ac:dyDescent="0.25">
      <c r="B338" s="39" t="e">
        <f>Input_Data!AV367</f>
        <v>#N/A</v>
      </c>
      <c r="C338" s="39">
        <f>_xlfn.IFNA(Input_Data!AW367,C337)</f>
        <v>4.8806305522242379</v>
      </c>
      <c r="D338" s="38" t="e">
        <f t="shared" si="40"/>
        <v>#N/A</v>
      </c>
      <c r="E338" s="56">
        <f t="shared" si="41"/>
        <v>17115.635909169931</v>
      </c>
      <c r="F338" s="37" t="e">
        <f t="shared" si="42"/>
        <v>#N/A</v>
      </c>
      <c r="G338" s="37" t="e">
        <f t="shared" si="43"/>
        <v>#N/A</v>
      </c>
      <c r="H338" s="56" t="e">
        <f t="shared" si="44"/>
        <v>#N/A</v>
      </c>
      <c r="I338" s="39" t="e">
        <f t="shared" si="45"/>
        <v>#N/A</v>
      </c>
      <c r="J338" s="39" t="e">
        <f>Input_Data!CF367</f>
        <v>#N/A</v>
      </c>
      <c r="K338" s="37" t="e">
        <f t="shared" si="46"/>
        <v>#N/A</v>
      </c>
      <c r="L338" s="37" t="e">
        <f>Input_Data!DO367</f>
        <v>#N/A</v>
      </c>
      <c r="M338" s="72" t="e">
        <f>Input_Data!EX367</f>
        <v>#N/A</v>
      </c>
      <c r="N338" s="37" t="e">
        <f t="shared" si="47"/>
        <v>#N/A</v>
      </c>
    </row>
    <row r="339" spans="2:14" x14ac:dyDescent="0.25">
      <c r="B339" s="39" t="e">
        <f>Input_Data!AV368</f>
        <v>#N/A</v>
      </c>
      <c r="C339" s="39">
        <f>_xlfn.IFNA(Input_Data!AW368,C338)</f>
        <v>4.8806305522242379</v>
      </c>
      <c r="D339" s="38" t="e">
        <f t="shared" si="40"/>
        <v>#N/A</v>
      </c>
      <c r="E339" s="56">
        <f t="shared" si="41"/>
        <v>17115.635909169931</v>
      </c>
      <c r="F339" s="37" t="e">
        <f t="shared" si="42"/>
        <v>#N/A</v>
      </c>
      <c r="G339" s="37" t="e">
        <f t="shared" si="43"/>
        <v>#N/A</v>
      </c>
      <c r="H339" s="56" t="e">
        <f t="shared" si="44"/>
        <v>#N/A</v>
      </c>
      <c r="I339" s="39" t="e">
        <f t="shared" si="45"/>
        <v>#N/A</v>
      </c>
      <c r="J339" s="39" t="e">
        <f>Input_Data!CF368</f>
        <v>#N/A</v>
      </c>
      <c r="K339" s="37" t="e">
        <f t="shared" si="46"/>
        <v>#N/A</v>
      </c>
      <c r="L339" s="37" t="e">
        <f>Input_Data!DO368</f>
        <v>#N/A</v>
      </c>
      <c r="M339" s="72" t="e">
        <f>Input_Data!EX368</f>
        <v>#N/A</v>
      </c>
      <c r="N339" s="37" t="e">
        <f t="shared" si="47"/>
        <v>#N/A</v>
      </c>
    </row>
    <row r="340" spans="2:14" x14ac:dyDescent="0.25">
      <c r="B340" s="39" t="e">
        <f>Input_Data!AV369</f>
        <v>#N/A</v>
      </c>
      <c r="C340" s="39">
        <f>_xlfn.IFNA(Input_Data!AW369,C339)</f>
        <v>4.8806305522242379</v>
      </c>
      <c r="D340" s="38" t="e">
        <f t="shared" si="40"/>
        <v>#N/A</v>
      </c>
      <c r="E340" s="56">
        <f t="shared" si="41"/>
        <v>17115.635909169931</v>
      </c>
      <c r="F340" s="37" t="e">
        <f t="shared" si="42"/>
        <v>#N/A</v>
      </c>
      <c r="G340" s="37" t="e">
        <f t="shared" si="43"/>
        <v>#N/A</v>
      </c>
      <c r="H340" s="56" t="e">
        <f t="shared" si="44"/>
        <v>#N/A</v>
      </c>
      <c r="I340" s="39" t="e">
        <f t="shared" si="45"/>
        <v>#N/A</v>
      </c>
      <c r="J340" s="39" t="e">
        <f>Input_Data!CF369</f>
        <v>#N/A</v>
      </c>
      <c r="K340" s="37" t="e">
        <f t="shared" si="46"/>
        <v>#N/A</v>
      </c>
      <c r="L340" s="37" t="e">
        <f>Input_Data!DO369</f>
        <v>#N/A</v>
      </c>
      <c r="M340" s="72" t="e">
        <f>Input_Data!EX369</f>
        <v>#N/A</v>
      </c>
      <c r="N340" s="37" t="e">
        <f t="shared" si="47"/>
        <v>#N/A</v>
      </c>
    </row>
    <row r="341" spans="2:14" x14ac:dyDescent="0.25">
      <c r="B341" s="39" t="e">
        <f>Input_Data!AV370</f>
        <v>#N/A</v>
      </c>
      <c r="C341" s="39">
        <f>_xlfn.IFNA(Input_Data!AW370,C340)</f>
        <v>4.8806305522242379</v>
      </c>
      <c r="D341" s="38" t="e">
        <f t="shared" si="40"/>
        <v>#N/A</v>
      </c>
      <c r="E341" s="56">
        <f t="shared" si="41"/>
        <v>17115.635909169931</v>
      </c>
      <c r="F341" s="37" t="e">
        <f t="shared" si="42"/>
        <v>#N/A</v>
      </c>
      <c r="G341" s="37" t="e">
        <f t="shared" si="43"/>
        <v>#N/A</v>
      </c>
      <c r="H341" s="56" t="e">
        <f t="shared" si="44"/>
        <v>#N/A</v>
      </c>
      <c r="I341" s="39" t="e">
        <f t="shared" si="45"/>
        <v>#N/A</v>
      </c>
      <c r="J341" s="39" t="e">
        <f>Input_Data!CF370</f>
        <v>#N/A</v>
      </c>
      <c r="K341" s="37" t="e">
        <f t="shared" si="46"/>
        <v>#N/A</v>
      </c>
      <c r="L341" s="37" t="e">
        <f>Input_Data!DO370</f>
        <v>#N/A</v>
      </c>
      <c r="M341" s="72" t="e">
        <f>Input_Data!EX370</f>
        <v>#N/A</v>
      </c>
      <c r="N341" s="37" t="e">
        <f t="shared" si="47"/>
        <v>#N/A</v>
      </c>
    </row>
    <row r="342" spans="2:14" x14ac:dyDescent="0.25">
      <c r="B342" s="39" t="e">
        <f>Input_Data!AV371</f>
        <v>#N/A</v>
      </c>
      <c r="C342" s="39">
        <f>_xlfn.IFNA(Input_Data!AW371,C341)</f>
        <v>4.8806305522242379</v>
      </c>
      <c r="D342" s="38" t="e">
        <f t="shared" si="40"/>
        <v>#N/A</v>
      </c>
      <c r="E342" s="56">
        <f t="shared" si="41"/>
        <v>17115.635909169931</v>
      </c>
      <c r="F342" s="37" t="e">
        <f t="shared" si="42"/>
        <v>#N/A</v>
      </c>
      <c r="G342" s="37" t="e">
        <f t="shared" si="43"/>
        <v>#N/A</v>
      </c>
      <c r="H342" s="56" t="e">
        <f t="shared" si="44"/>
        <v>#N/A</v>
      </c>
      <c r="I342" s="39" t="e">
        <f t="shared" si="45"/>
        <v>#N/A</v>
      </c>
      <c r="J342" s="39" t="e">
        <f>Input_Data!CF371</f>
        <v>#N/A</v>
      </c>
      <c r="K342" s="37" t="e">
        <f t="shared" si="46"/>
        <v>#N/A</v>
      </c>
      <c r="L342" s="37" t="e">
        <f>Input_Data!DO371</f>
        <v>#N/A</v>
      </c>
      <c r="M342" s="72" t="e">
        <f>Input_Data!EX371</f>
        <v>#N/A</v>
      </c>
      <c r="N342" s="37" t="e">
        <f t="shared" si="47"/>
        <v>#N/A</v>
      </c>
    </row>
    <row r="343" spans="2:14" x14ac:dyDescent="0.25">
      <c r="B343" s="39" t="e">
        <f>Input_Data!AV372</f>
        <v>#N/A</v>
      </c>
      <c r="C343" s="39">
        <f>_xlfn.IFNA(Input_Data!AW372,C342)</f>
        <v>4.8806305522242379</v>
      </c>
      <c r="D343" s="38" t="e">
        <f t="shared" si="40"/>
        <v>#N/A</v>
      </c>
      <c r="E343" s="56">
        <f t="shared" si="41"/>
        <v>17115.635909169931</v>
      </c>
      <c r="F343" s="37" t="e">
        <f t="shared" si="42"/>
        <v>#N/A</v>
      </c>
      <c r="G343" s="37" t="e">
        <f t="shared" si="43"/>
        <v>#N/A</v>
      </c>
      <c r="H343" s="56" t="e">
        <f t="shared" si="44"/>
        <v>#N/A</v>
      </c>
      <c r="I343" s="39" t="e">
        <f t="shared" si="45"/>
        <v>#N/A</v>
      </c>
      <c r="J343" s="39" t="e">
        <f>Input_Data!CF372</f>
        <v>#N/A</v>
      </c>
      <c r="K343" s="37" t="e">
        <f t="shared" si="46"/>
        <v>#N/A</v>
      </c>
      <c r="L343" s="37" t="e">
        <f>Input_Data!DO372</f>
        <v>#N/A</v>
      </c>
      <c r="M343" s="72" t="e">
        <f>Input_Data!EX372</f>
        <v>#N/A</v>
      </c>
      <c r="N343" s="37" t="e">
        <f t="shared" si="47"/>
        <v>#N/A</v>
      </c>
    </row>
    <row r="344" spans="2:14" x14ac:dyDescent="0.25">
      <c r="B344" s="39" t="e">
        <f>Input_Data!AV373</f>
        <v>#N/A</v>
      </c>
      <c r="C344" s="39">
        <f>_xlfn.IFNA(Input_Data!AW373,C343)</f>
        <v>4.8806305522242379</v>
      </c>
      <c r="D344" s="38" t="e">
        <f t="shared" si="40"/>
        <v>#N/A</v>
      </c>
      <c r="E344" s="56">
        <f t="shared" si="41"/>
        <v>17115.635909169931</v>
      </c>
      <c r="F344" s="37" t="e">
        <f t="shared" si="42"/>
        <v>#N/A</v>
      </c>
      <c r="G344" s="37" t="e">
        <f t="shared" si="43"/>
        <v>#N/A</v>
      </c>
      <c r="H344" s="56" t="e">
        <f t="shared" si="44"/>
        <v>#N/A</v>
      </c>
      <c r="I344" s="39" t="e">
        <f t="shared" si="45"/>
        <v>#N/A</v>
      </c>
      <c r="J344" s="39" t="e">
        <f>Input_Data!CF373</f>
        <v>#N/A</v>
      </c>
      <c r="K344" s="37" t="e">
        <f t="shared" si="46"/>
        <v>#N/A</v>
      </c>
      <c r="L344" s="37" t="e">
        <f>Input_Data!DO373</f>
        <v>#N/A</v>
      </c>
      <c r="M344" s="72" t="e">
        <f>Input_Data!EX373</f>
        <v>#N/A</v>
      </c>
      <c r="N344" s="37" t="e">
        <f t="shared" si="47"/>
        <v>#N/A</v>
      </c>
    </row>
    <row r="345" spans="2:14" x14ac:dyDescent="0.25">
      <c r="B345" s="39" t="e">
        <f>Input_Data!AV374</f>
        <v>#N/A</v>
      </c>
      <c r="C345" s="39">
        <f>_xlfn.IFNA(Input_Data!AW374,C344)</f>
        <v>4.8806305522242379</v>
      </c>
      <c r="D345" s="38" t="e">
        <f t="shared" si="40"/>
        <v>#N/A</v>
      </c>
      <c r="E345" s="56">
        <f t="shared" si="41"/>
        <v>17115.635909169931</v>
      </c>
      <c r="F345" s="37" t="e">
        <f t="shared" si="42"/>
        <v>#N/A</v>
      </c>
      <c r="G345" s="37" t="e">
        <f t="shared" si="43"/>
        <v>#N/A</v>
      </c>
      <c r="H345" s="56" t="e">
        <f t="shared" si="44"/>
        <v>#N/A</v>
      </c>
      <c r="I345" s="39" t="e">
        <f t="shared" si="45"/>
        <v>#N/A</v>
      </c>
      <c r="J345" s="39" t="e">
        <f>Input_Data!CF374</f>
        <v>#N/A</v>
      </c>
      <c r="K345" s="37" t="e">
        <f t="shared" si="46"/>
        <v>#N/A</v>
      </c>
      <c r="L345" s="37" t="e">
        <f>Input_Data!DO374</f>
        <v>#N/A</v>
      </c>
      <c r="M345" s="72" t="e">
        <f>Input_Data!EX374</f>
        <v>#N/A</v>
      </c>
      <c r="N345" s="37" t="e">
        <f t="shared" si="47"/>
        <v>#N/A</v>
      </c>
    </row>
    <row r="346" spans="2:14" x14ac:dyDescent="0.25">
      <c r="B346" s="39" t="e">
        <f>Input_Data!AV375</f>
        <v>#N/A</v>
      </c>
      <c r="C346" s="39">
        <f>_xlfn.IFNA(Input_Data!AW375,C345)</f>
        <v>4.8806305522242379</v>
      </c>
      <c r="D346" s="38" t="e">
        <f t="shared" si="40"/>
        <v>#N/A</v>
      </c>
      <c r="E346" s="56">
        <f t="shared" si="41"/>
        <v>17115.635909169931</v>
      </c>
      <c r="F346" s="37" t="e">
        <f t="shared" si="42"/>
        <v>#N/A</v>
      </c>
      <c r="G346" s="37" t="e">
        <f t="shared" si="43"/>
        <v>#N/A</v>
      </c>
      <c r="H346" s="56" t="e">
        <f t="shared" si="44"/>
        <v>#N/A</v>
      </c>
      <c r="I346" s="39" t="e">
        <f t="shared" si="45"/>
        <v>#N/A</v>
      </c>
      <c r="J346" s="39" t="e">
        <f>Input_Data!CF375</f>
        <v>#N/A</v>
      </c>
      <c r="K346" s="37" t="e">
        <f t="shared" si="46"/>
        <v>#N/A</v>
      </c>
      <c r="L346" s="37" t="e">
        <f>Input_Data!DO375</f>
        <v>#N/A</v>
      </c>
      <c r="M346" s="72" t="e">
        <f>Input_Data!EX375</f>
        <v>#N/A</v>
      </c>
      <c r="N346" s="37" t="e">
        <f t="shared" si="47"/>
        <v>#N/A</v>
      </c>
    </row>
    <row r="347" spans="2:14" x14ac:dyDescent="0.25">
      <c r="B347" s="39" t="e">
        <f>Input_Data!AV376</f>
        <v>#N/A</v>
      </c>
      <c r="C347" s="39">
        <f>_xlfn.IFNA(Input_Data!AW376,C346)</f>
        <v>4.8806305522242379</v>
      </c>
      <c r="D347" s="38" t="e">
        <f t="shared" si="40"/>
        <v>#N/A</v>
      </c>
      <c r="E347" s="56">
        <f t="shared" si="41"/>
        <v>17115.635909169931</v>
      </c>
      <c r="F347" s="37" t="e">
        <f t="shared" si="42"/>
        <v>#N/A</v>
      </c>
      <c r="G347" s="37" t="e">
        <f t="shared" si="43"/>
        <v>#N/A</v>
      </c>
      <c r="H347" s="56" t="e">
        <f t="shared" si="44"/>
        <v>#N/A</v>
      </c>
      <c r="I347" s="39" t="e">
        <f t="shared" si="45"/>
        <v>#N/A</v>
      </c>
      <c r="J347" s="39" t="e">
        <f>Input_Data!CF376</f>
        <v>#N/A</v>
      </c>
      <c r="K347" s="37" t="e">
        <f t="shared" si="46"/>
        <v>#N/A</v>
      </c>
      <c r="L347" s="37" t="e">
        <f>Input_Data!DO376</f>
        <v>#N/A</v>
      </c>
      <c r="M347" s="72" t="e">
        <f>Input_Data!EX376</f>
        <v>#N/A</v>
      </c>
      <c r="N347" s="37" t="e">
        <f t="shared" si="47"/>
        <v>#N/A</v>
      </c>
    </row>
    <row r="348" spans="2:14" x14ac:dyDescent="0.25">
      <c r="B348" s="39" t="e">
        <f>Input_Data!AV377</f>
        <v>#N/A</v>
      </c>
      <c r="C348" s="39">
        <f>_xlfn.IFNA(Input_Data!AW377,C347)</f>
        <v>4.8806305522242379</v>
      </c>
      <c r="D348" s="38" t="e">
        <f t="shared" si="40"/>
        <v>#N/A</v>
      </c>
      <c r="E348" s="56">
        <f t="shared" si="41"/>
        <v>17115.635909169931</v>
      </c>
      <c r="F348" s="37" t="e">
        <f t="shared" si="42"/>
        <v>#N/A</v>
      </c>
      <c r="G348" s="37" t="e">
        <f t="shared" si="43"/>
        <v>#N/A</v>
      </c>
      <c r="H348" s="56" t="e">
        <f t="shared" si="44"/>
        <v>#N/A</v>
      </c>
      <c r="I348" s="39" t="e">
        <f t="shared" si="45"/>
        <v>#N/A</v>
      </c>
      <c r="J348" s="39" t="e">
        <f>Input_Data!CF377</f>
        <v>#N/A</v>
      </c>
      <c r="K348" s="37" t="e">
        <f t="shared" si="46"/>
        <v>#N/A</v>
      </c>
      <c r="L348" s="37" t="e">
        <f>Input_Data!DO377</f>
        <v>#N/A</v>
      </c>
      <c r="M348" s="72" t="e">
        <f>Input_Data!EX377</f>
        <v>#N/A</v>
      </c>
      <c r="N348" s="37" t="e">
        <f t="shared" si="47"/>
        <v>#N/A</v>
      </c>
    </row>
    <row r="349" spans="2:14" x14ac:dyDescent="0.25">
      <c r="B349" s="39" t="e">
        <f>Input_Data!AV378</f>
        <v>#N/A</v>
      </c>
      <c r="C349" s="39">
        <f>_xlfn.IFNA(Input_Data!AW378,C348)</f>
        <v>4.8806305522242379</v>
      </c>
      <c r="D349" s="38" t="e">
        <f t="shared" si="40"/>
        <v>#N/A</v>
      </c>
      <c r="E349" s="56">
        <f t="shared" si="41"/>
        <v>17115.635909169931</v>
      </c>
      <c r="F349" s="37" t="e">
        <f t="shared" si="42"/>
        <v>#N/A</v>
      </c>
      <c r="G349" s="37" t="e">
        <f t="shared" si="43"/>
        <v>#N/A</v>
      </c>
      <c r="H349" s="56" t="e">
        <f t="shared" si="44"/>
        <v>#N/A</v>
      </c>
      <c r="I349" s="39" t="e">
        <f t="shared" si="45"/>
        <v>#N/A</v>
      </c>
      <c r="J349" s="39" t="e">
        <f>Input_Data!CF378</f>
        <v>#N/A</v>
      </c>
      <c r="K349" s="37" t="e">
        <f t="shared" si="46"/>
        <v>#N/A</v>
      </c>
      <c r="L349" s="37" t="e">
        <f>Input_Data!DO378</f>
        <v>#N/A</v>
      </c>
      <c r="M349" s="72" t="e">
        <f>Input_Data!EX378</f>
        <v>#N/A</v>
      </c>
      <c r="N349" s="37" t="e">
        <f t="shared" si="47"/>
        <v>#N/A</v>
      </c>
    </row>
    <row r="350" spans="2:14" x14ac:dyDescent="0.25">
      <c r="B350" s="39" t="e">
        <f>Input_Data!AV379</f>
        <v>#N/A</v>
      </c>
      <c r="C350" s="39">
        <f>_xlfn.IFNA(Input_Data!AW379,C349)</f>
        <v>4.8806305522242379</v>
      </c>
      <c r="D350" s="38" t="e">
        <f t="shared" si="40"/>
        <v>#N/A</v>
      </c>
      <c r="E350" s="56">
        <f t="shared" si="41"/>
        <v>17115.635909169931</v>
      </c>
      <c r="F350" s="37" t="e">
        <f t="shared" si="42"/>
        <v>#N/A</v>
      </c>
      <c r="G350" s="37" t="e">
        <f t="shared" si="43"/>
        <v>#N/A</v>
      </c>
      <c r="H350" s="56" t="e">
        <f t="shared" si="44"/>
        <v>#N/A</v>
      </c>
      <c r="I350" s="39" t="e">
        <f t="shared" si="45"/>
        <v>#N/A</v>
      </c>
      <c r="J350" s="39" t="e">
        <f>Input_Data!CF379</f>
        <v>#N/A</v>
      </c>
      <c r="K350" s="37" t="e">
        <f t="shared" si="46"/>
        <v>#N/A</v>
      </c>
      <c r="L350" s="37" t="e">
        <f>Input_Data!DO379</f>
        <v>#N/A</v>
      </c>
      <c r="M350" s="72" t="e">
        <f>Input_Data!EX379</f>
        <v>#N/A</v>
      </c>
      <c r="N350" s="37" t="e">
        <f t="shared" si="47"/>
        <v>#N/A</v>
      </c>
    </row>
    <row r="351" spans="2:14" x14ac:dyDescent="0.25">
      <c r="B351" s="39" t="e">
        <f>Input_Data!AV380</f>
        <v>#N/A</v>
      </c>
      <c r="C351" s="39">
        <f>_xlfn.IFNA(Input_Data!AW380,C350)</f>
        <v>4.8806305522242379</v>
      </c>
      <c r="D351" s="38" t="e">
        <f t="shared" si="40"/>
        <v>#N/A</v>
      </c>
      <c r="E351" s="56">
        <f t="shared" si="41"/>
        <v>17115.635909169931</v>
      </c>
      <c r="F351" s="37" t="e">
        <f t="shared" si="42"/>
        <v>#N/A</v>
      </c>
      <c r="G351" s="37" t="e">
        <f t="shared" si="43"/>
        <v>#N/A</v>
      </c>
      <c r="H351" s="56" t="e">
        <f t="shared" si="44"/>
        <v>#N/A</v>
      </c>
      <c r="I351" s="39" t="e">
        <f t="shared" si="45"/>
        <v>#N/A</v>
      </c>
      <c r="J351" s="39" t="e">
        <f>Input_Data!CF380</f>
        <v>#N/A</v>
      </c>
      <c r="K351" s="37" t="e">
        <f t="shared" si="46"/>
        <v>#N/A</v>
      </c>
      <c r="L351" s="37" t="e">
        <f>Input_Data!DO380</f>
        <v>#N/A</v>
      </c>
      <c r="M351" s="72" t="e">
        <f>Input_Data!EX380</f>
        <v>#N/A</v>
      </c>
      <c r="N351" s="37" t="e">
        <f t="shared" si="47"/>
        <v>#N/A</v>
      </c>
    </row>
    <row r="352" spans="2:14" x14ac:dyDescent="0.25">
      <c r="B352" s="39" t="e">
        <f>Input_Data!AV381</f>
        <v>#N/A</v>
      </c>
      <c r="C352" s="39">
        <f>_xlfn.IFNA(Input_Data!AW381,C351)</f>
        <v>4.8806305522242379</v>
      </c>
      <c r="D352" s="38" t="e">
        <f t="shared" si="40"/>
        <v>#N/A</v>
      </c>
      <c r="E352" s="56">
        <f t="shared" si="41"/>
        <v>17115.635909169931</v>
      </c>
      <c r="F352" s="37" t="e">
        <f t="shared" si="42"/>
        <v>#N/A</v>
      </c>
      <c r="G352" s="37" t="e">
        <f t="shared" si="43"/>
        <v>#N/A</v>
      </c>
      <c r="H352" s="56" t="e">
        <f t="shared" si="44"/>
        <v>#N/A</v>
      </c>
      <c r="I352" s="39" t="e">
        <f t="shared" si="45"/>
        <v>#N/A</v>
      </c>
      <c r="J352" s="39" t="e">
        <f>Input_Data!CF381</f>
        <v>#N/A</v>
      </c>
      <c r="K352" s="37" t="e">
        <f t="shared" si="46"/>
        <v>#N/A</v>
      </c>
      <c r="L352" s="37" t="e">
        <f>Input_Data!DO381</f>
        <v>#N/A</v>
      </c>
      <c r="M352" s="72" t="e">
        <f>Input_Data!EX381</f>
        <v>#N/A</v>
      </c>
      <c r="N352" s="37" t="e">
        <f t="shared" si="47"/>
        <v>#N/A</v>
      </c>
    </row>
    <row r="353" spans="2:14" x14ac:dyDescent="0.25">
      <c r="B353" s="39" t="e">
        <f>Input_Data!AV382</f>
        <v>#N/A</v>
      </c>
      <c r="C353" s="39">
        <f>_xlfn.IFNA(Input_Data!AW382,C352)</f>
        <v>4.8806305522242379</v>
      </c>
      <c r="D353" s="38" t="e">
        <f t="shared" si="40"/>
        <v>#N/A</v>
      </c>
      <c r="E353" s="56">
        <f t="shared" si="41"/>
        <v>17115.635909169931</v>
      </c>
      <c r="F353" s="37" t="e">
        <f t="shared" si="42"/>
        <v>#N/A</v>
      </c>
      <c r="G353" s="37" t="e">
        <f t="shared" si="43"/>
        <v>#N/A</v>
      </c>
      <c r="H353" s="56" t="e">
        <f t="shared" si="44"/>
        <v>#N/A</v>
      </c>
      <c r="I353" s="39" t="e">
        <f t="shared" si="45"/>
        <v>#N/A</v>
      </c>
      <c r="J353" s="39" t="e">
        <f>Input_Data!CF382</f>
        <v>#N/A</v>
      </c>
      <c r="K353" s="37" t="e">
        <f t="shared" si="46"/>
        <v>#N/A</v>
      </c>
      <c r="L353" s="37" t="e">
        <f>Input_Data!DO382</f>
        <v>#N/A</v>
      </c>
      <c r="M353" s="72" t="e">
        <f>Input_Data!EX382</f>
        <v>#N/A</v>
      </c>
      <c r="N353" s="37" t="e">
        <f t="shared" si="47"/>
        <v>#N/A</v>
      </c>
    </row>
    <row r="354" spans="2:14" x14ac:dyDescent="0.25">
      <c r="B354" s="39" t="e">
        <f>Input_Data!AV383</f>
        <v>#N/A</v>
      </c>
      <c r="C354" s="39">
        <f>_xlfn.IFNA(Input_Data!AW383,C353)</f>
        <v>4.8806305522242379</v>
      </c>
      <c r="D354" s="38" t="e">
        <f t="shared" si="40"/>
        <v>#N/A</v>
      </c>
      <c r="E354" s="56">
        <f t="shared" si="41"/>
        <v>17115.635909169931</v>
      </c>
      <c r="F354" s="37" t="e">
        <f t="shared" si="42"/>
        <v>#N/A</v>
      </c>
      <c r="G354" s="37" t="e">
        <f t="shared" si="43"/>
        <v>#N/A</v>
      </c>
      <c r="H354" s="56" t="e">
        <f t="shared" si="44"/>
        <v>#N/A</v>
      </c>
      <c r="I354" s="39" t="e">
        <f t="shared" si="45"/>
        <v>#N/A</v>
      </c>
      <c r="J354" s="39" t="e">
        <f>Input_Data!CF383</f>
        <v>#N/A</v>
      </c>
      <c r="K354" s="37" t="e">
        <f t="shared" si="46"/>
        <v>#N/A</v>
      </c>
      <c r="L354" s="37" t="e">
        <f>Input_Data!DO383</f>
        <v>#N/A</v>
      </c>
      <c r="M354" s="72" t="e">
        <f>Input_Data!EX383</f>
        <v>#N/A</v>
      </c>
      <c r="N354" s="37" t="e">
        <f t="shared" si="47"/>
        <v>#N/A</v>
      </c>
    </row>
    <row r="355" spans="2:14" x14ac:dyDescent="0.25">
      <c r="B355" s="39" t="e">
        <f>Input_Data!AV384</f>
        <v>#N/A</v>
      </c>
      <c r="C355" s="39">
        <f>_xlfn.IFNA(Input_Data!AW384,C354)</f>
        <v>4.8806305522242379</v>
      </c>
      <c r="D355" s="38" t="e">
        <f t="shared" si="40"/>
        <v>#N/A</v>
      </c>
      <c r="E355" s="56">
        <f t="shared" si="41"/>
        <v>17115.635909169931</v>
      </c>
      <c r="F355" s="37" t="e">
        <f t="shared" si="42"/>
        <v>#N/A</v>
      </c>
      <c r="G355" s="37" t="e">
        <f t="shared" si="43"/>
        <v>#N/A</v>
      </c>
      <c r="H355" s="56" t="e">
        <f t="shared" si="44"/>
        <v>#N/A</v>
      </c>
      <c r="I355" s="39" t="e">
        <f t="shared" si="45"/>
        <v>#N/A</v>
      </c>
      <c r="J355" s="39" t="e">
        <f>Input_Data!CF384</f>
        <v>#N/A</v>
      </c>
      <c r="K355" s="37" t="e">
        <f t="shared" si="46"/>
        <v>#N/A</v>
      </c>
      <c r="L355" s="37" t="e">
        <f>Input_Data!DO384</f>
        <v>#N/A</v>
      </c>
      <c r="M355" s="72" t="e">
        <f>Input_Data!EX384</f>
        <v>#N/A</v>
      </c>
      <c r="N355" s="37" t="e">
        <f t="shared" si="47"/>
        <v>#N/A</v>
      </c>
    </row>
    <row r="356" spans="2:14" x14ac:dyDescent="0.25">
      <c r="B356" s="39" t="e">
        <f>Input_Data!AV385</f>
        <v>#N/A</v>
      </c>
      <c r="C356" s="39">
        <f>_xlfn.IFNA(Input_Data!AW385,C355)</f>
        <v>4.8806305522242379</v>
      </c>
      <c r="D356" s="38" t="e">
        <f t="shared" si="40"/>
        <v>#N/A</v>
      </c>
      <c r="E356" s="56">
        <f t="shared" si="41"/>
        <v>17115.635909169931</v>
      </c>
      <c r="F356" s="37" t="e">
        <f t="shared" si="42"/>
        <v>#N/A</v>
      </c>
      <c r="G356" s="37" t="e">
        <f t="shared" si="43"/>
        <v>#N/A</v>
      </c>
      <c r="H356" s="56" t="e">
        <f t="shared" si="44"/>
        <v>#N/A</v>
      </c>
      <c r="I356" s="39" t="e">
        <f t="shared" si="45"/>
        <v>#N/A</v>
      </c>
      <c r="J356" s="39" t="e">
        <f>Input_Data!CF385</f>
        <v>#N/A</v>
      </c>
      <c r="K356" s="37" t="e">
        <f t="shared" si="46"/>
        <v>#N/A</v>
      </c>
      <c r="L356" s="37" t="e">
        <f>Input_Data!DO385</f>
        <v>#N/A</v>
      </c>
      <c r="M356" s="72" t="e">
        <f>Input_Data!EX385</f>
        <v>#N/A</v>
      </c>
      <c r="N356" s="37" t="e">
        <f t="shared" si="47"/>
        <v>#N/A</v>
      </c>
    </row>
    <row r="357" spans="2:14" x14ac:dyDescent="0.25">
      <c r="B357" s="39" t="e">
        <f>Input_Data!AV386</f>
        <v>#N/A</v>
      </c>
      <c r="C357" s="39">
        <f>_xlfn.IFNA(Input_Data!AW386,C356)</f>
        <v>4.8806305522242379</v>
      </c>
      <c r="D357" s="38" t="e">
        <f t="shared" si="40"/>
        <v>#N/A</v>
      </c>
      <c r="E357" s="56">
        <f t="shared" si="41"/>
        <v>17115.635909169931</v>
      </c>
      <c r="F357" s="37" t="e">
        <f t="shared" si="42"/>
        <v>#N/A</v>
      </c>
      <c r="G357" s="37" t="e">
        <f t="shared" si="43"/>
        <v>#N/A</v>
      </c>
      <c r="H357" s="56" t="e">
        <f t="shared" si="44"/>
        <v>#N/A</v>
      </c>
      <c r="I357" s="39" t="e">
        <f t="shared" si="45"/>
        <v>#N/A</v>
      </c>
      <c r="J357" s="39" t="e">
        <f>Input_Data!CF386</f>
        <v>#N/A</v>
      </c>
      <c r="K357" s="37" t="e">
        <f t="shared" si="46"/>
        <v>#N/A</v>
      </c>
      <c r="L357" s="37" t="e">
        <f>Input_Data!DO386</f>
        <v>#N/A</v>
      </c>
      <c r="M357" s="72" t="e">
        <f>Input_Data!EX386</f>
        <v>#N/A</v>
      </c>
      <c r="N357" s="37" t="e">
        <f t="shared" si="47"/>
        <v>#N/A</v>
      </c>
    </row>
    <row r="358" spans="2:14" x14ac:dyDescent="0.25">
      <c r="B358" s="39" t="e">
        <f>Input_Data!AV387</f>
        <v>#N/A</v>
      </c>
      <c r="C358" s="39">
        <f>_xlfn.IFNA(Input_Data!AW387,C357)</f>
        <v>4.8806305522242379</v>
      </c>
      <c r="D358" s="38" t="e">
        <f t="shared" si="40"/>
        <v>#N/A</v>
      </c>
      <c r="E358" s="56">
        <f t="shared" si="41"/>
        <v>17115.635909169931</v>
      </c>
      <c r="F358" s="37" t="e">
        <f t="shared" si="42"/>
        <v>#N/A</v>
      </c>
      <c r="G358" s="37" t="e">
        <f t="shared" si="43"/>
        <v>#N/A</v>
      </c>
      <c r="H358" s="56" t="e">
        <f t="shared" si="44"/>
        <v>#N/A</v>
      </c>
      <c r="I358" s="39" t="e">
        <f t="shared" si="45"/>
        <v>#N/A</v>
      </c>
      <c r="J358" s="39" t="e">
        <f>Input_Data!CF387</f>
        <v>#N/A</v>
      </c>
      <c r="K358" s="37" t="e">
        <f t="shared" si="46"/>
        <v>#N/A</v>
      </c>
      <c r="L358" s="37" t="e">
        <f>Input_Data!DO387</f>
        <v>#N/A</v>
      </c>
      <c r="M358" s="72" t="e">
        <f>Input_Data!EX387</f>
        <v>#N/A</v>
      </c>
      <c r="N358" s="37" t="e">
        <f t="shared" si="47"/>
        <v>#N/A</v>
      </c>
    </row>
    <row r="359" spans="2:14" x14ac:dyDescent="0.25">
      <c r="B359" s="39" t="e">
        <f>Input_Data!AV388</f>
        <v>#N/A</v>
      </c>
      <c r="C359" s="39">
        <f>_xlfn.IFNA(Input_Data!AW388,C358)</f>
        <v>4.8806305522242379</v>
      </c>
      <c r="D359" s="38" t="e">
        <f t="shared" si="40"/>
        <v>#N/A</v>
      </c>
      <c r="E359" s="56">
        <f t="shared" si="41"/>
        <v>17115.635909169931</v>
      </c>
      <c r="F359" s="37" t="e">
        <f t="shared" si="42"/>
        <v>#N/A</v>
      </c>
      <c r="G359" s="37" t="e">
        <f t="shared" si="43"/>
        <v>#N/A</v>
      </c>
      <c r="H359" s="56" t="e">
        <f t="shared" si="44"/>
        <v>#N/A</v>
      </c>
      <c r="I359" s="39" t="e">
        <f t="shared" si="45"/>
        <v>#N/A</v>
      </c>
      <c r="J359" s="39" t="e">
        <f>Input_Data!CF388</f>
        <v>#N/A</v>
      </c>
      <c r="K359" s="37" t="e">
        <f t="shared" si="46"/>
        <v>#N/A</v>
      </c>
      <c r="L359" s="37" t="e">
        <f>Input_Data!DO388</f>
        <v>#N/A</v>
      </c>
      <c r="M359" s="72" t="e">
        <f>Input_Data!EX388</f>
        <v>#N/A</v>
      </c>
      <c r="N359" s="37" t="e">
        <f t="shared" si="47"/>
        <v>#N/A</v>
      </c>
    </row>
    <row r="360" spans="2:14" x14ac:dyDescent="0.25">
      <c r="B360" s="39" t="e">
        <f>Input_Data!AV389</f>
        <v>#N/A</v>
      </c>
      <c r="C360" s="39">
        <f>_xlfn.IFNA(Input_Data!AW389,C359)</f>
        <v>4.8806305522242379</v>
      </c>
      <c r="D360" s="38" t="e">
        <f t="shared" si="40"/>
        <v>#N/A</v>
      </c>
      <c r="E360" s="56">
        <f t="shared" si="41"/>
        <v>17115.635909169931</v>
      </c>
      <c r="F360" s="37" t="e">
        <f t="shared" si="42"/>
        <v>#N/A</v>
      </c>
      <c r="G360" s="37" t="e">
        <f t="shared" si="43"/>
        <v>#N/A</v>
      </c>
      <c r="H360" s="56" t="e">
        <f t="shared" si="44"/>
        <v>#N/A</v>
      </c>
      <c r="I360" s="39" t="e">
        <f t="shared" si="45"/>
        <v>#N/A</v>
      </c>
      <c r="J360" s="39" t="e">
        <f>Input_Data!CF389</f>
        <v>#N/A</v>
      </c>
      <c r="K360" s="37" t="e">
        <f t="shared" si="46"/>
        <v>#N/A</v>
      </c>
      <c r="L360" s="37" t="e">
        <f>Input_Data!DO389</f>
        <v>#N/A</v>
      </c>
      <c r="M360" s="72" t="e">
        <f>Input_Data!EX389</f>
        <v>#N/A</v>
      </c>
      <c r="N360" s="37" t="e">
        <f t="shared" si="47"/>
        <v>#N/A</v>
      </c>
    </row>
    <row r="361" spans="2:14" x14ac:dyDescent="0.25">
      <c r="B361" s="39" t="e">
        <f>Input_Data!AV390</f>
        <v>#N/A</v>
      </c>
      <c r="C361" s="39">
        <f>_xlfn.IFNA(Input_Data!AW390,C360)</f>
        <v>4.8806305522242379</v>
      </c>
      <c r="D361" s="38" t="e">
        <f t="shared" si="40"/>
        <v>#N/A</v>
      </c>
      <c r="E361" s="56">
        <f t="shared" si="41"/>
        <v>17115.635909169931</v>
      </c>
      <c r="F361" s="37" t="e">
        <f t="shared" si="42"/>
        <v>#N/A</v>
      </c>
      <c r="G361" s="37" t="e">
        <f t="shared" si="43"/>
        <v>#N/A</v>
      </c>
      <c r="H361" s="56" t="e">
        <f t="shared" si="44"/>
        <v>#N/A</v>
      </c>
      <c r="I361" s="39" t="e">
        <f t="shared" si="45"/>
        <v>#N/A</v>
      </c>
      <c r="J361" s="39" t="e">
        <f>Input_Data!CF390</f>
        <v>#N/A</v>
      </c>
      <c r="K361" s="37" t="e">
        <f t="shared" si="46"/>
        <v>#N/A</v>
      </c>
      <c r="L361" s="37" t="e">
        <f>Input_Data!DO390</f>
        <v>#N/A</v>
      </c>
      <c r="M361" s="72" t="e">
        <f>Input_Data!EX390</f>
        <v>#N/A</v>
      </c>
      <c r="N361" s="37" t="e">
        <f t="shared" si="47"/>
        <v>#N/A</v>
      </c>
    </row>
    <row r="362" spans="2:14" x14ac:dyDescent="0.25">
      <c r="B362" s="39" t="e">
        <f>Input_Data!AV391</f>
        <v>#N/A</v>
      </c>
      <c r="C362" s="39">
        <f>_xlfn.IFNA(Input_Data!AW391,C361)</f>
        <v>4.8806305522242379</v>
      </c>
      <c r="D362" s="38" t="e">
        <f t="shared" si="40"/>
        <v>#N/A</v>
      </c>
      <c r="E362" s="56">
        <f t="shared" si="41"/>
        <v>17115.635909169931</v>
      </c>
      <c r="F362" s="37" t="e">
        <f t="shared" si="42"/>
        <v>#N/A</v>
      </c>
      <c r="G362" s="37" t="e">
        <f t="shared" si="43"/>
        <v>#N/A</v>
      </c>
      <c r="H362" s="56" t="e">
        <f t="shared" si="44"/>
        <v>#N/A</v>
      </c>
      <c r="I362" s="39" t="e">
        <f t="shared" si="45"/>
        <v>#N/A</v>
      </c>
      <c r="J362" s="39" t="e">
        <f>Input_Data!CF391</f>
        <v>#N/A</v>
      </c>
      <c r="K362" s="37" t="e">
        <f t="shared" si="46"/>
        <v>#N/A</v>
      </c>
      <c r="L362" s="37" t="e">
        <f>Input_Data!DO391</f>
        <v>#N/A</v>
      </c>
      <c r="M362" s="72" t="e">
        <f>Input_Data!EX391</f>
        <v>#N/A</v>
      </c>
      <c r="N362" s="37" t="e">
        <f t="shared" si="47"/>
        <v>#N/A</v>
      </c>
    </row>
    <row r="363" spans="2:14" x14ac:dyDescent="0.25">
      <c r="B363" s="39" t="e">
        <f>Input_Data!AV392</f>
        <v>#N/A</v>
      </c>
      <c r="C363" s="39">
        <f>_xlfn.IFNA(Input_Data!AW392,C362)</f>
        <v>4.8806305522242379</v>
      </c>
      <c r="D363" s="38" t="e">
        <f t="shared" si="40"/>
        <v>#N/A</v>
      </c>
      <c r="E363" s="56">
        <f t="shared" si="41"/>
        <v>17115.635909169931</v>
      </c>
      <c r="F363" s="37" t="e">
        <f t="shared" si="42"/>
        <v>#N/A</v>
      </c>
      <c r="G363" s="37" t="e">
        <f t="shared" si="43"/>
        <v>#N/A</v>
      </c>
      <c r="H363" s="56" t="e">
        <f t="shared" si="44"/>
        <v>#N/A</v>
      </c>
      <c r="I363" s="39" t="e">
        <f t="shared" si="45"/>
        <v>#N/A</v>
      </c>
      <c r="J363" s="39" t="e">
        <f>Input_Data!CF392</f>
        <v>#N/A</v>
      </c>
      <c r="K363" s="37" t="e">
        <f t="shared" si="46"/>
        <v>#N/A</v>
      </c>
      <c r="L363" s="37" t="e">
        <f>Input_Data!DO392</f>
        <v>#N/A</v>
      </c>
      <c r="M363" s="72" t="e">
        <f>Input_Data!EX392</f>
        <v>#N/A</v>
      </c>
      <c r="N363" s="37" t="e">
        <f t="shared" si="47"/>
        <v>#N/A</v>
      </c>
    </row>
    <row r="364" spans="2:14" x14ac:dyDescent="0.25">
      <c r="B364" s="39" t="e">
        <f>Input_Data!AV393</f>
        <v>#N/A</v>
      </c>
      <c r="C364" s="39">
        <f>_xlfn.IFNA(Input_Data!AW393,C363)</f>
        <v>4.8806305522242379</v>
      </c>
      <c r="D364" s="38" t="e">
        <f t="shared" si="40"/>
        <v>#N/A</v>
      </c>
      <c r="E364" s="56">
        <f t="shared" si="41"/>
        <v>17115.635909169931</v>
      </c>
      <c r="F364" s="37" t="e">
        <f t="shared" si="42"/>
        <v>#N/A</v>
      </c>
      <c r="G364" s="37" t="e">
        <f t="shared" si="43"/>
        <v>#N/A</v>
      </c>
      <c r="H364" s="56" t="e">
        <f t="shared" si="44"/>
        <v>#N/A</v>
      </c>
      <c r="I364" s="39" t="e">
        <f t="shared" si="45"/>
        <v>#N/A</v>
      </c>
      <c r="J364" s="39" t="e">
        <f>Input_Data!CF393</f>
        <v>#N/A</v>
      </c>
      <c r="K364" s="37" t="e">
        <f t="shared" si="46"/>
        <v>#N/A</v>
      </c>
      <c r="L364" s="37" t="e">
        <f>Input_Data!DO393</f>
        <v>#N/A</v>
      </c>
      <c r="M364" s="72" t="e">
        <f>Input_Data!EX393</f>
        <v>#N/A</v>
      </c>
      <c r="N364" s="37" t="e">
        <f t="shared" si="47"/>
        <v>#N/A</v>
      </c>
    </row>
    <row r="365" spans="2:14" x14ac:dyDescent="0.25">
      <c r="B365" s="39" t="e">
        <f>Input_Data!AV394</f>
        <v>#N/A</v>
      </c>
      <c r="C365" s="39">
        <f>_xlfn.IFNA(Input_Data!AW394,C364)</f>
        <v>4.8806305522242379</v>
      </c>
      <c r="D365" s="38" t="e">
        <f t="shared" si="40"/>
        <v>#N/A</v>
      </c>
      <c r="E365" s="56">
        <f t="shared" si="41"/>
        <v>17115.635909169931</v>
      </c>
      <c r="F365" s="37" t="e">
        <f t="shared" si="42"/>
        <v>#N/A</v>
      </c>
      <c r="G365" s="37" t="e">
        <f t="shared" si="43"/>
        <v>#N/A</v>
      </c>
      <c r="H365" s="56" t="e">
        <f t="shared" si="44"/>
        <v>#N/A</v>
      </c>
      <c r="I365" s="39" t="e">
        <f t="shared" si="45"/>
        <v>#N/A</v>
      </c>
      <c r="J365" s="39" t="e">
        <f>Input_Data!CF394</f>
        <v>#N/A</v>
      </c>
      <c r="K365" s="37" t="e">
        <f t="shared" si="46"/>
        <v>#N/A</v>
      </c>
      <c r="L365" s="37" t="e">
        <f>Input_Data!DO394</f>
        <v>#N/A</v>
      </c>
      <c r="M365" s="72" t="e">
        <f>Input_Data!EX394</f>
        <v>#N/A</v>
      </c>
      <c r="N365" s="37" t="e">
        <f t="shared" si="47"/>
        <v>#N/A</v>
      </c>
    </row>
    <row r="366" spans="2:14" x14ac:dyDescent="0.25">
      <c r="B366" s="39" t="e">
        <f>Input_Data!AV395</f>
        <v>#N/A</v>
      </c>
      <c r="C366" s="39">
        <f>_xlfn.IFNA(Input_Data!AW395,C365)</f>
        <v>4.8806305522242379</v>
      </c>
      <c r="D366" s="38" t="e">
        <f t="shared" si="40"/>
        <v>#N/A</v>
      </c>
      <c r="E366" s="56">
        <f t="shared" si="41"/>
        <v>17115.635909169931</v>
      </c>
      <c r="F366" s="37" t="e">
        <f t="shared" si="42"/>
        <v>#N/A</v>
      </c>
      <c r="G366" s="37" t="e">
        <f t="shared" si="43"/>
        <v>#N/A</v>
      </c>
      <c r="H366" s="56" t="e">
        <f t="shared" si="44"/>
        <v>#N/A</v>
      </c>
      <c r="I366" s="39" t="e">
        <f t="shared" si="45"/>
        <v>#N/A</v>
      </c>
      <c r="J366" s="39" t="e">
        <f>Input_Data!CF395</f>
        <v>#N/A</v>
      </c>
      <c r="K366" s="37" t="e">
        <f t="shared" si="46"/>
        <v>#N/A</v>
      </c>
      <c r="L366" s="37" t="e">
        <f>Input_Data!DO395</f>
        <v>#N/A</v>
      </c>
      <c r="M366" s="72" t="e">
        <f>Input_Data!EX395</f>
        <v>#N/A</v>
      </c>
      <c r="N366" s="37" t="e">
        <f t="shared" si="47"/>
        <v>#N/A</v>
      </c>
    </row>
    <row r="367" spans="2:14" x14ac:dyDescent="0.25">
      <c r="B367" s="39" t="e">
        <f>Input_Data!AV396</f>
        <v>#N/A</v>
      </c>
      <c r="C367" s="39">
        <f>_xlfn.IFNA(Input_Data!AW396,C366)</f>
        <v>4.8806305522242379</v>
      </c>
      <c r="D367" s="38" t="e">
        <f t="shared" si="40"/>
        <v>#N/A</v>
      </c>
      <c r="E367" s="56">
        <f t="shared" si="41"/>
        <v>17115.635909169931</v>
      </c>
      <c r="F367" s="37" t="e">
        <f t="shared" si="42"/>
        <v>#N/A</v>
      </c>
      <c r="G367" s="37" t="e">
        <f t="shared" si="43"/>
        <v>#N/A</v>
      </c>
      <c r="H367" s="56" t="e">
        <f t="shared" si="44"/>
        <v>#N/A</v>
      </c>
      <c r="I367" s="39" t="e">
        <f t="shared" si="45"/>
        <v>#N/A</v>
      </c>
      <c r="J367" s="39" t="e">
        <f>Input_Data!CF396</f>
        <v>#N/A</v>
      </c>
      <c r="K367" s="37" t="e">
        <f t="shared" si="46"/>
        <v>#N/A</v>
      </c>
      <c r="L367" s="37" t="e">
        <f>Input_Data!DO396</f>
        <v>#N/A</v>
      </c>
      <c r="M367" s="72" t="e">
        <f>Input_Data!EX396</f>
        <v>#N/A</v>
      </c>
      <c r="N367" s="37" t="e">
        <f t="shared" si="47"/>
        <v>#N/A</v>
      </c>
    </row>
    <row r="368" spans="2:14" x14ac:dyDescent="0.25">
      <c r="B368" s="39" t="e">
        <f>Input_Data!AV397</f>
        <v>#N/A</v>
      </c>
      <c r="C368" s="39">
        <f>_xlfn.IFNA(Input_Data!AW397,C367)</f>
        <v>4.8806305522242379</v>
      </c>
      <c r="D368" s="38" t="e">
        <f t="shared" si="40"/>
        <v>#N/A</v>
      </c>
      <c r="E368" s="56">
        <f t="shared" si="41"/>
        <v>17115.635909169931</v>
      </c>
      <c r="F368" s="37" t="e">
        <f t="shared" si="42"/>
        <v>#N/A</v>
      </c>
      <c r="G368" s="37" t="e">
        <f t="shared" si="43"/>
        <v>#N/A</v>
      </c>
      <c r="H368" s="56" t="e">
        <f t="shared" si="44"/>
        <v>#N/A</v>
      </c>
      <c r="I368" s="39" t="e">
        <f t="shared" si="45"/>
        <v>#N/A</v>
      </c>
      <c r="J368" s="39" t="e">
        <f>Input_Data!CF397</f>
        <v>#N/A</v>
      </c>
      <c r="K368" s="37" t="e">
        <f t="shared" si="46"/>
        <v>#N/A</v>
      </c>
      <c r="L368" s="37" t="e">
        <f>Input_Data!DO397</f>
        <v>#N/A</v>
      </c>
      <c r="M368" s="72" t="e">
        <f>Input_Data!EX397</f>
        <v>#N/A</v>
      </c>
      <c r="N368" s="37" t="e">
        <f t="shared" si="47"/>
        <v>#N/A</v>
      </c>
    </row>
    <row r="369" spans="2:14" x14ac:dyDescent="0.25">
      <c r="B369" s="39" t="e">
        <f>Input_Data!AV398</f>
        <v>#N/A</v>
      </c>
      <c r="C369" s="39">
        <f>_xlfn.IFNA(Input_Data!AW398,C368)</f>
        <v>4.8806305522242379</v>
      </c>
      <c r="D369" s="38" t="e">
        <f t="shared" si="40"/>
        <v>#N/A</v>
      </c>
      <c r="E369" s="56">
        <f t="shared" si="41"/>
        <v>17115.635909169931</v>
      </c>
      <c r="F369" s="37" t="e">
        <f t="shared" si="42"/>
        <v>#N/A</v>
      </c>
      <c r="G369" s="37" t="e">
        <f t="shared" si="43"/>
        <v>#N/A</v>
      </c>
      <c r="H369" s="56" t="e">
        <f t="shared" si="44"/>
        <v>#N/A</v>
      </c>
      <c r="I369" s="39" t="e">
        <f t="shared" si="45"/>
        <v>#N/A</v>
      </c>
      <c r="J369" s="39" t="e">
        <f>Input_Data!CF398</f>
        <v>#N/A</v>
      </c>
      <c r="K369" s="37" t="e">
        <f t="shared" si="46"/>
        <v>#N/A</v>
      </c>
      <c r="L369" s="37" t="e">
        <f>Input_Data!DO398</f>
        <v>#N/A</v>
      </c>
      <c r="M369" s="72" t="e">
        <f>Input_Data!EX398</f>
        <v>#N/A</v>
      </c>
      <c r="N369" s="37" t="e">
        <f t="shared" si="47"/>
        <v>#N/A</v>
      </c>
    </row>
    <row r="370" spans="2:14" x14ac:dyDescent="0.25">
      <c r="B370" s="39" t="e">
        <f>Input_Data!AV399</f>
        <v>#N/A</v>
      </c>
      <c r="C370" s="39">
        <f>_xlfn.IFNA(Input_Data!AW399,C369)</f>
        <v>4.8806305522242379</v>
      </c>
      <c r="D370" s="38" t="e">
        <f t="shared" si="40"/>
        <v>#N/A</v>
      </c>
      <c r="E370" s="56">
        <f t="shared" si="41"/>
        <v>17115.635909169931</v>
      </c>
      <c r="F370" s="37" t="e">
        <f t="shared" si="42"/>
        <v>#N/A</v>
      </c>
      <c r="G370" s="37" t="e">
        <f t="shared" si="43"/>
        <v>#N/A</v>
      </c>
      <c r="H370" s="56" t="e">
        <f t="shared" si="44"/>
        <v>#N/A</v>
      </c>
      <c r="I370" s="39" t="e">
        <f t="shared" si="45"/>
        <v>#N/A</v>
      </c>
      <c r="J370" s="39" t="e">
        <f>Input_Data!CF399</f>
        <v>#N/A</v>
      </c>
      <c r="K370" s="37" t="e">
        <f t="shared" si="46"/>
        <v>#N/A</v>
      </c>
      <c r="L370" s="37" t="e">
        <f>Input_Data!DO399</f>
        <v>#N/A</v>
      </c>
      <c r="M370" s="72" t="e">
        <f>Input_Data!EX399</f>
        <v>#N/A</v>
      </c>
      <c r="N370" s="37" t="e">
        <f t="shared" si="47"/>
        <v>#N/A</v>
      </c>
    </row>
    <row r="371" spans="2:14" x14ac:dyDescent="0.25">
      <c r="B371" s="39" t="e">
        <f>Input_Data!AV400</f>
        <v>#N/A</v>
      </c>
      <c r="C371" s="39">
        <f>_xlfn.IFNA(Input_Data!AW400,C370)</f>
        <v>4.8806305522242379</v>
      </c>
      <c r="D371" s="38" t="e">
        <f t="shared" si="40"/>
        <v>#N/A</v>
      </c>
      <c r="E371" s="56">
        <f t="shared" si="41"/>
        <v>17115.635909169931</v>
      </c>
      <c r="F371" s="37" t="e">
        <f t="shared" si="42"/>
        <v>#N/A</v>
      </c>
      <c r="G371" s="37" t="e">
        <f t="shared" si="43"/>
        <v>#N/A</v>
      </c>
      <c r="H371" s="56" t="e">
        <f t="shared" si="44"/>
        <v>#N/A</v>
      </c>
      <c r="I371" s="39" t="e">
        <f t="shared" si="45"/>
        <v>#N/A</v>
      </c>
      <c r="J371" s="39" t="e">
        <f>Input_Data!CF400</f>
        <v>#N/A</v>
      </c>
      <c r="K371" s="37" t="e">
        <f t="shared" si="46"/>
        <v>#N/A</v>
      </c>
      <c r="L371" s="37" t="e">
        <f>Input_Data!DO400</f>
        <v>#N/A</v>
      </c>
      <c r="M371" s="72" t="e">
        <f>Input_Data!EX400</f>
        <v>#N/A</v>
      </c>
      <c r="N371" s="37" t="e">
        <f t="shared" si="47"/>
        <v>#N/A</v>
      </c>
    </row>
    <row r="372" spans="2:14" x14ac:dyDescent="0.25">
      <c r="B372" s="39" t="e">
        <f>Input_Data!AV401</f>
        <v>#N/A</v>
      </c>
      <c r="C372" s="39">
        <f>_xlfn.IFNA(Input_Data!AW401,C371)</f>
        <v>4.8806305522242379</v>
      </c>
      <c r="D372" s="38" t="e">
        <f t="shared" si="40"/>
        <v>#N/A</v>
      </c>
      <c r="E372" s="56">
        <f t="shared" si="41"/>
        <v>17115.635909169931</v>
      </c>
      <c r="F372" s="37" t="e">
        <f t="shared" si="42"/>
        <v>#N/A</v>
      </c>
      <c r="G372" s="37" t="e">
        <f t="shared" si="43"/>
        <v>#N/A</v>
      </c>
      <c r="H372" s="56" t="e">
        <f t="shared" si="44"/>
        <v>#N/A</v>
      </c>
      <c r="I372" s="39" t="e">
        <f t="shared" si="45"/>
        <v>#N/A</v>
      </c>
      <c r="J372" s="39" t="e">
        <f>Input_Data!CF401</f>
        <v>#N/A</v>
      </c>
      <c r="K372" s="37" t="e">
        <f t="shared" si="46"/>
        <v>#N/A</v>
      </c>
      <c r="L372" s="37" t="e">
        <f>Input_Data!DO401</f>
        <v>#N/A</v>
      </c>
      <c r="M372" s="72" t="e">
        <f>Input_Data!EX401</f>
        <v>#N/A</v>
      </c>
      <c r="N372" s="37" t="e">
        <f t="shared" si="47"/>
        <v>#N/A</v>
      </c>
    </row>
    <row r="373" spans="2:14" x14ac:dyDescent="0.25">
      <c r="B373" s="39" t="e">
        <f>Input_Data!AV402</f>
        <v>#N/A</v>
      </c>
      <c r="C373" s="39">
        <f>_xlfn.IFNA(Input_Data!AW402,C372)</f>
        <v>4.8806305522242379</v>
      </c>
      <c r="D373" s="38" t="e">
        <f t="shared" si="40"/>
        <v>#N/A</v>
      </c>
      <c r="E373" s="56">
        <f t="shared" si="41"/>
        <v>17115.635909169931</v>
      </c>
      <c r="F373" s="37" t="e">
        <f t="shared" si="42"/>
        <v>#N/A</v>
      </c>
      <c r="G373" s="37" t="e">
        <f t="shared" si="43"/>
        <v>#N/A</v>
      </c>
      <c r="H373" s="56" t="e">
        <f t="shared" si="44"/>
        <v>#N/A</v>
      </c>
      <c r="I373" s="39" t="e">
        <f t="shared" si="45"/>
        <v>#N/A</v>
      </c>
      <c r="J373" s="39" t="e">
        <f>Input_Data!CF402</f>
        <v>#N/A</v>
      </c>
      <c r="K373" s="37" t="e">
        <f t="shared" si="46"/>
        <v>#N/A</v>
      </c>
      <c r="L373" s="37" t="e">
        <f>Input_Data!DO402</f>
        <v>#N/A</v>
      </c>
      <c r="M373" s="72" t="e">
        <f>Input_Data!EX402</f>
        <v>#N/A</v>
      </c>
      <c r="N373" s="37" t="e">
        <f t="shared" si="47"/>
        <v>#N/A</v>
      </c>
    </row>
    <row r="374" spans="2:14" x14ac:dyDescent="0.25">
      <c r="B374" s="39" t="e">
        <f>Input_Data!AV403</f>
        <v>#N/A</v>
      </c>
      <c r="C374" s="39">
        <f>_xlfn.IFNA(Input_Data!AW403,C373)</f>
        <v>4.8806305522242379</v>
      </c>
      <c r="D374" s="38" t="e">
        <f t="shared" si="40"/>
        <v>#N/A</v>
      </c>
      <c r="E374" s="56">
        <f t="shared" si="41"/>
        <v>17115.635909169931</v>
      </c>
      <c r="F374" s="37" t="e">
        <f t="shared" si="42"/>
        <v>#N/A</v>
      </c>
      <c r="G374" s="37" t="e">
        <f t="shared" si="43"/>
        <v>#N/A</v>
      </c>
      <c r="H374" s="56" t="e">
        <f t="shared" si="44"/>
        <v>#N/A</v>
      </c>
      <c r="I374" s="39" t="e">
        <f t="shared" si="45"/>
        <v>#N/A</v>
      </c>
      <c r="J374" s="39" t="e">
        <f>Input_Data!CF403</f>
        <v>#N/A</v>
      </c>
      <c r="K374" s="37" t="e">
        <f t="shared" si="46"/>
        <v>#N/A</v>
      </c>
      <c r="L374" s="37" t="e">
        <f>Input_Data!DO403</f>
        <v>#N/A</v>
      </c>
      <c r="M374" s="72" t="e">
        <f>Input_Data!EX403</f>
        <v>#N/A</v>
      </c>
      <c r="N374" s="37" t="e">
        <f t="shared" si="47"/>
        <v>#N/A</v>
      </c>
    </row>
    <row r="375" spans="2:14" x14ac:dyDescent="0.25">
      <c r="B375" s="39" t="e">
        <f>Input_Data!AV404</f>
        <v>#N/A</v>
      </c>
      <c r="C375" s="39">
        <f>_xlfn.IFNA(Input_Data!AW404,C374)</f>
        <v>4.8806305522242379</v>
      </c>
      <c r="D375" s="38" t="e">
        <f t="shared" si="40"/>
        <v>#N/A</v>
      </c>
      <c r="E375" s="56">
        <f t="shared" si="41"/>
        <v>17115.635909169931</v>
      </c>
      <c r="F375" s="37" t="e">
        <f t="shared" si="42"/>
        <v>#N/A</v>
      </c>
      <c r="G375" s="37" t="e">
        <f t="shared" si="43"/>
        <v>#N/A</v>
      </c>
      <c r="H375" s="56" t="e">
        <f t="shared" si="44"/>
        <v>#N/A</v>
      </c>
      <c r="I375" s="39" t="e">
        <f t="shared" si="45"/>
        <v>#N/A</v>
      </c>
      <c r="J375" s="39" t="e">
        <f>Input_Data!CF404</f>
        <v>#N/A</v>
      </c>
      <c r="K375" s="37" t="e">
        <f t="shared" si="46"/>
        <v>#N/A</v>
      </c>
      <c r="L375" s="37" t="e">
        <f>Input_Data!DO404</f>
        <v>#N/A</v>
      </c>
      <c r="M375" s="72" t="e">
        <f>Input_Data!EX404</f>
        <v>#N/A</v>
      </c>
      <c r="N375" s="37" t="e">
        <f t="shared" si="47"/>
        <v>#N/A</v>
      </c>
    </row>
    <row r="376" spans="2:14" x14ac:dyDescent="0.25">
      <c r="B376" s="39" t="e">
        <f>Input_Data!AV405</f>
        <v>#N/A</v>
      </c>
      <c r="C376" s="39">
        <f>_xlfn.IFNA(Input_Data!AW405,C375)</f>
        <v>4.8806305522242379</v>
      </c>
      <c r="D376" s="38" t="e">
        <f t="shared" si="40"/>
        <v>#N/A</v>
      </c>
      <c r="E376" s="56">
        <f t="shared" si="41"/>
        <v>17115.635909169931</v>
      </c>
      <c r="F376" s="37" t="e">
        <f t="shared" si="42"/>
        <v>#N/A</v>
      </c>
      <c r="G376" s="37" t="e">
        <f t="shared" si="43"/>
        <v>#N/A</v>
      </c>
      <c r="H376" s="56" t="e">
        <f t="shared" si="44"/>
        <v>#N/A</v>
      </c>
      <c r="I376" s="39" t="e">
        <f t="shared" si="45"/>
        <v>#N/A</v>
      </c>
      <c r="J376" s="39" t="e">
        <f>Input_Data!CF405</f>
        <v>#N/A</v>
      </c>
      <c r="K376" s="37" t="e">
        <f t="shared" si="46"/>
        <v>#N/A</v>
      </c>
      <c r="L376" s="37" t="e">
        <f>Input_Data!DO405</f>
        <v>#N/A</v>
      </c>
      <c r="M376" s="72" t="e">
        <f>Input_Data!EX405</f>
        <v>#N/A</v>
      </c>
      <c r="N376" s="37" t="e">
        <f t="shared" si="47"/>
        <v>#N/A</v>
      </c>
    </row>
    <row r="377" spans="2:14" x14ac:dyDescent="0.25">
      <c r="B377" s="39" t="e">
        <f>Input_Data!AV406</f>
        <v>#N/A</v>
      </c>
      <c r="C377" s="39">
        <f>_xlfn.IFNA(Input_Data!AW406,C376)</f>
        <v>4.8806305522242379</v>
      </c>
      <c r="D377" s="38" t="e">
        <f t="shared" si="40"/>
        <v>#N/A</v>
      </c>
      <c r="E377" s="56">
        <f t="shared" si="41"/>
        <v>17115.635909169931</v>
      </c>
      <c r="F377" s="37" t="e">
        <f t="shared" si="42"/>
        <v>#N/A</v>
      </c>
      <c r="G377" s="37" t="e">
        <f t="shared" si="43"/>
        <v>#N/A</v>
      </c>
      <c r="H377" s="56" t="e">
        <f t="shared" si="44"/>
        <v>#N/A</v>
      </c>
      <c r="I377" s="39" t="e">
        <f t="shared" si="45"/>
        <v>#N/A</v>
      </c>
      <c r="J377" s="39" t="e">
        <f>Input_Data!CF406</f>
        <v>#N/A</v>
      </c>
      <c r="K377" s="37" t="e">
        <f t="shared" si="46"/>
        <v>#N/A</v>
      </c>
      <c r="L377" s="37" t="e">
        <f>Input_Data!DO406</f>
        <v>#N/A</v>
      </c>
      <c r="M377" s="72" t="e">
        <f>Input_Data!EX406</f>
        <v>#N/A</v>
      </c>
      <c r="N377" s="37" t="e">
        <f t="shared" si="47"/>
        <v>#N/A</v>
      </c>
    </row>
    <row r="378" spans="2:14" x14ac:dyDescent="0.25">
      <c r="B378" s="39" t="e">
        <f>Input_Data!AV407</f>
        <v>#N/A</v>
      </c>
      <c r="C378" s="39">
        <f>_xlfn.IFNA(Input_Data!AW407,C377)</f>
        <v>4.8806305522242379</v>
      </c>
      <c r="D378" s="38" t="e">
        <f t="shared" si="40"/>
        <v>#N/A</v>
      </c>
      <c r="E378" s="56">
        <f t="shared" si="41"/>
        <v>17115.635909169931</v>
      </c>
      <c r="F378" s="37" t="e">
        <f t="shared" si="42"/>
        <v>#N/A</v>
      </c>
      <c r="G378" s="37" t="e">
        <f t="shared" si="43"/>
        <v>#N/A</v>
      </c>
      <c r="H378" s="56" t="e">
        <f t="shared" si="44"/>
        <v>#N/A</v>
      </c>
      <c r="I378" s="39" t="e">
        <f t="shared" si="45"/>
        <v>#N/A</v>
      </c>
      <c r="J378" s="39" t="e">
        <f>Input_Data!CF407</f>
        <v>#N/A</v>
      </c>
      <c r="K378" s="37" t="e">
        <f t="shared" si="46"/>
        <v>#N/A</v>
      </c>
      <c r="L378" s="37" t="e">
        <f>Input_Data!DO407</f>
        <v>#N/A</v>
      </c>
      <c r="M378" s="72" t="e">
        <f>Input_Data!EX407</f>
        <v>#N/A</v>
      </c>
      <c r="N378" s="37" t="e">
        <f t="shared" si="47"/>
        <v>#N/A</v>
      </c>
    </row>
    <row r="379" spans="2:14" x14ac:dyDescent="0.25">
      <c r="B379" s="39" t="e">
        <f>Input_Data!AV408</f>
        <v>#N/A</v>
      </c>
      <c r="C379" s="39">
        <f>_xlfn.IFNA(Input_Data!AW408,C378)</f>
        <v>4.8806305522242379</v>
      </c>
      <c r="D379" s="38" t="e">
        <f t="shared" si="40"/>
        <v>#N/A</v>
      </c>
      <c r="E379" s="56">
        <f t="shared" si="41"/>
        <v>17115.635909169931</v>
      </c>
      <c r="F379" s="37" t="e">
        <f t="shared" si="42"/>
        <v>#N/A</v>
      </c>
      <c r="G379" s="37" t="e">
        <f t="shared" si="43"/>
        <v>#N/A</v>
      </c>
      <c r="H379" s="56" t="e">
        <f t="shared" si="44"/>
        <v>#N/A</v>
      </c>
      <c r="I379" s="39" t="e">
        <f t="shared" si="45"/>
        <v>#N/A</v>
      </c>
      <c r="J379" s="39" t="e">
        <f>Input_Data!CF408</f>
        <v>#N/A</v>
      </c>
      <c r="K379" s="37" t="e">
        <f t="shared" si="46"/>
        <v>#N/A</v>
      </c>
      <c r="L379" s="37" t="e">
        <f>Input_Data!DO408</f>
        <v>#N/A</v>
      </c>
      <c r="M379" s="72" t="e">
        <f>Input_Data!EX408</f>
        <v>#N/A</v>
      </c>
      <c r="N379" s="37" t="e">
        <f t="shared" si="47"/>
        <v>#N/A</v>
      </c>
    </row>
    <row r="380" spans="2:14" x14ac:dyDescent="0.25">
      <c r="B380" s="39" t="e">
        <f>Input_Data!AV409</f>
        <v>#N/A</v>
      </c>
      <c r="C380" s="39">
        <f>_xlfn.IFNA(Input_Data!AW409,C379)</f>
        <v>4.8806305522242379</v>
      </c>
      <c r="D380" s="38" t="e">
        <f t="shared" si="40"/>
        <v>#N/A</v>
      </c>
      <c r="E380" s="56">
        <f t="shared" si="41"/>
        <v>17115.635909169931</v>
      </c>
      <c r="F380" s="37" t="e">
        <f t="shared" si="42"/>
        <v>#N/A</v>
      </c>
      <c r="G380" s="37" t="e">
        <f t="shared" si="43"/>
        <v>#N/A</v>
      </c>
      <c r="H380" s="56" t="e">
        <f t="shared" si="44"/>
        <v>#N/A</v>
      </c>
      <c r="I380" s="39" t="e">
        <f t="shared" si="45"/>
        <v>#N/A</v>
      </c>
      <c r="J380" s="39" t="e">
        <f>Input_Data!CF409</f>
        <v>#N/A</v>
      </c>
      <c r="K380" s="37" t="e">
        <f t="shared" si="46"/>
        <v>#N/A</v>
      </c>
      <c r="L380" s="37" t="e">
        <f>Input_Data!DO409</f>
        <v>#N/A</v>
      </c>
      <c r="M380" s="72" t="e">
        <f>Input_Data!EX409</f>
        <v>#N/A</v>
      </c>
      <c r="N380" s="37" t="e">
        <f t="shared" si="47"/>
        <v>#N/A</v>
      </c>
    </row>
    <row r="381" spans="2:14" x14ac:dyDescent="0.25">
      <c r="B381" s="39" t="e">
        <f>Input_Data!AV410</f>
        <v>#N/A</v>
      </c>
      <c r="C381" s="39">
        <f>_xlfn.IFNA(Input_Data!AW410,C380)</f>
        <v>4.8806305522242379</v>
      </c>
      <c r="D381" s="38" t="e">
        <f t="shared" si="40"/>
        <v>#N/A</v>
      </c>
      <c r="E381" s="56">
        <f t="shared" si="41"/>
        <v>17115.635909169931</v>
      </c>
      <c r="F381" s="37" t="e">
        <f t="shared" si="42"/>
        <v>#N/A</v>
      </c>
      <c r="G381" s="37" t="e">
        <f t="shared" si="43"/>
        <v>#N/A</v>
      </c>
      <c r="H381" s="56" t="e">
        <f t="shared" si="44"/>
        <v>#N/A</v>
      </c>
      <c r="I381" s="39" t="e">
        <f t="shared" si="45"/>
        <v>#N/A</v>
      </c>
      <c r="J381" s="39" t="e">
        <f>Input_Data!CF410</f>
        <v>#N/A</v>
      </c>
      <c r="K381" s="37" t="e">
        <f t="shared" si="46"/>
        <v>#N/A</v>
      </c>
      <c r="L381" s="37" t="e">
        <f>Input_Data!DO410</f>
        <v>#N/A</v>
      </c>
      <c r="M381" s="72" t="e">
        <f>Input_Data!EX410</f>
        <v>#N/A</v>
      </c>
      <c r="N381" s="37" t="e">
        <f t="shared" si="47"/>
        <v>#N/A</v>
      </c>
    </row>
    <row r="382" spans="2:14" x14ac:dyDescent="0.25">
      <c r="B382" s="39" t="e">
        <f>Input_Data!AV411</f>
        <v>#N/A</v>
      </c>
      <c r="C382" s="39">
        <f>_xlfn.IFNA(Input_Data!AW411,C381)</f>
        <v>4.8806305522242379</v>
      </c>
      <c r="D382" s="38" t="e">
        <f t="shared" si="40"/>
        <v>#N/A</v>
      </c>
      <c r="E382" s="56">
        <f t="shared" si="41"/>
        <v>17115.635909169931</v>
      </c>
      <c r="F382" s="37" t="e">
        <f t="shared" si="42"/>
        <v>#N/A</v>
      </c>
      <c r="G382" s="37" t="e">
        <f t="shared" si="43"/>
        <v>#N/A</v>
      </c>
      <c r="H382" s="56" t="e">
        <f t="shared" si="44"/>
        <v>#N/A</v>
      </c>
      <c r="I382" s="39" t="e">
        <f t="shared" si="45"/>
        <v>#N/A</v>
      </c>
      <c r="J382" s="39" t="e">
        <f>Input_Data!CF411</f>
        <v>#N/A</v>
      </c>
      <c r="K382" s="37" t="e">
        <f t="shared" si="46"/>
        <v>#N/A</v>
      </c>
      <c r="L382" s="37" t="e">
        <f>Input_Data!DO411</f>
        <v>#N/A</v>
      </c>
      <c r="M382" s="72" t="e">
        <f>Input_Data!EX411</f>
        <v>#N/A</v>
      </c>
      <c r="N382" s="37" t="e">
        <f t="shared" si="47"/>
        <v>#N/A</v>
      </c>
    </row>
    <row r="383" spans="2:14" x14ac:dyDescent="0.25">
      <c r="B383" s="39" t="e">
        <f>Input_Data!AV412</f>
        <v>#N/A</v>
      </c>
      <c r="C383" s="39">
        <f>_xlfn.IFNA(Input_Data!AW412,C382)</f>
        <v>4.8806305522242379</v>
      </c>
      <c r="D383" s="38" t="e">
        <f t="shared" si="40"/>
        <v>#N/A</v>
      </c>
      <c r="E383" s="56">
        <f t="shared" si="41"/>
        <v>17115.635909169931</v>
      </c>
      <c r="F383" s="37" t="e">
        <f t="shared" si="42"/>
        <v>#N/A</v>
      </c>
      <c r="G383" s="37" t="e">
        <f t="shared" si="43"/>
        <v>#N/A</v>
      </c>
      <c r="H383" s="56" t="e">
        <f t="shared" si="44"/>
        <v>#N/A</v>
      </c>
      <c r="I383" s="39" t="e">
        <f t="shared" si="45"/>
        <v>#N/A</v>
      </c>
      <c r="J383" s="39" t="e">
        <f>Input_Data!CF412</f>
        <v>#N/A</v>
      </c>
      <c r="K383" s="37" t="e">
        <f t="shared" si="46"/>
        <v>#N/A</v>
      </c>
      <c r="L383" s="37" t="e">
        <f>Input_Data!DO412</f>
        <v>#N/A</v>
      </c>
      <c r="M383" s="72" t="e">
        <f>Input_Data!EX412</f>
        <v>#N/A</v>
      </c>
      <c r="N383" s="37" t="e">
        <f t="shared" si="47"/>
        <v>#N/A</v>
      </c>
    </row>
    <row r="384" spans="2:14" x14ac:dyDescent="0.25">
      <c r="B384" s="39" t="e">
        <f>Input_Data!AV413</f>
        <v>#N/A</v>
      </c>
      <c r="C384" s="39">
        <f>_xlfn.IFNA(Input_Data!AW413,C383)</f>
        <v>4.8806305522242379</v>
      </c>
      <c r="D384" s="38" t="e">
        <f t="shared" si="40"/>
        <v>#N/A</v>
      </c>
      <c r="E384" s="56">
        <f t="shared" si="41"/>
        <v>17115.635909169931</v>
      </c>
      <c r="F384" s="37" t="e">
        <f t="shared" si="42"/>
        <v>#N/A</v>
      </c>
      <c r="G384" s="37" t="e">
        <f t="shared" si="43"/>
        <v>#N/A</v>
      </c>
      <c r="H384" s="56" t="e">
        <f t="shared" si="44"/>
        <v>#N/A</v>
      </c>
      <c r="I384" s="39" t="e">
        <f t="shared" si="45"/>
        <v>#N/A</v>
      </c>
      <c r="J384" s="39" t="e">
        <f>Input_Data!CF413</f>
        <v>#N/A</v>
      </c>
      <c r="K384" s="37" t="e">
        <f t="shared" si="46"/>
        <v>#N/A</v>
      </c>
      <c r="L384" s="37" t="e">
        <f>Input_Data!DO413</f>
        <v>#N/A</v>
      </c>
      <c r="M384" s="72" t="e">
        <f>Input_Data!EX413</f>
        <v>#N/A</v>
      </c>
      <c r="N384" s="37" t="e">
        <f t="shared" si="47"/>
        <v>#N/A</v>
      </c>
    </row>
    <row r="385" spans="2:14" x14ac:dyDescent="0.25">
      <c r="B385" s="39" t="e">
        <f>Input_Data!AV414</f>
        <v>#N/A</v>
      </c>
      <c r="C385" s="39">
        <f>_xlfn.IFNA(Input_Data!AW414,C384)</f>
        <v>4.8806305522242379</v>
      </c>
      <c r="D385" s="38" t="e">
        <f t="shared" si="40"/>
        <v>#N/A</v>
      </c>
      <c r="E385" s="56">
        <f t="shared" si="41"/>
        <v>17115.635909169931</v>
      </c>
      <c r="F385" s="37" t="e">
        <f t="shared" si="42"/>
        <v>#N/A</v>
      </c>
      <c r="G385" s="37" t="e">
        <f t="shared" si="43"/>
        <v>#N/A</v>
      </c>
      <c r="H385" s="56" t="e">
        <f t="shared" si="44"/>
        <v>#N/A</v>
      </c>
      <c r="I385" s="39" t="e">
        <f t="shared" si="45"/>
        <v>#N/A</v>
      </c>
      <c r="J385" s="39" t="e">
        <f>Input_Data!CF414</f>
        <v>#N/A</v>
      </c>
      <c r="K385" s="37" t="e">
        <f t="shared" si="46"/>
        <v>#N/A</v>
      </c>
      <c r="L385" s="37" t="e">
        <f>Input_Data!DO414</f>
        <v>#N/A</v>
      </c>
      <c r="M385" s="72" t="e">
        <f>Input_Data!EX414</f>
        <v>#N/A</v>
      </c>
      <c r="N385" s="37" t="e">
        <f t="shared" si="47"/>
        <v>#N/A</v>
      </c>
    </row>
    <row r="386" spans="2:14" x14ac:dyDescent="0.25">
      <c r="B386" s="39" t="e">
        <f>Input_Data!AV415</f>
        <v>#N/A</v>
      </c>
      <c r="C386" s="39">
        <f>_xlfn.IFNA(Input_Data!AW415,C385)</f>
        <v>4.8806305522242379</v>
      </c>
      <c r="D386" s="38" t="e">
        <f t="shared" si="40"/>
        <v>#N/A</v>
      </c>
      <c r="E386" s="56">
        <f t="shared" si="41"/>
        <v>17115.635909169931</v>
      </c>
      <c r="F386" s="37" t="e">
        <f t="shared" si="42"/>
        <v>#N/A</v>
      </c>
      <c r="G386" s="37" t="e">
        <f t="shared" si="43"/>
        <v>#N/A</v>
      </c>
      <c r="H386" s="56" t="e">
        <f t="shared" si="44"/>
        <v>#N/A</v>
      </c>
      <c r="I386" s="39" t="e">
        <f t="shared" si="45"/>
        <v>#N/A</v>
      </c>
      <c r="J386" s="39" t="e">
        <f>Input_Data!CF415</f>
        <v>#N/A</v>
      </c>
      <c r="K386" s="37" t="e">
        <f t="shared" si="46"/>
        <v>#N/A</v>
      </c>
      <c r="L386" s="37" t="e">
        <f>Input_Data!DO415</f>
        <v>#N/A</v>
      </c>
      <c r="M386" s="72" t="e">
        <f>Input_Data!EX415</f>
        <v>#N/A</v>
      </c>
      <c r="N386" s="37" t="e">
        <f t="shared" si="47"/>
        <v>#N/A</v>
      </c>
    </row>
    <row r="387" spans="2:14" x14ac:dyDescent="0.25">
      <c r="B387" s="39" t="e">
        <f>Input_Data!AV416</f>
        <v>#N/A</v>
      </c>
      <c r="C387" s="39">
        <f>_xlfn.IFNA(Input_Data!AW416,C386)</f>
        <v>4.8806305522242379</v>
      </c>
      <c r="D387" s="38" t="e">
        <f t="shared" si="40"/>
        <v>#N/A</v>
      </c>
      <c r="E387" s="56">
        <f t="shared" si="41"/>
        <v>17115.635909169931</v>
      </c>
      <c r="F387" s="37" t="e">
        <f t="shared" si="42"/>
        <v>#N/A</v>
      </c>
      <c r="G387" s="37" t="e">
        <f t="shared" si="43"/>
        <v>#N/A</v>
      </c>
      <c r="H387" s="56" t="e">
        <f t="shared" si="44"/>
        <v>#N/A</v>
      </c>
      <c r="I387" s="39" t="e">
        <f t="shared" si="45"/>
        <v>#N/A</v>
      </c>
      <c r="J387" s="39" t="e">
        <f>Input_Data!CF416</f>
        <v>#N/A</v>
      </c>
      <c r="K387" s="37" t="e">
        <f t="shared" si="46"/>
        <v>#N/A</v>
      </c>
      <c r="L387" s="37" t="e">
        <f>Input_Data!DO416</f>
        <v>#N/A</v>
      </c>
      <c r="M387" s="72" t="e">
        <f>Input_Data!EX416</f>
        <v>#N/A</v>
      </c>
      <c r="N387" s="37" t="e">
        <f t="shared" si="47"/>
        <v>#N/A</v>
      </c>
    </row>
    <row r="388" spans="2:14" x14ac:dyDescent="0.25">
      <c r="B388" s="39" t="e">
        <f>Input_Data!AV417</f>
        <v>#N/A</v>
      </c>
      <c r="C388" s="39">
        <f>_xlfn.IFNA(Input_Data!AW417,C387)</f>
        <v>4.8806305522242379</v>
      </c>
      <c r="D388" s="38" t="e">
        <f t="shared" si="40"/>
        <v>#N/A</v>
      </c>
      <c r="E388" s="56">
        <f t="shared" si="41"/>
        <v>17115.635909169931</v>
      </c>
      <c r="F388" s="37" t="e">
        <f t="shared" si="42"/>
        <v>#N/A</v>
      </c>
      <c r="G388" s="37" t="e">
        <f t="shared" si="43"/>
        <v>#N/A</v>
      </c>
      <c r="H388" s="56" t="e">
        <f t="shared" si="44"/>
        <v>#N/A</v>
      </c>
      <c r="I388" s="39" t="e">
        <f t="shared" si="45"/>
        <v>#N/A</v>
      </c>
      <c r="J388" s="39" t="e">
        <f>Input_Data!CF417</f>
        <v>#N/A</v>
      </c>
      <c r="K388" s="37" t="e">
        <f t="shared" si="46"/>
        <v>#N/A</v>
      </c>
      <c r="L388" s="37" t="e">
        <f>Input_Data!DO417</f>
        <v>#N/A</v>
      </c>
      <c r="M388" s="72" t="e">
        <f>Input_Data!EX417</f>
        <v>#N/A</v>
      </c>
      <c r="N388" s="37" t="e">
        <f t="shared" si="47"/>
        <v>#N/A</v>
      </c>
    </row>
    <row r="389" spans="2:14" x14ac:dyDescent="0.25">
      <c r="B389" s="39" t="e">
        <f>Input_Data!AV418</f>
        <v>#N/A</v>
      </c>
      <c r="C389" s="39">
        <f>_xlfn.IFNA(Input_Data!AW418,C388)</f>
        <v>4.8806305522242379</v>
      </c>
      <c r="D389" s="38" t="e">
        <f t="shared" si="40"/>
        <v>#N/A</v>
      </c>
      <c r="E389" s="56">
        <f t="shared" si="41"/>
        <v>17115.635909169931</v>
      </c>
      <c r="F389" s="37" t="e">
        <f t="shared" si="42"/>
        <v>#N/A</v>
      </c>
      <c r="G389" s="37" t="e">
        <f t="shared" si="43"/>
        <v>#N/A</v>
      </c>
      <c r="H389" s="56" t="e">
        <f t="shared" si="44"/>
        <v>#N/A</v>
      </c>
      <c r="I389" s="39" t="e">
        <f t="shared" si="45"/>
        <v>#N/A</v>
      </c>
      <c r="J389" s="39" t="e">
        <f>Input_Data!CF418</f>
        <v>#N/A</v>
      </c>
      <c r="K389" s="37" t="e">
        <f t="shared" si="46"/>
        <v>#N/A</v>
      </c>
      <c r="L389" s="37" t="e">
        <f>Input_Data!DO418</f>
        <v>#N/A</v>
      </c>
      <c r="M389" s="72" t="e">
        <f>Input_Data!EX418</f>
        <v>#N/A</v>
      </c>
      <c r="N389" s="37" t="e">
        <f t="shared" si="47"/>
        <v>#N/A</v>
      </c>
    </row>
    <row r="390" spans="2:14" x14ac:dyDescent="0.25">
      <c r="B390" s="39" t="e">
        <f>Input_Data!AV419</f>
        <v>#N/A</v>
      </c>
      <c r="C390" s="39">
        <f>_xlfn.IFNA(Input_Data!AW419,C389)</f>
        <v>4.8806305522242379</v>
      </c>
      <c r="D390" s="38" t="e">
        <f t="shared" ref="D390:D453" si="48">B390/100*$E$1*1000</f>
        <v>#N/A</v>
      </c>
      <c r="E390" s="56">
        <f t="shared" ref="E390:E453" si="49">C390/100*$E$1/365*1000000</f>
        <v>17115.635909169931</v>
      </c>
      <c r="F390" s="37" t="e">
        <f t="shared" ref="F390:F453" si="50">(D390-D389)*1000/E390</f>
        <v>#N/A</v>
      </c>
      <c r="G390" s="37" t="e">
        <f t="shared" ref="G390:G453" si="51">F390+G389</f>
        <v>#N/A</v>
      </c>
      <c r="H390" s="56" t="e">
        <f t="shared" ref="H390:H453" si="52">G390/30</f>
        <v>#N/A</v>
      </c>
      <c r="I390" s="39" t="e">
        <f t="shared" ref="I390:I453" si="53">G390/365</f>
        <v>#N/A</v>
      </c>
      <c r="J390" s="39" t="e">
        <f>Input_Data!CF419</f>
        <v>#N/A</v>
      </c>
      <c r="K390" s="37" t="e">
        <f t="shared" ref="K390:K453" si="54">J390*$K$1</f>
        <v>#N/A</v>
      </c>
      <c r="L390" s="37" t="e">
        <f>Input_Data!DO419</f>
        <v>#N/A</v>
      </c>
      <c r="M390" s="72" t="e">
        <f>Input_Data!EX419</f>
        <v>#N/A</v>
      </c>
      <c r="N390" s="37" t="e">
        <f t="shared" ref="N390:N453" si="55">M390*$N$1</f>
        <v>#N/A</v>
      </c>
    </row>
    <row r="391" spans="2:14" x14ac:dyDescent="0.25">
      <c r="B391" s="39" t="e">
        <f>Input_Data!AV420</f>
        <v>#N/A</v>
      </c>
      <c r="C391" s="39">
        <f>_xlfn.IFNA(Input_Data!AW420,C390)</f>
        <v>4.8806305522242379</v>
      </c>
      <c r="D391" s="38" t="e">
        <f t="shared" si="48"/>
        <v>#N/A</v>
      </c>
      <c r="E391" s="56">
        <f t="shared" si="49"/>
        <v>17115.635909169931</v>
      </c>
      <c r="F391" s="37" t="e">
        <f t="shared" si="50"/>
        <v>#N/A</v>
      </c>
      <c r="G391" s="37" t="e">
        <f t="shared" si="51"/>
        <v>#N/A</v>
      </c>
      <c r="H391" s="56" t="e">
        <f t="shared" si="52"/>
        <v>#N/A</v>
      </c>
      <c r="I391" s="39" t="e">
        <f t="shared" si="53"/>
        <v>#N/A</v>
      </c>
      <c r="J391" s="39" t="e">
        <f>Input_Data!CF420</f>
        <v>#N/A</v>
      </c>
      <c r="K391" s="37" t="e">
        <f t="shared" si="54"/>
        <v>#N/A</v>
      </c>
      <c r="L391" s="37" t="e">
        <f>Input_Data!DO420</f>
        <v>#N/A</v>
      </c>
      <c r="M391" s="72" t="e">
        <f>Input_Data!EX420</f>
        <v>#N/A</v>
      </c>
      <c r="N391" s="37" t="e">
        <f t="shared" si="55"/>
        <v>#N/A</v>
      </c>
    </row>
    <row r="392" spans="2:14" x14ac:dyDescent="0.25">
      <c r="B392" s="39" t="e">
        <f>Input_Data!AV421</f>
        <v>#N/A</v>
      </c>
      <c r="C392" s="39">
        <f>_xlfn.IFNA(Input_Data!AW421,C391)</f>
        <v>4.8806305522242379</v>
      </c>
      <c r="D392" s="38" t="e">
        <f t="shared" si="48"/>
        <v>#N/A</v>
      </c>
      <c r="E392" s="56">
        <f t="shared" si="49"/>
        <v>17115.635909169931</v>
      </c>
      <c r="F392" s="37" t="e">
        <f t="shared" si="50"/>
        <v>#N/A</v>
      </c>
      <c r="G392" s="37" t="e">
        <f t="shared" si="51"/>
        <v>#N/A</v>
      </c>
      <c r="H392" s="56" t="e">
        <f t="shared" si="52"/>
        <v>#N/A</v>
      </c>
      <c r="I392" s="39" t="e">
        <f t="shared" si="53"/>
        <v>#N/A</v>
      </c>
      <c r="J392" s="39" t="e">
        <f>Input_Data!CF421</f>
        <v>#N/A</v>
      </c>
      <c r="K392" s="37" t="e">
        <f t="shared" si="54"/>
        <v>#N/A</v>
      </c>
      <c r="L392" s="37" t="e">
        <f>Input_Data!DO421</f>
        <v>#N/A</v>
      </c>
      <c r="M392" s="72" t="e">
        <f>Input_Data!EX421</f>
        <v>#N/A</v>
      </c>
      <c r="N392" s="37" t="e">
        <f t="shared" si="55"/>
        <v>#N/A</v>
      </c>
    </row>
    <row r="393" spans="2:14" x14ac:dyDescent="0.25">
      <c r="B393" s="39" t="e">
        <f>Input_Data!AV422</f>
        <v>#N/A</v>
      </c>
      <c r="C393" s="39">
        <f>_xlfn.IFNA(Input_Data!AW422,C392)</f>
        <v>4.8806305522242379</v>
      </c>
      <c r="D393" s="38" t="e">
        <f t="shared" si="48"/>
        <v>#N/A</v>
      </c>
      <c r="E393" s="56">
        <f t="shared" si="49"/>
        <v>17115.635909169931</v>
      </c>
      <c r="F393" s="37" t="e">
        <f t="shared" si="50"/>
        <v>#N/A</v>
      </c>
      <c r="G393" s="37" t="e">
        <f t="shared" si="51"/>
        <v>#N/A</v>
      </c>
      <c r="H393" s="56" t="e">
        <f t="shared" si="52"/>
        <v>#N/A</v>
      </c>
      <c r="I393" s="39" t="e">
        <f t="shared" si="53"/>
        <v>#N/A</v>
      </c>
      <c r="J393" s="39" t="e">
        <f>Input_Data!CF422</f>
        <v>#N/A</v>
      </c>
      <c r="K393" s="37" t="e">
        <f t="shared" si="54"/>
        <v>#N/A</v>
      </c>
      <c r="L393" s="37" t="e">
        <f>Input_Data!DO422</f>
        <v>#N/A</v>
      </c>
      <c r="M393" s="72" t="e">
        <f>Input_Data!EX422</f>
        <v>#N/A</v>
      </c>
      <c r="N393" s="37" t="e">
        <f t="shared" si="55"/>
        <v>#N/A</v>
      </c>
    </row>
    <row r="394" spans="2:14" x14ac:dyDescent="0.25">
      <c r="B394" s="39" t="e">
        <f>Input_Data!AV423</f>
        <v>#N/A</v>
      </c>
      <c r="C394" s="39">
        <f>_xlfn.IFNA(Input_Data!AW423,C393)</f>
        <v>4.8806305522242379</v>
      </c>
      <c r="D394" s="38" t="e">
        <f t="shared" si="48"/>
        <v>#N/A</v>
      </c>
      <c r="E394" s="56">
        <f t="shared" si="49"/>
        <v>17115.635909169931</v>
      </c>
      <c r="F394" s="37" t="e">
        <f t="shared" si="50"/>
        <v>#N/A</v>
      </c>
      <c r="G394" s="37" t="e">
        <f t="shared" si="51"/>
        <v>#N/A</v>
      </c>
      <c r="H394" s="56" t="e">
        <f t="shared" si="52"/>
        <v>#N/A</v>
      </c>
      <c r="I394" s="39" t="e">
        <f t="shared" si="53"/>
        <v>#N/A</v>
      </c>
      <c r="J394" s="39" t="e">
        <f>Input_Data!CF423</f>
        <v>#N/A</v>
      </c>
      <c r="K394" s="37" t="e">
        <f t="shared" si="54"/>
        <v>#N/A</v>
      </c>
      <c r="L394" s="37" t="e">
        <f>Input_Data!DO423</f>
        <v>#N/A</v>
      </c>
      <c r="M394" s="72" t="e">
        <f>Input_Data!EX423</f>
        <v>#N/A</v>
      </c>
      <c r="N394" s="37" t="e">
        <f t="shared" si="55"/>
        <v>#N/A</v>
      </c>
    </row>
    <row r="395" spans="2:14" x14ac:dyDescent="0.25">
      <c r="B395" s="39" t="e">
        <f>Input_Data!AV424</f>
        <v>#N/A</v>
      </c>
      <c r="C395" s="39">
        <f>_xlfn.IFNA(Input_Data!AW424,C394)</f>
        <v>4.8806305522242379</v>
      </c>
      <c r="D395" s="38" t="e">
        <f t="shared" si="48"/>
        <v>#N/A</v>
      </c>
      <c r="E395" s="56">
        <f t="shared" si="49"/>
        <v>17115.635909169931</v>
      </c>
      <c r="F395" s="37" t="e">
        <f t="shared" si="50"/>
        <v>#N/A</v>
      </c>
      <c r="G395" s="37" t="e">
        <f t="shared" si="51"/>
        <v>#N/A</v>
      </c>
      <c r="H395" s="56" t="e">
        <f t="shared" si="52"/>
        <v>#N/A</v>
      </c>
      <c r="I395" s="39" t="e">
        <f t="shared" si="53"/>
        <v>#N/A</v>
      </c>
      <c r="J395" s="39" t="e">
        <f>Input_Data!CF424</f>
        <v>#N/A</v>
      </c>
      <c r="K395" s="37" t="e">
        <f t="shared" si="54"/>
        <v>#N/A</v>
      </c>
      <c r="L395" s="37" t="e">
        <f>Input_Data!DO424</f>
        <v>#N/A</v>
      </c>
      <c r="M395" s="72" t="e">
        <f>Input_Data!EX424</f>
        <v>#N/A</v>
      </c>
      <c r="N395" s="37" t="e">
        <f t="shared" si="55"/>
        <v>#N/A</v>
      </c>
    </row>
    <row r="396" spans="2:14" x14ac:dyDescent="0.25">
      <c r="B396" s="39" t="e">
        <f>Input_Data!AV425</f>
        <v>#N/A</v>
      </c>
      <c r="C396" s="39">
        <f>_xlfn.IFNA(Input_Data!AW425,C395)</f>
        <v>4.8806305522242379</v>
      </c>
      <c r="D396" s="38" t="e">
        <f t="shared" si="48"/>
        <v>#N/A</v>
      </c>
      <c r="E396" s="56">
        <f t="shared" si="49"/>
        <v>17115.635909169931</v>
      </c>
      <c r="F396" s="37" t="e">
        <f t="shared" si="50"/>
        <v>#N/A</v>
      </c>
      <c r="G396" s="37" t="e">
        <f t="shared" si="51"/>
        <v>#N/A</v>
      </c>
      <c r="H396" s="56" t="e">
        <f t="shared" si="52"/>
        <v>#N/A</v>
      </c>
      <c r="I396" s="39" t="e">
        <f t="shared" si="53"/>
        <v>#N/A</v>
      </c>
      <c r="J396" s="39" t="e">
        <f>Input_Data!CF425</f>
        <v>#N/A</v>
      </c>
      <c r="K396" s="37" t="e">
        <f t="shared" si="54"/>
        <v>#N/A</v>
      </c>
      <c r="L396" s="37" t="e">
        <f>Input_Data!DO425</f>
        <v>#N/A</v>
      </c>
      <c r="M396" s="72" t="e">
        <f>Input_Data!EX425</f>
        <v>#N/A</v>
      </c>
      <c r="N396" s="37" t="e">
        <f t="shared" si="55"/>
        <v>#N/A</v>
      </c>
    </row>
    <row r="397" spans="2:14" x14ac:dyDescent="0.25">
      <c r="B397" s="39" t="e">
        <f>Input_Data!AV426</f>
        <v>#N/A</v>
      </c>
      <c r="C397" s="39">
        <f>_xlfn.IFNA(Input_Data!AW426,C396)</f>
        <v>4.8806305522242379</v>
      </c>
      <c r="D397" s="38" t="e">
        <f t="shared" si="48"/>
        <v>#N/A</v>
      </c>
      <c r="E397" s="56">
        <f t="shared" si="49"/>
        <v>17115.635909169931</v>
      </c>
      <c r="F397" s="37" t="e">
        <f t="shared" si="50"/>
        <v>#N/A</v>
      </c>
      <c r="G397" s="37" t="e">
        <f t="shared" si="51"/>
        <v>#N/A</v>
      </c>
      <c r="H397" s="56" t="e">
        <f t="shared" si="52"/>
        <v>#N/A</v>
      </c>
      <c r="I397" s="39" t="e">
        <f t="shared" si="53"/>
        <v>#N/A</v>
      </c>
      <c r="J397" s="39" t="e">
        <f>Input_Data!CF426</f>
        <v>#N/A</v>
      </c>
      <c r="K397" s="37" t="e">
        <f t="shared" si="54"/>
        <v>#N/A</v>
      </c>
      <c r="L397" s="37" t="e">
        <f>Input_Data!DO426</f>
        <v>#N/A</v>
      </c>
      <c r="M397" s="72" t="e">
        <f>Input_Data!EX426</f>
        <v>#N/A</v>
      </c>
      <c r="N397" s="37" t="e">
        <f t="shared" si="55"/>
        <v>#N/A</v>
      </c>
    </row>
    <row r="398" spans="2:14" x14ac:dyDescent="0.25">
      <c r="B398" s="39" t="e">
        <f>Input_Data!AV427</f>
        <v>#N/A</v>
      </c>
      <c r="C398" s="39">
        <f>_xlfn.IFNA(Input_Data!AW427,C397)</f>
        <v>4.8806305522242379</v>
      </c>
      <c r="D398" s="38" t="e">
        <f t="shared" si="48"/>
        <v>#N/A</v>
      </c>
      <c r="E398" s="56">
        <f t="shared" si="49"/>
        <v>17115.635909169931</v>
      </c>
      <c r="F398" s="37" t="e">
        <f t="shared" si="50"/>
        <v>#N/A</v>
      </c>
      <c r="G398" s="37" t="e">
        <f t="shared" si="51"/>
        <v>#N/A</v>
      </c>
      <c r="H398" s="56" t="e">
        <f t="shared" si="52"/>
        <v>#N/A</v>
      </c>
      <c r="I398" s="39" t="e">
        <f t="shared" si="53"/>
        <v>#N/A</v>
      </c>
      <c r="J398" s="39" t="e">
        <f>Input_Data!CF427</f>
        <v>#N/A</v>
      </c>
      <c r="K398" s="37" t="e">
        <f t="shared" si="54"/>
        <v>#N/A</v>
      </c>
      <c r="L398" s="37" t="e">
        <f>Input_Data!DO427</f>
        <v>#N/A</v>
      </c>
      <c r="M398" s="72" t="e">
        <f>Input_Data!EX427</f>
        <v>#N/A</v>
      </c>
      <c r="N398" s="37" t="e">
        <f t="shared" si="55"/>
        <v>#N/A</v>
      </c>
    </row>
    <row r="399" spans="2:14" x14ac:dyDescent="0.25">
      <c r="B399" s="39" t="e">
        <f>Input_Data!AV428</f>
        <v>#N/A</v>
      </c>
      <c r="C399" s="39">
        <f>_xlfn.IFNA(Input_Data!AW428,C398)</f>
        <v>4.8806305522242379</v>
      </c>
      <c r="D399" s="38" t="e">
        <f t="shared" si="48"/>
        <v>#N/A</v>
      </c>
      <c r="E399" s="56">
        <f t="shared" si="49"/>
        <v>17115.635909169931</v>
      </c>
      <c r="F399" s="37" t="e">
        <f t="shared" si="50"/>
        <v>#N/A</v>
      </c>
      <c r="G399" s="37" t="e">
        <f t="shared" si="51"/>
        <v>#N/A</v>
      </c>
      <c r="H399" s="56" t="e">
        <f t="shared" si="52"/>
        <v>#N/A</v>
      </c>
      <c r="I399" s="39" t="e">
        <f t="shared" si="53"/>
        <v>#N/A</v>
      </c>
      <c r="J399" s="39" t="e">
        <f>Input_Data!CF428</f>
        <v>#N/A</v>
      </c>
      <c r="K399" s="37" t="e">
        <f t="shared" si="54"/>
        <v>#N/A</v>
      </c>
      <c r="L399" s="37" t="e">
        <f>Input_Data!DO428</f>
        <v>#N/A</v>
      </c>
      <c r="M399" s="72" t="e">
        <f>Input_Data!EX428</f>
        <v>#N/A</v>
      </c>
      <c r="N399" s="37" t="e">
        <f t="shared" si="55"/>
        <v>#N/A</v>
      </c>
    </row>
    <row r="400" spans="2:14" x14ac:dyDescent="0.25">
      <c r="B400" s="39" t="e">
        <f>Input_Data!AV429</f>
        <v>#N/A</v>
      </c>
      <c r="C400" s="39">
        <f>_xlfn.IFNA(Input_Data!AW429,C399)</f>
        <v>4.8806305522242379</v>
      </c>
      <c r="D400" s="38" t="e">
        <f t="shared" si="48"/>
        <v>#N/A</v>
      </c>
      <c r="E400" s="56">
        <f t="shared" si="49"/>
        <v>17115.635909169931</v>
      </c>
      <c r="F400" s="37" t="e">
        <f t="shared" si="50"/>
        <v>#N/A</v>
      </c>
      <c r="G400" s="37" t="e">
        <f t="shared" si="51"/>
        <v>#N/A</v>
      </c>
      <c r="H400" s="56" t="e">
        <f t="shared" si="52"/>
        <v>#N/A</v>
      </c>
      <c r="I400" s="39" t="e">
        <f t="shared" si="53"/>
        <v>#N/A</v>
      </c>
      <c r="J400" s="39" t="e">
        <f>Input_Data!CF429</f>
        <v>#N/A</v>
      </c>
      <c r="K400" s="37" t="e">
        <f t="shared" si="54"/>
        <v>#N/A</v>
      </c>
      <c r="L400" s="37" t="e">
        <f>Input_Data!DO429</f>
        <v>#N/A</v>
      </c>
      <c r="M400" s="72" t="e">
        <f>Input_Data!EX429</f>
        <v>#N/A</v>
      </c>
      <c r="N400" s="37" t="e">
        <f t="shared" si="55"/>
        <v>#N/A</v>
      </c>
    </row>
    <row r="401" spans="2:14" x14ac:dyDescent="0.25">
      <c r="B401" s="39" t="e">
        <f>Input_Data!AV430</f>
        <v>#N/A</v>
      </c>
      <c r="C401" s="39">
        <f>_xlfn.IFNA(Input_Data!AW430,C400)</f>
        <v>4.8806305522242379</v>
      </c>
      <c r="D401" s="38" t="e">
        <f t="shared" si="48"/>
        <v>#N/A</v>
      </c>
      <c r="E401" s="56">
        <f t="shared" si="49"/>
        <v>17115.635909169931</v>
      </c>
      <c r="F401" s="37" t="e">
        <f t="shared" si="50"/>
        <v>#N/A</v>
      </c>
      <c r="G401" s="37" t="e">
        <f t="shared" si="51"/>
        <v>#N/A</v>
      </c>
      <c r="H401" s="56" t="e">
        <f t="shared" si="52"/>
        <v>#N/A</v>
      </c>
      <c r="I401" s="39" t="e">
        <f t="shared" si="53"/>
        <v>#N/A</v>
      </c>
      <c r="J401" s="39" t="e">
        <f>Input_Data!CF430</f>
        <v>#N/A</v>
      </c>
      <c r="K401" s="37" t="e">
        <f t="shared" si="54"/>
        <v>#N/A</v>
      </c>
      <c r="L401" s="37" t="e">
        <f>Input_Data!DO430</f>
        <v>#N/A</v>
      </c>
      <c r="M401" s="72" t="e">
        <f>Input_Data!EX430</f>
        <v>#N/A</v>
      </c>
      <c r="N401" s="37" t="e">
        <f t="shared" si="55"/>
        <v>#N/A</v>
      </c>
    </row>
    <row r="402" spans="2:14" x14ac:dyDescent="0.25">
      <c r="B402" s="39" t="e">
        <f>Input_Data!AV431</f>
        <v>#N/A</v>
      </c>
      <c r="C402" s="39">
        <f>_xlfn.IFNA(Input_Data!AW431,C401)</f>
        <v>4.8806305522242379</v>
      </c>
      <c r="D402" s="38" t="e">
        <f t="shared" si="48"/>
        <v>#N/A</v>
      </c>
      <c r="E402" s="56">
        <f t="shared" si="49"/>
        <v>17115.635909169931</v>
      </c>
      <c r="F402" s="37" t="e">
        <f t="shared" si="50"/>
        <v>#N/A</v>
      </c>
      <c r="G402" s="37" t="e">
        <f t="shared" si="51"/>
        <v>#N/A</v>
      </c>
      <c r="H402" s="56" t="e">
        <f t="shared" si="52"/>
        <v>#N/A</v>
      </c>
      <c r="I402" s="39" t="e">
        <f t="shared" si="53"/>
        <v>#N/A</v>
      </c>
      <c r="J402" s="39" t="e">
        <f>Input_Data!CF431</f>
        <v>#N/A</v>
      </c>
      <c r="K402" s="37" t="e">
        <f t="shared" si="54"/>
        <v>#N/A</v>
      </c>
      <c r="L402" s="37" t="e">
        <f>Input_Data!DO431</f>
        <v>#N/A</v>
      </c>
      <c r="M402" s="72" t="e">
        <f>Input_Data!EX431</f>
        <v>#N/A</v>
      </c>
      <c r="N402" s="37" t="e">
        <f t="shared" si="55"/>
        <v>#N/A</v>
      </c>
    </row>
    <row r="403" spans="2:14" x14ac:dyDescent="0.25">
      <c r="B403" s="39" t="e">
        <f>Input_Data!AV432</f>
        <v>#N/A</v>
      </c>
      <c r="C403" s="39">
        <f>_xlfn.IFNA(Input_Data!AW432,C402)</f>
        <v>4.8806305522242379</v>
      </c>
      <c r="D403" s="38" t="e">
        <f t="shared" si="48"/>
        <v>#N/A</v>
      </c>
      <c r="E403" s="56">
        <f t="shared" si="49"/>
        <v>17115.635909169931</v>
      </c>
      <c r="F403" s="37" t="e">
        <f t="shared" si="50"/>
        <v>#N/A</v>
      </c>
      <c r="G403" s="37" t="e">
        <f t="shared" si="51"/>
        <v>#N/A</v>
      </c>
      <c r="H403" s="56" t="e">
        <f t="shared" si="52"/>
        <v>#N/A</v>
      </c>
      <c r="I403" s="39" t="e">
        <f t="shared" si="53"/>
        <v>#N/A</v>
      </c>
      <c r="J403" s="39" t="e">
        <f>Input_Data!CF432</f>
        <v>#N/A</v>
      </c>
      <c r="K403" s="37" t="e">
        <f t="shared" si="54"/>
        <v>#N/A</v>
      </c>
      <c r="L403" s="37" t="e">
        <f>Input_Data!DO432</f>
        <v>#N/A</v>
      </c>
      <c r="M403" s="72" t="e">
        <f>Input_Data!EX432</f>
        <v>#N/A</v>
      </c>
      <c r="N403" s="37" t="e">
        <f t="shared" si="55"/>
        <v>#N/A</v>
      </c>
    </row>
    <row r="404" spans="2:14" x14ac:dyDescent="0.25">
      <c r="B404" s="39" t="e">
        <f>Input_Data!AV433</f>
        <v>#N/A</v>
      </c>
      <c r="C404" s="39">
        <f>_xlfn.IFNA(Input_Data!AW433,C403)</f>
        <v>4.8806305522242379</v>
      </c>
      <c r="D404" s="38" t="e">
        <f t="shared" si="48"/>
        <v>#N/A</v>
      </c>
      <c r="E404" s="56">
        <f t="shared" si="49"/>
        <v>17115.635909169931</v>
      </c>
      <c r="F404" s="37" t="e">
        <f t="shared" si="50"/>
        <v>#N/A</v>
      </c>
      <c r="G404" s="37" t="e">
        <f t="shared" si="51"/>
        <v>#N/A</v>
      </c>
      <c r="H404" s="56" t="e">
        <f t="shared" si="52"/>
        <v>#N/A</v>
      </c>
      <c r="I404" s="39" t="e">
        <f t="shared" si="53"/>
        <v>#N/A</v>
      </c>
      <c r="J404" s="39" t="e">
        <f>Input_Data!CF433</f>
        <v>#N/A</v>
      </c>
      <c r="K404" s="37" t="e">
        <f t="shared" si="54"/>
        <v>#N/A</v>
      </c>
      <c r="L404" s="37" t="e">
        <f>Input_Data!DO433</f>
        <v>#N/A</v>
      </c>
      <c r="M404" s="72" t="e">
        <f>Input_Data!EX433</f>
        <v>#N/A</v>
      </c>
      <c r="N404" s="37" t="e">
        <f t="shared" si="55"/>
        <v>#N/A</v>
      </c>
    </row>
    <row r="405" spans="2:14" x14ac:dyDescent="0.25">
      <c r="B405" s="39" t="e">
        <f>Input_Data!AV434</f>
        <v>#N/A</v>
      </c>
      <c r="C405" s="39">
        <f>_xlfn.IFNA(Input_Data!AW434,C404)</f>
        <v>4.8806305522242379</v>
      </c>
      <c r="D405" s="38" t="e">
        <f t="shared" si="48"/>
        <v>#N/A</v>
      </c>
      <c r="E405" s="56">
        <f t="shared" si="49"/>
        <v>17115.635909169931</v>
      </c>
      <c r="F405" s="37" t="e">
        <f t="shared" si="50"/>
        <v>#N/A</v>
      </c>
      <c r="G405" s="37" t="e">
        <f t="shared" si="51"/>
        <v>#N/A</v>
      </c>
      <c r="H405" s="56" t="e">
        <f t="shared" si="52"/>
        <v>#N/A</v>
      </c>
      <c r="I405" s="39" t="e">
        <f t="shared" si="53"/>
        <v>#N/A</v>
      </c>
      <c r="J405" s="39" t="e">
        <f>Input_Data!CF434</f>
        <v>#N/A</v>
      </c>
      <c r="K405" s="37" t="e">
        <f t="shared" si="54"/>
        <v>#N/A</v>
      </c>
      <c r="L405" s="37" t="e">
        <f>Input_Data!DO434</f>
        <v>#N/A</v>
      </c>
      <c r="M405" s="72" t="e">
        <f>Input_Data!EX434</f>
        <v>#N/A</v>
      </c>
      <c r="N405" s="37" t="e">
        <f t="shared" si="55"/>
        <v>#N/A</v>
      </c>
    </row>
    <row r="406" spans="2:14" x14ac:dyDescent="0.25">
      <c r="B406" s="39" t="e">
        <f>Input_Data!AV435</f>
        <v>#N/A</v>
      </c>
      <c r="C406" s="39">
        <f>_xlfn.IFNA(Input_Data!AW435,C405)</f>
        <v>4.8806305522242379</v>
      </c>
      <c r="D406" s="38" t="e">
        <f t="shared" si="48"/>
        <v>#N/A</v>
      </c>
      <c r="E406" s="56">
        <f t="shared" si="49"/>
        <v>17115.635909169931</v>
      </c>
      <c r="F406" s="37" t="e">
        <f t="shared" si="50"/>
        <v>#N/A</v>
      </c>
      <c r="G406" s="37" t="e">
        <f t="shared" si="51"/>
        <v>#N/A</v>
      </c>
      <c r="H406" s="56" t="e">
        <f t="shared" si="52"/>
        <v>#N/A</v>
      </c>
      <c r="I406" s="39" t="e">
        <f t="shared" si="53"/>
        <v>#N/A</v>
      </c>
      <c r="J406" s="39" t="e">
        <f>Input_Data!CF435</f>
        <v>#N/A</v>
      </c>
      <c r="K406" s="37" t="e">
        <f t="shared" si="54"/>
        <v>#N/A</v>
      </c>
      <c r="L406" s="37" t="e">
        <f>Input_Data!DO435</f>
        <v>#N/A</v>
      </c>
      <c r="M406" s="72" t="e">
        <f>Input_Data!EX435</f>
        <v>#N/A</v>
      </c>
      <c r="N406" s="37" t="e">
        <f t="shared" si="55"/>
        <v>#N/A</v>
      </c>
    </row>
    <row r="407" spans="2:14" x14ac:dyDescent="0.25">
      <c r="B407" s="39" t="e">
        <f>Input_Data!AV436</f>
        <v>#N/A</v>
      </c>
      <c r="C407" s="39">
        <f>_xlfn.IFNA(Input_Data!AW436,C406)</f>
        <v>4.8806305522242379</v>
      </c>
      <c r="D407" s="38" t="e">
        <f t="shared" si="48"/>
        <v>#N/A</v>
      </c>
      <c r="E407" s="56">
        <f t="shared" si="49"/>
        <v>17115.635909169931</v>
      </c>
      <c r="F407" s="37" t="e">
        <f t="shared" si="50"/>
        <v>#N/A</v>
      </c>
      <c r="G407" s="37" t="e">
        <f t="shared" si="51"/>
        <v>#N/A</v>
      </c>
      <c r="H407" s="56" t="e">
        <f t="shared" si="52"/>
        <v>#N/A</v>
      </c>
      <c r="I407" s="39" t="e">
        <f t="shared" si="53"/>
        <v>#N/A</v>
      </c>
      <c r="J407" s="39" t="e">
        <f>Input_Data!CF436</f>
        <v>#N/A</v>
      </c>
      <c r="K407" s="37" t="e">
        <f t="shared" si="54"/>
        <v>#N/A</v>
      </c>
      <c r="L407" s="37" t="e">
        <f>Input_Data!DO436</f>
        <v>#N/A</v>
      </c>
      <c r="M407" s="72" t="e">
        <f>Input_Data!EX436</f>
        <v>#N/A</v>
      </c>
      <c r="N407" s="37" t="e">
        <f t="shared" si="55"/>
        <v>#N/A</v>
      </c>
    </row>
    <row r="408" spans="2:14" x14ac:dyDescent="0.25">
      <c r="B408" s="39" t="e">
        <f>Input_Data!AV437</f>
        <v>#N/A</v>
      </c>
      <c r="C408" s="39">
        <f>_xlfn.IFNA(Input_Data!AW437,C407)</f>
        <v>4.8806305522242379</v>
      </c>
      <c r="D408" s="38" t="e">
        <f t="shared" si="48"/>
        <v>#N/A</v>
      </c>
      <c r="E408" s="56">
        <f t="shared" si="49"/>
        <v>17115.635909169931</v>
      </c>
      <c r="F408" s="37" t="e">
        <f t="shared" si="50"/>
        <v>#N/A</v>
      </c>
      <c r="G408" s="37" t="e">
        <f t="shared" si="51"/>
        <v>#N/A</v>
      </c>
      <c r="H408" s="56" t="e">
        <f t="shared" si="52"/>
        <v>#N/A</v>
      </c>
      <c r="I408" s="39" t="e">
        <f t="shared" si="53"/>
        <v>#N/A</v>
      </c>
      <c r="J408" s="39" t="e">
        <f>Input_Data!CF437</f>
        <v>#N/A</v>
      </c>
      <c r="K408" s="37" t="e">
        <f t="shared" si="54"/>
        <v>#N/A</v>
      </c>
      <c r="L408" s="37" t="e">
        <f>Input_Data!DO437</f>
        <v>#N/A</v>
      </c>
      <c r="M408" s="72" t="e">
        <f>Input_Data!EX437</f>
        <v>#N/A</v>
      </c>
      <c r="N408" s="37" t="e">
        <f t="shared" si="55"/>
        <v>#N/A</v>
      </c>
    </row>
    <row r="409" spans="2:14" x14ac:dyDescent="0.25">
      <c r="B409" s="39" t="e">
        <f>Input_Data!AV438</f>
        <v>#N/A</v>
      </c>
      <c r="C409" s="39">
        <f>_xlfn.IFNA(Input_Data!AW438,C408)</f>
        <v>4.8806305522242379</v>
      </c>
      <c r="D409" s="38" t="e">
        <f t="shared" si="48"/>
        <v>#N/A</v>
      </c>
      <c r="E409" s="56">
        <f t="shared" si="49"/>
        <v>17115.635909169931</v>
      </c>
      <c r="F409" s="37" t="e">
        <f t="shared" si="50"/>
        <v>#N/A</v>
      </c>
      <c r="G409" s="37" t="e">
        <f t="shared" si="51"/>
        <v>#N/A</v>
      </c>
      <c r="H409" s="56" t="e">
        <f t="shared" si="52"/>
        <v>#N/A</v>
      </c>
      <c r="I409" s="39" t="e">
        <f t="shared" si="53"/>
        <v>#N/A</v>
      </c>
      <c r="J409" s="39" t="e">
        <f>Input_Data!CF438</f>
        <v>#N/A</v>
      </c>
      <c r="K409" s="37" t="e">
        <f t="shared" si="54"/>
        <v>#N/A</v>
      </c>
      <c r="L409" s="37" t="e">
        <f>Input_Data!DO438</f>
        <v>#N/A</v>
      </c>
      <c r="M409" s="72" t="e">
        <f>Input_Data!EX438</f>
        <v>#N/A</v>
      </c>
      <c r="N409" s="37" t="e">
        <f t="shared" si="55"/>
        <v>#N/A</v>
      </c>
    </row>
    <row r="410" spans="2:14" x14ac:dyDescent="0.25">
      <c r="B410" s="39" t="e">
        <f>Input_Data!AV439</f>
        <v>#N/A</v>
      </c>
      <c r="C410" s="39">
        <f>_xlfn.IFNA(Input_Data!AW439,C409)</f>
        <v>4.8806305522242379</v>
      </c>
      <c r="D410" s="38" t="e">
        <f t="shared" si="48"/>
        <v>#N/A</v>
      </c>
      <c r="E410" s="56">
        <f t="shared" si="49"/>
        <v>17115.635909169931</v>
      </c>
      <c r="F410" s="37" t="e">
        <f t="shared" si="50"/>
        <v>#N/A</v>
      </c>
      <c r="G410" s="37" t="e">
        <f t="shared" si="51"/>
        <v>#N/A</v>
      </c>
      <c r="H410" s="56" t="e">
        <f t="shared" si="52"/>
        <v>#N/A</v>
      </c>
      <c r="I410" s="39" t="e">
        <f t="shared" si="53"/>
        <v>#N/A</v>
      </c>
      <c r="J410" s="39" t="e">
        <f>Input_Data!CF439</f>
        <v>#N/A</v>
      </c>
      <c r="K410" s="37" t="e">
        <f t="shared" si="54"/>
        <v>#N/A</v>
      </c>
      <c r="L410" s="37" t="e">
        <f>Input_Data!DO439</f>
        <v>#N/A</v>
      </c>
      <c r="M410" s="72" t="e">
        <f>Input_Data!EX439</f>
        <v>#N/A</v>
      </c>
      <c r="N410" s="37" t="e">
        <f t="shared" si="55"/>
        <v>#N/A</v>
      </c>
    </row>
    <row r="411" spans="2:14" x14ac:dyDescent="0.25">
      <c r="B411" s="39" t="e">
        <f>Input_Data!AV440</f>
        <v>#N/A</v>
      </c>
      <c r="C411" s="39">
        <f>_xlfn.IFNA(Input_Data!AW440,C410)</f>
        <v>4.8806305522242379</v>
      </c>
      <c r="D411" s="38" t="e">
        <f t="shared" si="48"/>
        <v>#N/A</v>
      </c>
      <c r="E411" s="56">
        <f t="shared" si="49"/>
        <v>17115.635909169931</v>
      </c>
      <c r="F411" s="37" t="e">
        <f t="shared" si="50"/>
        <v>#N/A</v>
      </c>
      <c r="G411" s="37" t="e">
        <f t="shared" si="51"/>
        <v>#N/A</v>
      </c>
      <c r="H411" s="56" t="e">
        <f t="shared" si="52"/>
        <v>#N/A</v>
      </c>
      <c r="I411" s="39" t="e">
        <f t="shared" si="53"/>
        <v>#N/A</v>
      </c>
      <c r="J411" s="39" t="e">
        <f>Input_Data!CF440</f>
        <v>#N/A</v>
      </c>
      <c r="K411" s="37" t="e">
        <f t="shared" si="54"/>
        <v>#N/A</v>
      </c>
      <c r="L411" s="37" t="e">
        <f>Input_Data!DO440</f>
        <v>#N/A</v>
      </c>
      <c r="M411" s="72" t="e">
        <f>Input_Data!EX440</f>
        <v>#N/A</v>
      </c>
      <c r="N411" s="37" t="e">
        <f t="shared" si="55"/>
        <v>#N/A</v>
      </c>
    </row>
    <row r="412" spans="2:14" x14ac:dyDescent="0.25">
      <c r="B412" s="39" t="e">
        <f>Input_Data!AV441</f>
        <v>#N/A</v>
      </c>
      <c r="C412" s="39">
        <f>_xlfn.IFNA(Input_Data!AW441,C411)</f>
        <v>4.8806305522242379</v>
      </c>
      <c r="D412" s="38" t="e">
        <f t="shared" si="48"/>
        <v>#N/A</v>
      </c>
      <c r="E412" s="56">
        <f t="shared" si="49"/>
        <v>17115.635909169931</v>
      </c>
      <c r="F412" s="37" t="e">
        <f t="shared" si="50"/>
        <v>#N/A</v>
      </c>
      <c r="G412" s="37" t="e">
        <f t="shared" si="51"/>
        <v>#N/A</v>
      </c>
      <c r="H412" s="56" t="e">
        <f t="shared" si="52"/>
        <v>#N/A</v>
      </c>
      <c r="I412" s="39" t="e">
        <f t="shared" si="53"/>
        <v>#N/A</v>
      </c>
      <c r="J412" s="39" t="e">
        <f>Input_Data!CF441</f>
        <v>#N/A</v>
      </c>
      <c r="K412" s="37" t="e">
        <f t="shared" si="54"/>
        <v>#N/A</v>
      </c>
      <c r="L412" s="37" t="e">
        <f>Input_Data!DO441</f>
        <v>#N/A</v>
      </c>
      <c r="M412" s="72" t="e">
        <f>Input_Data!EX441</f>
        <v>#N/A</v>
      </c>
      <c r="N412" s="37" t="e">
        <f t="shared" si="55"/>
        <v>#N/A</v>
      </c>
    </row>
    <row r="413" spans="2:14" x14ac:dyDescent="0.25">
      <c r="B413" s="39" t="e">
        <f>Input_Data!AV442</f>
        <v>#N/A</v>
      </c>
      <c r="C413" s="39">
        <f>_xlfn.IFNA(Input_Data!AW442,C412)</f>
        <v>4.8806305522242379</v>
      </c>
      <c r="D413" s="38" t="e">
        <f t="shared" si="48"/>
        <v>#N/A</v>
      </c>
      <c r="E413" s="56">
        <f t="shared" si="49"/>
        <v>17115.635909169931</v>
      </c>
      <c r="F413" s="37" t="e">
        <f t="shared" si="50"/>
        <v>#N/A</v>
      </c>
      <c r="G413" s="37" t="e">
        <f t="shared" si="51"/>
        <v>#N/A</v>
      </c>
      <c r="H413" s="56" t="e">
        <f t="shared" si="52"/>
        <v>#N/A</v>
      </c>
      <c r="I413" s="39" t="e">
        <f t="shared" si="53"/>
        <v>#N/A</v>
      </c>
      <c r="J413" s="39" t="e">
        <f>Input_Data!CF442</f>
        <v>#N/A</v>
      </c>
      <c r="K413" s="37" t="e">
        <f t="shared" si="54"/>
        <v>#N/A</v>
      </c>
      <c r="L413" s="37" t="e">
        <f>Input_Data!DO442</f>
        <v>#N/A</v>
      </c>
      <c r="M413" s="72" t="e">
        <f>Input_Data!EX442</f>
        <v>#N/A</v>
      </c>
      <c r="N413" s="37" t="e">
        <f t="shared" si="55"/>
        <v>#N/A</v>
      </c>
    </row>
    <row r="414" spans="2:14" x14ac:dyDescent="0.25">
      <c r="B414" s="39" t="e">
        <f>Input_Data!AV443</f>
        <v>#N/A</v>
      </c>
      <c r="C414" s="39">
        <f>_xlfn.IFNA(Input_Data!AW443,C413)</f>
        <v>4.8806305522242379</v>
      </c>
      <c r="D414" s="38" t="e">
        <f t="shared" si="48"/>
        <v>#N/A</v>
      </c>
      <c r="E414" s="56">
        <f t="shared" si="49"/>
        <v>17115.635909169931</v>
      </c>
      <c r="F414" s="37" t="e">
        <f t="shared" si="50"/>
        <v>#N/A</v>
      </c>
      <c r="G414" s="37" t="e">
        <f t="shared" si="51"/>
        <v>#N/A</v>
      </c>
      <c r="H414" s="56" t="e">
        <f t="shared" si="52"/>
        <v>#N/A</v>
      </c>
      <c r="I414" s="39" t="e">
        <f t="shared" si="53"/>
        <v>#N/A</v>
      </c>
      <c r="J414" s="39" t="e">
        <f>Input_Data!CF443</f>
        <v>#N/A</v>
      </c>
      <c r="K414" s="37" t="e">
        <f t="shared" si="54"/>
        <v>#N/A</v>
      </c>
      <c r="L414" s="37" t="e">
        <f>Input_Data!DO443</f>
        <v>#N/A</v>
      </c>
      <c r="M414" s="72" t="e">
        <f>Input_Data!EX443</f>
        <v>#N/A</v>
      </c>
      <c r="N414" s="37" t="e">
        <f t="shared" si="55"/>
        <v>#N/A</v>
      </c>
    </row>
    <row r="415" spans="2:14" x14ac:dyDescent="0.25">
      <c r="B415" s="39" t="e">
        <f>Input_Data!AV444</f>
        <v>#N/A</v>
      </c>
      <c r="C415" s="39">
        <f>_xlfn.IFNA(Input_Data!AW444,C414)</f>
        <v>4.8806305522242379</v>
      </c>
      <c r="D415" s="38" t="e">
        <f t="shared" si="48"/>
        <v>#N/A</v>
      </c>
      <c r="E415" s="56">
        <f t="shared" si="49"/>
        <v>17115.635909169931</v>
      </c>
      <c r="F415" s="37" t="e">
        <f t="shared" si="50"/>
        <v>#N/A</v>
      </c>
      <c r="G415" s="37" t="e">
        <f t="shared" si="51"/>
        <v>#N/A</v>
      </c>
      <c r="H415" s="56" t="e">
        <f t="shared" si="52"/>
        <v>#N/A</v>
      </c>
      <c r="I415" s="39" t="e">
        <f t="shared" si="53"/>
        <v>#N/A</v>
      </c>
      <c r="J415" s="39" t="e">
        <f>Input_Data!CF444</f>
        <v>#N/A</v>
      </c>
      <c r="K415" s="37" t="e">
        <f t="shared" si="54"/>
        <v>#N/A</v>
      </c>
      <c r="L415" s="37" t="e">
        <f>Input_Data!DO444</f>
        <v>#N/A</v>
      </c>
      <c r="M415" s="72" t="e">
        <f>Input_Data!EX444</f>
        <v>#N/A</v>
      </c>
      <c r="N415" s="37" t="e">
        <f t="shared" si="55"/>
        <v>#N/A</v>
      </c>
    </row>
    <row r="416" spans="2:14" x14ac:dyDescent="0.25">
      <c r="B416" s="39" t="e">
        <f>Input_Data!AV445</f>
        <v>#N/A</v>
      </c>
      <c r="C416" s="39">
        <f>_xlfn.IFNA(Input_Data!AW445,C415)</f>
        <v>4.8806305522242379</v>
      </c>
      <c r="D416" s="38" t="e">
        <f t="shared" si="48"/>
        <v>#N/A</v>
      </c>
      <c r="E416" s="56">
        <f t="shared" si="49"/>
        <v>17115.635909169931</v>
      </c>
      <c r="F416" s="37" t="e">
        <f t="shared" si="50"/>
        <v>#N/A</v>
      </c>
      <c r="G416" s="37" t="e">
        <f t="shared" si="51"/>
        <v>#N/A</v>
      </c>
      <c r="H416" s="56" t="e">
        <f t="shared" si="52"/>
        <v>#N/A</v>
      </c>
      <c r="I416" s="39" t="e">
        <f t="shared" si="53"/>
        <v>#N/A</v>
      </c>
      <c r="J416" s="39" t="e">
        <f>Input_Data!CF445</f>
        <v>#N/A</v>
      </c>
      <c r="K416" s="37" t="e">
        <f t="shared" si="54"/>
        <v>#N/A</v>
      </c>
      <c r="L416" s="37" t="e">
        <f>Input_Data!DO445</f>
        <v>#N/A</v>
      </c>
      <c r="M416" s="72" t="e">
        <f>Input_Data!EX445</f>
        <v>#N/A</v>
      </c>
      <c r="N416" s="37" t="e">
        <f t="shared" si="55"/>
        <v>#N/A</v>
      </c>
    </row>
    <row r="417" spans="2:14" x14ac:dyDescent="0.25">
      <c r="B417" s="39" t="e">
        <f>Input_Data!AV446</f>
        <v>#N/A</v>
      </c>
      <c r="C417" s="39">
        <f>_xlfn.IFNA(Input_Data!AW446,C416)</f>
        <v>4.8806305522242379</v>
      </c>
      <c r="D417" s="38" t="e">
        <f t="shared" si="48"/>
        <v>#N/A</v>
      </c>
      <c r="E417" s="56">
        <f t="shared" si="49"/>
        <v>17115.635909169931</v>
      </c>
      <c r="F417" s="37" t="e">
        <f t="shared" si="50"/>
        <v>#N/A</v>
      </c>
      <c r="G417" s="37" t="e">
        <f t="shared" si="51"/>
        <v>#N/A</v>
      </c>
      <c r="H417" s="56" t="e">
        <f t="shared" si="52"/>
        <v>#N/A</v>
      </c>
      <c r="I417" s="39" t="e">
        <f t="shared" si="53"/>
        <v>#N/A</v>
      </c>
      <c r="J417" s="39" t="e">
        <f>Input_Data!CF446</f>
        <v>#N/A</v>
      </c>
      <c r="K417" s="37" t="e">
        <f t="shared" si="54"/>
        <v>#N/A</v>
      </c>
      <c r="L417" s="37" t="e">
        <f>Input_Data!DO446</f>
        <v>#N/A</v>
      </c>
      <c r="M417" s="72" t="e">
        <f>Input_Data!EX446</f>
        <v>#N/A</v>
      </c>
      <c r="N417" s="37" t="e">
        <f t="shared" si="55"/>
        <v>#N/A</v>
      </c>
    </row>
    <row r="418" spans="2:14" x14ac:dyDescent="0.25">
      <c r="B418" s="39" t="e">
        <f>Input_Data!AV447</f>
        <v>#N/A</v>
      </c>
      <c r="C418" s="39">
        <f>_xlfn.IFNA(Input_Data!AW447,C417)</f>
        <v>4.8806305522242379</v>
      </c>
      <c r="D418" s="38" t="e">
        <f t="shared" si="48"/>
        <v>#N/A</v>
      </c>
      <c r="E418" s="56">
        <f t="shared" si="49"/>
        <v>17115.635909169931</v>
      </c>
      <c r="F418" s="37" t="e">
        <f t="shared" si="50"/>
        <v>#N/A</v>
      </c>
      <c r="G418" s="37" t="e">
        <f t="shared" si="51"/>
        <v>#N/A</v>
      </c>
      <c r="H418" s="56" t="e">
        <f t="shared" si="52"/>
        <v>#N/A</v>
      </c>
      <c r="I418" s="39" t="e">
        <f t="shared" si="53"/>
        <v>#N/A</v>
      </c>
      <c r="J418" s="39" t="e">
        <f>Input_Data!CF447</f>
        <v>#N/A</v>
      </c>
      <c r="K418" s="37" t="e">
        <f t="shared" si="54"/>
        <v>#N/A</v>
      </c>
      <c r="L418" s="37" t="e">
        <f>Input_Data!DO447</f>
        <v>#N/A</v>
      </c>
      <c r="M418" s="72" t="e">
        <f>Input_Data!EX447</f>
        <v>#N/A</v>
      </c>
      <c r="N418" s="37" t="e">
        <f t="shared" si="55"/>
        <v>#N/A</v>
      </c>
    </row>
    <row r="419" spans="2:14" x14ac:dyDescent="0.25">
      <c r="B419" s="39" t="e">
        <f>Input_Data!AV448</f>
        <v>#N/A</v>
      </c>
      <c r="C419" s="39">
        <f>_xlfn.IFNA(Input_Data!AW448,C418)</f>
        <v>4.8806305522242379</v>
      </c>
      <c r="D419" s="38" t="e">
        <f t="shared" si="48"/>
        <v>#N/A</v>
      </c>
      <c r="E419" s="56">
        <f t="shared" si="49"/>
        <v>17115.635909169931</v>
      </c>
      <c r="F419" s="37" t="e">
        <f t="shared" si="50"/>
        <v>#N/A</v>
      </c>
      <c r="G419" s="37" t="e">
        <f t="shared" si="51"/>
        <v>#N/A</v>
      </c>
      <c r="H419" s="56" t="e">
        <f t="shared" si="52"/>
        <v>#N/A</v>
      </c>
      <c r="I419" s="39" t="e">
        <f t="shared" si="53"/>
        <v>#N/A</v>
      </c>
      <c r="J419" s="39" t="e">
        <f>Input_Data!CF448</f>
        <v>#N/A</v>
      </c>
      <c r="K419" s="37" t="e">
        <f t="shared" si="54"/>
        <v>#N/A</v>
      </c>
      <c r="L419" s="37" t="e">
        <f>Input_Data!DO448</f>
        <v>#N/A</v>
      </c>
      <c r="M419" s="72" t="e">
        <f>Input_Data!EX448</f>
        <v>#N/A</v>
      </c>
      <c r="N419" s="37" t="e">
        <f t="shared" si="55"/>
        <v>#N/A</v>
      </c>
    </row>
    <row r="420" spans="2:14" x14ac:dyDescent="0.25">
      <c r="B420" s="39" t="e">
        <f>Input_Data!AV449</f>
        <v>#N/A</v>
      </c>
      <c r="C420" s="39">
        <f>_xlfn.IFNA(Input_Data!AW449,C419)</f>
        <v>4.8806305522242379</v>
      </c>
      <c r="D420" s="38" t="e">
        <f t="shared" si="48"/>
        <v>#N/A</v>
      </c>
      <c r="E420" s="56">
        <f t="shared" si="49"/>
        <v>17115.635909169931</v>
      </c>
      <c r="F420" s="37" t="e">
        <f t="shared" si="50"/>
        <v>#N/A</v>
      </c>
      <c r="G420" s="37" t="e">
        <f t="shared" si="51"/>
        <v>#N/A</v>
      </c>
      <c r="H420" s="56" t="e">
        <f t="shared" si="52"/>
        <v>#N/A</v>
      </c>
      <c r="I420" s="39" t="e">
        <f t="shared" si="53"/>
        <v>#N/A</v>
      </c>
      <c r="J420" s="39" t="e">
        <f>Input_Data!CF449</f>
        <v>#N/A</v>
      </c>
      <c r="K420" s="37" t="e">
        <f t="shared" si="54"/>
        <v>#N/A</v>
      </c>
      <c r="L420" s="37" t="e">
        <f>Input_Data!DO449</f>
        <v>#N/A</v>
      </c>
      <c r="M420" s="72" t="e">
        <f>Input_Data!EX449</f>
        <v>#N/A</v>
      </c>
      <c r="N420" s="37" t="e">
        <f t="shared" si="55"/>
        <v>#N/A</v>
      </c>
    </row>
    <row r="421" spans="2:14" x14ac:dyDescent="0.25">
      <c r="B421" s="39" t="e">
        <f>Input_Data!AV450</f>
        <v>#N/A</v>
      </c>
      <c r="C421" s="39">
        <f>_xlfn.IFNA(Input_Data!AW450,C420)</f>
        <v>4.8806305522242379</v>
      </c>
      <c r="D421" s="38" t="e">
        <f t="shared" si="48"/>
        <v>#N/A</v>
      </c>
      <c r="E421" s="56">
        <f t="shared" si="49"/>
        <v>17115.635909169931</v>
      </c>
      <c r="F421" s="37" t="e">
        <f t="shared" si="50"/>
        <v>#N/A</v>
      </c>
      <c r="G421" s="37" t="e">
        <f t="shared" si="51"/>
        <v>#N/A</v>
      </c>
      <c r="H421" s="56" t="e">
        <f t="shared" si="52"/>
        <v>#N/A</v>
      </c>
      <c r="I421" s="39" t="e">
        <f t="shared" si="53"/>
        <v>#N/A</v>
      </c>
      <c r="J421" s="39" t="e">
        <f>Input_Data!CF450</f>
        <v>#N/A</v>
      </c>
      <c r="K421" s="37" t="e">
        <f t="shared" si="54"/>
        <v>#N/A</v>
      </c>
      <c r="L421" s="37" t="e">
        <f>Input_Data!DO450</f>
        <v>#N/A</v>
      </c>
      <c r="M421" s="72" t="e">
        <f>Input_Data!EX450</f>
        <v>#N/A</v>
      </c>
      <c r="N421" s="37" t="e">
        <f t="shared" si="55"/>
        <v>#N/A</v>
      </c>
    </row>
    <row r="422" spans="2:14" x14ac:dyDescent="0.25">
      <c r="B422" s="39" t="e">
        <f>Input_Data!AV451</f>
        <v>#N/A</v>
      </c>
      <c r="C422" s="39">
        <f>_xlfn.IFNA(Input_Data!AW451,C421)</f>
        <v>4.8806305522242379</v>
      </c>
      <c r="D422" s="38" t="e">
        <f t="shared" si="48"/>
        <v>#N/A</v>
      </c>
      <c r="E422" s="56">
        <f t="shared" si="49"/>
        <v>17115.635909169931</v>
      </c>
      <c r="F422" s="37" t="e">
        <f t="shared" si="50"/>
        <v>#N/A</v>
      </c>
      <c r="G422" s="37" t="e">
        <f t="shared" si="51"/>
        <v>#N/A</v>
      </c>
      <c r="H422" s="56" t="e">
        <f t="shared" si="52"/>
        <v>#N/A</v>
      </c>
      <c r="I422" s="39" t="e">
        <f t="shared" si="53"/>
        <v>#N/A</v>
      </c>
      <c r="J422" s="39" t="e">
        <f>Input_Data!CF451</f>
        <v>#N/A</v>
      </c>
      <c r="K422" s="37" t="e">
        <f t="shared" si="54"/>
        <v>#N/A</v>
      </c>
      <c r="L422" s="37" t="e">
        <f>Input_Data!DO451</f>
        <v>#N/A</v>
      </c>
      <c r="M422" s="72" t="e">
        <f>Input_Data!EX451</f>
        <v>#N/A</v>
      </c>
      <c r="N422" s="37" t="e">
        <f t="shared" si="55"/>
        <v>#N/A</v>
      </c>
    </row>
    <row r="423" spans="2:14" x14ac:dyDescent="0.25">
      <c r="B423" s="39" t="e">
        <f>Input_Data!AV452</f>
        <v>#N/A</v>
      </c>
      <c r="C423" s="39">
        <f>_xlfn.IFNA(Input_Data!AW452,C422)</f>
        <v>4.8806305522242379</v>
      </c>
      <c r="D423" s="38" t="e">
        <f t="shared" si="48"/>
        <v>#N/A</v>
      </c>
      <c r="E423" s="56">
        <f t="shared" si="49"/>
        <v>17115.635909169931</v>
      </c>
      <c r="F423" s="37" t="e">
        <f t="shared" si="50"/>
        <v>#N/A</v>
      </c>
      <c r="G423" s="37" t="e">
        <f t="shared" si="51"/>
        <v>#N/A</v>
      </c>
      <c r="H423" s="56" t="e">
        <f t="shared" si="52"/>
        <v>#N/A</v>
      </c>
      <c r="I423" s="39" t="e">
        <f t="shared" si="53"/>
        <v>#N/A</v>
      </c>
      <c r="J423" s="39" t="e">
        <f>Input_Data!CF452</f>
        <v>#N/A</v>
      </c>
      <c r="K423" s="37" t="e">
        <f t="shared" si="54"/>
        <v>#N/A</v>
      </c>
      <c r="L423" s="37" t="e">
        <f>Input_Data!DO452</f>
        <v>#N/A</v>
      </c>
      <c r="M423" s="72" t="e">
        <f>Input_Data!EX452</f>
        <v>#N/A</v>
      </c>
      <c r="N423" s="37" t="e">
        <f t="shared" si="55"/>
        <v>#N/A</v>
      </c>
    </row>
    <row r="424" spans="2:14" x14ac:dyDescent="0.25">
      <c r="B424" s="39" t="e">
        <f>Input_Data!AV453</f>
        <v>#N/A</v>
      </c>
      <c r="C424" s="39">
        <f>_xlfn.IFNA(Input_Data!AW453,C423)</f>
        <v>4.8806305522242379</v>
      </c>
      <c r="D424" s="38" t="e">
        <f t="shared" si="48"/>
        <v>#N/A</v>
      </c>
      <c r="E424" s="56">
        <f t="shared" si="49"/>
        <v>17115.635909169931</v>
      </c>
      <c r="F424" s="37" t="e">
        <f t="shared" si="50"/>
        <v>#N/A</v>
      </c>
      <c r="G424" s="37" t="e">
        <f t="shared" si="51"/>
        <v>#N/A</v>
      </c>
      <c r="H424" s="56" t="e">
        <f t="shared" si="52"/>
        <v>#N/A</v>
      </c>
      <c r="I424" s="39" t="e">
        <f t="shared" si="53"/>
        <v>#N/A</v>
      </c>
      <c r="J424" s="39" t="e">
        <f>Input_Data!CF453</f>
        <v>#N/A</v>
      </c>
      <c r="K424" s="37" t="e">
        <f t="shared" si="54"/>
        <v>#N/A</v>
      </c>
      <c r="L424" s="37" t="e">
        <f>Input_Data!DO453</f>
        <v>#N/A</v>
      </c>
      <c r="M424" s="72" t="e">
        <f>Input_Data!EX453</f>
        <v>#N/A</v>
      </c>
      <c r="N424" s="37" t="e">
        <f t="shared" si="55"/>
        <v>#N/A</v>
      </c>
    </row>
    <row r="425" spans="2:14" x14ac:dyDescent="0.25">
      <c r="B425" s="39" t="e">
        <f>Input_Data!AV454</f>
        <v>#N/A</v>
      </c>
      <c r="C425" s="39">
        <f>_xlfn.IFNA(Input_Data!AW454,C424)</f>
        <v>4.8806305522242379</v>
      </c>
      <c r="D425" s="38" t="e">
        <f t="shared" si="48"/>
        <v>#N/A</v>
      </c>
      <c r="E425" s="56">
        <f t="shared" si="49"/>
        <v>17115.635909169931</v>
      </c>
      <c r="F425" s="37" t="e">
        <f t="shared" si="50"/>
        <v>#N/A</v>
      </c>
      <c r="G425" s="37" t="e">
        <f t="shared" si="51"/>
        <v>#N/A</v>
      </c>
      <c r="H425" s="56" t="e">
        <f t="shared" si="52"/>
        <v>#N/A</v>
      </c>
      <c r="I425" s="39" t="e">
        <f t="shared" si="53"/>
        <v>#N/A</v>
      </c>
      <c r="J425" s="39" t="e">
        <f>Input_Data!CF454</f>
        <v>#N/A</v>
      </c>
      <c r="K425" s="37" t="e">
        <f t="shared" si="54"/>
        <v>#N/A</v>
      </c>
      <c r="L425" s="37" t="e">
        <f>Input_Data!DO454</f>
        <v>#N/A</v>
      </c>
      <c r="M425" s="72" t="e">
        <f>Input_Data!EX454</f>
        <v>#N/A</v>
      </c>
      <c r="N425" s="37" t="e">
        <f t="shared" si="55"/>
        <v>#N/A</v>
      </c>
    </row>
    <row r="426" spans="2:14" x14ac:dyDescent="0.25">
      <c r="B426" s="39" t="e">
        <f>Input_Data!AV455</f>
        <v>#N/A</v>
      </c>
      <c r="C426" s="39">
        <f>_xlfn.IFNA(Input_Data!AW455,C425)</f>
        <v>4.8806305522242379</v>
      </c>
      <c r="D426" s="38" t="e">
        <f t="shared" si="48"/>
        <v>#N/A</v>
      </c>
      <c r="E426" s="56">
        <f t="shared" si="49"/>
        <v>17115.635909169931</v>
      </c>
      <c r="F426" s="37" t="e">
        <f t="shared" si="50"/>
        <v>#N/A</v>
      </c>
      <c r="G426" s="37" t="e">
        <f t="shared" si="51"/>
        <v>#N/A</v>
      </c>
      <c r="H426" s="56" t="e">
        <f t="shared" si="52"/>
        <v>#N/A</v>
      </c>
      <c r="I426" s="39" t="e">
        <f t="shared" si="53"/>
        <v>#N/A</v>
      </c>
      <c r="J426" s="39" t="e">
        <f>Input_Data!CF455</f>
        <v>#N/A</v>
      </c>
      <c r="K426" s="37" t="e">
        <f t="shared" si="54"/>
        <v>#N/A</v>
      </c>
      <c r="L426" s="37" t="e">
        <f>Input_Data!DO455</f>
        <v>#N/A</v>
      </c>
      <c r="M426" s="72" t="e">
        <f>Input_Data!EX455</f>
        <v>#N/A</v>
      </c>
      <c r="N426" s="37" t="e">
        <f t="shared" si="55"/>
        <v>#N/A</v>
      </c>
    </row>
    <row r="427" spans="2:14" x14ac:dyDescent="0.25">
      <c r="B427" s="39" t="e">
        <f>Input_Data!AV456</f>
        <v>#N/A</v>
      </c>
      <c r="C427" s="39">
        <f>_xlfn.IFNA(Input_Data!AW456,C426)</f>
        <v>4.8806305522242379</v>
      </c>
      <c r="D427" s="38" t="e">
        <f t="shared" si="48"/>
        <v>#N/A</v>
      </c>
      <c r="E427" s="56">
        <f t="shared" si="49"/>
        <v>17115.635909169931</v>
      </c>
      <c r="F427" s="37" t="e">
        <f t="shared" si="50"/>
        <v>#N/A</v>
      </c>
      <c r="G427" s="37" t="e">
        <f t="shared" si="51"/>
        <v>#N/A</v>
      </c>
      <c r="H427" s="56" t="e">
        <f t="shared" si="52"/>
        <v>#N/A</v>
      </c>
      <c r="I427" s="39" t="e">
        <f t="shared" si="53"/>
        <v>#N/A</v>
      </c>
      <c r="J427" s="39" t="e">
        <f>Input_Data!CF456</f>
        <v>#N/A</v>
      </c>
      <c r="K427" s="37" t="e">
        <f t="shared" si="54"/>
        <v>#N/A</v>
      </c>
      <c r="L427" s="37" t="e">
        <f>Input_Data!DO456</f>
        <v>#N/A</v>
      </c>
      <c r="M427" s="72" t="e">
        <f>Input_Data!EX456</f>
        <v>#N/A</v>
      </c>
      <c r="N427" s="37" t="e">
        <f t="shared" si="55"/>
        <v>#N/A</v>
      </c>
    </row>
    <row r="428" spans="2:14" x14ac:dyDescent="0.25">
      <c r="B428" s="39" t="e">
        <f>Input_Data!AV457</f>
        <v>#N/A</v>
      </c>
      <c r="C428" s="39">
        <f>_xlfn.IFNA(Input_Data!AW457,C427)</f>
        <v>4.8806305522242379</v>
      </c>
      <c r="D428" s="38" t="e">
        <f t="shared" si="48"/>
        <v>#N/A</v>
      </c>
      <c r="E428" s="56">
        <f t="shared" si="49"/>
        <v>17115.635909169931</v>
      </c>
      <c r="F428" s="37" t="e">
        <f t="shared" si="50"/>
        <v>#N/A</v>
      </c>
      <c r="G428" s="37" t="e">
        <f t="shared" si="51"/>
        <v>#N/A</v>
      </c>
      <c r="H428" s="56" t="e">
        <f t="shared" si="52"/>
        <v>#N/A</v>
      </c>
      <c r="I428" s="39" t="e">
        <f t="shared" si="53"/>
        <v>#N/A</v>
      </c>
      <c r="J428" s="39" t="e">
        <f>Input_Data!CF457</f>
        <v>#N/A</v>
      </c>
      <c r="K428" s="37" t="e">
        <f t="shared" si="54"/>
        <v>#N/A</v>
      </c>
      <c r="L428" s="37" t="e">
        <f>Input_Data!DO457</f>
        <v>#N/A</v>
      </c>
      <c r="M428" s="72" t="e">
        <f>Input_Data!EX457</f>
        <v>#N/A</v>
      </c>
      <c r="N428" s="37" t="e">
        <f t="shared" si="55"/>
        <v>#N/A</v>
      </c>
    </row>
    <row r="429" spans="2:14" x14ac:dyDescent="0.25">
      <c r="B429" s="39" t="e">
        <f>Input_Data!AV458</f>
        <v>#N/A</v>
      </c>
      <c r="C429" s="39">
        <f>_xlfn.IFNA(Input_Data!AW458,C428)</f>
        <v>4.8806305522242379</v>
      </c>
      <c r="D429" s="38" t="e">
        <f t="shared" si="48"/>
        <v>#N/A</v>
      </c>
      <c r="E429" s="56">
        <f t="shared" si="49"/>
        <v>17115.635909169931</v>
      </c>
      <c r="F429" s="37" t="e">
        <f t="shared" si="50"/>
        <v>#N/A</v>
      </c>
      <c r="G429" s="37" t="e">
        <f t="shared" si="51"/>
        <v>#N/A</v>
      </c>
      <c r="H429" s="56" t="e">
        <f t="shared" si="52"/>
        <v>#N/A</v>
      </c>
      <c r="I429" s="39" t="e">
        <f t="shared" si="53"/>
        <v>#N/A</v>
      </c>
      <c r="J429" s="39" t="e">
        <f>Input_Data!CF458</f>
        <v>#N/A</v>
      </c>
      <c r="K429" s="37" t="e">
        <f t="shared" si="54"/>
        <v>#N/A</v>
      </c>
      <c r="L429" s="37" t="e">
        <f>Input_Data!DO458</f>
        <v>#N/A</v>
      </c>
      <c r="M429" s="72" t="e">
        <f>Input_Data!EX458</f>
        <v>#N/A</v>
      </c>
      <c r="N429" s="37" t="e">
        <f t="shared" si="55"/>
        <v>#N/A</v>
      </c>
    </row>
    <row r="430" spans="2:14" x14ac:dyDescent="0.25">
      <c r="B430" s="39" t="e">
        <f>Input_Data!AV459</f>
        <v>#N/A</v>
      </c>
      <c r="C430" s="39">
        <f>_xlfn.IFNA(Input_Data!AW459,C429)</f>
        <v>4.8806305522242379</v>
      </c>
      <c r="D430" s="38" t="e">
        <f t="shared" si="48"/>
        <v>#N/A</v>
      </c>
      <c r="E430" s="56">
        <f t="shared" si="49"/>
        <v>17115.635909169931</v>
      </c>
      <c r="F430" s="37" t="e">
        <f t="shared" si="50"/>
        <v>#N/A</v>
      </c>
      <c r="G430" s="37" t="e">
        <f t="shared" si="51"/>
        <v>#N/A</v>
      </c>
      <c r="H430" s="56" t="e">
        <f t="shared" si="52"/>
        <v>#N/A</v>
      </c>
      <c r="I430" s="39" t="e">
        <f t="shared" si="53"/>
        <v>#N/A</v>
      </c>
      <c r="J430" s="39" t="e">
        <f>Input_Data!CF459</f>
        <v>#N/A</v>
      </c>
      <c r="K430" s="37" t="e">
        <f t="shared" si="54"/>
        <v>#N/A</v>
      </c>
      <c r="L430" s="37" t="e">
        <f>Input_Data!DO459</f>
        <v>#N/A</v>
      </c>
      <c r="M430" s="72" t="e">
        <f>Input_Data!EX459</f>
        <v>#N/A</v>
      </c>
      <c r="N430" s="37" t="e">
        <f t="shared" si="55"/>
        <v>#N/A</v>
      </c>
    </row>
    <row r="431" spans="2:14" x14ac:dyDescent="0.25">
      <c r="B431" s="39" t="e">
        <f>Input_Data!AV460</f>
        <v>#N/A</v>
      </c>
      <c r="C431" s="39">
        <f>_xlfn.IFNA(Input_Data!AW460,C430)</f>
        <v>4.8806305522242379</v>
      </c>
      <c r="D431" s="38" t="e">
        <f t="shared" si="48"/>
        <v>#N/A</v>
      </c>
      <c r="E431" s="56">
        <f t="shared" si="49"/>
        <v>17115.635909169931</v>
      </c>
      <c r="F431" s="37" t="e">
        <f t="shared" si="50"/>
        <v>#N/A</v>
      </c>
      <c r="G431" s="37" t="e">
        <f t="shared" si="51"/>
        <v>#N/A</v>
      </c>
      <c r="H431" s="56" t="e">
        <f t="shared" si="52"/>
        <v>#N/A</v>
      </c>
      <c r="I431" s="39" t="e">
        <f t="shared" si="53"/>
        <v>#N/A</v>
      </c>
      <c r="J431" s="39" t="e">
        <f>Input_Data!CF460</f>
        <v>#N/A</v>
      </c>
      <c r="K431" s="37" t="e">
        <f t="shared" si="54"/>
        <v>#N/A</v>
      </c>
      <c r="L431" s="37" t="e">
        <f>Input_Data!DO460</f>
        <v>#N/A</v>
      </c>
      <c r="M431" s="72" t="e">
        <f>Input_Data!EX460</f>
        <v>#N/A</v>
      </c>
      <c r="N431" s="37" t="e">
        <f t="shared" si="55"/>
        <v>#N/A</v>
      </c>
    </row>
    <row r="432" spans="2:14" x14ac:dyDescent="0.25">
      <c r="B432" s="39" t="e">
        <f>Input_Data!AV461</f>
        <v>#N/A</v>
      </c>
      <c r="C432" s="39">
        <f>_xlfn.IFNA(Input_Data!AW461,C431)</f>
        <v>4.8806305522242379</v>
      </c>
      <c r="D432" s="38" t="e">
        <f t="shared" si="48"/>
        <v>#N/A</v>
      </c>
      <c r="E432" s="56">
        <f t="shared" si="49"/>
        <v>17115.635909169931</v>
      </c>
      <c r="F432" s="37" t="e">
        <f t="shared" si="50"/>
        <v>#N/A</v>
      </c>
      <c r="G432" s="37" t="e">
        <f t="shared" si="51"/>
        <v>#N/A</v>
      </c>
      <c r="H432" s="56" t="e">
        <f t="shared" si="52"/>
        <v>#N/A</v>
      </c>
      <c r="I432" s="39" t="e">
        <f t="shared" si="53"/>
        <v>#N/A</v>
      </c>
      <c r="J432" s="39" t="e">
        <f>Input_Data!CF461</f>
        <v>#N/A</v>
      </c>
      <c r="K432" s="37" t="e">
        <f t="shared" si="54"/>
        <v>#N/A</v>
      </c>
      <c r="L432" s="37" t="e">
        <f>Input_Data!DO461</f>
        <v>#N/A</v>
      </c>
      <c r="M432" s="72" t="e">
        <f>Input_Data!EX461</f>
        <v>#N/A</v>
      </c>
      <c r="N432" s="37" t="e">
        <f t="shared" si="55"/>
        <v>#N/A</v>
      </c>
    </row>
    <row r="433" spans="2:14" x14ac:dyDescent="0.25">
      <c r="B433" s="39" t="e">
        <f>Input_Data!AV462</f>
        <v>#N/A</v>
      </c>
      <c r="C433" s="39">
        <f>_xlfn.IFNA(Input_Data!AW462,C432)</f>
        <v>4.8806305522242379</v>
      </c>
      <c r="D433" s="38" t="e">
        <f t="shared" si="48"/>
        <v>#N/A</v>
      </c>
      <c r="E433" s="56">
        <f t="shared" si="49"/>
        <v>17115.635909169931</v>
      </c>
      <c r="F433" s="37" t="e">
        <f t="shared" si="50"/>
        <v>#N/A</v>
      </c>
      <c r="G433" s="37" t="e">
        <f t="shared" si="51"/>
        <v>#N/A</v>
      </c>
      <c r="H433" s="56" t="e">
        <f t="shared" si="52"/>
        <v>#N/A</v>
      </c>
      <c r="I433" s="39" t="e">
        <f t="shared" si="53"/>
        <v>#N/A</v>
      </c>
      <c r="J433" s="39" t="e">
        <f>Input_Data!CF462</f>
        <v>#N/A</v>
      </c>
      <c r="K433" s="37" t="e">
        <f t="shared" si="54"/>
        <v>#N/A</v>
      </c>
      <c r="L433" s="37" t="e">
        <f>Input_Data!DO462</f>
        <v>#N/A</v>
      </c>
      <c r="M433" s="72" t="e">
        <f>Input_Data!EX462</f>
        <v>#N/A</v>
      </c>
      <c r="N433" s="37" t="e">
        <f t="shared" si="55"/>
        <v>#N/A</v>
      </c>
    </row>
    <row r="434" spans="2:14" x14ac:dyDescent="0.25">
      <c r="B434" s="39" t="e">
        <f>Input_Data!AV463</f>
        <v>#N/A</v>
      </c>
      <c r="C434" s="39">
        <f>_xlfn.IFNA(Input_Data!AW463,C433)</f>
        <v>4.8806305522242379</v>
      </c>
      <c r="D434" s="38" t="e">
        <f t="shared" si="48"/>
        <v>#N/A</v>
      </c>
      <c r="E434" s="56">
        <f t="shared" si="49"/>
        <v>17115.635909169931</v>
      </c>
      <c r="F434" s="37" t="e">
        <f t="shared" si="50"/>
        <v>#N/A</v>
      </c>
      <c r="G434" s="37" t="e">
        <f t="shared" si="51"/>
        <v>#N/A</v>
      </c>
      <c r="H434" s="56" t="e">
        <f t="shared" si="52"/>
        <v>#N/A</v>
      </c>
      <c r="I434" s="39" t="e">
        <f t="shared" si="53"/>
        <v>#N/A</v>
      </c>
      <c r="J434" s="39" t="e">
        <f>Input_Data!CF463</f>
        <v>#N/A</v>
      </c>
      <c r="K434" s="37" t="e">
        <f t="shared" si="54"/>
        <v>#N/A</v>
      </c>
      <c r="L434" s="37" t="e">
        <f>Input_Data!DO463</f>
        <v>#N/A</v>
      </c>
      <c r="M434" s="72" t="e">
        <f>Input_Data!EX463</f>
        <v>#N/A</v>
      </c>
      <c r="N434" s="37" t="e">
        <f t="shared" si="55"/>
        <v>#N/A</v>
      </c>
    </row>
    <row r="435" spans="2:14" x14ac:dyDescent="0.25">
      <c r="B435" s="39" t="e">
        <f>Input_Data!AV464</f>
        <v>#N/A</v>
      </c>
      <c r="C435" s="39">
        <f>_xlfn.IFNA(Input_Data!AW464,C434)</f>
        <v>4.8806305522242379</v>
      </c>
      <c r="D435" s="38" t="e">
        <f t="shared" si="48"/>
        <v>#N/A</v>
      </c>
      <c r="E435" s="56">
        <f t="shared" si="49"/>
        <v>17115.635909169931</v>
      </c>
      <c r="F435" s="37" t="e">
        <f t="shared" si="50"/>
        <v>#N/A</v>
      </c>
      <c r="G435" s="37" t="e">
        <f t="shared" si="51"/>
        <v>#N/A</v>
      </c>
      <c r="H435" s="56" t="e">
        <f t="shared" si="52"/>
        <v>#N/A</v>
      </c>
      <c r="I435" s="39" t="e">
        <f t="shared" si="53"/>
        <v>#N/A</v>
      </c>
      <c r="J435" s="39" t="e">
        <f>Input_Data!CF464</f>
        <v>#N/A</v>
      </c>
      <c r="K435" s="37" t="e">
        <f t="shared" si="54"/>
        <v>#N/A</v>
      </c>
      <c r="L435" s="37" t="e">
        <f>Input_Data!DO464</f>
        <v>#N/A</v>
      </c>
      <c r="M435" s="72" t="e">
        <f>Input_Data!EX464</f>
        <v>#N/A</v>
      </c>
      <c r="N435" s="37" t="e">
        <f t="shared" si="55"/>
        <v>#N/A</v>
      </c>
    </row>
    <row r="436" spans="2:14" x14ac:dyDescent="0.25">
      <c r="B436" s="39" t="e">
        <f>Input_Data!AV465</f>
        <v>#N/A</v>
      </c>
      <c r="C436" s="39">
        <f>_xlfn.IFNA(Input_Data!AW465,C435)</f>
        <v>4.8806305522242379</v>
      </c>
      <c r="D436" s="38" t="e">
        <f t="shared" si="48"/>
        <v>#N/A</v>
      </c>
      <c r="E436" s="56">
        <f t="shared" si="49"/>
        <v>17115.635909169931</v>
      </c>
      <c r="F436" s="37" t="e">
        <f t="shared" si="50"/>
        <v>#N/A</v>
      </c>
      <c r="G436" s="37" t="e">
        <f t="shared" si="51"/>
        <v>#N/A</v>
      </c>
      <c r="H436" s="56" t="e">
        <f t="shared" si="52"/>
        <v>#N/A</v>
      </c>
      <c r="I436" s="39" t="e">
        <f t="shared" si="53"/>
        <v>#N/A</v>
      </c>
      <c r="J436" s="39" t="e">
        <f>Input_Data!CF465</f>
        <v>#N/A</v>
      </c>
      <c r="K436" s="37" t="e">
        <f t="shared" si="54"/>
        <v>#N/A</v>
      </c>
      <c r="L436" s="37" t="e">
        <f>Input_Data!DO465</f>
        <v>#N/A</v>
      </c>
      <c r="M436" s="72" t="e">
        <f>Input_Data!EX465</f>
        <v>#N/A</v>
      </c>
      <c r="N436" s="37" t="e">
        <f t="shared" si="55"/>
        <v>#N/A</v>
      </c>
    </row>
    <row r="437" spans="2:14" x14ac:dyDescent="0.25">
      <c r="B437" s="39" t="e">
        <f>Input_Data!AV466</f>
        <v>#N/A</v>
      </c>
      <c r="C437" s="39">
        <f>_xlfn.IFNA(Input_Data!AW466,C436)</f>
        <v>4.8806305522242379</v>
      </c>
      <c r="D437" s="38" t="e">
        <f t="shared" si="48"/>
        <v>#N/A</v>
      </c>
      <c r="E437" s="56">
        <f t="shared" si="49"/>
        <v>17115.635909169931</v>
      </c>
      <c r="F437" s="37" t="e">
        <f t="shared" si="50"/>
        <v>#N/A</v>
      </c>
      <c r="G437" s="37" t="e">
        <f t="shared" si="51"/>
        <v>#N/A</v>
      </c>
      <c r="H437" s="56" t="e">
        <f t="shared" si="52"/>
        <v>#N/A</v>
      </c>
      <c r="I437" s="39" t="e">
        <f t="shared" si="53"/>
        <v>#N/A</v>
      </c>
      <c r="J437" s="39" t="e">
        <f>Input_Data!CF466</f>
        <v>#N/A</v>
      </c>
      <c r="K437" s="37" t="e">
        <f t="shared" si="54"/>
        <v>#N/A</v>
      </c>
      <c r="L437" s="37" t="e">
        <f>Input_Data!DO466</f>
        <v>#N/A</v>
      </c>
      <c r="M437" s="72" t="e">
        <f>Input_Data!EX466</f>
        <v>#N/A</v>
      </c>
      <c r="N437" s="37" t="e">
        <f t="shared" si="55"/>
        <v>#N/A</v>
      </c>
    </row>
    <row r="438" spans="2:14" x14ac:dyDescent="0.25">
      <c r="B438" s="39" t="e">
        <f>Input_Data!AV467</f>
        <v>#N/A</v>
      </c>
      <c r="C438" s="39">
        <f>_xlfn.IFNA(Input_Data!AW467,C437)</f>
        <v>4.8806305522242379</v>
      </c>
      <c r="D438" s="38" t="e">
        <f t="shared" si="48"/>
        <v>#N/A</v>
      </c>
      <c r="E438" s="56">
        <f t="shared" si="49"/>
        <v>17115.635909169931</v>
      </c>
      <c r="F438" s="37" t="e">
        <f t="shared" si="50"/>
        <v>#N/A</v>
      </c>
      <c r="G438" s="37" t="e">
        <f t="shared" si="51"/>
        <v>#N/A</v>
      </c>
      <c r="H438" s="56" t="e">
        <f t="shared" si="52"/>
        <v>#N/A</v>
      </c>
      <c r="I438" s="39" t="e">
        <f t="shared" si="53"/>
        <v>#N/A</v>
      </c>
      <c r="J438" s="39" t="e">
        <f>Input_Data!CF467</f>
        <v>#N/A</v>
      </c>
      <c r="K438" s="37" t="e">
        <f t="shared" si="54"/>
        <v>#N/A</v>
      </c>
      <c r="L438" s="37" t="e">
        <f>Input_Data!DO467</f>
        <v>#N/A</v>
      </c>
      <c r="M438" s="72" t="e">
        <f>Input_Data!EX467</f>
        <v>#N/A</v>
      </c>
      <c r="N438" s="37" t="e">
        <f t="shared" si="55"/>
        <v>#N/A</v>
      </c>
    </row>
    <row r="439" spans="2:14" x14ac:dyDescent="0.25">
      <c r="B439" s="39" t="e">
        <f>Input_Data!AV468</f>
        <v>#N/A</v>
      </c>
      <c r="C439" s="39">
        <f>_xlfn.IFNA(Input_Data!AW468,C438)</f>
        <v>4.8806305522242379</v>
      </c>
      <c r="D439" s="38" t="e">
        <f t="shared" si="48"/>
        <v>#N/A</v>
      </c>
      <c r="E439" s="56">
        <f t="shared" si="49"/>
        <v>17115.635909169931</v>
      </c>
      <c r="F439" s="37" t="e">
        <f t="shared" si="50"/>
        <v>#N/A</v>
      </c>
      <c r="G439" s="37" t="e">
        <f t="shared" si="51"/>
        <v>#N/A</v>
      </c>
      <c r="H439" s="56" t="e">
        <f t="shared" si="52"/>
        <v>#N/A</v>
      </c>
      <c r="I439" s="39" t="e">
        <f t="shared" si="53"/>
        <v>#N/A</v>
      </c>
      <c r="J439" s="39" t="e">
        <f>Input_Data!CF468</f>
        <v>#N/A</v>
      </c>
      <c r="K439" s="37" t="e">
        <f t="shared" si="54"/>
        <v>#N/A</v>
      </c>
      <c r="L439" s="37" t="e">
        <f>Input_Data!DO468</f>
        <v>#N/A</v>
      </c>
      <c r="M439" s="72" t="e">
        <f>Input_Data!EX468</f>
        <v>#N/A</v>
      </c>
      <c r="N439" s="37" t="e">
        <f t="shared" si="55"/>
        <v>#N/A</v>
      </c>
    </row>
    <row r="440" spans="2:14" x14ac:dyDescent="0.25">
      <c r="B440" s="39" t="e">
        <f>Input_Data!AV469</f>
        <v>#N/A</v>
      </c>
      <c r="C440" s="39">
        <f>_xlfn.IFNA(Input_Data!AW469,C439)</f>
        <v>4.8806305522242379</v>
      </c>
      <c r="D440" s="38" t="e">
        <f t="shared" si="48"/>
        <v>#N/A</v>
      </c>
      <c r="E440" s="56">
        <f t="shared" si="49"/>
        <v>17115.635909169931</v>
      </c>
      <c r="F440" s="37" t="e">
        <f t="shared" si="50"/>
        <v>#N/A</v>
      </c>
      <c r="G440" s="37" t="e">
        <f t="shared" si="51"/>
        <v>#N/A</v>
      </c>
      <c r="H440" s="56" t="e">
        <f t="shared" si="52"/>
        <v>#N/A</v>
      </c>
      <c r="I440" s="39" t="e">
        <f t="shared" si="53"/>
        <v>#N/A</v>
      </c>
      <c r="J440" s="39" t="e">
        <f>Input_Data!CF469</f>
        <v>#N/A</v>
      </c>
      <c r="K440" s="37" t="e">
        <f t="shared" si="54"/>
        <v>#N/A</v>
      </c>
      <c r="L440" s="37" t="e">
        <f>Input_Data!DO469</f>
        <v>#N/A</v>
      </c>
      <c r="M440" s="72" t="e">
        <f>Input_Data!EX469</f>
        <v>#N/A</v>
      </c>
      <c r="N440" s="37" t="e">
        <f t="shared" si="55"/>
        <v>#N/A</v>
      </c>
    </row>
    <row r="441" spans="2:14" x14ac:dyDescent="0.25">
      <c r="B441" s="39" t="e">
        <f>Input_Data!AV470</f>
        <v>#N/A</v>
      </c>
      <c r="C441" s="39">
        <f>_xlfn.IFNA(Input_Data!AW470,C440)</f>
        <v>4.8806305522242379</v>
      </c>
      <c r="D441" s="38" t="e">
        <f t="shared" si="48"/>
        <v>#N/A</v>
      </c>
      <c r="E441" s="56">
        <f t="shared" si="49"/>
        <v>17115.635909169931</v>
      </c>
      <c r="F441" s="37" t="e">
        <f t="shared" si="50"/>
        <v>#N/A</v>
      </c>
      <c r="G441" s="37" t="e">
        <f t="shared" si="51"/>
        <v>#N/A</v>
      </c>
      <c r="H441" s="56" t="e">
        <f t="shared" si="52"/>
        <v>#N/A</v>
      </c>
      <c r="I441" s="39" t="e">
        <f t="shared" si="53"/>
        <v>#N/A</v>
      </c>
      <c r="J441" s="39" t="e">
        <f>Input_Data!CF470</f>
        <v>#N/A</v>
      </c>
      <c r="K441" s="37" t="e">
        <f t="shared" si="54"/>
        <v>#N/A</v>
      </c>
      <c r="L441" s="37" t="e">
        <f>Input_Data!DO470</f>
        <v>#N/A</v>
      </c>
      <c r="M441" s="72" t="e">
        <f>Input_Data!EX470</f>
        <v>#N/A</v>
      </c>
      <c r="N441" s="37" t="e">
        <f t="shared" si="55"/>
        <v>#N/A</v>
      </c>
    </row>
    <row r="442" spans="2:14" x14ac:dyDescent="0.25">
      <c r="B442" s="39" t="e">
        <f>Input_Data!AV471</f>
        <v>#N/A</v>
      </c>
      <c r="C442" s="39">
        <f>_xlfn.IFNA(Input_Data!AW471,C441)</f>
        <v>4.8806305522242379</v>
      </c>
      <c r="D442" s="38" t="e">
        <f t="shared" si="48"/>
        <v>#N/A</v>
      </c>
      <c r="E442" s="56">
        <f t="shared" si="49"/>
        <v>17115.635909169931</v>
      </c>
      <c r="F442" s="37" t="e">
        <f t="shared" si="50"/>
        <v>#N/A</v>
      </c>
      <c r="G442" s="37" t="e">
        <f t="shared" si="51"/>
        <v>#N/A</v>
      </c>
      <c r="H442" s="56" t="e">
        <f t="shared" si="52"/>
        <v>#N/A</v>
      </c>
      <c r="I442" s="39" t="e">
        <f t="shared" si="53"/>
        <v>#N/A</v>
      </c>
      <c r="J442" s="39" t="e">
        <f>Input_Data!CF471</f>
        <v>#N/A</v>
      </c>
      <c r="K442" s="37" t="e">
        <f t="shared" si="54"/>
        <v>#N/A</v>
      </c>
      <c r="L442" s="37" t="e">
        <f>Input_Data!DO471</f>
        <v>#N/A</v>
      </c>
      <c r="M442" s="72" t="e">
        <f>Input_Data!EX471</f>
        <v>#N/A</v>
      </c>
      <c r="N442" s="37" t="e">
        <f t="shared" si="55"/>
        <v>#N/A</v>
      </c>
    </row>
    <row r="443" spans="2:14" x14ac:dyDescent="0.25">
      <c r="B443" s="39" t="e">
        <f>Input_Data!AV472</f>
        <v>#N/A</v>
      </c>
      <c r="C443" s="39">
        <f>_xlfn.IFNA(Input_Data!AW472,C442)</f>
        <v>4.8806305522242379</v>
      </c>
      <c r="D443" s="38" t="e">
        <f t="shared" si="48"/>
        <v>#N/A</v>
      </c>
      <c r="E443" s="56">
        <f t="shared" si="49"/>
        <v>17115.635909169931</v>
      </c>
      <c r="F443" s="37" t="e">
        <f t="shared" si="50"/>
        <v>#N/A</v>
      </c>
      <c r="G443" s="37" t="e">
        <f t="shared" si="51"/>
        <v>#N/A</v>
      </c>
      <c r="H443" s="56" t="e">
        <f t="shared" si="52"/>
        <v>#N/A</v>
      </c>
      <c r="I443" s="39" t="e">
        <f t="shared" si="53"/>
        <v>#N/A</v>
      </c>
      <c r="J443" s="39" t="e">
        <f>Input_Data!CF472</f>
        <v>#N/A</v>
      </c>
      <c r="K443" s="37" t="e">
        <f t="shared" si="54"/>
        <v>#N/A</v>
      </c>
      <c r="L443" s="37" t="e">
        <f>Input_Data!DO472</f>
        <v>#N/A</v>
      </c>
      <c r="M443" s="72" t="e">
        <f>Input_Data!EX472</f>
        <v>#N/A</v>
      </c>
      <c r="N443" s="37" t="e">
        <f t="shared" si="55"/>
        <v>#N/A</v>
      </c>
    </row>
    <row r="444" spans="2:14" x14ac:dyDescent="0.25">
      <c r="B444" s="39" t="e">
        <f>Input_Data!AV473</f>
        <v>#N/A</v>
      </c>
      <c r="C444" s="39">
        <f>_xlfn.IFNA(Input_Data!AW473,C443)</f>
        <v>4.8806305522242379</v>
      </c>
      <c r="D444" s="38" t="e">
        <f t="shared" si="48"/>
        <v>#N/A</v>
      </c>
      <c r="E444" s="56">
        <f t="shared" si="49"/>
        <v>17115.635909169931</v>
      </c>
      <c r="F444" s="37" t="e">
        <f t="shared" si="50"/>
        <v>#N/A</v>
      </c>
      <c r="G444" s="37" t="e">
        <f t="shared" si="51"/>
        <v>#N/A</v>
      </c>
      <c r="H444" s="56" t="e">
        <f t="shared" si="52"/>
        <v>#N/A</v>
      </c>
      <c r="I444" s="39" t="e">
        <f t="shared" si="53"/>
        <v>#N/A</v>
      </c>
      <c r="J444" s="39" t="e">
        <f>Input_Data!CF473</f>
        <v>#N/A</v>
      </c>
      <c r="K444" s="37" t="e">
        <f t="shared" si="54"/>
        <v>#N/A</v>
      </c>
      <c r="L444" s="37" t="e">
        <f>Input_Data!DO473</f>
        <v>#N/A</v>
      </c>
      <c r="M444" s="72" t="e">
        <f>Input_Data!EX473</f>
        <v>#N/A</v>
      </c>
      <c r="N444" s="37" t="e">
        <f t="shared" si="55"/>
        <v>#N/A</v>
      </c>
    </row>
    <row r="445" spans="2:14" x14ac:dyDescent="0.25">
      <c r="B445" s="39" t="e">
        <f>Input_Data!AV474</f>
        <v>#N/A</v>
      </c>
      <c r="C445" s="39">
        <f>_xlfn.IFNA(Input_Data!AW474,C444)</f>
        <v>4.8806305522242379</v>
      </c>
      <c r="D445" s="38" t="e">
        <f t="shared" si="48"/>
        <v>#N/A</v>
      </c>
      <c r="E445" s="56">
        <f t="shared" si="49"/>
        <v>17115.635909169931</v>
      </c>
      <c r="F445" s="37" t="e">
        <f t="shared" si="50"/>
        <v>#N/A</v>
      </c>
      <c r="G445" s="37" t="e">
        <f t="shared" si="51"/>
        <v>#N/A</v>
      </c>
      <c r="H445" s="56" t="e">
        <f t="shared" si="52"/>
        <v>#N/A</v>
      </c>
      <c r="I445" s="39" t="e">
        <f t="shared" si="53"/>
        <v>#N/A</v>
      </c>
      <c r="J445" s="39" t="e">
        <f>Input_Data!CF474</f>
        <v>#N/A</v>
      </c>
      <c r="K445" s="37" t="e">
        <f t="shared" si="54"/>
        <v>#N/A</v>
      </c>
      <c r="L445" s="37" t="e">
        <f>Input_Data!DO474</f>
        <v>#N/A</v>
      </c>
      <c r="M445" s="72" t="e">
        <f>Input_Data!EX474</f>
        <v>#N/A</v>
      </c>
      <c r="N445" s="37" t="e">
        <f t="shared" si="55"/>
        <v>#N/A</v>
      </c>
    </row>
    <row r="446" spans="2:14" x14ac:dyDescent="0.25">
      <c r="B446" s="39" t="e">
        <f>Input_Data!AV475</f>
        <v>#N/A</v>
      </c>
      <c r="C446" s="39">
        <f>_xlfn.IFNA(Input_Data!AW475,C445)</f>
        <v>4.8806305522242379</v>
      </c>
      <c r="D446" s="38" t="e">
        <f t="shared" si="48"/>
        <v>#N/A</v>
      </c>
      <c r="E446" s="56">
        <f t="shared" si="49"/>
        <v>17115.635909169931</v>
      </c>
      <c r="F446" s="37" t="e">
        <f t="shared" si="50"/>
        <v>#N/A</v>
      </c>
      <c r="G446" s="37" t="e">
        <f t="shared" si="51"/>
        <v>#N/A</v>
      </c>
      <c r="H446" s="56" t="e">
        <f t="shared" si="52"/>
        <v>#N/A</v>
      </c>
      <c r="I446" s="39" t="e">
        <f t="shared" si="53"/>
        <v>#N/A</v>
      </c>
      <c r="J446" s="39" t="e">
        <f>Input_Data!CF475</f>
        <v>#N/A</v>
      </c>
      <c r="K446" s="37" t="e">
        <f t="shared" si="54"/>
        <v>#N/A</v>
      </c>
      <c r="L446" s="37" t="e">
        <f>Input_Data!DO475</f>
        <v>#N/A</v>
      </c>
      <c r="M446" s="72" t="e">
        <f>Input_Data!EX475</f>
        <v>#N/A</v>
      </c>
      <c r="N446" s="37" t="e">
        <f t="shared" si="55"/>
        <v>#N/A</v>
      </c>
    </row>
    <row r="447" spans="2:14" x14ac:dyDescent="0.25">
      <c r="B447" s="39" t="e">
        <f>Input_Data!AV476</f>
        <v>#N/A</v>
      </c>
      <c r="C447" s="39">
        <f>_xlfn.IFNA(Input_Data!AW476,C446)</f>
        <v>4.8806305522242379</v>
      </c>
      <c r="D447" s="38" t="e">
        <f t="shared" si="48"/>
        <v>#N/A</v>
      </c>
      <c r="E447" s="56">
        <f t="shared" si="49"/>
        <v>17115.635909169931</v>
      </c>
      <c r="F447" s="37" t="e">
        <f t="shared" si="50"/>
        <v>#N/A</v>
      </c>
      <c r="G447" s="37" t="e">
        <f t="shared" si="51"/>
        <v>#N/A</v>
      </c>
      <c r="H447" s="56" t="e">
        <f t="shared" si="52"/>
        <v>#N/A</v>
      </c>
      <c r="I447" s="39" t="e">
        <f t="shared" si="53"/>
        <v>#N/A</v>
      </c>
      <c r="J447" s="39" t="e">
        <f>Input_Data!CF476</f>
        <v>#N/A</v>
      </c>
      <c r="K447" s="37" t="e">
        <f t="shared" si="54"/>
        <v>#N/A</v>
      </c>
      <c r="L447" s="37" t="e">
        <f>Input_Data!DO476</f>
        <v>#N/A</v>
      </c>
      <c r="M447" s="72" t="e">
        <f>Input_Data!EX476</f>
        <v>#N/A</v>
      </c>
      <c r="N447" s="37" t="e">
        <f t="shared" si="55"/>
        <v>#N/A</v>
      </c>
    </row>
    <row r="448" spans="2:14" x14ac:dyDescent="0.25">
      <c r="B448" s="39" t="e">
        <f>Input_Data!AV477</f>
        <v>#N/A</v>
      </c>
      <c r="C448" s="39">
        <f>_xlfn.IFNA(Input_Data!AW477,C447)</f>
        <v>4.8806305522242379</v>
      </c>
      <c r="D448" s="38" t="e">
        <f t="shared" si="48"/>
        <v>#N/A</v>
      </c>
      <c r="E448" s="56">
        <f t="shared" si="49"/>
        <v>17115.635909169931</v>
      </c>
      <c r="F448" s="37" t="e">
        <f t="shared" si="50"/>
        <v>#N/A</v>
      </c>
      <c r="G448" s="37" t="e">
        <f t="shared" si="51"/>
        <v>#N/A</v>
      </c>
      <c r="H448" s="56" t="e">
        <f t="shared" si="52"/>
        <v>#N/A</v>
      </c>
      <c r="I448" s="39" t="e">
        <f t="shared" si="53"/>
        <v>#N/A</v>
      </c>
      <c r="J448" s="39" t="e">
        <f>Input_Data!CF477</f>
        <v>#N/A</v>
      </c>
      <c r="K448" s="37" t="e">
        <f t="shared" si="54"/>
        <v>#N/A</v>
      </c>
      <c r="L448" s="37" t="e">
        <f>Input_Data!DO477</f>
        <v>#N/A</v>
      </c>
      <c r="M448" s="72" t="e">
        <f>Input_Data!EX477</f>
        <v>#N/A</v>
      </c>
      <c r="N448" s="37" t="e">
        <f t="shared" si="55"/>
        <v>#N/A</v>
      </c>
    </row>
    <row r="449" spans="2:14" x14ac:dyDescent="0.25">
      <c r="B449" s="39" t="e">
        <f>Input_Data!AV478</f>
        <v>#N/A</v>
      </c>
      <c r="C449" s="39">
        <f>_xlfn.IFNA(Input_Data!AW478,C448)</f>
        <v>4.8806305522242379</v>
      </c>
      <c r="D449" s="38" t="e">
        <f t="shared" si="48"/>
        <v>#N/A</v>
      </c>
      <c r="E449" s="56">
        <f t="shared" si="49"/>
        <v>17115.635909169931</v>
      </c>
      <c r="F449" s="37" t="e">
        <f t="shared" si="50"/>
        <v>#N/A</v>
      </c>
      <c r="G449" s="37" t="e">
        <f t="shared" si="51"/>
        <v>#N/A</v>
      </c>
      <c r="H449" s="56" t="e">
        <f t="shared" si="52"/>
        <v>#N/A</v>
      </c>
      <c r="I449" s="39" t="e">
        <f t="shared" si="53"/>
        <v>#N/A</v>
      </c>
      <c r="J449" s="39" t="e">
        <f>Input_Data!CF478</f>
        <v>#N/A</v>
      </c>
      <c r="K449" s="37" t="e">
        <f t="shared" si="54"/>
        <v>#N/A</v>
      </c>
      <c r="L449" s="37" t="e">
        <f>Input_Data!DO478</f>
        <v>#N/A</v>
      </c>
      <c r="M449" s="72" t="e">
        <f>Input_Data!EX478</f>
        <v>#N/A</v>
      </c>
      <c r="N449" s="37" t="e">
        <f t="shared" si="55"/>
        <v>#N/A</v>
      </c>
    </row>
    <row r="450" spans="2:14" x14ac:dyDescent="0.25">
      <c r="B450" s="39" t="e">
        <f>Input_Data!AV479</f>
        <v>#N/A</v>
      </c>
      <c r="C450" s="39">
        <f>_xlfn.IFNA(Input_Data!AW479,C449)</f>
        <v>4.8806305522242379</v>
      </c>
      <c r="D450" s="38" t="e">
        <f t="shared" si="48"/>
        <v>#N/A</v>
      </c>
      <c r="E450" s="56">
        <f t="shared" si="49"/>
        <v>17115.635909169931</v>
      </c>
      <c r="F450" s="37" t="e">
        <f t="shared" si="50"/>
        <v>#N/A</v>
      </c>
      <c r="G450" s="37" t="e">
        <f t="shared" si="51"/>
        <v>#N/A</v>
      </c>
      <c r="H450" s="56" t="e">
        <f t="shared" si="52"/>
        <v>#N/A</v>
      </c>
      <c r="I450" s="39" t="e">
        <f t="shared" si="53"/>
        <v>#N/A</v>
      </c>
      <c r="J450" s="39" t="e">
        <f>Input_Data!CF479</f>
        <v>#N/A</v>
      </c>
      <c r="K450" s="37" t="e">
        <f t="shared" si="54"/>
        <v>#N/A</v>
      </c>
      <c r="L450" s="37" t="e">
        <f>Input_Data!DO479</f>
        <v>#N/A</v>
      </c>
      <c r="M450" s="72" t="e">
        <f>Input_Data!EX479</f>
        <v>#N/A</v>
      </c>
      <c r="N450" s="37" t="e">
        <f t="shared" si="55"/>
        <v>#N/A</v>
      </c>
    </row>
    <row r="451" spans="2:14" x14ac:dyDescent="0.25">
      <c r="B451" s="39" t="e">
        <f>Input_Data!AV480</f>
        <v>#N/A</v>
      </c>
      <c r="C451" s="39">
        <f>_xlfn.IFNA(Input_Data!AW480,C450)</f>
        <v>4.8806305522242379</v>
      </c>
      <c r="D451" s="38" t="e">
        <f t="shared" si="48"/>
        <v>#N/A</v>
      </c>
      <c r="E451" s="56">
        <f t="shared" si="49"/>
        <v>17115.635909169931</v>
      </c>
      <c r="F451" s="37" t="e">
        <f t="shared" si="50"/>
        <v>#N/A</v>
      </c>
      <c r="G451" s="37" t="e">
        <f t="shared" si="51"/>
        <v>#N/A</v>
      </c>
      <c r="H451" s="56" t="e">
        <f t="shared" si="52"/>
        <v>#N/A</v>
      </c>
      <c r="I451" s="39" t="e">
        <f t="shared" si="53"/>
        <v>#N/A</v>
      </c>
      <c r="J451" s="39" t="e">
        <f>Input_Data!CF480</f>
        <v>#N/A</v>
      </c>
      <c r="K451" s="37" t="e">
        <f t="shared" si="54"/>
        <v>#N/A</v>
      </c>
      <c r="L451" s="37" t="e">
        <f>Input_Data!DO480</f>
        <v>#N/A</v>
      </c>
      <c r="M451" s="72" t="e">
        <f>Input_Data!EX480</f>
        <v>#N/A</v>
      </c>
      <c r="N451" s="37" t="e">
        <f t="shared" si="55"/>
        <v>#N/A</v>
      </c>
    </row>
    <row r="452" spans="2:14" x14ac:dyDescent="0.25">
      <c r="B452" s="39" t="e">
        <f>Input_Data!AV481</f>
        <v>#N/A</v>
      </c>
      <c r="C452" s="39">
        <f>_xlfn.IFNA(Input_Data!AW481,C451)</f>
        <v>4.8806305522242379</v>
      </c>
      <c r="D452" s="38" t="e">
        <f t="shared" si="48"/>
        <v>#N/A</v>
      </c>
      <c r="E452" s="56">
        <f t="shared" si="49"/>
        <v>17115.635909169931</v>
      </c>
      <c r="F452" s="37" t="e">
        <f t="shared" si="50"/>
        <v>#N/A</v>
      </c>
      <c r="G452" s="37" t="e">
        <f t="shared" si="51"/>
        <v>#N/A</v>
      </c>
      <c r="H452" s="56" t="e">
        <f t="shared" si="52"/>
        <v>#N/A</v>
      </c>
      <c r="I452" s="39" t="e">
        <f t="shared" si="53"/>
        <v>#N/A</v>
      </c>
      <c r="J452" s="39" t="e">
        <f>Input_Data!CF481</f>
        <v>#N/A</v>
      </c>
      <c r="K452" s="37" t="e">
        <f t="shared" si="54"/>
        <v>#N/A</v>
      </c>
      <c r="L452" s="37" t="e">
        <f>Input_Data!DO481</f>
        <v>#N/A</v>
      </c>
      <c r="M452" s="72" t="e">
        <f>Input_Data!EX481</f>
        <v>#N/A</v>
      </c>
      <c r="N452" s="37" t="e">
        <f t="shared" si="55"/>
        <v>#N/A</v>
      </c>
    </row>
    <row r="453" spans="2:14" x14ac:dyDescent="0.25">
      <c r="B453" s="39" t="e">
        <f>Input_Data!AV482</f>
        <v>#N/A</v>
      </c>
      <c r="C453" s="39">
        <f>_xlfn.IFNA(Input_Data!AW482,C452)</f>
        <v>4.8806305522242379</v>
      </c>
      <c r="D453" s="38" t="e">
        <f t="shared" si="48"/>
        <v>#N/A</v>
      </c>
      <c r="E453" s="56">
        <f t="shared" si="49"/>
        <v>17115.635909169931</v>
      </c>
      <c r="F453" s="37" t="e">
        <f t="shared" si="50"/>
        <v>#N/A</v>
      </c>
      <c r="G453" s="37" t="e">
        <f t="shared" si="51"/>
        <v>#N/A</v>
      </c>
      <c r="H453" s="56" t="e">
        <f t="shared" si="52"/>
        <v>#N/A</v>
      </c>
      <c r="I453" s="39" t="e">
        <f t="shared" si="53"/>
        <v>#N/A</v>
      </c>
      <c r="J453" s="39" t="e">
        <f>Input_Data!CF482</f>
        <v>#N/A</v>
      </c>
      <c r="K453" s="37" t="e">
        <f t="shared" si="54"/>
        <v>#N/A</v>
      </c>
      <c r="L453" s="37" t="e">
        <f>Input_Data!DO482</f>
        <v>#N/A</v>
      </c>
      <c r="M453" s="72" t="e">
        <f>Input_Data!EX482</f>
        <v>#N/A</v>
      </c>
      <c r="N453" s="37" t="e">
        <f t="shared" si="55"/>
        <v>#N/A</v>
      </c>
    </row>
    <row r="454" spans="2:14" x14ac:dyDescent="0.25">
      <c r="B454" s="39" t="e">
        <f>Input_Data!AV483</f>
        <v>#N/A</v>
      </c>
      <c r="C454" s="39">
        <f>_xlfn.IFNA(Input_Data!AW483,C453)</f>
        <v>4.8806305522242379</v>
      </c>
      <c r="D454" s="38" t="e">
        <f t="shared" ref="D454:D471" si="56">B454/100*$E$1*1000</f>
        <v>#N/A</v>
      </c>
      <c r="E454" s="56">
        <f t="shared" ref="E454:E471" si="57">C454/100*$E$1/365*1000000</f>
        <v>17115.635909169931</v>
      </c>
      <c r="F454" s="37" t="e">
        <f t="shared" ref="F454:F471" si="58">(D454-D453)*1000/E454</f>
        <v>#N/A</v>
      </c>
      <c r="G454" s="37" t="e">
        <f t="shared" ref="G454:G471" si="59">F454+G453</f>
        <v>#N/A</v>
      </c>
      <c r="H454" s="56" t="e">
        <f t="shared" ref="H454:H471" si="60">G454/30</f>
        <v>#N/A</v>
      </c>
      <c r="I454" s="39" t="e">
        <f t="shared" ref="I454:I471" si="61">G454/365</f>
        <v>#N/A</v>
      </c>
      <c r="J454" s="39" t="e">
        <f>Input_Data!CF483</f>
        <v>#N/A</v>
      </c>
      <c r="K454" s="37" t="e">
        <f t="shared" ref="K454:K471" si="62">J454*$K$1</f>
        <v>#N/A</v>
      </c>
      <c r="L454" s="37" t="e">
        <f>Input_Data!DO483</f>
        <v>#N/A</v>
      </c>
      <c r="M454" s="72" t="e">
        <f>Input_Data!EX483</f>
        <v>#N/A</v>
      </c>
      <c r="N454" s="37" t="e">
        <f t="shared" ref="N454:N471" si="63">M454*$N$1</f>
        <v>#N/A</v>
      </c>
    </row>
    <row r="455" spans="2:14" x14ac:dyDescent="0.25">
      <c r="B455" s="39" t="e">
        <f>Input_Data!AV484</f>
        <v>#N/A</v>
      </c>
      <c r="C455" s="39">
        <f>_xlfn.IFNA(Input_Data!AW484,C454)</f>
        <v>4.8806305522242379</v>
      </c>
      <c r="D455" s="38" t="e">
        <f t="shared" si="56"/>
        <v>#N/A</v>
      </c>
      <c r="E455" s="56">
        <f t="shared" si="57"/>
        <v>17115.635909169931</v>
      </c>
      <c r="F455" s="37" t="e">
        <f t="shared" si="58"/>
        <v>#N/A</v>
      </c>
      <c r="G455" s="37" t="e">
        <f t="shared" si="59"/>
        <v>#N/A</v>
      </c>
      <c r="H455" s="56" t="e">
        <f t="shared" si="60"/>
        <v>#N/A</v>
      </c>
      <c r="I455" s="39" t="e">
        <f t="shared" si="61"/>
        <v>#N/A</v>
      </c>
      <c r="J455" s="39" t="e">
        <f>Input_Data!CF484</f>
        <v>#N/A</v>
      </c>
      <c r="K455" s="37" t="e">
        <f t="shared" si="62"/>
        <v>#N/A</v>
      </c>
      <c r="L455" s="37" t="e">
        <f>Input_Data!DO484</f>
        <v>#N/A</v>
      </c>
      <c r="M455" s="72" t="e">
        <f>Input_Data!EX484</f>
        <v>#N/A</v>
      </c>
      <c r="N455" s="37" t="e">
        <f t="shared" si="63"/>
        <v>#N/A</v>
      </c>
    </row>
    <row r="456" spans="2:14" x14ac:dyDescent="0.25">
      <c r="B456" s="39" t="e">
        <f>Input_Data!AV485</f>
        <v>#N/A</v>
      </c>
      <c r="C456" s="39">
        <f>_xlfn.IFNA(Input_Data!AW485,C455)</f>
        <v>4.8806305522242379</v>
      </c>
      <c r="D456" s="38" t="e">
        <f t="shared" si="56"/>
        <v>#N/A</v>
      </c>
      <c r="E456" s="56">
        <f t="shared" si="57"/>
        <v>17115.635909169931</v>
      </c>
      <c r="F456" s="37" t="e">
        <f t="shared" si="58"/>
        <v>#N/A</v>
      </c>
      <c r="G456" s="37" t="e">
        <f t="shared" si="59"/>
        <v>#N/A</v>
      </c>
      <c r="H456" s="56" t="e">
        <f t="shared" si="60"/>
        <v>#N/A</v>
      </c>
      <c r="I456" s="39" t="e">
        <f t="shared" si="61"/>
        <v>#N/A</v>
      </c>
      <c r="J456" s="39" t="e">
        <f>Input_Data!CF485</f>
        <v>#N/A</v>
      </c>
      <c r="K456" s="37" t="e">
        <f t="shared" si="62"/>
        <v>#N/A</v>
      </c>
      <c r="L456" s="37" t="e">
        <f>Input_Data!DO485</f>
        <v>#N/A</v>
      </c>
      <c r="M456" s="72" t="e">
        <f>Input_Data!EX485</f>
        <v>#N/A</v>
      </c>
      <c r="N456" s="37" t="e">
        <f t="shared" si="63"/>
        <v>#N/A</v>
      </c>
    </row>
    <row r="457" spans="2:14" x14ac:dyDescent="0.25">
      <c r="B457" s="39" t="e">
        <f>Input_Data!AV486</f>
        <v>#N/A</v>
      </c>
      <c r="C457" s="39">
        <f>_xlfn.IFNA(Input_Data!AW486,C456)</f>
        <v>4.8806305522242379</v>
      </c>
      <c r="D457" s="38" t="e">
        <f t="shared" si="56"/>
        <v>#N/A</v>
      </c>
      <c r="E457" s="56">
        <f t="shared" si="57"/>
        <v>17115.635909169931</v>
      </c>
      <c r="F457" s="37" t="e">
        <f t="shared" si="58"/>
        <v>#N/A</v>
      </c>
      <c r="G457" s="37" t="e">
        <f t="shared" si="59"/>
        <v>#N/A</v>
      </c>
      <c r="H457" s="56" t="e">
        <f t="shared" si="60"/>
        <v>#N/A</v>
      </c>
      <c r="I457" s="39" t="e">
        <f t="shared" si="61"/>
        <v>#N/A</v>
      </c>
      <c r="J457" s="39" t="e">
        <f>Input_Data!CF486</f>
        <v>#N/A</v>
      </c>
      <c r="K457" s="37" t="e">
        <f t="shared" si="62"/>
        <v>#N/A</v>
      </c>
      <c r="L457" s="37" t="e">
        <f>Input_Data!DO486</f>
        <v>#N/A</v>
      </c>
      <c r="M457" s="72" t="e">
        <f>Input_Data!EX486</f>
        <v>#N/A</v>
      </c>
      <c r="N457" s="37" t="e">
        <f t="shared" si="63"/>
        <v>#N/A</v>
      </c>
    </row>
    <row r="458" spans="2:14" x14ac:dyDescent="0.25">
      <c r="B458" s="39" t="e">
        <f>Input_Data!AV487</f>
        <v>#N/A</v>
      </c>
      <c r="C458" s="39">
        <f>_xlfn.IFNA(Input_Data!AW487,C457)</f>
        <v>4.8806305522242379</v>
      </c>
      <c r="D458" s="38" t="e">
        <f t="shared" si="56"/>
        <v>#N/A</v>
      </c>
      <c r="E458" s="56">
        <f t="shared" si="57"/>
        <v>17115.635909169931</v>
      </c>
      <c r="F458" s="37" t="e">
        <f t="shared" si="58"/>
        <v>#N/A</v>
      </c>
      <c r="G458" s="37" t="e">
        <f t="shared" si="59"/>
        <v>#N/A</v>
      </c>
      <c r="H458" s="56" t="e">
        <f t="shared" si="60"/>
        <v>#N/A</v>
      </c>
      <c r="I458" s="39" t="e">
        <f t="shared" si="61"/>
        <v>#N/A</v>
      </c>
      <c r="J458" s="39" t="e">
        <f>Input_Data!CF487</f>
        <v>#N/A</v>
      </c>
      <c r="K458" s="37" t="e">
        <f t="shared" si="62"/>
        <v>#N/A</v>
      </c>
      <c r="L458" s="37" t="e">
        <f>Input_Data!DO487</f>
        <v>#N/A</v>
      </c>
      <c r="M458" s="72" t="e">
        <f>Input_Data!EX487</f>
        <v>#N/A</v>
      </c>
      <c r="N458" s="37" t="e">
        <f t="shared" si="63"/>
        <v>#N/A</v>
      </c>
    </row>
    <row r="459" spans="2:14" x14ac:dyDescent="0.25">
      <c r="B459" s="39" t="e">
        <f>Input_Data!AV488</f>
        <v>#N/A</v>
      </c>
      <c r="C459" s="39">
        <f>_xlfn.IFNA(Input_Data!AW488,C458)</f>
        <v>4.8806305522242379</v>
      </c>
      <c r="D459" s="38" t="e">
        <f t="shared" si="56"/>
        <v>#N/A</v>
      </c>
      <c r="E459" s="56">
        <f t="shared" si="57"/>
        <v>17115.635909169931</v>
      </c>
      <c r="F459" s="37" t="e">
        <f t="shared" si="58"/>
        <v>#N/A</v>
      </c>
      <c r="G459" s="37" t="e">
        <f t="shared" si="59"/>
        <v>#N/A</v>
      </c>
      <c r="H459" s="56" t="e">
        <f t="shared" si="60"/>
        <v>#N/A</v>
      </c>
      <c r="I459" s="39" t="e">
        <f t="shared" si="61"/>
        <v>#N/A</v>
      </c>
      <c r="J459" s="39" t="e">
        <f>Input_Data!CF488</f>
        <v>#N/A</v>
      </c>
      <c r="K459" s="37" t="e">
        <f t="shared" si="62"/>
        <v>#N/A</v>
      </c>
      <c r="L459" s="37" t="e">
        <f>Input_Data!DO488</f>
        <v>#N/A</v>
      </c>
      <c r="M459" s="72" t="e">
        <f>Input_Data!EX488</f>
        <v>#N/A</v>
      </c>
      <c r="N459" s="37" t="e">
        <f t="shared" si="63"/>
        <v>#N/A</v>
      </c>
    </row>
    <row r="460" spans="2:14" x14ac:dyDescent="0.25">
      <c r="B460" s="39" t="e">
        <f>Input_Data!AV489</f>
        <v>#N/A</v>
      </c>
      <c r="C460" s="39">
        <f>_xlfn.IFNA(Input_Data!AW489,C459)</f>
        <v>4.8806305522242379</v>
      </c>
      <c r="D460" s="38" t="e">
        <f t="shared" si="56"/>
        <v>#N/A</v>
      </c>
      <c r="E460" s="56">
        <f t="shared" si="57"/>
        <v>17115.635909169931</v>
      </c>
      <c r="F460" s="37" t="e">
        <f t="shared" si="58"/>
        <v>#N/A</v>
      </c>
      <c r="G460" s="37" t="e">
        <f t="shared" si="59"/>
        <v>#N/A</v>
      </c>
      <c r="H460" s="56" t="e">
        <f t="shared" si="60"/>
        <v>#N/A</v>
      </c>
      <c r="I460" s="39" t="e">
        <f t="shared" si="61"/>
        <v>#N/A</v>
      </c>
      <c r="J460" s="39" t="e">
        <f>Input_Data!CF489</f>
        <v>#N/A</v>
      </c>
      <c r="K460" s="37" t="e">
        <f t="shared" si="62"/>
        <v>#N/A</v>
      </c>
      <c r="L460" s="37" t="e">
        <f>Input_Data!DO489</f>
        <v>#N/A</v>
      </c>
      <c r="M460" s="72" t="e">
        <f>Input_Data!EX489</f>
        <v>#N/A</v>
      </c>
      <c r="N460" s="37" t="e">
        <f t="shared" si="63"/>
        <v>#N/A</v>
      </c>
    </row>
    <row r="461" spans="2:14" x14ac:dyDescent="0.25">
      <c r="B461" s="39" t="e">
        <f>Input_Data!AV490</f>
        <v>#N/A</v>
      </c>
      <c r="C461" s="39">
        <f>_xlfn.IFNA(Input_Data!AW490,C460)</f>
        <v>4.8806305522242379</v>
      </c>
      <c r="D461" s="38" t="e">
        <f t="shared" si="56"/>
        <v>#N/A</v>
      </c>
      <c r="E461" s="56">
        <f t="shared" si="57"/>
        <v>17115.635909169931</v>
      </c>
      <c r="F461" s="37" t="e">
        <f t="shared" si="58"/>
        <v>#N/A</v>
      </c>
      <c r="G461" s="37" t="e">
        <f t="shared" si="59"/>
        <v>#N/A</v>
      </c>
      <c r="H461" s="56" t="e">
        <f t="shared" si="60"/>
        <v>#N/A</v>
      </c>
      <c r="I461" s="39" t="e">
        <f t="shared" si="61"/>
        <v>#N/A</v>
      </c>
      <c r="J461" s="39" t="e">
        <f>Input_Data!CF490</f>
        <v>#N/A</v>
      </c>
      <c r="K461" s="37" t="e">
        <f t="shared" si="62"/>
        <v>#N/A</v>
      </c>
      <c r="L461" s="37" t="e">
        <f>Input_Data!DO490</f>
        <v>#N/A</v>
      </c>
      <c r="M461" s="72" t="e">
        <f>Input_Data!EX490</f>
        <v>#N/A</v>
      </c>
      <c r="N461" s="37" t="e">
        <f t="shared" si="63"/>
        <v>#N/A</v>
      </c>
    </row>
    <row r="462" spans="2:14" x14ac:dyDescent="0.25">
      <c r="B462" s="39" t="e">
        <f>Input_Data!AV491</f>
        <v>#N/A</v>
      </c>
      <c r="C462" s="39">
        <f>_xlfn.IFNA(Input_Data!AW491,C461)</f>
        <v>4.8806305522242379</v>
      </c>
      <c r="D462" s="38" t="e">
        <f t="shared" si="56"/>
        <v>#N/A</v>
      </c>
      <c r="E462" s="56">
        <f t="shared" si="57"/>
        <v>17115.635909169931</v>
      </c>
      <c r="F462" s="37" t="e">
        <f t="shared" si="58"/>
        <v>#N/A</v>
      </c>
      <c r="G462" s="37" t="e">
        <f t="shared" si="59"/>
        <v>#N/A</v>
      </c>
      <c r="H462" s="56" t="e">
        <f t="shared" si="60"/>
        <v>#N/A</v>
      </c>
      <c r="I462" s="39" t="e">
        <f t="shared" si="61"/>
        <v>#N/A</v>
      </c>
      <c r="J462" s="39" t="e">
        <f>Input_Data!CF491</f>
        <v>#N/A</v>
      </c>
      <c r="K462" s="37" t="e">
        <f t="shared" si="62"/>
        <v>#N/A</v>
      </c>
      <c r="L462" s="37" t="e">
        <f>Input_Data!DO491</f>
        <v>#N/A</v>
      </c>
      <c r="M462" s="72" t="e">
        <f>Input_Data!EX491</f>
        <v>#N/A</v>
      </c>
      <c r="N462" s="37" t="e">
        <f t="shared" si="63"/>
        <v>#N/A</v>
      </c>
    </row>
    <row r="463" spans="2:14" x14ac:dyDescent="0.25">
      <c r="B463" s="39" t="e">
        <f>Input_Data!AV492</f>
        <v>#N/A</v>
      </c>
      <c r="C463" s="39">
        <f>_xlfn.IFNA(Input_Data!AW492,C462)</f>
        <v>4.8806305522242379</v>
      </c>
      <c r="D463" s="38" t="e">
        <f t="shared" si="56"/>
        <v>#N/A</v>
      </c>
      <c r="E463" s="56">
        <f t="shared" si="57"/>
        <v>17115.635909169931</v>
      </c>
      <c r="F463" s="37" t="e">
        <f t="shared" si="58"/>
        <v>#N/A</v>
      </c>
      <c r="G463" s="37" t="e">
        <f t="shared" si="59"/>
        <v>#N/A</v>
      </c>
      <c r="H463" s="56" t="e">
        <f t="shared" si="60"/>
        <v>#N/A</v>
      </c>
      <c r="I463" s="39" t="e">
        <f t="shared" si="61"/>
        <v>#N/A</v>
      </c>
      <c r="J463" s="39" t="e">
        <f>Input_Data!CF492</f>
        <v>#N/A</v>
      </c>
      <c r="K463" s="37" t="e">
        <f t="shared" si="62"/>
        <v>#N/A</v>
      </c>
      <c r="L463" s="37" t="e">
        <f>Input_Data!DO492</f>
        <v>#N/A</v>
      </c>
      <c r="M463" s="72" t="e">
        <f>Input_Data!EX492</f>
        <v>#N/A</v>
      </c>
      <c r="N463" s="37" t="e">
        <f t="shared" si="63"/>
        <v>#N/A</v>
      </c>
    </row>
    <row r="464" spans="2:14" x14ac:dyDescent="0.25">
      <c r="B464" s="39" t="e">
        <f>Input_Data!AV493</f>
        <v>#N/A</v>
      </c>
      <c r="C464" s="39">
        <f>_xlfn.IFNA(Input_Data!AW493,C463)</f>
        <v>4.8806305522242379</v>
      </c>
      <c r="D464" s="38" t="e">
        <f t="shared" si="56"/>
        <v>#N/A</v>
      </c>
      <c r="E464" s="56">
        <f t="shared" si="57"/>
        <v>17115.635909169931</v>
      </c>
      <c r="F464" s="37" t="e">
        <f t="shared" si="58"/>
        <v>#N/A</v>
      </c>
      <c r="G464" s="37" t="e">
        <f t="shared" si="59"/>
        <v>#N/A</v>
      </c>
      <c r="H464" s="56" t="e">
        <f t="shared" si="60"/>
        <v>#N/A</v>
      </c>
      <c r="I464" s="39" t="e">
        <f t="shared" si="61"/>
        <v>#N/A</v>
      </c>
      <c r="J464" s="39" t="e">
        <f>Input_Data!CF493</f>
        <v>#N/A</v>
      </c>
      <c r="K464" s="37" t="e">
        <f t="shared" si="62"/>
        <v>#N/A</v>
      </c>
      <c r="L464" s="37" t="e">
        <f>Input_Data!DO493</f>
        <v>#N/A</v>
      </c>
      <c r="M464" s="72" t="e">
        <f>Input_Data!EX493</f>
        <v>#N/A</v>
      </c>
      <c r="N464" s="37" t="e">
        <f t="shared" si="63"/>
        <v>#N/A</v>
      </c>
    </row>
    <row r="465" spans="2:14" x14ac:dyDescent="0.25">
      <c r="B465" s="39" t="e">
        <f>Input_Data!AV494</f>
        <v>#N/A</v>
      </c>
      <c r="C465" s="39">
        <f>_xlfn.IFNA(Input_Data!AW494,C464)</f>
        <v>4.8806305522242379</v>
      </c>
      <c r="D465" s="38" t="e">
        <f t="shared" si="56"/>
        <v>#N/A</v>
      </c>
      <c r="E465" s="56">
        <f t="shared" si="57"/>
        <v>17115.635909169931</v>
      </c>
      <c r="F465" s="37" t="e">
        <f t="shared" si="58"/>
        <v>#N/A</v>
      </c>
      <c r="G465" s="37" t="e">
        <f t="shared" si="59"/>
        <v>#N/A</v>
      </c>
      <c r="H465" s="56" t="e">
        <f t="shared" si="60"/>
        <v>#N/A</v>
      </c>
      <c r="I465" s="39" t="e">
        <f t="shared" si="61"/>
        <v>#N/A</v>
      </c>
      <c r="J465" s="39" t="e">
        <f>Input_Data!CF494</f>
        <v>#N/A</v>
      </c>
      <c r="K465" s="37" t="e">
        <f t="shared" si="62"/>
        <v>#N/A</v>
      </c>
      <c r="L465" s="37" t="e">
        <f>Input_Data!DO494</f>
        <v>#N/A</v>
      </c>
      <c r="M465" s="72" t="e">
        <f>Input_Data!EX494</f>
        <v>#N/A</v>
      </c>
      <c r="N465" s="37" t="e">
        <f t="shared" si="63"/>
        <v>#N/A</v>
      </c>
    </row>
    <row r="466" spans="2:14" x14ac:dyDescent="0.25">
      <c r="B466" s="39" t="e">
        <f>Input_Data!AV495</f>
        <v>#N/A</v>
      </c>
      <c r="C466" s="39">
        <f>_xlfn.IFNA(Input_Data!AW495,C465)</f>
        <v>4.8806305522242379</v>
      </c>
      <c r="D466" s="38" t="e">
        <f t="shared" si="56"/>
        <v>#N/A</v>
      </c>
      <c r="E466" s="56">
        <f t="shared" si="57"/>
        <v>17115.635909169931</v>
      </c>
      <c r="F466" s="37" t="e">
        <f t="shared" si="58"/>
        <v>#N/A</v>
      </c>
      <c r="G466" s="37" t="e">
        <f t="shared" si="59"/>
        <v>#N/A</v>
      </c>
      <c r="H466" s="56" t="e">
        <f t="shared" si="60"/>
        <v>#N/A</v>
      </c>
      <c r="I466" s="39" t="e">
        <f t="shared" si="61"/>
        <v>#N/A</v>
      </c>
      <c r="J466" s="39" t="e">
        <f>Input_Data!CF495</f>
        <v>#N/A</v>
      </c>
      <c r="K466" s="37" t="e">
        <f t="shared" si="62"/>
        <v>#N/A</v>
      </c>
      <c r="L466" s="37" t="e">
        <f>Input_Data!DO495</f>
        <v>#N/A</v>
      </c>
      <c r="M466" s="72" t="e">
        <f>Input_Data!EX495</f>
        <v>#N/A</v>
      </c>
      <c r="N466" s="37" t="e">
        <f t="shared" si="63"/>
        <v>#N/A</v>
      </c>
    </row>
    <row r="467" spans="2:14" x14ac:dyDescent="0.25">
      <c r="B467" s="39" t="e">
        <f>Input_Data!AV496</f>
        <v>#N/A</v>
      </c>
      <c r="C467" s="39">
        <f>_xlfn.IFNA(Input_Data!AW496,C466)</f>
        <v>4.8806305522242379</v>
      </c>
      <c r="D467" s="38" t="e">
        <f t="shared" si="56"/>
        <v>#N/A</v>
      </c>
      <c r="E467" s="56">
        <f t="shared" si="57"/>
        <v>17115.635909169931</v>
      </c>
      <c r="F467" s="37" t="e">
        <f t="shared" si="58"/>
        <v>#N/A</v>
      </c>
      <c r="G467" s="37" t="e">
        <f t="shared" si="59"/>
        <v>#N/A</v>
      </c>
      <c r="H467" s="56" t="e">
        <f t="shared" si="60"/>
        <v>#N/A</v>
      </c>
      <c r="I467" s="39" t="e">
        <f t="shared" si="61"/>
        <v>#N/A</v>
      </c>
      <c r="J467" s="39" t="e">
        <f>Input_Data!CF496</f>
        <v>#N/A</v>
      </c>
      <c r="K467" s="37" t="e">
        <f t="shared" si="62"/>
        <v>#N/A</v>
      </c>
      <c r="L467" s="37" t="e">
        <f>Input_Data!DO496</f>
        <v>#N/A</v>
      </c>
      <c r="M467" s="72" t="e">
        <f>Input_Data!EX496</f>
        <v>#N/A</v>
      </c>
      <c r="N467" s="37" t="e">
        <f t="shared" si="63"/>
        <v>#N/A</v>
      </c>
    </row>
    <row r="468" spans="2:14" x14ac:dyDescent="0.25">
      <c r="B468" s="39" t="e">
        <f>Input_Data!AV497</f>
        <v>#N/A</v>
      </c>
      <c r="C468" s="39">
        <f>_xlfn.IFNA(Input_Data!AW497,C467)</f>
        <v>4.8806305522242379</v>
      </c>
      <c r="D468" s="38" t="e">
        <f t="shared" si="56"/>
        <v>#N/A</v>
      </c>
      <c r="E468" s="56">
        <f t="shared" si="57"/>
        <v>17115.635909169931</v>
      </c>
      <c r="F468" s="37" t="e">
        <f t="shared" si="58"/>
        <v>#N/A</v>
      </c>
      <c r="G468" s="37" t="e">
        <f t="shared" si="59"/>
        <v>#N/A</v>
      </c>
      <c r="H468" s="56" t="e">
        <f t="shared" si="60"/>
        <v>#N/A</v>
      </c>
      <c r="I468" s="39" t="e">
        <f t="shared" si="61"/>
        <v>#N/A</v>
      </c>
      <c r="J468" s="39" t="e">
        <f>Input_Data!CF497</f>
        <v>#N/A</v>
      </c>
      <c r="K468" s="37" t="e">
        <f t="shared" si="62"/>
        <v>#N/A</v>
      </c>
      <c r="L468" s="37" t="e">
        <f>Input_Data!DO497</f>
        <v>#N/A</v>
      </c>
      <c r="M468" s="72" t="e">
        <f>Input_Data!EX497</f>
        <v>#N/A</v>
      </c>
      <c r="N468" s="37" t="e">
        <f t="shared" si="63"/>
        <v>#N/A</v>
      </c>
    </row>
    <row r="469" spans="2:14" x14ac:dyDescent="0.25">
      <c r="B469" s="39" t="e">
        <f>Input_Data!AV498</f>
        <v>#N/A</v>
      </c>
      <c r="C469" s="39">
        <f>_xlfn.IFNA(Input_Data!AW498,C468)</f>
        <v>4.8806305522242379</v>
      </c>
      <c r="D469" s="38" t="e">
        <f t="shared" si="56"/>
        <v>#N/A</v>
      </c>
      <c r="E469" s="56">
        <f t="shared" si="57"/>
        <v>17115.635909169931</v>
      </c>
      <c r="F469" s="37" t="e">
        <f t="shared" si="58"/>
        <v>#N/A</v>
      </c>
      <c r="G469" s="37" t="e">
        <f t="shared" si="59"/>
        <v>#N/A</v>
      </c>
      <c r="H469" s="56" t="e">
        <f t="shared" si="60"/>
        <v>#N/A</v>
      </c>
      <c r="I469" s="39" t="e">
        <f t="shared" si="61"/>
        <v>#N/A</v>
      </c>
      <c r="J469" s="39" t="e">
        <f>Input_Data!CF498</f>
        <v>#N/A</v>
      </c>
      <c r="K469" s="37" t="e">
        <f t="shared" si="62"/>
        <v>#N/A</v>
      </c>
      <c r="L469" s="37" t="e">
        <f>Input_Data!DO498</f>
        <v>#N/A</v>
      </c>
      <c r="M469" s="72" t="e">
        <f>Input_Data!EX498</f>
        <v>#N/A</v>
      </c>
      <c r="N469" s="37" t="e">
        <f t="shared" si="63"/>
        <v>#N/A</v>
      </c>
    </row>
    <row r="470" spans="2:14" x14ac:dyDescent="0.25">
      <c r="B470" s="39" t="e">
        <f>Input_Data!AV499</f>
        <v>#N/A</v>
      </c>
      <c r="C470" s="39">
        <f>_xlfn.IFNA(Input_Data!AW499,C469)</f>
        <v>4.8806305522242379</v>
      </c>
      <c r="D470" s="38" t="e">
        <f t="shared" si="56"/>
        <v>#N/A</v>
      </c>
      <c r="E470" s="56">
        <f t="shared" si="57"/>
        <v>17115.635909169931</v>
      </c>
      <c r="F470" s="37" t="e">
        <f t="shared" si="58"/>
        <v>#N/A</v>
      </c>
      <c r="G470" s="37" t="e">
        <f t="shared" si="59"/>
        <v>#N/A</v>
      </c>
      <c r="H470" s="56" t="e">
        <f t="shared" si="60"/>
        <v>#N/A</v>
      </c>
      <c r="I470" s="39" t="e">
        <f t="shared" si="61"/>
        <v>#N/A</v>
      </c>
      <c r="J470" s="39" t="e">
        <f>Input_Data!CF499</f>
        <v>#N/A</v>
      </c>
      <c r="K470" s="37" t="e">
        <f t="shared" si="62"/>
        <v>#N/A</v>
      </c>
      <c r="L470" s="37" t="e">
        <f>Input_Data!DO499</f>
        <v>#N/A</v>
      </c>
      <c r="M470" s="72" t="e">
        <f>Input_Data!EX499</f>
        <v>#N/A</v>
      </c>
      <c r="N470" s="37" t="e">
        <f t="shared" si="63"/>
        <v>#N/A</v>
      </c>
    </row>
    <row r="471" spans="2:14" x14ac:dyDescent="0.25">
      <c r="B471" s="39" t="e">
        <f>Input_Data!AV500</f>
        <v>#N/A</v>
      </c>
      <c r="C471" s="39">
        <f>_xlfn.IFNA(Input_Data!AW500,C470)</f>
        <v>4.8806305522242379</v>
      </c>
      <c r="D471" s="38" t="e">
        <f t="shared" si="56"/>
        <v>#N/A</v>
      </c>
      <c r="E471" s="56">
        <f t="shared" si="57"/>
        <v>17115.635909169931</v>
      </c>
      <c r="F471" s="37" t="e">
        <f t="shared" si="58"/>
        <v>#N/A</v>
      </c>
      <c r="G471" s="37" t="e">
        <f t="shared" si="59"/>
        <v>#N/A</v>
      </c>
      <c r="H471" s="56" t="e">
        <f t="shared" si="60"/>
        <v>#N/A</v>
      </c>
      <c r="I471" s="39" t="e">
        <f t="shared" si="61"/>
        <v>#N/A</v>
      </c>
      <c r="J471" s="39" t="e">
        <f>Input_Data!CF500</f>
        <v>#N/A</v>
      </c>
      <c r="K471" s="37" t="e">
        <f t="shared" si="62"/>
        <v>#N/A</v>
      </c>
      <c r="L471" s="37" t="e">
        <f>Input_Data!DO500</f>
        <v>#N/A</v>
      </c>
      <c r="M471" s="72" t="e">
        <f>Input_Data!EX500</f>
        <v>#N/A</v>
      </c>
      <c r="N471" s="37" t="e">
        <f t="shared" si="63"/>
        <v>#N/A</v>
      </c>
    </row>
    <row r="472" spans="2:14" x14ac:dyDescent="0.25">
      <c r="B472" s="39"/>
      <c r="C472" s="39"/>
    </row>
    <row r="473" spans="2:14" x14ac:dyDescent="0.25">
      <c r="B473" s="39"/>
      <c r="C473" s="39"/>
    </row>
    <row r="474" spans="2:14" x14ac:dyDescent="0.25">
      <c r="B474" s="39"/>
      <c r="C474" s="39"/>
    </row>
    <row r="475" spans="2:14" x14ac:dyDescent="0.25">
      <c r="B475" s="39"/>
      <c r="C475" s="39"/>
    </row>
    <row r="476" spans="2:14" x14ac:dyDescent="0.25">
      <c r="B476" s="39"/>
      <c r="C476" s="39"/>
    </row>
    <row r="477" spans="2:14" x14ac:dyDescent="0.25">
      <c r="B477" s="39"/>
      <c r="C477" s="39"/>
    </row>
    <row r="478" spans="2:14" x14ac:dyDescent="0.25">
      <c r="B478" s="39"/>
      <c r="C478" s="39"/>
    </row>
    <row r="479" spans="2:14" x14ac:dyDescent="0.25">
      <c r="B479" s="39"/>
      <c r="C479" s="39"/>
    </row>
    <row r="480" spans="2:14" x14ac:dyDescent="0.25">
      <c r="B480" s="39"/>
      <c r="C480" s="39"/>
    </row>
    <row r="481" spans="2:3" x14ac:dyDescent="0.25">
      <c r="B481" s="39"/>
      <c r="C481" s="39"/>
    </row>
    <row r="482" spans="2:3" x14ac:dyDescent="0.25">
      <c r="B482" s="39"/>
      <c r="C482" s="39"/>
    </row>
    <row r="483" spans="2:3" x14ac:dyDescent="0.25">
      <c r="B483" s="39"/>
      <c r="C483" s="39"/>
    </row>
    <row r="484" spans="2:3" x14ac:dyDescent="0.25">
      <c r="B484" s="39"/>
      <c r="C484" s="39"/>
    </row>
    <row r="485" spans="2:3" x14ac:dyDescent="0.25">
      <c r="B485" s="39"/>
      <c r="C485" s="39"/>
    </row>
    <row r="486" spans="2:3" x14ac:dyDescent="0.25">
      <c r="B486" s="39"/>
      <c r="C486" s="39"/>
    </row>
    <row r="487" spans="2:3" x14ac:dyDescent="0.25">
      <c r="B487" s="39"/>
      <c r="C487" s="39"/>
    </row>
    <row r="488" spans="2:3" x14ac:dyDescent="0.25">
      <c r="B488" s="39"/>
      <c r="C488" s="39"/>
    </row>
    <row r="489" spans="2:3" x14ac:dyDescent="0.25">
      <c r="B489" s="39"/>
      <c r="C489" s="39"/>
    </row>
    <row r="490" spans="2:3" x14ac:dyDescent="0.25">
      <c r="B490" s="39"/>
      <c r="C490" s="39"/>
    </row>
    <row r="491" spans="2:3" x14ac:dyDescent="0.25">
      <c r="B491" s="39"/>
      <c r="C491" s="39"/>
    </row>
    <row r="492" spans="2:3" x14ac:dyDescent="0.25">
      <c r="B492" s="39"/>
      <c r="C492" s="39"/>
    </row>
    <row r="493" spans="2:3" x14ac:dyDescent="0.25">
      <c r="B493" s="39"/>
      <c r="C493" s="39"/>
    </row>
    <row r="494" spans="2:3" x14ac:dyDescent="0.25">
      <c r="B494" s="39"/>
      <c r="C494" s="39"/>
    </row>
    <row r="495" spans="2:3" x14ac:dyDescent="0.25">
      <c r="B495" s="39"/>
      <c r="C495" s="39"/>
    </row>
    <row r="496" spans="2:3" x14ac:dyDescent="0.25">
      <c r="B496" s="39"/>
      <c r="C496" s="39"/>
    </row>
    <row r="497" spans="2:3" x14ac:dyDescent="0.25">
      <c r="B497" s="39"/>
      <c r="C497" s="39"/>
    </row>
    <row r="498" spans="2:3" x14ac:dyDescent="0.25">
      <c r="B498" s="39"/>
      <c r="C498" s="39"/>
    </row>
    <row r="499" spans="2:3" x14ac:dyDescent="0.25">
      <c r="B499" s="39"/>
      <c r="C499" s="39"/>
    </row>
    <row r="500" spans="2:3" x14ac:dyDescent="0.25">
      <c r="B500" s="39"/>
      <c r="C500" s="39"/>
    </row>
    <row r="501" spans="2:3" x14ac:dyDescent="0.25">
      <c r="B501" s="39"/>
      <c r="C501" s="39"/>
    </row>
  </sheetData>
  <mergeCells count="2">
    <mergeCell ref="B1:C1"/>
    <mergeCell ref="G2:I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18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Y21" sqref="Y21"/>
    </sheetView>
  </sheetViews>
  <sheetFormatPr defaultRowHeight="15" x14ac:dyDescent="0.25"/>
  <cols>
    <col min="1" max="1" width="21.140625" bestFit="1" customWidth="1"/>
    <col min="2" max="3" width="9.140625" style="81"/>
    <col min="4" max="4" width="11.28515625" style="81" customWidth="1"/>
    <col min="5" max="5" width="9.140625" style="81"/>
    <col min="7" max="9" width="9.140625" style="81"/>
    <col min="10" max="10" width="9.5703125" bestFit="1" customWidth="1"/>
    <col min="11" max="11" width="10.28515625" bestFit="1" customWidth="1"/>
  </cols>
  <sheetData>
    <row r="1" spans="1:21" x14ac:dyDescent="0.25">
      <c r="A1" t="s">
        <v>156</v>
      </c>
      <c r="B1" s="81" t="s">
        <v>141</v>
      </c>
      <c r="C1" s="81" t="s">
        <v>55</v>
      </c>
      <c r="D1" s="81" t="s">
        <v>56</v>
      </c>
      <c r="E1" s="81" t="s">
        <v>67</v>
      </c>
    </row>
    <row r="2" spans="1:21" x14ac:dyDescent="0.25">
      <c r="A2" t="s">
        <v>135</v>
      </c>
      <c r="B2" s="37">
        <f>Input_Data!AA30</f>
        <v>10.8283941484375</v>
      </c>
      <c r="C2" s="37">
        <f>IF(Input_Data!BJ30=Input_Data!BM30,100,Input_Data!BJ30)</f>
        <v>43.415734210937515</v>
      </c>
      <c r="D2" s="37">
        <f>IF(Input_Data!$CS$30=Input_Data!CV30,100,Input_Data!CS30)</f>
        <v>56.681488453125027</v>
      </c>
      <c r="E2" s="37">
        <f>Input_Data!$EB$30</f>
        <v>0</v>
      </c>
    </row>
    <row r="3" spans="1:21" x14ac:dyDescent="0.25">
      <c r="A3" t="s">
        <v>136</v>
      </c>
      <c r="B3" s="39">
        <f>IF(B2=0,B6,_xlfn.IFNA(Input_Data!AA28,0))</f>
        <v>6.7734546686694221</v>
      </c>
      <c r="C3" s="39">
        <f>_xlfn.IFNA(Input_Data!BJ28,0)</f>
        <v>1.3587240751103387</v>
      </c>
      <c r="D3" s="39">
        <f>_xlfn.IFNA(Input_Data!$CS$28,0)</f>
        <v>0.4541333056434595</v>
      </c>
      <c r="E3" s="81">
        <f>_xlfn.IFNA(Input_Data!$EB$28,0)</f>
        <v>0</v>
      </c>
    </row>
    <row r="4" spans="1:21" x14ac:dyDescent="0.25">
      <c r="A4" t="s">
        <v>137</v>
      </c>
      <c r="B4" s="72">
        <f>Input_Data!AA29</f>
        <v>7.5137090657547562E-2</v>
      </c>
      <c r="C4" s="72">
        <f>Input_Data!BJ29</f>
        <v>6.3500678356128749E-3</v>
      </c>
      <c r="D4" s="72">
        <f>Input_Data!$CS$29</f>
        <v>8.5265396495588147E-2</v>
      </c>
      <c r="E4" s="72">
        <f>IF(E3&lt;=0,0,Input_Data!$EB$29)</f>
        <v>0</v>
      </c>
      <c r="K4" s="81"/>
      <c r="L4" s="37"/>
      <c r="M4" s="81"/>
    </row>
    <row r="5" spans="1:21" x14ac:dyDescent="0.25">
      <c r="A5" t="s">
        <v>155</v>
      </c>
      <c r="B5" s="72"/>
      <c r="C5" s="37">
        <f>IF(C7=0,100,Input_Data!BM30)</f>
        <v>100</v>
      </c>
      <c r="D5" s="37">
        <f>IF(D7=0,100,Input_Data!CV30)</f>
        <v>100</v>
      </c>
      <c r="E5" s="37">
        <f>IF(E7=0,100,Input_Data!EE30)</f>
        <v>36.094472750000008</v>
      </c>
      <c r="H5" s="37"/>
      <c r="K5" s="81"/>
      <c r="L5" s="37"/>
      <c r="M5" s="81"/>
    </row>
    <row r="6" spans="1:21" x14ac:dyDescent="0.25">
      <c r="A6" t="s">
        <v>138</v>
      </c>
      <c r="B6" s="39">
        <f>Input_Data!AD28</f>
        <v>15.281965630771488</v>
      </c>
      <c r="C6" s="39">
        <f>Input_Data!BM28</f>
        <v>1.7900142000534336</v>
      </c>
      <c r="D6" s="39">
        <f>IF(Input_Data!$CV$28&gt;=100,100,Input_Data!CV28)</f>
        <v>57.031543554943532</v>
      </c>
      <c r="E6" s="72">
        <f>IF(Input_Data!$EE$28&gt;1,1,Input_Data!EE28)</f>
        <v>1</v>
      </c>
      <c r="H6" s="37"/>
      <c r="K6" s="81"/>
      <c r="L6" s="81"/>
      <c r="M6" s="81"/>
    </row>
    <row r="7" spans="1:21" x14ac:dyDescent="0.25">
      <c r="A7" t="s">
        <v>142</v>
      </c>
      <c r="B7" s="37">
        <f>Input_Data!AG30</f>
        <v>23.683610882812498</v>
      </c>
      <c r="C7" s="37">
        <f>IF(Input_Data!BM30&lt;=Input_Data!BP30,Input_Data!BP30,0)</f>
        <v>0</v>
      </c>
      <c r="D7" s="37">
        <f>IF(Input_Data!CV30&lt;=Input_Data!$CY$30,Input_Data!CY30,0)</f>
        <v>0</v>
      </c>
      <c r="E7" s="37">
        <f>IF(Input_Data!EE30&lt;=Input_Data!EH30,Input_Data!$EH$30,0)</f>
        <v>40.813630117187515</v>
      </c>
      <c r="R7" s="56"/>
    </row>
    <row r="8" spans="1:21" x14ac:dyDescent="0.25">
      <c r="A8" t="s">
        <v>139</v>
      </c>
      <c r="B8" s="37">
        <f>Input_Data!AG28</f>
        <v>33.121700897220947</v>
      </c>
      <c r="C8" s="37">
        <f>Input_Data!BP28</f>
        <v>1</v>
      </c>
      <c r="D8" s="37">
        <f>Input_Data!$CY$28</f>
        <v>1</v>
      </c>
      <c r="E8" s="72">
        <f>Input_Data!$EH$28</f>
        <v>4.2769831246503749</v>
      </c>
    </row>
    <row r="9" spans="1:21" x14ac:dyDescent="0.25">
      <c r="A9" t="s">
        <v>140</v>
      </c>
      <c r="B9" s="72">
        <f>Input_Data!AG29</f>
        <v>-3.1444303203981068E-2</v>
      </c>
      <c r="C9" s="72">
        <f>Input_Data!BP29</f>
        <v>-0.01</v>
      </c>
      <c r="D9" s="72">
        <f>Input_Data!$CY$29</f>
        <v>-0.01</v>
      </c>
      <c r="E9" s="72">
        <f>Input_Data!$EH$29</f>
        <v>-3.2065648158465174E-2</v>
      </c>
    </row>
    <row r="10" spans="1:21" x14ac:dyDescent="0.25">
      <c r="J10" s="81"/>
      <c r="K10" s="81"/>
      <c r="L10" s="81"/>
      <c r="M10" s="81"/>
      <c r="N10" s="81"/>
      <c r="O10" s="81"/>
      <c r="Q10" s="81"/>
      <c r="R10" s="81"/>
      <c r="T10" s="81"/>
      <c r="U10" s="81"/>
    </row>
    <row r="11" spans="1:21" ht="84.75" customHeight="1" x14ac:dyDescent="0.25">
      <c r="A11" s="81" t="s">
        <v>46</v>
      </c>
      <c r="B11" s="81" t="s">
        <v>141</v>
      </c>
      <c r="C11" s="81" t="s">
        <v>55</v>
      </c>
      <c r="D11" s="81" t="s">
        <v>56</v>
      </c>
      <c r="E11" s="81" t="s">
        <v>67</v>
      </c>
      <c r="J11" s="81"/>
      <c r="K11" s="81"/>
      <c r="L11" s="81"/>
      <c r="M11" s="81"/>
      <c r="N11" s="81"/>
      <c r="O11" s="81"/>
      <c r="Q11" s="81"/>
      <c r="R11" s="81"/>
      <c r="T11" s="81"/>
      <c r="U11" s="81"/>
    </row>
    <row r="12" spans="1:21" x14ac:dyDescent="0.25">
      <c r="A12" s="37">
        <f>IF(Input_Data!H34&lt;=0,#N/A,Input_Data!H34)</f>
        <v>0.11308353125000001</v>
      </c>
      <c r="B12" s="72">
        <f t="shared" ref="B12:B75" si="0">IF(A12&lt;=$B$2,$B$3*EXP(A12*$B$4),IF(A12&lt;$B$7,$B$6,IF($B$8*EXP(A12*$B$9)&gt;$B$6,$B$6,$B$8*EXP(A12*$B$9))))</f>
        <v>6.8312523373804073</v>
      </c>
      <c r="C12" s="72">
        <f>IF($C$5&lt;$C$7,IF(A12&lt;=$C$2,$C$3*EXP(A12*$C$4),IF(A12&lt;=$C$7,$C$6,IF($C$8*EXP(A12*$C$9)&gt;$C$6,$C$6,$C$8*EXP(A12*$C$9)))),IF(A12&lt;=$C$2,$C$3*EXP(A12*$C$4),IF(A12&lt;=$C$5,$C$6,IF($C$8*EXP(A12*$C$9)&gt;$C$6,$C$6,$C$8*EXP(A12*$C$9)))))</f>
        <v>1.3597001090896734</v>
      </c>
      <c r="D12" s="72">
        <f>IF($D$5&lt;$D$7,IF(A12&lt;=$D$2,$D$3*EXP(A12*$D$4),IF(A12&lt;=$D$7,$D$6,IF($D$8*EXP(A12*$D$9)&gt;$D$6,$D$6,$D$8*EXP(A12*$D$9)))),IF(A12&lt;=$D$2,$D$3*EXP(A12*$D$4),IF(A12&lt;=$D$5,$D$6,IF($D$8*EXP(A12*$D$9)&gt;$D$6,$D$6,$D$8*EXP(A12*$D$9)))))</f>
        <v>0.45853328837254348</v>
      </c>
      <c r="E12" s="72">
        <f>IF($E$5&lt;$E$7,IF(A12&lt;=$E$2,$E$3*EXP(A12*$E$4),IF(A12&lt;=$E$7,$E$6,IF($E$8*EXP(A12*$E$9)&gt;$E$6,$E$6,$E$8*EXP(A12*$E$9)))),IF(A12&lt;=$E$2,$E$3*EXP(A12*$E$4),IF(A12&lt;=$E$5,$E$6,IF($E$8*EXP(A12*$E$9)&gt;$E$6,$E$6,$E$8*EXP(A12*$E$9)))))</f>
        <v>1</v>
      </c>
      <c r="G12" s="56"/>
      <c r="H12" s="37"/>
      <c r="I12" s="37"/>
      <c r="J12" s="37"/>
      <c r="K12" s="39"/>
      <c r="L12" s="56"/>
      <c r="M12" s="37"/>
      <c r="N12" s="37"/>
      <c r="O12" s="37"/>
      <c r="Q12" s="37"/>
      <c r="R12" s="37"/>
      <c r="T12" s="37"/>
      <c r="U12" s="37"/>
    </row>
    <row r="13" spans="1:21" x14ac:dyDescent="0.25">
      <c r="A13" s="37">
        <f>IF(Input_Data!H35&lt;=0,#N/A,Input_Data!H35)</f>
        <v>0.24335449218749999</v>
      </c>
      <c r="B13" s="72">
        <f t="shared" si="0"/>
        <v>6.8984461880377204</v>
      </c>
      <c r="C13" s="72">
        <f t="shared" ref="C13:C76" si="1">IF($C$5&lt;$C$7,IF(A13&lt;=$C$2,$C$3*EXP(A13*$C$4),IF(A13&lt;=$C$7,$C$6,IF($C$8*EXP(A13*$C$9)&gt;$C$6,$C$6,$C$8*EXP(A13*$C$9)))),IF(A13&lt;=$C$2,$C$3*EXP(A13*$C$4),IF(A13&lt;=$C$5,$C$6,IF($C$8*EXP(A13*$C$9)&gt;$C$6,$C$6,$C$8*EXP(A13*$C$9)))))</f>
        <v>1.3608253584035856</v>
      </c>
      <c r="D13" s="72">
        <f t="shared" ref="D13:D76" si="2">IF($D$5&lt;$D$7,IF(A13&lt;=$D$2,$D$3*EXP(A13*$D$4),IF(A13&lt;=$D$7,$D$6,IF($D$8*EXP(A13*$D$9)&gt;$D$6,$D$6,$D$8*EXP(A13*$D$9)))),IF(A13&lt;=$D$2,$D$3*EXP(A13*$D$4),IF(A13&lt;=$D$5,$D$6,IF($D$8*EXP(A13*$D$9)&gt;$D$6,$D$6,$D$8*EXP(A13*$D$9)))))</f>
        <v>0.46365488676993366</v>
      </c>
      <c r="E13" s="72">
        <f t="shared" ref="E13:E76" si="3">IF($E$5&lt;$E$7,IF(A13&lt;=$E$2,$E$3*EXP(A13*$E$4),IF(A13&lt;=$E$7,$E$6,IF($E$8*EXP(A13*$E$9)&gt;$E$6,$E$6,$E$8*EXP(A13*$E$9)))),IF(A13&lt;=$E$2,$E$3*EXP(A13*$E$4),IF(A13&lt;=$E$5,$E$6,IF($E$8*EXP(A13*$E$9)&gt;$E$6,$E$6,$E$8*EXP(A13*$E$9)))))</f>
        <v>1</v>
      </c>
      <c r="G13" s="56"/>
      <c r="H13" s="37"/>
      <c r="I13" s="37"/>
      <c r="J13" s="37"/>
      <c r="K13" s="39"/>
      <c r="L13" s="56"/>
      <c r="M13" s="37"/>
      <c r="N13" s="37"/>
      <c r="O13" s="37"/>
      <c r="Q13" s="37"/>
      <c r="R13" s="37"/>
      <c r="T13" s="37"/>
      <c r="U13" s="37"/>
    </row>
    <row r="14" spans="1:21" x14ac:dyDescent="0.25">
      <c r="A14" s="37">
        <f>IF(Input_Data!H36&lt;=0,#N/A,Input_Data!H36)</f>
        <v>0.48050667187500001</v>
      </c>
      <c r="B14" s="72">
        <f t="shared" si="0"/>
        <v>7.0224707930141284</v>
      </c>
      <c r="C14" s="72">
        <f t="shared" si="1"/>
        <v>1.3628762132770129</v>
      </c>
      <c r="D14" s="72">
        <f t="shared" si="2"/>
        <v>0.47312582674495218</v>
      </c>
      <c r="E14" s="72">
        <f t="shared" si="3"/>
        <v>1</v>
      </c>
      <c r="G14" s="56"/>
      <c r="H14" s="37"/>
      <c r="I14" s="37"/>
      <c r="J14" s="37"/>
      <c r="K14" s="39"/>
      <c r="L14" s="56"/>
      <c r="M14" s="37"/>
      <c r="N14" s="37"/>
      <c r="O14" s="37"/>
      <c r="Q14" s="37"/>
      <c r="R14" s="37"/>
      <c r="T14" s="37"/>
      <c r="U14" s="37"/>
    </row>
    <row r="15" spans="1:21" x14ac:dyDescent="0.25">
      <c r="A15" s="37">
        <f>IF(Input_Data!H37&lt;=0,#N/A,Input_Data!H37)</f>
        <v>0.69442925781249998</v>
      </c>
      <c r="B15" s="72">
        <f t="shared" si="0"/>
        <v>7.1362586588913102</v>
      </c>
      <c r="C15" s="72">
        <f t="shared" si="1"/>
        <v>1.3647288336150651</v>
      </c>
      <c r="D15" s="72">
        <f t="shared" si="2"/>
        <v>0.48183491997677785</v>
      </c>
      <c r="E15" s="72">
        <f t="shared" si="3"/>
        <v>1</v>
      </c>
      <c r="G15" s="56"/>
      <c r="H15" s="37"/>
      <c r="I15" s="37"/>
      <c r="J15" s="37"/>
      <c r="K15" s="39"/>
      <c r="L15" s="56"/>
      <c r="M15" s="37"/>
      <c r="N15" s="37"/>
      <c r="O15" s="37"/>
      <c r="Q15" s="37"/>
      <c r="R15" s="37"/>
      <c r="T15" s="37"/>
      <c r="U15" s="37"/>
    </row>
    <row r="16" spans="1:21" x14ac:dyDescent="0.25">
      <c r="A16" s="37">
        <f>IF(Input_Data!H38&lt;=0,#N/A,Input_Data!H38)</f>
        <v>0.89468432031249989</v>
      </c>
      <c r="B16" s="72">
        <f t="shared" si="0"/>
        <v>7.244446855773039</v>
      </c>
      <c r="C16" s="72">
        <f t="shared" si="1"/>
        <v>1.3664653720375799</v>
      </c>
      <c r="D16" s="72">
        <f t="shared" si="2"/>
        <v>0.49013280893205979</v>
      </c>
      <c r="E16" s="72">
        <f t="shared" si="3"/>
        <v>1</v>
      </c>
      <c r="G16" s="56"/>
      <c r="H16" s="37"/>
      <c r="I16" s="37"/>
      <c r="J16" s="37"/>
      <c r="K16" s="39"/>
      <c r="L16" s="56"/>
      <c r="M16" s="37"/>
      <c r="N16" s="37"/>
      <c r="O16" s="37"/>
      <c r="Q16" s="37"/>
      <c r="R16" s="37"/>
      <c r="T16" s="37"/>
      <c r="U16" s="37"/>
    </row>
    <row r="17" spans="1:21" x14ac:dyDescent="0.25">
      <c r="A17" s="37">
        <f>IF(Input_Data!H39&lt;=0,#N/A,Input_Data!H39)</f>
        <v>1.104278140625</v>
      </c>
      <c r="B17" s="72">
        <f t="shared" si="0"/>
        <v>7.3594374347720901</v>
      </c>
      <c r="C17" s="72">
        <f t="shared" si="1"/>
        <v>1.3682852594031911</v>
      </c>
      <c r="D17" s="72">
        <f t="shared" si="2"/>
        <v>0.49897075818819553</v>
      </c>
      <c r="E17" s="72">
        <f t="shared" si="3"/>
        <v>1</v>
      </c>
      <c r="G17" s="56"/>
      <c r="H17" s="37"/>
      <c r="I17" s="37"/>
      <c r="J17" s="37"/>
      <c r="K17" s="39"/>
      <c r="L17" s="56"/>
      <c r="M17" s="37"/>
      <c r="N17" s="37"/>
      <c r="O17" s="37"/>
      <c r="Q17" s="37"/>
      <c r="R17" s="37"/>
      <c r="T17" s="37"/>
      <c r="U17" s="37"/>
    </row>
    <row r="18" spans="1:21" x14ac:dyDescent="0.25">
      <c r="A18" s="37">
        <f>IF(Input_Data!H40&lt;=0,#N/A,Input_Data!H40)</f>
        <v>1.3224320078124998</v>
      </c>
      <c r="B18" s="72">
        <f t="shared" si="0"/>
        <v>7.4810633518630398</v>
      </c>
      <c r="C18" s="72">
        <f t="shared" si="1"/>
        <v>1.3701820473277884</v>
      </c>
      <c r="D18" s="72">
        <f t="shared" si="2"/>
        <v>0.508338960013903</v>
      </c>
      <c r="E18" s="72">
        <f t="shared" si="3"/>
        <v>1</v>
      </c>
      <c r="G18" s="56"/>
      <c r="H18" s="37"/>
      <c r="I18" s="37"/>
      <c r="J18" s="37"/>
      <c r="K18" s="39"/>
      <c r="L18" s="56"/>
      <c r="M18" s="37"/>
      <c r="N18" s="37"/>
      <c r="O18" s="37"/>
      <c r="Q18" s="37"/>
      <c r="R18" s="37"/>
      <c r="T18" s="37"/>
      <c r="U18" s="37"/>
    </row>
    <row r="19" spans="1:21" x14ac:dyDescent="0.25">
      <c r="A19" s="37">
        <f>IF(Input_Data!H41&lt;=0,#N/A,Input_Data!H41)</f>
        <v>1.5659552812499999</v>
      </c>
      <c r="B19" s="72">
        <f t="shared" si="0"/>
        <v>7.6192090987456718</v>
      </c>
      <c r="C19" s="72">
        <f t="shared" si="1"/>
        <v>1.3723025213094662</v>
      </c>
      <c r="D19" s="72">
        <f t="shared" si="2"/>
        <v>0.51900451246076507</v>
      </c>
      <c r="E19" s="72">
        <f t="shared" si="3"/>
        <v>1</v>
      </c>
      <c r="G19" s="56"/>
      <c r="H19" s="37"/>
      <c r="I19" s="37"/>
      <c r="J19" s="37"/>
      <c r="K19" s="39"/>
      <c r="L19" s="56"/>
      <c r="M19" s="37"/>
      <c r="N19" s="37"/>
      <c r="O19" s="37"/>
      <c r="Q19" s="37"/>
      <c r="R19" s="37"/>
      <c r="T19" s="37"/>
      <c r="U19" s="37"/>
    </row>
    <row r="20" spans="1:21" x14ac:dyDescent="0.25">
      <c r="A20" s="37">
        <f>IF(Input_Data!H42&lt;=0,#N/A,Input_Data!H42)</f>
        <v>1.8970194765624999</v>
      </c>
      <c r="B20" s="72">
        <f t="shared" si="0"/>
        <v>7.8111154109137075</v>
      </c>
      <c r="C20" s="72">
        <f t="shared" si="1"/>
        <v>1.3751905202163603</v>
      </c>
      <c r="D20" s="72">
        <f t="shared" si="2"/>
        <v>0.53386387863187412</v>
      </c>
      <c r="E20" s="72">
        <f t="shared" si="3"/>
        <v>1</v>
      </c>
      <c r="G20" s="56"/>
      <c r="H20" s="37"/>
      <c r="I20" s="37"/>
      <c r="J20" s="37"/>
      <c r="K20" s="39"/>
      <c r="L20" s="56"/>
      <c r="M20" s="37"/>
      <c r="N20" s="37"/>
      <c r="O20" s="37"/>
      <c r="Q20" s="37"/>
      <c r="R20" s="37"/>
      <c r="T20" s="37"/>
      <c r="U20" s="37"/>
    </row>
    <row r="21" spans="1:21" x14ac:dyDescent="0.25">
      <c r="A21" s="37">
        <f>IF(Input_Data!H43&lt;=0,#N/A,Input_Data!H43)</f>
        <v>2.5857158984374999</v>
      </c>
      <c r="B21" s="72">
        <f t="shared" si="0"/>
        <v>8.2259551489312646</v>
      </c>
      <c r="C21" s="72">
        <f t="shared" si="1"/>
        <v>1.3812177680653726</v>
      </c>
      <c r="D21" s="72">
        <f t="shared" si="2"/>
        <v>0.56615215717858136</v>
      </c>
      <c r="E21" s="72">
        <f t="shared" si="3"/>
        <v>1</v>
      </c>
      <c r="G21" s="56"/>
      <c r="H21" s="37"/>
      <c r="I21" s="37"/>
      <c r="J21" s="37"/>
      <c r="K21" s="39"/>
      <c r="L21" s="56"/>
      <c r="M21" s="37"/>
      <c r="N21" s="37"/>
      <c r="O21" s="37"/>
      <c r="Q21" s="37"/>
      <c r="R21" s="37"/>
      <c r="T21" s="37"/>
      <c r="U21" s="37"/>
    </row>
    <row r="22" spans="1:21" x14ac:dyDescent="0.25">
      <c r="A22" s="37">
        <f>IF(Input_Data!H44&lt;=0,#N/A,Input_Data!H44)</f>
        <v>3.4032705703124995</v>
      </c>
      <c r="B22" s="72">
        <f t="shared" si="0"/>
        <v>8.7471076980939415</v>
      </c>
      <c r="C22" s="72">
        <f t="shared" si="1"/>
        <v>1.3884070437800904</v>
      </c>
      <c r="D22" s="72">
        <f t="shared" si="2"/>
        <v>0.60702622491334279</v>
      </c>
      <c r="E22" s="72">
        <f t="shared" si="3"/>
        <v>1</v>
      </c>
      <c r="G22" s="56"/>
      <c r="H22" s="37"/>
      <c r="I22" s="37"/>
      <c r="J22" s="37"/>
      <c r="K22" s="39"/>
      <c r="L22" s="56"/>
      <c r="M22" s="37"/>
      <c r="N22" s="37"/>
      <c r="O22" s="37"/>
      <c r="Q22" s="37"/>
      <c r="R22" s="37"/>
      <c r="T22" s="37"/>
      <c r="U22" s="37"/>
    </row>
    <row r="23" spans="1:21" x14ac:dyDescent="0.25">
      <c r="A23" s="37">
        <f>IF(Input_Data!H45&lt;=0,#N/A,Input_Data!H45)</f>
        <v>4.2589711640624994</v>
      </c>
      <c r="B23" s="72">
        <f t="shared" si="0"/>
        <v>9.3279750048845784</v>
      </c>
      <c r="C23" s="72">
        <f t="shared" si="1"/>
        <v>1.3959718440489142</v>
      </c>
      <c r="D23" s="72">
        <f t="shared" si="2"/>
        <v>0.65297160517226527</v>
      </c>
      <c r="E23" s="72">
        <f t="shared" si="3"/>
        <v>1</v>
      </c>
      <c r="G23" s="56"/>
      <c r="H23" s="37"/>
      <c r="I23" s="37"/>
      <c r="J23" s="37"/>
      <c r="K23" s="39"/>
      <c r="L23" s="56"/>
      <c r="M23" s="37"/>
      <c r="N23" s="37"/>
      <c r="O23" s="37"/>
      <c r="Q23" s="37"/>
      <c r="R23" s="37"/>
      <c r="T23" s="37"/>
      <c r="U23" s="37"/>
    </row>
    <row r="24" spans="1:21" x14ac:dyDescent="0.25">
      <c r="A24" s="37">
        <f>IF(Input_Data!H46&lt;=0,#N/A,Input_Data!H46)</f>
        <v>5.1121141171874998</v>
      </c>
      <c r="B24" s="72">
        <f t="shared" si="0"/>
        <v>9.9455043946697792</v>
      </c>
      <c r="C24" s="72">
        <f t="shared" si="1"/>
        <v>1.4035550658917098</v>
      </c>
      <c r="D24" s="72">
        <f t="shared" si="2"/>
        <v>0.70224139809109487</v>
      </c>
      <c r="E24" s="72">
        <f t="shared" si="3"/>
        <v>1</v>
      </c>
      <c r="G24" s="56"/>
      <c r="H24" s="37"/>
      <c r="I24" s="37"/>
      <c r="J24" s="37"/>
      <c r="K24" s="39"/>
      <c r="L24" s="56"/>
      <c r="M24" s="37"/>
      <c r="N24" s="37"/>
      <c r="O24" s="37"/>
      <c r="Q24" s="37"/>
      <c r="R24" s="37"/>
      <c r="T24" s="37"/>
      <c r="U24" s="37"/>
    </row>
    <row r="25" spans="1:21" x14ac:dyDescent="0.25">
      <c r="A25" s="37">
        <f>IF(Input_Data!H47&lt;=0,#N/A,Input_Data!H47)</f>
        <v>5.9901339765624995</v>
      </c>
      <c r="B25" s="72">
        <f t="shared" si="0"/>
        <v>10.623754529759379</v>
      </c>
      <c r="C25" s="72">
        <f t="shared" si="1"/>
        <v>1.411402423131219</v>
      </c>
      <c r="D25" s="72">
        <f t="shared" si="2"/>
        <v>0.75683247539569787</v>
      </c>
      <c r="E25" s="72">
        <f t="shared" si="3"/>
        <v>1</v>
      </c>
      <c r="G25" s="56"/>
      <c r="H25" s="37"/>
      <c r="I25" s="37"/>
      <c r="J25" s="37"/>
      <c r="K25" s="39"/>
      <c r="L25" s="56"/>
      <c r="M25" s="37"/>
      <c r="N25" s="37"/>
      <c r="O25" s="37"/>
      <c r="Q25" s="37"/>
      <c r="R25" s="37"/>
      <c r="T25" s="37"/>
      <c r="U25" s="37"/>
    </row>
    <row r="26" spans="1:21" x14ac:dyDescent="0.25">
      <c r="A26" s="37">
        <f>IF(Input_Data!H48&lt;=0,#N/A,Input_Data!H48)</f>
        <v>6.9494432499999998</v>
      </c>
      <c r="B26" s="72">
        <f t="shared" si="0"/>
        <v>11.417784630187723</v>
      </c>
      <c r="C26" s="72">
        <f t="shared" si="1"/>
        <v>1.4200264743856177</v>
      </c>
      <c r="D26" s="72">
        <f t="shared" si="2"/>
        <v>0.82134054291144309</v>
      </c>
      <c r="E26" s="72">
        <f t="shared" si="3"/>
        <v>1</v>
      </c>
      <c r="G26" s="56"/>
      <c r="H26" s="37"/>
      <c r="I26" s="37"/>
      <c r="J26" s="37"/>
      <c r="K26" s="39"/>
      <c r="L26" s="56"/>
      <c r="M26" s="37"/>
      <c r="N26" s="37"/>
      <c r="O26" s="37"/>
      <c r="Q26" s="37"/>
      <c r="R26" s="37"/>
      <c r="T26" s="37"/>
      <c r="U26" s="37"/>
    </row>
    <row r="27" spans="1:21" x14ac:dyDescent="0.25">
      <c r="A27" s="37">
        <f>IF(Input_Data!H49&lt;=0,#N/A,Input_Data!H49)</f>
        <v>7.8361897656250008</v>
      </c>
      <c r="B27" s="72">
        <f t="shared" si="0"/>
        <v>12.204439126593853</v>
      </c>
      <c r="C27" s="72">
        <f t="shared" si="1"/>
        <v>1.4280450569421475</v>
      </c>
      <c r="D27" s="72">
        <f t="shared" si="2"/>
        <v>0.88584908849767174</v>
      </c>
      <c r="E27" s="72">
        <f t="shared" si="3"/>
        <v>1</v>
      </c>
      <c r="G27" s="56"/>
      <c r="H27" s="37"/>
      <c r="I27" s="37"/>
      <c r="J27" s="37"/>
      <c r="K27" s="39"/>
      <c r="L27" s="56"/>
      <c r="M27" s="37"/>
      <c r="N27" s="37"/>
      <c r="O27" s="37"/>
      <c r="Q27" s="37"/>
      <c r="R27" s="37"/>
      <c r="T27" s="37"/>
      <c r="U27" s="37"/>
    </row>
    <row r="28" spans="1:21" x14ac:dyDescent="0.25">
      <c r="A28" s="37">
        <f>IF(Input_Data!H50&lt;=0,#N/A,Input_Data!H50)</f>
        <v>8.7108159609375004</v>
      </c>
      <c r="B28" s="72">
        <f t="shared" si="0"/>
        <v>13.033417239573232</v>
      </c>
      <c r="C28" s="72">
        <f t="shared" si="1"/>
        <v>1.4359983930380986</v>
      </c>
      <c r="D28" s="72">
        <f t="shared" si="2"/>
        <v>0.95443730405724225</v>
      </c>
      <c r="E28" s="72">
        <f t="shared" si="3"/>
        <v>1</v>
      </c>
      <c r="G28" s="56"/>
      <c r="H28" s="37"/>
      <c r="I28" s="37"/>
      <c r="J28" s="37"/>
      <c r="K28" s="39"/>
      <c r="L28" s="56"/>
      <c r="M28" s="37"/>
      <c r="N28" s="37"/>
      <c r="O28" s="37"/>
      <c r="Q28" s="37"/>
      <c r="R28" s="37"/>
      <c r="T28" s="37"/>
      <c r="U28" s="37"/>
    </row>
    <row r="29" spans="1:21" x14ac:dyDescent="0.25">
      <c r="A29" s="37">
        <f>IF(Input_Data!H51&lt;=0,#N/A,Input_Data!H51)</f>
        <v>9.8470665625000002</v>
      </c>
      <c r="B29" s="72">
        <f t="shared" si="0"/>
        <v>14.195019740372322</v>
      </c>
      <c r="C29" s="72">
        <f t="shared" si="1"/>
        <v>1.4463969760342945</v>
      </c>
      <c r="D29" s="72">
        <f t="shared" si="2"/>
        <v>1.0515334585626632</v>
      </c>
      <c r="E29" s="72">
        <f t="shared" si="3"/>
        <v>1</v>
      </c>
      <c r="G29" s="56"/>
      <c r="H29" s="37"/>
      <c r="I29" s="37"/>
      <c r="J29" s="37"/>
      <c r="K29" s="39"/>
      <c r="L29" s="56"/>
      <c r="M29" s="37"/>
      <c r="N29" s="37"/>
      <c r="O29" s="37"/>
      <c r="Q29" s="37"/>
      <c r="R29" s="37"/>
      <c r="T29" s="37"/>
      <c r="U29" s="37"/>
    </row>
    <row r="30" spans="1:21" x14ac:dyDescent="0.25">
      <c r="A30" s="37">
        <f>IF(Input_Data!H52&lt;=0,#N/A,Input_Data!H52)</f>
        <v>10.8283941484375</v>
      </c>
      <c r="B30" s="72">
        <f t="shared" si="0"/>
        <v>15.281230038038125</v>
      </c>
      <c r="C30" s="72">
        <f t="shared" si="1"/>
        <v>1.455438335417987</v>
      </c>
      <c r="D30" s="72">
        <f t="shared" si="2"/>
        <v>1.143304577366737</v>
      </c>
      <c r="E30" s="72">
        <f t="shared" si="3"/>
        <v>1</v>
      </c>
      <c r="G30" s="56"/>
      <c r="H30" s="37"/>
      <c r="I30" s="37"/>
      <c r="J30" s="37"/>
      <c r="K30" s="39"/>
      <c r="L30" s="56"/>
      <c r="M30" s="37"/>
      <c r="N30" s="37"/>
      <c r="O30" s="37"/>
      <c r="Q30" s="37"/>
      <c r="R30" s="37"/>
      <c r="T30" s="37"/>
      <c r="U30" s="37"/>
    </row>
    <row r="31" spans="1:21" x14ac:dyDescent="0.25">
      <c r="A31" s="37">
        <f>IF(Input_Data!H53&lt;=0,#N/A,Input_Data!H53)</f>
        <v>11.7642564375</v>
      </c>
      <c r="B31" s="72">
        <f t="shared" si="0"/>
        <v>15.281965630771488</v>
      </c>
      <c r="C31" s="72">
        <f t="shared" si="1"/>
        <v>1.4641134500340511</v>
      </c>
      <c r="D31" s="72">
        <f t="shared" si="2"/>
        <v>1.2382752579055536</v>
      </c>
      <c r="E31" s="72">
        <f t="shared" si="3"/>
        <v>1</v>
      </c>
      <c r="G31" s="56"/>
      <c r="H31" s="37"/>
      <c r="I31" s="37"/>
      <c r="J31" s="37"/>
      <c r="K31" s="39"/>
      <c r="L31" s="56"/>
      <c r="M31" s="37"/>
      <c r="N31" s="37"/>
      <c r="O31" s="37"/>
      <c r="Q31" s="37"/>
      <c r="R31" s="37"/>
      <c r="T31" s="37"/>
      <c r="U31" s="37"/>
    </row>
    <row r="32" spans="1:21" x14ac:dyDescent="0.25">
      <c r="A32" s="37">
        <f>IF(Input_Data!H54&lt;=0,#N/A,Input_Data!H54)</f>
        <v>12.774429992187502</v>
      </c>
      <c r="B32" s="72">
        <f t="shared" si="0"/>
        <v>15.281965630771488</v>
      </c>
      <c r="C32" s="72">
        <f t="shared" si="1"/>
        <v>1.473535442715858</v>
      </c>
      <c r="D32" s="72">
        <f t="shared" si="2"/>
        <v>1.3496595008090992</v>
      </c>
      <c r="E32" s="72">
        <f t="shared" si="3"/>
        <v>1</v>
      </c>
      <c r="G32" s="56"/>
      <c r="H32" s="37"/>
      <c r="I32" s="37"/>
      <c r="J32" s="37"/>
      <c r="K32" s="39"/>
      <c r="L32" s="56"/>
      <c r="M32" s="37"/>
      <c r="N32" s="37"/>
      <c r="O32" s="37"/>
      <c r="Q32" s="37"/>
      <c r="R32" s="37"/>
      <c r="T32" s="37"/>
      <c r="U32" s="37"/>
    </row>
    <row r="33" spans="1:21" x14ac:dyDescent="0.25">
      <c r="A33" s="37">
        <f>IF(Input_Data!H55&lt;=0,#N/A,Input_Data!H55)</f>
        <v>13.762900921875001</v>
      </c>
      <c r="B33" s="72">
        <f t="shared" si="0"/>
        <v>15.281965630771488</v>
      </c>
      <c r="C33" s="72">
        <f t="shared" si="1"/>
        <v>1.4828137033446176</v>
      </c>
      <c r="D33" s="72">
        <f t="shared" si="2"/>
        <v>1.4683432211796175</v>
      </c>
      <c r="E33" s="72">
        <f t="shared" si="3"/>
        <v>1</v>
      </c>
      <c r="G33" s="56"/>
      <c r="H33" s="37"/>
      <c r="I33" s="37"/>
      <c r="J33" s="37"/>
      <c r="K33" s="39"/>
      <c r="L33" s="56"/>
      <c r="M33" s="37"/>
      <c r="N33" s="37"/>
      <c r="O33" s="37"/>
      <c r="Q33" s="37"/>
      <c r="R33" s="37"/>
      <c r="T33" s="37"/>
      <c r="U33" s="37"/>
    </row>
    <row r="34" spans="1:21" x14ac:dyDescent="0.25">
      <c r="A34" s="37">
        <f>IF(Input_Data!H56&lt;=0,#N/A,Input_Data!H56)</f>
        <v>14.7440690390625</v>
      </c>
      <c r="B34" s="72">
        <f t="shared" si="0"/>
        <v>15.281965630771488</v>
      </c>
      <c r="C34" s="72">
        <f t="shared" si="1"/>
        <v>1.4920811910378424</v>
      </c>
      <c r="D34" s="72">
        <f t="shared" si="2"/>
        <v>1.5964691241905493</v>
      </c>
      <c r="E34" s="72">
        <f t="shared" si="3"/>
        <v>1</v>
      </c>
      <c r="G34" s="56"/>
      <c r="H34" s="37"/>
      <c r="I34" s="37"/>
      <c r="J34" s="37"/>
      <c r="K34" s="39"/>
      <c r="L34" s="56"/>
      <c r="M34" s="37"/>
      <c r="N34" s="37"/>
      <c r="O34" s="37"/>
      <c r="Q34" s="37"/>
      <c r="R34" s="37"/>
      <c r="T34" s="37"/>
      <c r="U34" s="37"/>
    </row>
    <row r="35" spans="1:21" x14ac:dyDescent="0.25">
      <c r="A35" s="37">
        <f>IF(Input_Data!H57&lt;=0,#N/A,Input_Data!H57)</f>
        <v>15.7823473984375</v>
      </c>
      <c r="B35" s="72">
        <f t="shared" si="0"/>
        <v>15.281965630771488</v>
      </c>
      <c r="C35" s="72">
        <f t="shared" si="1"/>
        <v>1.501951189636741</v>
      </c>
      <c r="D35" s="72">
        <f t="shared" si="2"/>
        <v>1.7442481605967319</v>
      </c>
      <c r="E35" s="72">
        <f t="shared" si="3"/>
        <v>1</v>
      </c>
      <c r="G35" s="56"/>
      <c r="H35" s="37"/>
      <c r="I35" s="37"/>
      <c r="J35" s="37"/>
      <c r="K35" s="39"/>
      <c r="L35" s="56"/>
      <c r="M35" s="37"/>
      <c r="N35" s="37"/>
      <c r="O35" s="37"/>
      <c r="Q35" s="37"/>
      <c r="R35" s="37"/>
      <c r="T35" s="37"/>
      <c r="U35" s="37"/>
    </row>
    <row r="36" spans="1:21" x14ac:dyDescent="0.25">
      <c r="A36" s="37">
        <f>IF(Input_Data!H58&lt;=0,#N/A,Input_Data!H58)</f>
        <v>16.898536679687499</v>
      </c>
      <c r="B36" s="72">
        <f t="shared" si="0"/>
        <v>15.281965630771488</v>
      </c>
      <c r="C36" s="72">
        <f t="shared" si="1"/>
        <v>1.5126346527234937</v>
      </c>
      <c r="D36" s="72">
        <f t="shared" si="2"/>
        <v>1.9184084901337712</v>
      </c>
      <c r="E36" s="72">
        <f t="shared" si="3"/>
        <v>1</v>
      </c>
      <c r="G36" s="56"/>
      <c r="H36" s="37"/>
      <c r="I36" s="37"/>
      <c r="J36" s="37"/>
      <c r="K36" s="39"/>
      <c r="L36" s="56"/>
      <c r="M36" s="37"/>
      <c r="N36" s="37"/>
      <c r="O36" s="37"/>
      <c r="Q36" s="37"/>
      <c r="R36" s="37"/>
      <c r="T36" s="37"/>
      <c r="U36" s="37"/>
    </row>
    <row r="37" spans="1:21" x14ac:dyDescent="0.25">
      <c r="A37" s="37">
        <f>IF(Input_Data!H59&lt;=0,#N/A,Input_Data!H59)</f>
        <v>18.060369179687498</v>
      </c>
      <c r="B37" s="72">
        <f t="shared" si="0"/>
        <v>15.281965630771488</v>
      </c>
      <c r="C37" s="72">
        <f t="shared" si="1"/>
        <v>1.5238357086693015</v>
      </c>
      <c r="D37" s="72">
        <f t="shared" si="2"/>
        <v>2.1181859526960718</v>
      </c>
      <c r="E37" s="72">
        <f t="shared" si="3"/>
        <v>1</v>
      </c>
      <c r="G37" s="56"/>
      <c r="H37" s="37"/>
      <c r="I37" s="37"/>
      <c r="J37" s="37"/>
      <c r="K37" s="39"/>
      <c r="L37" s="56"/>
      <c r="M37" s="37"/>
      <c r="N37" s="37"/>
      <c r="O37" s="37"/>
      <c r="Q37" s="37"/>
      <c r="R37" s="37"/>
      <c r="T37" s="37"/>
      <c r="U37" s="37"/>
    </row>
    <row r="38" spans="1:21" x14ac:dyDescent="0.25">
      <c r="A38" s="37">
        <f>IF(Input_Data!H60&lt;=0,#N/A,Input_Data!H60)</f>
        <v>19.307210101562497</v>
      </c>
      <c r="B38" s="72">
        <f t="shared" si="0"/>
        <v>15.281965630771488</v>
      </c>
      <c r="C38" s="72">
        <f t="shared" si="1"/>
        <v>1.5359486039214609</v>
      </c>
      <c r="D38" s="72">
        <f t="shared" si="2"/>
        <v>2.3557812778628171</v>
      </c>
      <c r="E38" s="72">
        <f t="shared" si="3"/>
        <v>1</v>
      </c>
      <c r="G38" s="56"/>
      <c r="H38" s="37"/>
      <c r="I38" s="37"/>
      <c r="J38" s="37"/>
      <c r="K38" s="39"/>
      <c r="L38" s="56"/>
      <c r="M38" s="37"/>
      <c r="N38" s="37"/>
      <c r="O38" s="37"/>
      <c r="Q38" s="37"/>
      <c r="R38" s="37"/>
      <c r="T38" s="37"/>
      <c r="U38" s="37"/>
    </row>
    <row r="39" spans="1:21" x14ac:dyDescent="0.25">
      <c r="A39" s="37">
        <f>IF(Input_Data!H61&lt;=0,#N/A,Input_Data!H61)</f>
        <v>20.550739523437496</v>
      </c>
      <c r="B39" s="72">
        <f t="shared" si="0"/>
        <v>15.281965630771488</v>
      </c>
      <c r="C39" s="72">
        <f t="shared" si="1"/>
        <v>1.5481252292773553</v>
      </c>
      <c r="D39" s="72">
        <f t="shared" si="2"/>
        <v>2.6192878149555372</v>
      </c>
      <c r="E39" s="72">
        <f t="shared" si="3"/>
        <v>1</v>
      </c>
      <c r="G39" s="56"/>
      <c r="H39" s="37"/>
      <c r="I39" s="37"/>
      <c r="J39" s="37"/>
      <c r="K39" s="39"/>
      <c r="L39" s="56"/>
      <c r="M39" s="37"/>
      <c r="N39" s="37"/>
      <c r="O39" s="37"/>
      <c r="Q39" s="37"/>
      <c r="R39" s="37"/>
      <c r="T39" s="37"/>
      <c r="U39" s="37"/>
    </row>
    <row r="40" spans="1:21" x14ac:dyDescent="0.25">
      <c r="A40" s="37">
        <f>IF(Input_Data!H62&lt;=0,#N/A,Input_Data!H62)</f>
        <v>21.580418468749997</v>
      </c>
      <c r="B40" s="72">
        <f t="shared" si="0"/>
        <v>15.281965630771488</v>
      </c>
      <c r="C40" s="72">
        <f t="shared" si="1"/>
        <v>1.5582808595867619</v>
      </c>
      <c r="D40" s="72">
        <f t="shared" si="2"/>
        <v>2.8596477073716877</v>
      </c>
      <c r="E40" s="72">
        <f t="shared" si="3"/>
        <v>1</v>
      </c>
      <c r="G40" s="56"/>
      <c r="H40" s="37"/>
      <c r="I40" s="37"/>
      <c r="J40" s="37"/>
      <c r="K40" s="39"/>
      <c r="L40" s="56"/>
      <c r="M40" s="37"/>
      <c r="N40" s="37"/>
      <c r="O40" s="37"/>
      <c r="Q40" s="37"/>
      <c r="R40" s="37"/>
      <c r="T40" s="37"/>
      <c r="U40" s="37"/>
    </row>
    <row r="41" spans="1:21" x14ac:dyDescent="0.25">
      <c r="A41" s="37">
        <f>IF(Input_Data!H63&lt;=0,#N/A,Input_Data!H63)</f>
        <v>22.779086906249997</v>
      </c>
      <c r="B41" s="72">
        <f t="shared" si="0"/>
        <v>15.281965630771488</v>
      </c>
      <c r="C41" s="72">
        <f t="shared" si="1"/>
        <v>1.570187166213771</v>
      </c>
      <c r="D41" s="72">
        <f t="shared" si="2"/>
        <v>3.167375660267143</v>
      </c>
      <c r="E41" s="72">
        <f t="shared" si="3"/>
        <v>1</v>
      </c>
      <c r="G41" s="56"/>
      <c r="H41" s="37"/>
      <c r="I41" s="37"/>
      <c r="J41" s="37"/>
      <c r="K41" s="39"/>
      <c r="L41" s="56"/>
      <c r="M41" s="37"/>
      <c r="N41" s="37"/>
      <c r="O41" s="37"/>
      <c r="Q41" s="37"/>
      <c r="R41" s="37"/>
      <c r="T41" s="37"/>
      <c r="U41" s="37"/>
    </row>
    <row r="42" spans="1:21" x14ac:dyDescent="0.25">
      <c r="A42" s="37">
        <f>IF(Input_Data!H64&lt;=0,#N/A,Input_Data!H64)</f>
        <v>23.683610882812498</v>
      </c>
      <c r="B42" s="72">
        <f t="shared" si="0"/>
        <v>15.281965630771488</v>
      </c>
      <c r="C42" s="72">
        <f t="shared" si="1"/>
        <v>1.5792319401431369</v>
      </c>
      <c r="D42" s="72">
        <f t="shared" si="2"/>
        <v>3.4213252400086382</v>
      </c>
      <c r="E42" s="72">
        <f t="shared" si="3"/>
        <v>1</v>
      </c>
      <c r="G42" s="56"/>
      <c r="H42" s="37"/>
      <c r="I42" s="37"/>
      <c r="J42" s="37"/>
      <c r="K42" s="39"/>
      <c r="L42" s="56"/>
      <c r="M42" s="37"/>
      <c r="N42" s="37"/>
      <c r="O42" s="37"/>
      <c r="Q42" s="37"/>
      <c r="R42" s="37"/>
      <c r="T42" s="37"/>
      <c r="U42" s="37"/>
    </row>
    <row r="43" spans="1:21" x14ac:dyDescent="0.25">
      <c r="A43" s="37">
        <f>IF(Input_Data!H65&lt;=0,#N/A,Input_Data!H65)</f>
        <v>24.617035124999997</v>
      </c>
      <c r="B43" s="72">
        <f t="shared" si="0"/>
        <v>15.273559059289711</v>
      </c>
      <c r="C43" s="72">
        <f t="shared" si="1"/>
        <v>1.5886203295303576</v>
      </c>
      <c r="D43" s="72">
        <f t="shared" si="2"/>
        <v>3.7047536347913574</v>
      </c>
      <c r="E43" s="72">
        <f t="shared" si="3"/>
        <v>1</v>
      </c>
      <c r="G43" s="56"/>
      <c r="H43" s="37"/>
      <c r="I43" s="37"/>
      <c r="J43" s="37"/>
      <c r="K43" s="39"/>
      <c r="L43" s="56"/>
      <c r="M43" s="37"/>
      <c r="N43" s="37"/>
      <c r="O43" s="37"/>
      <c r="Q43" s="37"/>
      <c r="R43" s="37"/>
      <c r="T43" s="37"/>
      <c r="U43" s="37"/>
    </row>
    <row r="44" spans="1:21" x14ac:dyDescent="0.25">
      <c r="A44" s="37">
        <f>IF(Input_Data!H66&lt;=0,#N/A,Input_Data!H66)</f>
        <v>25.589123203124998</v>
      </c>
      <c r="B44" s="72">
        <f t="shared" si="0"/>
        <v>14.813760836961514</v>
      </c>
      <c r="C44" s="72">
        <f t="shared" si="1"/>
        <v>1.5984569337797285</v>
      </c>
      <c r="D44" s="72">
        <f t="shared" si="2"/>
        <v>4.0249087371526766</v>
      </c>
      <c r="E44" s="72">
        <f t="shared" si="3"/>
        <v>1</v>
      </c>
      <c r="G44" s="56"/>
      <c r="H44" s="37"/>
      <c r="I44" s="37"/>
      <c r="J44" s="37"/>
      <c r="K44" s="39"/>
      <c r="L44" s="56"/>
      <c r="M44" s="37"/>
      <c r="N44" s="37"/>
      <c r="O44" s="37"/>
      <c r="Q44" s="37"/>
      <c r="R44" s="37"/>
      <c r="T44" s="37"/>
      <c r="U44" s="37"/>
    </row>
    <row r="45" spans="1:21" x14ac:dyDescent="0.25">
      <c r="A45" s="37">
        <f>IF(Input_Data!H67&lt;=0,#N/A,Input_Data!H67)</f>
        <v>26.310022499999995</v>
      </c>
      <c r="B45" s="72">
        <f t="shared" si="0"/>
        <v>14.481737299346321</v>
      </c>
      <c r="C45" s="72">
        <f t="shared" si="1"/>
        <v>1.605791059217478</v>
      </c>
      <c r="D45" s="72">
        <f t="shared" si="2"/>
        <v>4.2800727238178204</v>
      </c>
      <c r="E45" s="72">
        <f t="shared" si="3"/>
        <v>1</v>
      </c>
      <c r="G45" s="56"/>
      <c r="H45" s="37"/>
      <c r="I45" s="37"/>
      <c r="J45" s="37"/>
      <c r="K45" s="39"/>
      <c r="L45" s="56"/>
      <c r="M45" s="37"/>
      <c r="N45" s="37"/>
      <c r="O45" s="37"/>
      <c r="Q45" s="37"/>
      <c r="R45" s="37"/>
      <c r="T45" s="37"/>
      <c r="U45" s="37"/>
    </row>
    <row r="46" spans="1:21" x14ac:dyDescent="0.25">
      <c r="A46" s="37">
        <f>IF(Input_Data!H68&lt;=0,#N/A,Input_Data!H68)</f>
        <v>27.102239921874997</v>
      </c>
      <c r="B46" s="72">
        <f t="shared" si="0"/>
        <v>14.125442926657708</v>
      </c>
      <c r="C46" s="72">
        <f t="shared" si="1"/>
        <v>1.6138895601294174</v>
      </c>
      <c r="D46" s="72">
        <f t="shared" si="2"/>
        <v>4.5791744627999131</v>
      </c>
      <c r="E46" s="72">
        <f t="shared" si="3"/>
        <v>1</v>
      </c>
      <c r="G46" s="56"/>
      <c r="H46" s="37"/>
      <c r="I46" s="37"/>
      <c r="J46" s="37"/>
      <c r="K46" s="39"/>
      <c r="L46" s="56"/>
      <c r="M46" s="37"/>
      <c r="N46" s="37"/>
      <c r="O46" s="37"/>
      <c r="Q46" s="37"/>
      <c r="R46" s="37"/>
      <c r="T46" s="37"/>
      <c r="U46" s="37"/>
    </row>
    <row r="47" spans="1:21" x14ac:dyDescent="0.25">
      <c r="A47" s="37">
        <f>IF(Input_Data!H69&lt;=0,#N/A,Input_Data!H69)</f>
        <v>27.829927804687497</v>
      </c>
      <c r="B47" s="72">
        <f t="shared" si="0"/>
        <v>13.805899430200965</v>
      </c>
      <c r="C47" s="72">
        <f t="shared" si="1"/>
        <v>1.6213643866063074</v>
      </c>
      <c r="D47" s="72">
        <f t="shared" si="2"/>
        <v>4.8722962218688481</v>
      </c>
      <c r="E47" s="72">
        <f t="shared" si="3"/>
        <v>1</v>
      </c>
      <c r="G47" s="56"/>
      <c r="H47" s="37"/>
      <c r="I47" s="37"/>
      <c r="J47" s="37"/>
      <c r="K47" s="39"/>
      <c r="L47" s="56"/>
      <c r="M47" s="37"/>
      <c r="N47" s="37"/>
      <c r="O47" s="37"/>
      <c r="Q47" s="37"/>
      <c r="R47" s="37"/>
      <c r="T47" s="37"/>
      <c r="U47" s="37"/>
    </row>
    <row r="48" spans="1:21" x14ac:dyDescent="0.25">
      <c r="A48" s="37">
        <f>IF(Input_Data!H70&lt;=0,#N/A,Input_Data!H70)</f>
        <v>28.489692304687498</v>
      </c>
      <c r="B48" s="72">
        <f t="shared" si="0"/>
        <v>13.522435038210197</v>
      </c>
      <c r="C48" s="72">
        <f t="shared" si="1"/>
        <v>1.6281714219353061</v>
      </c>
      <c r="D48" s="72">
        <f t="shared" si="2"/>
        <v>5.1542437842523041</v>
      </c>
      <c r="E48" s="72">
        <f t="shared" si="3"/>
        <v>1</v>
      </c>
      <c r="G48" s="56"/>
      <c r="H48" s="37"/>
      <c r="I48" s="37"/>
      <c r="J48" s="37"/>
      <c r="K48" s="39"/>
      <c r="L48" s="56"/>
      <c r="M48" s="37"/>
      <c r="N48" s="37"/>
      <c r="O48" s="37"/>
      <c r="Q48" s="37"/>
      <c r="R48" s="37"/>
      <c r="T48" s="37"/>
      <c r="U48" s="37"/>
    </row>
    <row r="49" spans="1:21" x14ac:dyDescent="0.25">
      <c r="A49" s="37">
        <f>IF(Input_Data!H71&lt;=0,#N/A,Input_Data!H71)</f>
        <v>29.239224234374994</v>
      </c>
      <c r="B49" s="72">
        <f t="shared" si="0"/>
        <v>13.207457755345402</v>
      </c>
      <c r="C49" s="72">
        <f t="shared" si="1"/>
        <v>1.6359393030459477</v>
      </c>
      <c r="D49" s="72">
        <f t="shared" si="2"/>
        <v>5.4944008602670644</v>
      </c>
      <c r="E49" s="72">
        <f t="shared" si="3"/>
        <v>1</v>
      </c>
      <c r="G49" s="56"/>
      <c r="H49" s="37"/>
      <c r="I49" s="37"/>
      <c r="J49" s="37"/>
      <c r="K49" s="39"/>
      <c r="L49" s="56"/>
      <c r="M49" s="37"/>
      <c r="N49" s="37"/>
      <c r="O49" s="37"/>
      <c r="Q49" s="37"/>
      <c r="R49" s="37"/>
      <c r="T49" s="37"/>
      <c r="U49" s="37"/>
    </row>
    <row r="50" spans="1:21" x14ac:dyDescent="0.25">
      <c r="A50" s="37">
        <f>IF(Input_Data!H72&lt;=0,#N/A,Input_Data!H72)</f>
        <v>29.977345539062497</v>
      </c>
      <c r="B50" s="72">
        <f t="shared" si="0"/>
        <v>12.904446493700718</v>
      </c>
      <c r="C50" s="72">
        <f t="shared" si="1"/>
        <v>1.6436251456175763</v>
      </c>
      <c r="D50" s="72">
        <f t="shared" si="2"/>
        <v>5.8513110895133602</v>
      </c>
      <c r="E50" s="72">
        <f t="shared" si="3"/>
        <v>1</v>
      </c>
      <c r="G50" s="56"/>
      <c r="H50" s="37"/>
      <c r="I50" s="37"/>
      <c r="J50" s="37"/>
      <c r="K50" s="39"/>
      <c r="L50" s="56"/>
      <c r="M50" s="37"/>
      <c r="N50" s="37"/>
      <c r="O50" s="37"/>
      <c r="Q50" s="37"/>
      <c r="R50" s="37"/>
      <c r="T50" s="37"/>
      <c r="U50" s="37"/>
    </row>
    <row r="51" spans="1:21" x14ac:dyDescent="0.25">
      <c r="A51" s="37">
        <f>IF(Input_Data!H73&lt;=0,#N/A,Input_Data!H73)</f>
        <v>30.672401054687498</v>
      </c>
      <c r="B51" s="72">
        <f t="shared" si="0"/>
        <v>12.625472560974101</v>
      </c>
      <c r="C51" s="72">
        <f t="shared" si="1"/>
        <v>1.6508955639425167</v>
      </c>
      <c r="D51" s="72">
        <f t="shared" si="2"/>
        <v>6.2085659175471211</v>
      </c>
      <c r="E51" s="72">
        <f t="shared" si="3"/>
        <v>1</v>
      </c>
      <c r="G51" s="56"/>
      <c r="H51" s="37"/>
      <c r="I51" s="37"/>
      <c r="J51" s="37"/>
      <c r="K51" s="39"/>
      <c r="L51" s="56"/>
      <c r="M51" s="37"/>
      <c r="N51" s="37"/>
      <c r="O51" s="37"/>
      <c r="Q51" s="37"/>
      <c r="R51" s="37"/>
      <c r="T51" s="37"/>
      <c r="U51" s="37"/>
    </row>
    <row r="52" spans="1:21" x14ac:dyDescent="0.25">
      <c r="A52" s="37">
        <f>IF(Input_Data!H74&lt;=0,#N/A,Input_Data!H74)</f>
        <v>31.264631882812502</v>
      </c>
      <c r="B52" s="72">
        <f t="shared" si="0"/>
        <v>12.392533068119539</v>
      </c>
      <c r="C52" s="72">
        <f t="shared" si="1"/>
        <v>1.6571157855656715</v>
      </c>
      <c r="D52" s="72">
        <f t="shared" si="2"/>
        <v>6.5301292379030391</v>
      </c>
      <c r="E52" s="72">
        <f t="shared" si="3"/>
        <v>1</v>
      </c>
      <c r="G52" s="56"/>
      <c r="H52" s="37"/>
      <c r="I52" s="37"/>
      <c r="J52" s="37"/>
      <c r="K52" s="39"/>
      <c r="L52" s="56"/>
      <c r="M52" s="37"/>
      <c r="N52" s="37"/>
      <c r="O52" s="37"/>
      <c r="Q52" s="37"/>
      <c r="R52" s="37"/>
      <c r="T52" s="37"/>
      <c r="U52" s="37"/>
    </row>
    <row r="53" spans="1:21" x14ac:dyDescent="0.25">
      <c r="A53" s="37">
        <f>IF(Input_Data!H75&lt;=0,#N/A,Input_Data!H75)</f>
        <v>31.953259960937498</v>
      </c>
      <c r="B53" s="72">
        <f t="shared" si="0"/>
        <v>12.127076613156589</v>
      </c>
      <c r="C53" s="72">
        <f t="shared" si="1"/>
        <v>1.6643779460304602</v>
      </c>
      <c r="D53" s="72">
        <f t="shared" si="2"/>
        <v>6.9250334377739691</v>
      </c>
      <c r="E53" s="72">
        <f t="shared" si="3"/>
        <v>1</v>
      </c>
      <c r="G53" s="56"/>
      <c r="H53" s="37"/>
      <c r="I53" s="37"/>
      <c r="J53" s="37"/>
      <c r="K53" s="39"/>
      <c r="L53" s="56"/>
      <c r="M53" s="37"/>
      <c r="N53" s="37"/>
      <c r="O53" s="37"/>
      <c r="Q53" s="37"/>
      <c r="R53" s="37"/>
      <c r="T53" s="37"/>
      <c r="U53" s="37"/>
    </row>
    <row r="54" spans="1:21" x14ac:dyDescent="0.25">
      <c r="A54" s="37">
        <f>IF(Input_Data!H76&lt;=0,#N/A,Input_Data!H76)</f>
        <v>32.443472648437499</v>
      </c>
      <c r="B54" s="72">
        <f t="shared" si="0"/>
        <v>11.941578391770744</v>
      </c>
      <c r="C54" s="72">
        <f t="shared" si="1"/>
        <v>1.6695670335312487</v>
      </c>
      <c r="D54" s="72">
        <f t="shared" si="2"/>
        <v>7.220621718464038</v>
      </c>
      <c r="E54" s="72">
        <f t="shared" si="3"/>
        <v>1</v>
      </c>
      <c r="G54" s="56"/>
      <c r="H54" s="37"/>
      <c r="I54" s="37"/>
      <c r="J54" s="37"/>
      <c r="K54" s="39"/>
      <c r="L54" s="56"/>
      <c r="M54" s="37"/>
      <c r="N54" s="37"/>
      <c r="O54" s="37"/>
      <c r="Q54" s="37"/>
      <c r="R54" s="37"/>
      <c r="T54" s="37"/>
      <c r="U54" s="37"/>
    </row>
    <row r="55" spans="1:21" x14ac:dyDescent="0.25">
      <c r="A55" s="37">
        <f>IF(Input_Data!H77&lt;=0,#N/A,Input_Data!H77)</f>
        <v>32.817648734374998</v>
      </c>
      <c r="B55" s="72">
        <f t="shared" si="0"/>
        <v>11.801900602917289</v>
      </c>
      <c r="C55" s="72">
        <f t="shared" si="1"/>
        <v>1.6735387140504712</v>
      </c>
      <c r="D55" s="72">
        <f t="shared" si="2"/>
        <v>7.4547046678091684</v>
      </c>
      <c r="E55" s="72">
        <f t="shared" si="3"/>
        <v>1</v>
      </c>
      <c r="G55" s="56"/>
      <c r="H55" s="37"/>
      <c r="I55" s="37"/>
      <c r="J55" s="37"/>
      <c r="K55" s="39"/>
      <c r="L55" s="56"/>
      <c r="M55" s="37"/>
      <c r="N55" s="37"/>
      <c r="O55" s="37"/>
      <c r="Q55" s="37"/>
      <c r="R55" s="37"/>
      <c r="T55" s="37"/>
      <c r="U55" s="37"/>
    </row>
    <row r="56" spans="1:21" x14ac:dyDescent="0.25">
      <c r="A56" s="37">
        <f>IF(Input_Data!H78&lt;=0,#N/A,Input_Data!H78)</f>
        <v>33.07294125</v>
      </c>
      <c r="B56" s="72">
        <f t="shared" si="0"/>
        <v>11.707540147460771</v>
      </c>
      <c r="C56" s="72">
        <f t="shared" si="1"/>
        <v>1.6762539294072527</v>
      </c>
      <c r="D56" s="72">
        <f t="shared" si="2"/>
        <v>7.6187548412167896</v>
      </c>
      <c r="E56" s="72">
        <f t="shared" si="3"/>
        <v>1</v>
      </c>
      <c r="G56" s="56"/>
      <c r="H56" s="37"/>
      <c r="I56" s="37"/>
      <c r="J56" s="37"/>
      <c r="K56" s="39"/>
      <c r="L56" s="56"/>
      <c r="M56" s="37"/>
      <c r="N56" s="37"/>
      <c r="O56" s="37"/>
      <c r="Q56" s="37"/>
      <c r="R56" s="37"/>
      <c r="T56" s="37"/>
      <c r="U56" s="37"/>
    </row>
    <row r="57" spans="1:21" x14ac:dyDescent="0.25">
      <c r="A57" s="37">
        <f>IF(Input_Data!H79&lt;=0,#N/A,Input_Data!H79)</f>
        <v>33.474614070312505</v>
      </c>
      <c r="B57" s="72">
        <f t="shared" si="0"/>
        <v>11.560600049897515</v>
      </c>
      <c r="C57" s="72">
        <f t="shared" si="1"/>
        <v>1.6805349232536448</v>
      </c>
      <c r="D57" s="72">
        <f t="shared" si="2"/>
        <v>7.8842077672410262</v>
      </c>
      <c r="E57" s="72">
        <f t="shared" si="3"/>
        <v>1</v>
      </c>
      <c r="G57" s="56"/>
      <c r="H57" s="37"/>
      <c r="I57" s="37"/>
      <c r="J57" s="37"/>
      <c r="K57" s="39"/>
      <c r="L57" s="56"/>
      <c r="M57" s="37"/>
      <c r="N57" s="37"/>
      <c r="O57" s="37"/>
      <c r="Q57" s="37"/>
      <c r="R57" s="37"/>
      <c r="T57" s="37"/>
      <c r="U57" s="37"/>
    </row>
    <row r="58" spans="1:21" x14ac:dyDescent="0.25">
      <c r="A58" s="37">
        <f>IF(Input_Data!H80&lt;=0,#N/A,Input_Data!H80)</f>
        <v>33.878157156250005</v>
      </c>
      <c r="B58" s="72">
        <f t="shared" si="0"/>
        <v>11.414832865028872</v>
      </c>
      <c r="C58" s="72">
        <f t="shared" si="1"/>
        <v>1.684846860003882</v>
      </c>
      <c r="D58" s="72">
        <f t="shared" si="2"/>
        <v>8.1602108099314243</v>
      </c>
      <c r="E58" s="72">
        <f t="shared" si="3"/>
        <v>1</v>
      </c>
      <c r="G58" s="56"/>
      <c r="H58" s="37"/>
      <c r="I58" s="37"/>
      <c r="J58" s="37"/>
      <c r="K58" s="39"/>
      <c r="L58" s="56"/>
      <c r="M58" s="37"/>
      <c r="N58" s="37"/>
      <c r="O58" s="37"/>
      <c r="Q58" s="37"/>
      <c r="R58" s="37"/>
      <c r="T58" s="37"/>
      <c r="U58" s="37"/>
    </row>
    <row r="59" spans="1:21" x14ac:dyDescent="0.25">
      <c r="A59" s="37">
        <f>IF(Input_Data!H81&lt;=0,#N/A,Input_Data!H81)</f>
        <v>34.309477945312508</v>
      </c>
      <c r="B59" s="72">
        <f t="shared" si="0"/>
        <v>11.261063374757885</v>
      </c>
      <c r="C59" s="72">
        <f t="shared" si="1"/>
        <v>1.689467839829951</v>
      </c>
      <c r="D59" s="72">
        <f t="shared" si="2"/>
        <v>8.4659034812944416</v>
      </c>
      <c r="E59" s="72">
        <f t="shared" si="3"/>
        <v>1</v>
      </c>
      <c r="G59" s="56"/>
      <c r="H59" s="37"/>
      <c r="I59" s="37"/>
      <c r="J59" s="37"/>
      <c r="K59" s="39"/>
      <c r="L59" s="56"/>
      <c r="M59" s="37"/>
      <c r="N59" s="37"/>
      <c r="O59" s="37"/>
      <c r="Q59" s="37"/>
      <c r="R59" s="37"/>
      <c r="T59" s="37"/>
      <c r="U59" s="37"/>
    </row>
    <row r="60" spans="1:21" x14ac:dyDescent="0.25">
      <c r="A60" s="37">
        <f>IF(Input_Data!H82&lt;=0,#N/A,Input_Data!H82)</f>
        <v>34.870774640625008</v>
      </c>
      <c r="B60" s="72">
        <f t="shared" si="0"/>
        <v>11.064053977746084</v>
      </c>
      <c r="C60" s="72">
        <f t="shared" si="1"/>
        <v>1.6955003071914752</v>
      </c>
      <c r="D60" s="72">
        <f t="shared" si="2"/>
        <v>8.8809268500801899</v>
      </c>
      <c r="E60" s="72">
        <f t="shared" si="3"/>
        <v>1</v>
      </c>
      <c r="G60" s="56"/>
      <c r="H60" s="37"/>
      <c r="I60" s="37"/>
      <c r="J60" s="37"/>
      <c r="K60" s="39"/>
      <c r="L60" s="56"/>
      <c r="M60" s="37"/>
      <c r="N60" s="37"/>
      <c r="O60" s="37"/>
      <c r="Q60" s="37"/>
      <c r="R60" s="37"/>
      <c r="T60" s="37"/>
      <c r="U60" s="37"/>
    </row>
    <row r="61" spans="1:21" x14ac:dyDescent="0.25">
      <c r="A61" s="37">
        <f>IF(Input_Data!H83&lt;=0,#N/A,Input_Data!H83)</f>
        <v>35.414531632812512</v>
      </c>
      <c r="B61" s="72">
        <f t="shared" si="0"/>
        <v>10.876488196872872</v>
      </c>
      <c r="C61" s="72">
        <f t="shared" si="1"/>
        <v>1.7013648085907584</v>
      </c>
      <c r="D61" s="72">
        <f t="shared" si="2"/>
        <v>9.3023734948965391</v>
      </c>
      <c r="E61" s="72">
        <f t="shared" si="3"/>
        <v>1</v>
      </c>
      <c r="G61" s="56"/>
      <c r="H61" s="37"/>
      <c r="I61" s="37"/>
      <c r="J61" s="37"/>
      <c r="K61" s="39"/>
      <c r="L61" s="56"/>
      <c r="M61" s="37"/>
      <c r="N61" s="37"/>
      <c r="O61" s="37"/>
      <c r="Q61" s="37"/>
      <c r="R61" s="37"/>
      <c r="T61" s="37"/>
      <c r="U61" s="37"/>
    </row>
    <row r="62" spans="1:21" x14ac:dyDescent="0.25">
      <c r="A62" s="37">
        <f>IF(Input_Data!H84&lt;=0,#N/A,Input_Data!H84)</f>
        <v>36.094472750000008</v>
      </c>
      <c r="B62" s="72">
        <f t="shared" si="0"/>
        <v>10.646414178991133</v>
      </c>
      <c r="C62" s="72">
        <f t="shared" si="1"/>
        <v>1.708726625677909</v>
      </c>
      <c r="D62" s="72">
        <f t="shared" si="2"/>
        <v>9.8576226702881939</v>
      </c>
      <c r="E62" s="72">
        <f t="shared" si="3"/>
        <v>1</v>
      </c>
      <c r="G62" s="56"/>
      <c r="H62" s="37"/>
      <c r="I62" s="37"/>
      <c r="J62" s="37"/>
      <c r="K62" s="39"/>
      <c r="L62" s="56"/>
      <c r="M62" s="37"/>
      <c r="N62" s="37"/>
      <c r="O62" s="37"/>
      <c r="Q62" s="37"/>
      <c r="R62" s="37"/>
      <c r="T62" s="37"/>
      <c r="U62" s="37"/>
    </row>
    <row r="63" spans="1:21" x14ac:dyDescent="0.25">
      <c r="A63" s="37">
        <f>IF(Input_Data!H85&lt;=0,#N/A,Input_Data!H85)</f>
        <v>36.872216101562508</v>
      </c>
      <c r="B63" s="72">
        <f t="shared" si="0"/>
        <v>10.389207644962989</v>
      </c>
      <c r="C63" s="72">
        <f t="shared" si="1"/>
        <v>1.7171864263461267</v>
      </c>
      <c r="D63" s="72">
        <f t="shared" si="2"/>
        <v>10.533489168529435</v>
      </c>
      <c r="E63" s="72">
        <f t="shared" si="3"/>
        <v>1</v>
      </c>
      <c r="G63" s="56"/>
      <c r="H63" s="37"/>
      <c r="I63" s="37"/>
      <c r="J63" s="37"/>
      <c r="K63" s="39"/>
      <c r="L63" s="56"/>
      <c r="M63" s="37"/>
      <c r="N63" s="37"/>
      <c r="O63" s="37"/>
      <c r="Q63" s="37"/>
      <c r="R63" s="37"/>
      <c r="T63" s="37"/>
      <c r="U63" s="37"/>
    </row>
    <row r="64" spans="1:21" x14ac:dyDescent="0.25">
      <c r="A64" s="37">
        <f>IF(Input_Data!H86&lt;=0,#N/A,Input_Data!H86)</f>
        <v>37.533652492187507</v>
      </c>
      <c r="B64" s="72">
        <f t="shared" si="0"/>
        <v>10.175360233376662</v>
      </c>
      <c r="C64" s="72">
        <f t="shared" si="1"/>
        <v>1.7244140623126369</v>
      </c>
      <c r="D64" s="72">
        <f t="shared" si="2"/>
        <v>11.144624370361822</v>
      </c>
      <c r="E64" s="72">
        <f t="shared" si="3"/>
        <v>1</v>
      </c>
      <c r="G64" s="56"/>
      <c r="H64" s="37"/>
      <c r="I64" s="37"/>
      <c r="J64" s="37"/>
      <c r="K64" s="39"/>
      <c r="L64" s="56"/>
      <c r="M64" s="37"/>
      <c r="N64" s="37"/>
      <c r="O64" s="37"/>
      <c r="Q64" s="37"/>
      <c r="R64" s="37"/>
      <c r="T64" s="37"/>
      <c r="U64" s="37"/>
    </row>
    <row r="65" spans="1:21" x14ac:dyDescent="0.25">
      <c r="A65" s="37">
        <f>IF(Input_Data!H87&lt;=0,#N/A,Input_Data!H87)</f>
        <v>38.039421945312505</v>
      </c>
      <c r="B65" s="72">
        <f t="shared" si="0"/>
        <v>10.014815698860293</v>
      </c>
      <c r="C65" s="72">
        <f t="shared" si="1"/>
        <v>1.7299612148489198</v>
      </c>
      <c r="D65" s="72">
        <f t="shared" si="2"/>
        <v>11.635745811125314</v>
      </c>
      <c r="E65" s="72">
        <f t="shared" si="3"/>
        <v>1</v>
      </c>
      <c r="G65" s="56"/>
      <c r="H65" s="37"/>
      <c r="I65" s="37"/>
      <c r="J65" s="37"/>
      <c r="K65" s="39"/>
      <c r="L65" s="56"/>
      <c r="M65" s="37"/>
      <c r="N65" s="37"/>
      <c r="O65" s="37"/>
      <c r="Q65" s="37"/>
      <c r="R65" s="37"/>
      <c r="T65" s="37"/>
      <c r="U65" s="37"/>
    </row>
    <row r="66" spans="1:21" x14ac:dyDescent="0.25">
      <c r="A66" s="37">
        <f>IF(Input_Data!H88&lt;=0,#N/A,Input_Data!H88)</f>
        <v>38.522875679687509</v>
      </c>
      <c r="B66" s="72">
        <f t="shared" si="0"/>
        <v>9.8637231684305213</v>
      </c>
      <c r="C66" s="72">
        <f t="shared" si="1"/>
        <v>1.735280294028156</v>
      </c>
      <c r="D66" s="72">
        <f t="shared" si="2"/>
        <v>12.125416293322099</v>
      </c>
      <c r="E66" s="72">
        <f t="shared" si="3"/>
        <v>1</v>
      </c>
      <c r="G66" s="56"/>
      <c r="H66" s="37"/>
      <c r="I66" s="37"/>
      <c r="J66" s="37"/>
      <c r="K66" s="39"/>
      <c r="L66" s="56"/>
      <c r="M66" s="37"/>
      <c r="N66" s="37"/>
      <c r="O66" s="37"/>
      <c r="Q66" s="37"/>
      <c r="R66" s="37"/>
      <c r="T66" s="37"/>
      <c r="U66" s="37"/>
    </row>
    <row r="67" spans="1:21" x14ac:dyDescent="0.25">
      <c r="A67" s="37">
        <f>IF(Input_Data!H89&lt;=0,#N/A,Input_Data!H89)</f>
        <v>39.063781960937504</v>
      </c>
      <c r="B67" s="72">
        <f t="shared" si="0"/>
        <v>9.6973754769952052</v>
      </c>
      <c r="C67" s="72">
        <f t="shared" si="1"/>
        <v>1.7412508681375451</v>
      </c>
      <c r="D67" s="72">
        <f t="shared" si="2"/>
        <v>12.697744233028457</v>
      </c>
      <c r="E67" s="72">
        <f t="shared" si="3"/>
        <v>1</v>
      </c>
      <c r="G67" s="56"/>
      <c r="H67" s="37"/>
      <c r="I67" s="37"/>
      <c r="J67" s="37"/>
      <c r="K67" s="39"/>
      <c r="L67" s="56"/>
      <c r="M67" s="37"/>
      <c r="N67" s="37"/>
      <c r="O67" s="37"/>
      <c r="Q67" s="37"/>
      <c r="R67" s="37"/>
      <c r="T67" s="37"/>
      <c r="U67" s="37"/>
    </row>
    <row r="68" spans="1:21" x14ac:dyDescent="0.25">
      <c r="A68" s="37">
        <f>IF(Input_Data!H90&lt;=0,#N/A,Input_Data!H90)</f>
        <v>39.641639835937511</v>
      </c>
      <c r="B68" s="72">
        <f t="shared" si="0"/>
        <v>9.5227620810512956</v>
      </c>
      <c r="C68" s="72">
        <f t="shared" si="1"/>
        <v>1.7476520151060633</v>
      </c>
      <c r="D68" s="72">
        <f t="shared" si="2"/>
        <v>13.339047539117978</v>
      </c>
      <c r="E68" s="72">
        <f t="shared" si="3"/>
        <v>1</v>
      </c>
      <c r="G68" s="56"/>
      <c r="H68" s="37"/>
      <c r="I68" s="37"/>
      <c r="J68" s="37"/>
      <c r="K68" s="39"/>
      <c r="L68" s="56"/>
      <c r="M68" s="37"/>
      <c r="N68" s="37"/>
      <c r="O68" s="37"/>
      <c r="Q68" s="37"/>
      <c r="R68" s="37"/>
      <c r="T68" s="37"/>
      <c r="U68" s="37"/>
    </row>
    <row r="69" spans="1:21" x14ac:dyDescent="0.25">
      <c r="A69" s="37">
        <f>IF(Input_Data!H91&lt;=0,#N/A,Input_Data!H91)</f>
        <v>40.249334382812506</v>
      </c>
      <c r="B69" s="72">
        <f t="shared" si="0"/>
        <v>9.3425236115332577</v>
      </c>
      <c r="C69" s="72">
        <f t="shared" si="1"/>
        <v>1.7544090612594834</v>
      </c>
      <c r="D69" s="72">
        <f t="shared" si="2"/>
        <v>14.04843435214149</v>
      </c>
      <c r="E69" s="72">
        <f t="shared" si="3"/>
        <v>1</v>
      </c>
      <c r="G69" s="56"/>
      <c r="H69" s="37"/>
      <c r="I69" s="37"/>
      <c r="J69" s="37"/>
      <c r="K69" s="39"/>
      <c r="L69" s="56"/>
      <c r="M69" s="37"/>
      <c r="N69" s="37"/>
      <c r="O69" s="37"/>
      <c r="Q69" s="37"/>
      <c r="R69" s="37"/>
      <c r="T69" s="37"/>
      <c r="U69" s="37"/>
    </row>
    <row r="70" spans="1:21" x14ac:dyDescent="0.25">
      <c r="A70" s="37">
        <f>IF(Input_Data!H92&lt;=0,#N/A,Input_Data!H92)</f>
        <v>40.813630117187515</v>
      </c>
      <c r="B70" s="72">
        <f t="shared" si="0"/>
        <v>9.1782130014408274</v>
      </c>
      <c r="C70" s="72">
        <f t="shared" si="1"/>
        <v>1.7607069405648246</v>
      </c>
      <c r="D70" s="72">
        <f t="shared" si="2"/>
        <v>14.740898700584571</v>
      </c>
      <c r="E70" s="72">
        <f t="shared" si="3"/>
        <v>1</v>
      </c>
      <c r="G70" s="56"/>
      <c r="H70" s="37"/>
      <c r="I70" s="37"/>
      <c r="J70" s="37"/>
      <c r="K70" s="39"/>
      <c r="L70" s="56"/>
      <c r="M70" s="37"/>
      <c r="N70" s="37"/>
      <c r="O70" s="37"/>
      <c r="Q70" s="37"/>
      <c r="R70" s="37"/>
      <c r="T70" s="37"/>
      <c r="U70" s="37"/>
    </row>
    <row r="71" spans="1:21" x14ac:dyDescent="0.25">
      <c r="A71" s="37">
        <f>IF(Input_Data!H93&lt;=0,#N/A,Input_Data!H93)</f>
        <v>41.425789242187513</v>
      </c>
      <c r="B71" s="72">
        <f t="shared" si="0"/>
        <v>9.0032318416592236</v>
      </c>
      <c r="C71" s="72">
        <f t="shared" si="1"/>
        <v>1.7675645721235995</v>
      </c>
      <c r="D71" s="72">
        <f t="shared" si="2"/>
        <v>15.530748695157319</v>
      </c>
      <c r="E71" s="72">
        <f t="shared" si="3"/>
        <v>1</v>
      </c>
      <c r="G71" s="56"/>
      <c r="H71" s="37"/>
      <c r="I71" s="37"/>
      <c r="J71" s="37"/>
      <c r="K71" s="39"/>
      <c r="L71" s="56"/>
      <c r="M71" s="37"/>
      <c r="N71" s="37"/>
      <c r="O71" s="37"/>
      <c r="Q71" s="37"/>
      <c r="R71" s="37"/>
      <c r="T71" s="37"/>
      <c r="U71" s="37"/>
    </row>
    <row r="72" spans="1:21" x14ac:dyDescent="0.25">
      <c r="A72" s="37">
        <f>IF(Input_Data!H94&lt;=0,#N/A,Input_Data!H94)</f>
        <v>42.441329304687514</v>
      </c>
      <c r="B72" s="72">
        <f t="shared" si="0"/>
        <v>8.7202739765306791</v>
      </c>
      <c r="C72" s="72">
        <f t="shared" si="1"/>
        <v>1.7789999835448145</v>
      </c>
      <c r="D72" s="72">
        <f t="shared" si="2"/>
        <v>16.93550442359135</v>
      </c>
      <c r="E72" s="72">
        <f t="shared" si="3"/>
        <v>1</v>
      </c>
      <c r="G72" s="56"/>
      <c r="H72" s="37"/>
      <c r="I72" s="37"/>
      <c r="J72" s="37"/>
      <c r="K72" s="39"/>
      <c r="L72" s="56"/>
      <c r="M72" s="37"/>
      <c r="N72" s="37"/>
      <c r="O72" s="37"/>
      <c r="Q72" s="37"/>
      <c r="R72" s="37"/>
      <c r="T72" s="37"/>
      <c r="U72" s="37"/>
    </row>
    <row r="73" spans="1:21" x14ac:dyDescent="0.25">
      <c r="A73" s="37">
        <f>IF(Input_Data!H95&lt;=0,#N/A,Input_Data!H95)</f>
        <v>43.415734210937515</v>
      </c>
      <c r="B73" s="72">
        <f t="shared" si="0"/>
        <v>8.4571410016797959</v>
      </c>
      <c r="C73" s="72">
        <f t="shared" si="1"/>
        <v>1.7900417376219466</v>
      </c>
      <c r="D73" s="72">
        <f t="shared" si="2"/>
        <v>18.402661343101553</v>
      </c>
      <c r="E73" s="72">
        <f t="shared" si="3"/>
        <v>1</v>
      </c>
      <c r="G73" s="56"/>
      <c r="H73" s="37"/>
      <c r="I73" s="37"/>
      <c r="J73" s="37"/>
      <c r="K73" s="39"/>
      <c r="L73" s="56"/>
      <c r="M73" s="37"/>
      <c r="N73" s="37"/>
      <c r="O73" s="37"/>
      <c r="Q73" s="37"/>
      <c r="R73" s="37"/>
      <c r="T73" s="37"/>
      <c r="U73" s="37"/>
    </row>
    <row r="74" spans="1:21" x14ac:dyDescent="0.25">
      <c r="A74" s="37">
        <f>IF(Input_Data!H96&lt;=0,#N/A,Input_Data!H96)</f>
        <v>44.328784046875015</v>
      </c>
      <c r="B74" s="72">
        <f t="shared" si="0"/>
        <v>8.217787050512948</v>
      </c>
      <c r="C74" s="72">
        <f t="shared" si="1"/>
        <v>1.7900142000534336</v>
      </c>
      <c r="D74" s="72">
        <f t="shared" si="2"/>
        <v>19.892581009979587</v>
      </c>
      <c r="E74" s="72">
        <f t="shared" si="3"/>
        <v>1</v>
      </c>
      <c r="G74" s="56"/>
      <c r="H74" s="37"/>
      <c r="I74" s="37"/>
      <c r="J74" s="37"/>
      <c r="K74" s="39"/>
      <c r="L74" s="56"/>
      <c r="M74" s="37"/>
      <c r="N74" s="37"/>
      <c r="O74" s="37"/>
      <c r="Q74" s="37"/>
      <c r="R74" s="37"/>
      <c r="T74" s="37"/>
      <c r="U74" s="37"/>
    </row>
    <row r="75" spans="1:21" x14ac:dyDescent="0.25">
      <c r="A75" s="37">
        <f>IF(Input_Data!H97&lt;=0,#N/A,Input_Data!H97)</f>
        <v>45.306982390625009</v>
      </c>
      <c r="B75" s="72">
        <f t="shared" si="0"/>
        <v>7.9688659452306796</v>
      </c>
      <c r="C75" s="72">
        <f t="shared" si="1"/>
        <v>1.7900142000534336</v>
      </c>
      <c r="D75" s="72">
        <f t="shared" si="2"/>
        <v>21.622908216803193</v>
      </c>
      <c r="E75" s="72">
        <f t="shared" si="3"/>
        <v>1</v>
      </c>
      <c r="G75" s="56"/>
      <c r="H75" s="37"/>
      <c r="I75" s="37"/>
      <c r="J75" s="37"/>
      <c r="K75" s="39"/>
      <c r="L75" s="56"/>
      <c r="M75" s="37"/>
      <c r="N75" s="37"/>
      <c r="O75" s="37"/>
      <c r="Q75" s="37"/>
      <c r="R75" s="37"/>
      <c r="T75" s="37"/>
      <c r="U75" s="37"/>
    </row>
    <row r="76" spans="1:21" x14ac:dyDescent="0.25">
      <c r="A76" s="37">
        <f>IF(Input_Data!H98&lt;=0,#N/A,Input_Data!H98)</f>
        <v>46.227109078125011</v>
      </c>
      <c r="B76" s="72">
        <f t="shared" ref="B76:B112" si="4">IF(A76&lt;=$B$2,$B$3*EXP(A76*$B$4),IF(A76&lt;$B$7,$B$6,IF($B$8*EXP(A76*$B$9)&gt;$B$6,$B$6,$B$8*EXP(A76*$B$9))))</f>
        <v>7.741608245661217</v>
      </c>
      <c r="C76" s="72">
        <f t="shared" si="1"/>
        <v>1.7900142000534336</v>
      </c>
      <c r="D76" s="72">
        <f t="shared" si="2"/>
        <v>23.387654206367309</v>
      </c>
      <c r="E76" s="72">
        <f t="shared" si="3"/>
        <v>0.97136368743579238</v>
      </c>
      <c r="G76" s="56"/>
      <c r="H76" s="37"/>
      <c r="I76" s="37"/>
      <c r="J76" s="37"/>
      <c r="K76" s="39"/>
      <c r="L76" s="56"/>
      <c r="M76" s="37"/>
      <c r="N76" s="37"/>
      <c r="O76" s="37"/>
      <c r="Q76" s="37"/>
      <c r="R76" s="37"/>
      <c r="T76" s="37"/>
      <c r="U76" s="37"/>
    </row>
    <row r="77" spans="1:21" x14ac:dyDescent="0.25">
      <c r="A77" s="37">
        <f>IF(Input_Data!H99&lt;=0,#N/A,Input_Data!H99)</f>
        <v>47.182969101562506</v>
      </c>
      <c r="B77" s="72">
        <f t="shared" si="4"/>
        <v>7.5123857916053156</v>
      </c>
      <c r="C77" s="72">
        <f t="shared" ref="C77:C112" si="5">IF($C$5&lt;$C$7,IF(A77&lt;=$C$2,$C$3*EXP(A77*$C$4),IF(A77&lt;=$C$7,$C$6,IF($C$8*EXP(A77*$C$9)&gt;$C$6,$C$6,$C$8*EXP(A77*$C$9)))),IF(A77&lt;=$C$2,$C$3*EXP(A77*$C$4),IF(A77&lt;=$C$5,$C$6,IF($C$8*EXP(A77*$C$9)&gt;$C$6,$C$6,$C$8*EXP(A77*$C$9)))))</f>
        <v>1.7900142000534336</v>
      </c>
      <c r="D77" s="72">
        <f t="shared" ref="D77:D112" si="6">IF($D$5&lt;$D$7,IF(A77&lt;=$D$2,$D$3*EXP(A77*$D$4),IF(A77&lt;=$D$7,$D$6,IF($D$8*EXP(A77*$D$9)&gt;$D$6,$D$6,$D$8*EXP(A77*$D$9)))),IF(A77&lt;=$D$2,$D$3*EXP(A77*$D$4),IF(A77&lt;=$D$5,$D$6,IF($D$8*EXP(A77*$D$9)&gt;$D$6,$D$6,$D$8*EXP(A77*$D$9)))))</f>
        <v>25.373620440547317</v>
      </c>
      <c r="E77" s="72">
        <f t="shared" ref="E77:E112" si="7">IF($E$5&lt;$E$7,IF(A77&lt;=$E$2,$E$3*EXP(A77*$E$4),IF(A77&lt;=$E$7,$E$6,IF($E$8*EXP(A77*$E$9)&gt;$E$6,$E$6,$E$8*EXP(A77*$E$9)))),IF(A77&lt;=$E$2,$E$3*EXP(A77*$E$4),IF(A77&lt;=$E$5,$E$6,IF($E$8*EXP(A77*$E$9)&gt;$E$6,$E$6,$E$8*EXP(A77*$E$9)))))</f>
        <v>0.94204276942506393</v>
      </c>
      <c r="G77" s="56"/>
      <c r="H77" s="37"/>
      <c r="I77" s="37"/>
      <c r="J77" s="37"/>
      <c r="K77" s="39"/>
      <c r="L77" s="56"/>
      <c r="M77" s="37"/>
      <c r="N77" s="37"/>
      <c r="O77" s="37"/>
      <c r="Q77" s="37"/>
      <c r="R77" s="37"/>
      <c r="T77" s="37"/>
      <c r="U77" s="37"/>
    </row>
    <row r="78" spans="1:21" x14ac:dyDescent="0.25">
      <c r="A78" s="37">
        <f>IF(Input_Data!H100&lt;=0,#N/A,Input_Data!H100)</f>
        <v>48.007384078125014</v>
      </c>
      <c r="B78" s="72">
        <f t="shared" si="4"/>
        <v>7.3201435820008705</v>
      </c>
      <c r="C78" s="72">
        <f t="shared" si="5"/>
        <v>1.7900142000534336</v>
      </c>
      <c r="D78" s="72">
        <f t="shared" si="6"/>
        <v>27.221419332422396</v>
      </c>
      <c r="E78" s="72">
        <f t="shared" si="7"/>
        <v>0.9174657740611587</v>
      </c>
      <c r="G78" s="56"/>
      <c r="H78" s="37"/>
      <c r="I78" s="37"/>
      <c r="J78" s="37"/>
      <c r="K78" s="39"/>
      <c r="L78" s="56"/>
      <c r="M78" s="37"/>
      <c r="N78" s="37"/>
      <c r="O78" s="37"/>
      <c r="Q78" s="37"/>
      <c r="R78" s="37"/>
      <c r="T78" s="37"/>
      <c r="U78" s="37"/>
    </row>
    <row r="79" spans="1:21" x14ac:dyDescent="0.25">
      <c r="A79" s="37">
        <f>IF(Input_Data!H101&lt;=0,#N/A,Input_Data!H101)</f>
        <v>48.80154971875001</v>
      </c>
      <c r="B79" s="72">
        <f t="shared" si="4"/>
        <v>7.1396086049158241</v>
      </c>
      <c r="C79" s="72">
        <f t="shared" si="5"/>
        <v>1.7900142000534336</v>
      </c>
      <c r="D79" s="72">
        <f t="shared" si="6"/>
        <v>29.128555657449784</v>
      </c>
      <c r="E79" s="72">
        <f t="shared" si="7"/>
        <v>0.89439708188585931</v>
      </c>
      <c r="G79" s="56"/>
      <c r="H79" s="37"/>
      <c r="I79" s="37"/>
      <c r="J79" s="37"/>
      <c r="K79" s="39"/>
      <c r="L79" s="56"/>
      <c r="M79" s="37"/>
      <c r="N79" s="37"/>
      <c r="O79" s="37"/>
      <c r="Q79" s="37"/>
      <c r="R79" s="37"/>
      <c r="T79" s="37"/>
      <c r="U79" s="37"/>
    </row>
    <row r="80" spans="1:21" x14ac:dyDescent="0.25">
      <c r="A80" s="37">
        <f>IF(Input_Data!H102&lt;=0,#N/A,Input_Data!H102)</f>
        <v>49.553199132812509</v>
      </c>
      <c r="B80" s="72">
        <f t="shared" si="4"/>
        <v>6.9728418352747159</v>
      </c>
      <c r="C80" s="72">
        <f t="shared" si="5"/>
        <v>1.7900142000534336</v>
      </c>
      <c r="D80" s="72">
        <f t="shared" si="6"/>
        <v>31.056516961940282</v>
      </c>
      <c r="E80" s="72">
        <f t="shared" si="7"/>
        <v>0.87309791964870986</v>
      </c>
      <c r="G80" s="56"/>
      <c r="H80" s="37"/>
      <c r="I80" s="37"/>
      <c r="J80" s="37"/>
      <c r="K80" s="39"/>
      <c r="L80" s="56"/>
      <c r="M80" s="37"/>
      <c r="N80" s="37"/>
      <c r="O80" s="37"/>
      <c r="Q80" s="37"/>
      <c r="R80" s="37"/>
      <c r="T80" s="37"/>
      <c r="U80" s="37"/>
    </row>
    <row r="81" spans="1:21" x14ac:dyDescent="0.25">
      <c r="A81" s="37">
        <f>IF(Input_Data!H103&lt;=0,#N/A,Input_Data!H103)</f>
        <v>50.370241273437514</v>
      </c>
      <c r="B81" s="72">
        <f t="shared" si="4"/>
        <v>6.7959819289264667</v>
      </c>
      <c r="C81" s="72">
        <f t="shared" si="5"/>
        <v>1.7900142000534336</v>
      </c>
      <c r="D81" s="72">
        <f t="shared" si="6"/>
        <v>33.29722614218354</v>
      </c>
      <c r="E81" s="72">
        <f t="shared" si="7"/>
        <v>0.85052068139034609</v>
      </c>
      <c r="G81" s="56"/>
      <c r="H81" s="37"/>
      <c r="I81" s="37"/>
      <c r="J81" s="37"/>
      <c r="K81" s="39"/>
      <c r="L81" s="56"/>
      <c r="M81" s="37"/>
      <c r="N81" s="37"/>
      <c r="O81" s="37"/>
      <c r="Q81" s="37"/>
      <c r="R81" s="37"/>
      <c r="T81" s="37"/>
      <c r="U81" s="37"/>
    </row>
    <row r="82" spans="1:21" x14ac:dyDescent="0.25">
      <c r="A82" s="37">
        <f>IF(Input_Data!H104&lt;=0,#N/A,Input_Data!H104)</f>
        <v>51.308725687500008</v>
      </c>
      <c r="B82" s="72">
        <f t="shared" si="4"/>
        <v>6.5983627908215796</v>
      </c>
      <c r="C82" s="72">
        <f t="shared" si="5"/>
        <v>1.7900142000534336</v>
      </c>
      <c r="D82" s="72">
        <f t="shared" si="6"/>
        <v>36.071184747185221</v>
      </c>
      <c r="E82" s="72">
        <f t="shared" si="7"/>
        <v>0.82530714767496915</v>
      </c>
      <c r="G82" s="56"/>
      <c r="H82" s="37"/>
      <c r="I82" s="37"/>
      <c r="J82" s="37"/>
      <c r="K82" s="39"/>
      <c r="L82" s="56"/>
      <c r="M82" s="37"/>
      <c r="N82" s="37"/>
      <c r="O82" s="37"/>
      <c r="Q82" s="37"/>
      <c r="R82" s="37"/>
      <c r="T82" s="37"/>
      <c r="U82" s="37"/>
    </row>
    <row r="83" spans="1:21" x14ac:dyDescent="0.25">
      <c r="A83" s="37">
        <f>IF(Input_Data!H105&lt;=0,#N/A,Input_Data!H105)</f>
        <v>52.064298484375016</v>
      </c>
      <c r="B83" s="72">
        <f t="shared" si="4"/>
        <v>6.4434434611081652</v>
      </c>
      <c r="C83" s="72">
        <f t="shared" si="5"/>
        <v>1.7900142000534336</v>
      </c>
      <c r="D83" s="72">
        <f t="shared" si="6"/>
        <v>38.471532578994356</v>
      </c>
      <c r="E83" s="72">
        <f t="shared" si="7"/>
        <v>0.80555194287660126</v>
      </c>
      <c r="G83" s="56"/>
      <c r="H83" s="37"/>
      <c r="I83" s="37"/>
      <c r="J83" s="37"/>
      <c r="K83" s="39"/>
      <c r="L83" s="56"/>
      <c r="M83" s="37"/>
      <c r="N83" s="37"/>
      <c r="O83" s="37"/>
      <c r="Q83" s="37"/>
      <c r="R83" s="37"/>
      <c r="T83" s="37"/>
      <c r="U83" s="37"/>
    </row>
    <row r="84" spans="1:21" x14ac:dyDescent="0.25">
      <c r="A84" s="37">
        <f>IF(Input_Data!H106&lt;=0,#N/A,Input_Data!H106)</f>
        <v>52.821032531250012</v>
      </c>
      <c r="B84" s="72">
        <f t="shared" si="4"/>
        <v>6.2919316449315961</v>
      </c>
      <c r="C84" s="72">
        <f t="shared" si="5"/>
        <v>1.7900142000534336</v>
      </c>
      <c r="D84" s="72">
        <f t="shared" si="6"/>
        <v>41.035673871098133</v>
      </c>
      <c r="E84" s="72">
        <f t="shared" si="7"/>
        <v>0.78624033711470043</v>
      </c>
      <c r="G84" s="56"/>
      <c r="H84" s="37"/>
      <c r="I84" s="37"/>
      <c r="J84" s="37"/>
      <c r="K84" s="39"/>
      <c r="L84" s="56"/>
      <c r="M84" s="37"/>
      <c r="N84" s="37"/>
      <c r="O84" s="37"/>
      <c r="Q84" s="37"/>
      <c r="R84" s="37"/>
      <c r="T84" s="37"/>
      <c r="U84" s="37"/>
    </row>
    <row r="85" spans="1:21" x14ac:dyDescent="0.25">
      <c r="A85" s="37">
        <f>IF(Input_Data!H107&lt;=0,#N/A,Input_Data!H107)</f>
        <v>53.466898203125012</v>
      </c>
      <c r="B85" s="72">
        <f t="shared" si="4"/>
        <v>6.1654388939516922</v>
      </c>
      <c r="C85" s="72">
        <f t="shared" si="5"/>
        <v>1.7900142000534336</v>
      </c>
      <c r="D85" s="72">
        <f t="shared" si="6"/>
        <v>43.358890790485056</v>
      </c>
      <c r="E85" s="72">
        <f t="shared" si="7"/>
        <v>0.7701246745253757</v>
      </c>
      <c r="G85" s="56"/>
      <c r="H85" s="37"/>
      <c r="I85" s="37"/>
      <c r="J85" s="37"/>
      <c r="K85" s="39"/>
      <c r="L85" s="56"/>
      <c r="M85" s="37"/>
      <c r="N85" s="37"/>
      <c r="O85" s="37"/>
      <c r="Q85" s="37"/>
      <c r="R85" s="37"/>
      <c r="T85" s="37"/>
      <c r="U85" s="37"/>
    </row>
    <row r="86" spans="1:21" x14ac:dyDescent="0.25">
      <c r="A86" s="37">
        <f>IF(Input_Data!H108&lt;=0,#N/A,Input_Data!H108)</f>
        <v>54.160728500000019</v>
      </c>
      <c r="B86" s="72">
        <f t="shared" si="4"/>
        <v>6.0323841564285265</v>
      </c>
      <c r="C86" s="72">
        <f t="shared" si="5"/>
        <v>1.7900142000534336</v>
      </c>
      <c r="D86" s="72">
        <f t="shared" si="6"/>
        <v>46.001384357643033</v>
      </c>
      <c r="E86" s="72">
        <f t="shared" si="7"/>
        <v>0.75318004177850928</v>
      </c>
      <c r="G86" s="56"/>
      <c r="H86" s="37"/>
      <c r="I86" s="37"/>
      <c r="J86" s="37"/>
      <c r="K86" s="39"/>
      <c r="L86" s="56"/>
      <c r="M86" s="37"/>
      <c r="N86" s="37"/>
      <c r="O86" s="37"/>
      <c r="Q86" s="37"/>
      <c r="R86" s="37"/>
      <c r="T86" s="37"/>
      <c r="U86" s="37"/>
    </row>
    <row r="87" spans="1:21" x14ac:dyDescent="0.25">
      <c r="A87" s="37">
        <f>IF(Input_Data!H109&lt;=0,#N/A,Input_Data!H109)</f>
        <v>54.609892187500023</v>
      </c>
      <c r="B87" s="72">
        <f t="shared" si="4"/>
        <v>5.9477837781445952</v>
      </c>
      <c r="C87" s="72">
        <f t="shared" si="5"/>
        <v>1.7900142000534336</v>
      </c>
      <c r="D87" s="72">
        <f t="shared" si="6"/>
        <v>47.797321897254555</v>
      </c>
      <c r="E87" s="72">
        <f t="shared" si="7"/>
        <v>0.74240994250024772</v>
      </c>
      <c r="G87" s="56"/>
      <c r="H87" s="37"/>
      <c r="I87" s="37"/>
      <c r="J87" s="37"/>
      <c r="K87" s="39"/>
      <c r="L87" s="56"/>
      <c r="M87" s="37"/>
      <c r="N87" s="37"/>
      <c r="O87" s="37"/>
      <c r="Q87" s="37"/>
      <c r="R87" s="37"/>
      <c r="T87" s="37"/>
      <c r="U87" s="37"/>
    </row>
    <row r="88" spans="1:21" x14ac:dyDescent="0.25">
      <c r="A88" s="37">
        <f>IF(Input_Data!H110&lt;=0,#N/A,Input_Data!H110)</f>
        <v>54.944393000000026</v>
      </c>
      <c r="B88" s="72">
        <f t="shared" si="4"/>
        <v>5.885551981375956</v>
      </c>
      <c r="C88" s="72">
        <f t="shared" si="5"/>
        <v>1.7900142000534336</v>
      </c>
      <c r="D88" s="72">
        <f t="shared" si="6"/>
        <v>49.18019270195839</v>
      </c>
      <c r="E88" s="72">
        <f t="shared" si="7"/>
        <v>0.73448941797493639</v>
      </c>
      <c r="G88" s="56"/>
      <c r="H88" s="37"/>
      <c r="I88" s="37"/>
      <c r="J88" s="37"/>
      <c r="K88" s="39"/>
      <c r="L88" s="56"/>
      <c r="M88" s="37"/>
      <c r="N88" s="37"/>
      <c r="O88" s="37"/>
      <c r="Q88" s="37"/>
      <c r="R88" s="37"/>
      <c r="T88" s="37"/>
      <c r="U88" s="37"/>
    </row>
    <row r="89" spans="1:21" x14ac:dyDescent="0.25">
      <c r="A89" s="37">
        <f>IF(Input_Data!H111&lt;=0,#N/A,Input_Data!H111)</f>
        <v>55.450427046875028</v>
      </c>
      <c r="B89" s="72">
        <f t="shared" si="4"/>
        <v>5.7926428773326757</v>
      </c>
      <c r="C89" s="72">
        <f t="shared" si="5"/>
        <v>1.7900142000534336</v>
      </c>
      <c r="D89" s="72">
        <f t="shared" si="6"/>
        <v>51.34862447270617</v>
      </c>
      <c r="E89" s="72">
        <f t="shared" si="7"/>
        <v>0.72266753733718636</v>
      </c>
      <c r="G89" s="56"/>
      <c r="H89" s="37"/>
      <c r="I89" s="37"/>
      <c r="J89" s="37"/>
      <c r="K89" s="39"/>
      <c r="L89" s="56"/>
      <c r="M89" s="37"/>
      <c r="N89" s="37"/>
      <c r="O89" s="37"/>
      <c r="Q89" s="37"/>
      <c r="R89" s="37"/>
      <c r="T89" s="37"/>
      <c r="U89" s="37"/>
    </row>
    <row r="90" spans="1:21" x14ac:dyDescent="0.25">
      <c r="A90" s="37">
        <f>IF(Input_Data!H112&lt;=0,#N/A,Input_Data!H112)</f>
        <v>55.872526132812524</v>
      </c>
      <c r="B90" s="72">
        <f t="shared" si="4"/>
        <v>5.716267350606743</v>
      </c>
      <c r="C90" s="72">
        <f t="shared" si="5"/>
        <v>1.7900142000534336</v>
      </c>
      <c r="D90" s="72">
        <f t="shared" si="6"/>
        <v>53.23034319966456</v>
      </c>
      <c r="E90" s="72">
        <f t="shared" si="7"/>
        <v>0.71295221455965452</v>
      </c>
      <c r="G90" s="56"/>
      <c r="H90" s="37"/>
      <c r="I90" s="37"/>
      <c r="J90" s="37"/>
      <c r="K90" s="39"/>
      <c r="L90" s="56"/>
      <c r="M90" s="37"/>
      <c r="N90" s="37"/>
      <c r="O90" s="37"/>
      <c r="Q90" s="37"/>
      <c r="R90" s="37"/>
      <c r="T90" s="37"/>
      <c r="U90" s="37"/>
    </row>
    <row r="91" spans="1:21" x14ac:dyDescent="0.25">
      <c r="A91" s="37">
        <f>IF(Input_Data!H113&lt;=0,#N/A,Input_Data!H113)</f>
        <v>56.300575320312532</v>
      </c>
      <c r="B91" s="72">
        <f t="shared" si="4"/>
        <v>5.6398435336265331</v>
      </c>
      <c r="C91" s="72">
        <f t="shared" si="5"/>
        <v>1.7900142000534336</v>
      </c>
      <c r="D91" s="72">
        <f t="shared" si="6"/>
        <v>55.209021800394872</v>
      </c>
      <c r="E91" s="72">
        <f t="shared" si="7"/>
        <v>0.70323331622777308</v>
      </c>
      <c r="G91" s="56"/>
      <c r="H91" s="37"/>
      <c r="I91" s="37"/>
      <c r="J91" s="37"/>
      <c r="K91" s="39"/>
      <c r="L91" s="56"/>
      <c r="M91" s="37"/>
      <c r="N91" s="37"/>
      <c r="O91" s="37"/>
      <c r="Q91" s="37"/>
      <c r="R91" s="37"/>
      <c r="T91" s="37"/>
      <c r="U91" s="37"/>
    </row>
    <row r="92" spans="1:21" x14ac:dyDescent="0.25">
      <c r="A92" s="37">
        <f>IF(Input_Data!H114&lt;=0,#N/A,Input_Data!H114)</f>
        <v>56.681488453125027</v>
      </c>
      <c r="B92" s="72">
        <f t="shared" si="4"/>
        <v>5.572694977049685</v>
      </c>
      <c r="C92" s="72">
        <f t="shared" si="5"/>
        <v>1.7900142000534336</v>
      </c>
      <c r="D92" s="72">
        <f t="shared" si="6"/>
        <v>57.031576472000197</v>
      </c>
      <c r="E92" s="72">
        <f t="shared" si="7"/>
        <v>0.69469610905175028</v>
      </c>
      <c r="G92" s="56"/>
      <c r="H92" s="37"/>
      <c r="I92" s="37"/>
      <c r="J92" s="37"/>
      <c r="K92" s="39"/>
      <c r="L92" s="56"/>
      <c r="M92" s="37"/>
      <c r="N92" s="37"/>
      <c r="O92" s="37"/>
      <c r="Q92" s="37"/>
      <c r="R92" s="37"/>
      <c r="T92" s="37"/>
      <c r="U92" s="37"/>
    </row>
    <row r="93" spans="1:21" x14ac:dyDescent="0.25">
      <c r="A93" s="37">
        <f>IF(Input_Data!H115&lt;=0,#N/A,Input_Data!H115)</f>
        <v>57.00024057812503</v>
      </c>
      <c r="B93" s="72">
        <f t="shared" si="4"/>
        <v>5.5171191798638848</v>
      </c>
      <c r="C93" s="72">
        <f t="shared" si="5"/>
        <v>1.7900142000534336</v>
      </c>
      <c r="D93" s="72">
        <f t="shared" si="6"/>
        <v>57.031543554943532</v>
      </c>
      <c r="E93" s="72">
        <f t="shared" si="7"/>
        <v>0.68763178833157201</v>
      </c>
      <c r="G93" s="56"/>
      <c r="H93" s="37"/>
      <c r="I93" s="37"/>
      <c r="J93" s="37"/>
      <c r="K93" s="39"/>
      <c r="L93" s="56"/>
      <c r="M93" s="37"/>
      <c r="N93" s="37"/>
      <c r="O93" s="37"/>
      <c r="Q93" s="37"/>
      <c r="R93" s="37"/>
      <c r="T93" s="37"/>
      <c r="U93" s="37"/>
    </row>
    <row r="94" spans="1:21" x14ac:dyDescent="0.25">
      <c r="A94" s="37">
        <f>IF(Input_Data!H116&lt;=0,#N/A,Input_Data!H116)</f>
        <v>57.37883614062504</v>
      </c>
      <c r="B94" s="72">
        <f t="shared" si="4"/>
        <v>5.4518290762595836</v>
      </c>
      <c r="C94" s="72">
        <f t="shared" si="5"/>
        <v>1.7900142000534336</v>
      </c>
      <c r="D94" s="72">
        <f t="shared" si="6"/>
        <v>57.031543554943532</v>
      </c>
      <c r="E94" s="72">
        <f t="shared" si="7"/>
        <v>0.67933446515302964</v>
      </c>
      <c r="G94" s="56"/>
      <c r="H94" s="37"/>
      <c r="I94" s="37"/>
      <c r="J94" s="37"/>
      <c r="K94" s="39"/>
      <c r="L94" s="56"/>
      <c r="M94" s="37"/>
      <c r="N94" s="37"/>
      <c r="O94" s="37"/>
      <c r="Q94" s="37"/>
      <c r="R94" s="37"/>
      <c r="T94" s="37"/>
      <c r="U94" s="37"/>
    </row>
    <row r="95" spans="1:21" x14ac:dyDescent="0.25">
      <c r="A95" s="37">
        <f>IF(Input_Data!H117&lt;=0,#N/A,Input_Data!H117)</f>
        <v>57.738120265625035</v>
      </c>
      <c r="B95" s="72">
        <f t="shared" si="4"/>
        <v>5.3905839778173466</v>
      </c>
      <c r="C95" s="72">
        <f t="shared" si="5"/>
        <v>1.7900142000534336</v>
      </c>
      <c r="D95" s="72">
        <f t="shared" si="6"/>
        <v>57.031543554943532</v>
      </c>
      <c r="E95" s="72">
        <f t="shared" si="7"/>
        <v>0.67155298134683405</v>
      </c>
      <c r="G95" s="56"/>
      <c r="H95" s="37"/>
      <c r="I95" s="37"/>
      <c r="J95" s="37"/>
      <c r="K95" s="39"/>
      <c r="L95" s="56"/>
      <c r="M95" s="37"/>
      <c r="N95" s="37"/>
      <c r="O95" s="37"/>
      <c r="Q95" s="37"/>
      <c r="R95" s="37"/>
      <c r="T95" s="37"/>
      <c r="U95" s="37"/>
    </row>
    <row r="96" spans="1:21" x14ac:dyDescent="0.25">
      <c r="A96" s="37">
        <f>IF(Input_Data!H118&lt;=0,#N/A,Input_Data!H118)</f>
        <v>58.044696101562536</v>
      </c>
      <c r="B96" s="72">
        <f t="shared" si="4"/>
        <v>5.3388680785292948</v>
      </c>
      <c r="C96" s="72">
        <f t="shared" si="5"/>
        <v>1.7900142000534336</v>
      </c>
      <c r="D96" s="72">
        <f t="shared" si="6"/>
        <v>57.031543554943532</v>
      </c>
      <c r="E96" s="72">
        <f t="shared" si="7"/>
        <v>0.66498358753784981</v>
      </c>
      <c r="G96" s="56"/>
      <c r="H96" s="37"/>
      <c r="I96" s="37"/>
      <c r="J96" s="37"/>
      <c r="K96" s="39"/>
      <c r="L96" s="56"/>
      <c r="M96" s="37"/>
      <c r="N96" s="37"/>
      <c r="O96" s="37"/>
      <c r="Q96" s="37"/>
      <c r="R96" s="37"/>
      <c r="T96" s="37"/>
      <c r="U96" s="37"/>
    </row>
    <row r="97" spans="1:21" x14ac:dyDescent="0.25">
      <c r="A97" s="37">
        <f>IF(Input_Data!H119&lt;=0,#N/A,Input_Data!H119)</f>
        <v>58.335071132812537</v>
      </c>
      <c r="B97" s="72">
        <f t="shared" si="4"/>
        <v>5.2903426644714537</v>
      </c>
      <c r="C97" s="72">
        <f t="shared" si="5"/>
        <v>1.7900142000534336</v>
      </c>
      <c r="D97" s="72">
        <f t="shared" si="6"/>
        <v>57.031543554943532</v>
      </c>
      <c r="E97" s="72">
        <f t="shared" si="7"/>
        <v>0.65882061948955972</v>
      </c>
      <c r="G97" s="56"/>
      <c r="H97" s="37"/>
      <c r="I97" s="37"/>
      <c r="J97" s="37"/>
      <c r="K97" s="39"/>
      <c r="L97" s="56"/>
      <c r="M97" s="37"/>
      <c r="N97" s="37"/>
      <c r="O97" s="37"/>
      <c r="Q97" s="37"/>
      <c r="R97" s="37"/>
      <c r="T97" s="37"/>
      <c r="U97" s="37"/>
    </row>
    <row r="98" spans="1:21" x14ac:dyDescent="0.25">
      <c r="A98" s="37">
        <f>IF(Input_Data!H120&lt;=0,#N/A,Input_Data!H120)</f>
        <v>58.735762398437544</v>
      </c>
      <c r="B98" s="72">
        <f t="shared" si="4"/>
        <v>5.2241053693685089</v>
      </c>
      <c r="C98" s="72">
        <f t="shared" si="5"/>
        <v>1.7900142000534336</v>
      </c>
      <c r="D98" s="72">
        <f t="shared" si="6"/>
        <v>57.031543554943532</v>
      </c>
      <c r="E98" s="72">
        <f t="shared" si="7"/>
        <v>0.65040995964736426</v>
      </c>
      <c r="G98" s="56"/>
      <c r="H98" s="37"/>
      <c r="I98" s="37"/>
      <c r="J98" s="37"/>
      <c r="K98" s="39"/>
      <c r="L98" s="56"/>
      <c r="M98" s="37"/>
      <c r="N98" s="37"/>
      <c r="O98" s="37"/>
      <c r="Q98" s="37"/>
      <c r="R98" s="37"/>
      <c r="T98" s="37"/>
      <c r="U98" s="37"/>
    </row>
    <row r="99" spans="1:21" x14ac:dyDescent="0.25">
      <c r="A99" s="37">
        <f>IF(Input_Data!H121&lt;=0,#N/A,Input_Data!H121)</f>
        <v>59.08657483593754</v>
      </c>
      <c r="B99" s="72">
        <f t="shared" si="4"/>
        <v>5.1667946678091656</v>
      </c>
      <c r="C99" s="72">
        <f t="shared" si="5"/>
        <v>1.7900142000534336</v>
      </c>
      <c r="D99" s="72">
        <f t="shared" si="6"/>
        <v>57.031543554943532</v>
      </c>
      <c r="E99" s="72">
        <f t="shared" si="7"/>
        <v>0.64313447744827823</v>
      </c>
      <c r="G99" s="56"/>
      <c r="H99" s="37"/>
      <c r="I99" s="37"/>
      <c r="J99" s="37"/>
      <c r="K99" s="39"/>
      <c r="L99" s="56"/>
      <c r="M99" s="37"/>
      <c r="N99" s="37"/>
      <c r="O99" s="37"/>
      <c r="Q99" s="37"/>
      <c r="R99" s="37"/>
      <c r="T99" s="37"/>
      <c r="U99" s="37"/>
    </row>
    <row r="100" spans="1:21" x14ac:dyDescent="0.25">
      <c r="A100" s="37">
        <f>IF(Input_Data!H122&lt;=0,#N/A,Input_Data!H122)</f>
        <v>59.413712039062546</v>
      </c>
      <c r="B100" s="72">
        <f t="shared" si="4"/>
        <v>5.1139183356541205</v>
      </c>
      <c r="C100" s="72">
        <f t="shared" si="5"/>
        <v>1.7900142000534336</v>
      </c>
      <c r="D100" s="72">
        <f t="shared" si="6"/>
        <v>57.031543554943532</v>
      </c>
      <c r="E100" s="72">
        <f t="shared" si="7"/>
        <v>0.63642334365536868</v>
      </c>
      <c r="G100" s="56"/>
      <c r="H100" s="37"/>
      <c r="I100" s="37"/>
      <c r="J100" s="37"/>
      <c r="K100" s="39"/>
      <c r="L100" s="56"/>
      <c r="M100" s="37"/>
      <c r="N100" s="37"/>
      <c r="O100" s="37"/>
      <c r="Q100" s="37"/>
      <c r="R100" s="37"/>
      <c r="T100" s="37"/>
      <c r="U100" s="37"/>
    </row>
    <row r="101" spans="1:21" x14ac:dyDescent="0.25">
      <c r="A101" s="37">
        <f>IF(Input_Data!H123&lt;=0,#N/A,Input_Data!H123)</f>
        <v>59.815590343750046</v>
      </c>
      <c r="B101" s="72">
        <f t="shared" si="4"/>
        <v>5.049701459942991</v>
      </c>
      <c r="C101" s="72">
        <f t="shared" si="5"/>
        <v>1.7900142000534336</v>
      </c>
      <c r="D101" s="72">
        <f t="shared" si="6"/>
        <v>57.031543554943532</v>
      </c>
      <c r="E101" s="72">
        <f t="shared" si="7"/>
        <v>0.62827469814739556</v>
      </c>
      <c r="G101" s="56"/>
      <c r="H101" s="37"/>
      <c r="I101" s="37"/>
      <c r="J101" s="37"/>
      <c r="K101" s="39"/>
      <c r="L101" s="56"/>
      <c r="M101" s="37"/>
      <c r="N101" s="37"/>
      <c r="O101" s="37"/>
      <c r="Q101" s="37"/>
      <c r="R101" s="37"/>
      <c r="T101" s="37"/>
      <c r="U101" s="37"/>
    </row>
    <row r="102" spans="1:21" x14ac:dyDescent="0.25">
      <c r="A102" s="37">
        <f>IF(Input_Data!H124&lt;=0,#N/A,Input_Data!H124)</f>
        <v>60.168748960937549</v>
      </c>
      <c r="B102" s="72">
        <f t="shared" si="4"/>
        <v>4.9939356087844322</v>
      </c>
      <c r="C102" s="72">
        <f t="shared" si="5"/>
        <v>1.7900142000534336</v>
      </c>
      <c r="D102" s="72">
        <f t="shared" si="6"/>
        <v>57.031543554943532</v>
      </c>
      <c r="E102" s="72">
        <f t="shared" si="7"/>
        <v>0.62120008511921798</v>
      </c>
      <c r="G102" s="56"/>
      <c r="H102" s="37"/>
      <c r="I102" s="37"/>
      <c r="J102" s="37"/>
      <c r="K102" s="39"/>
      <c r="L102" s="56"/>
      <c r="M102" s="37"/>
      <c r="N102" s="37"/>
      <c r="O102" s="37"/>
      <c r="Q102" s="37"/>
      <c r="R102" s="37"/>
      <c r="T102" s="37"/>
      <c r="U102" s="37"/>
    </row>
    <row r="103" spans="1:21" x14ac:dyDescent="0.25">
      <c r="A103" s="37">
        <f>IF(Input_Data!H125&lt;=0,#N/A,Input_Data!H125)</f>
        <v>60.531686062500043</v>
      </c>
      <c r="B103" s="72">
        <f t="shared" si="4"/>
        <v>4.9372672693429021</v>
      </c>
      <c r="C103" s="72">
        <f t="shared" si="5"/>
        <v>1.7900142000534336</v>
      </c>
      <c r="D103" s="72">
        <f t="shared" si="6"/>
        <v>57.031543554943532</v>
      </c>
      <c r="E103" s="72">
        <f t="shared" si="7"/>
        <v>0.61401257899266193</v>
      </c>
      <c r="G103" s="56"/>
      <c r="H103" s="37"/>
      <c r="I103" s="37"/>
      <c r="J103" s="37"/>
      <c r="K103" s="39"/>
      <c r="L103" s="56"/>
      <c r="M103" s="37"/>
      <c r="N103" s="37"/>
      <c r="O103" s="37"/>
      <c r="Q103" s="37"/>
      <c r="R103" s="37"/>
      <c r="T103" s="37"/>
      <c r="U103" s="37"/>
    </row>
    <row r="104" spans="1:21" x14ac:dyDescent="0.25">
      <c r="A104" s="37">
        <f>IF(Input_Data!H126&lt;=0,#N/A,Input_Data!H126)</f>
        <v>60.898606921875043</v>
      </c>
      <c r="B104" s="72">
        <f t="shared" si="4"/>
        <v>4.8806305522242379</v>
      </c>
      <c r="C104" s="72">
        <f t="shared" si="5"/>
        <v>1.7900142000534336</v>
      </c>
      <c r="D104" s="72">
        <f t="shared" si="6"/>
        <v>57.031543554943532</v>
      </c>
      <c r="E104" s="72">
        <f t="shared" si="7"/>
        <v>0.60683071228620777</v>
      </c>
      <c r="G104" s="56"/>
      <c r="H104" s="37"/>
      <c r="I104" s="37"/>
      <c r="J104" s="37"/>
      <c r="K104" s="39"/>
      <c r="L104" s="56"/>
      <c r="M104" s="37"/>
      <c r="N104" s="37"/>
      <c r="O104" s="37"/>
      <c r="Q104" s="37"/>
      <c r="R104" s="37"/>
      <c r="T104" s="37"/>
      <c r="U104" s="37"/>
    </row>
    <row r="105" spans="1:21" x14ac:dyDescent="0.25">
      <c r="A105" s="37" t="e">
        <f>IF(Input_Data!H127&lt;=0,#N/A,Input_Data!H127)</f>
        <v>#N/A</v>
      </c>
      <c r="B105" s="72" t="e">
        <f t="shared" si="4"/>
        <v>#N/A</v>
      </c>
      <c r="C105" s="72" t="e">
        <f t="shared" si="5"/>
        <v>#N/A</v>
      </c>
      <c r="D105" s="72" t="e">
        <f t="shared" si="6"/>
        <v>#N/A</v>
      </c>
      <c r="E105" s="72" t="e">
        <f t="shared" si="7"/>
        <v>#N/A</v>
      </c>
      <c r="G105" s="56"/>
      <c r="H105" s="37"/>
      <c r="I105" s="37"/>
      <c r="J105" s="37"/>
      <c r="K105" s="39"/>
      <c r="L105" s="56"/>
      <c r="M105" s="37"/>
      <c r="N105" s="37"/>
      <c r="O105" s="37"/>
      <c r="Q105" s="37"/>
      <c r="R105" s="37"/>
      <c r="T105" s="37"/>
      <c r="U105" s="37"/>
    </row>
    <row r="106" spans="1:21" x14ac:dyDescent="0.25">
      <c r="A106" s="37" t="e">
        <f>IF(Input_Data!H128&lt;=0,#N/A,Input_Data!H128)</f>
        <v>#N/A</v>
      </c>
      <c r="B106" s="72" t="e">
        <f t="shared" si="4"/>
        <v>#N/A</v>
      </c>
      <c r="C106" s="72" t="e">
        <f t="shared" si="5"/>
        <v>#N/A</v>
      </c>
      <c r="D106" s="72" t="e">
        <f t="shared" si="6"/>
        <v>#N/A</v>
      </c>
      <c r="E106" s="72" t="e">
        <f t="shared" si="7"/>
        <v>#N/A</v>
      </c>
      <c r="G106" s="56"/>
      <c r="H106" s="37"/>
      <c r="I106" s="37"/>
      <c r="J106" s="37"/>
      <c r="K106" s="39"/>
      <c r="L106" s="56"/>
      <c r="M106" s="37"/>
      <c r="N106" s="37"/>
      <c r="O106" s="37"/>
      <c r="Q106" s="37"/>
      <c r="R106" s="37"/>
      <c r="T106" s="37"/>
      <c r="U106" s="37"/>
    </row>
    <row r="107" spans="1:21" x14ac:dyDescent="0.25">
      <c r="A107" s="37" t="e">
        <f>IF(Input_Data!H129&lt;=0,#N/A,Input_Data!H129)</f>
        <v>#N/A</v>
      </c>
      <c r="B107" s="72" t="e">
        <f t="shared" si="4"/>
        <v>#N/A</v>
      </c>
      <c r="C107" s="72" t="e">
        <f t="shared" si="5"/>
        <v>#N/A</v>
      </c>
      <c r="D107" s="72" t="e">
        <f t="shared" si="6"/>
        <v>#N/A</v>
      </c>
      <c r="E107" s="72" t="e">
        <f t="shared" si="7"/>
        <v>#N/A</v>
      </c>
      <c r="G107" s="56"/>
      <c r="H107" s="37"/>
      <c r="I107" s="37"/>
      <c r="J107" s="37"/>
      <c r="K107" s="39"/>
      <c r="L107" s="56"/>
      <c r="M107" s="37"/>
      <c r="N107" s="37"/>
      <c r="O107" s="37"/>
      <c r="Q107" s="37"/>
      <c r="R107" s="37"/>
      <c r="T107" s="37"/>
      <c r="U107" s="37"/>
    </row>
    <row r="108" spans="1:21" x14ac:dyDescent="0.25">
      <c r="A108" s="37" t="e">
        <f>IF(Input_Data!H130&lt;=0,#N/A,Input_Data!H130)</f>
        <v>#N/A</v>
      </c>
      <c r="B108" s="72" t="e">
        <f t="shared" si="4"/>
        <v>#N/A</v>
      </c>
      <c r="C108" s="72" t="e">
        <f t="shared" si="5"/>
        <v>#N/A</v>
      </c>
      <c r="D108" s="72" t="e">
        <f t="shared" si="6"/>
        <v>#N/A</v>
      </c>
      <c r="E108" s="72" t="e">
        <f t="shared" si="7"/>
        <v>#N/A</v>
      </c>
      <c r="G108" s="56"/>
      <c r="H108" s="37"/>
      <c r="I108" s="37"/>
      <c r="J108" s="37"/>
      <c r="K108" s="39"/>
      <c r="L108" s="56"/>
      <c r="M108" s="37"/>
      <c r="N108" s="37"/>
      <c r="O108" s="37"/>
      <c r="Q108" s="37"/>
      <c r="R108" s="37"/>
      <c r="T108" s="37"/>
      <c r="U108" s="37"/>
    </row>
    <row r="109" spans="1:21" x14ac:dyDescent="0.25">
      <c r="A109" s="37" t="e">
        <f>IF(Input_Data!H131&lt;=0,#N/A,Input_Data!H131)</f>
        <v>#N/A</v>
      </c>
      <c r="B109" s="72" t="e">
        <f t="shared" si="4"/>
        <v>#N/A</v>
      </c>
      <c r="C109" s="72" t="e">
        <f t="shared" si="5"/>
        <v>#N/A</v>
      </c>
      <c r="D109" s="72" t="e">
        <f t="shared" si="6"/>
        <v>#N/A</v>
      </c>
      <c r="E109" s="72" t="e">
        <f t="shared" si="7"/>
        <v>#N/A</v>
      </c>
      <c r="G109" s="56"/>
      <c r="H109" s="37"/>
      <c r="I109" s="37"/>
      <c r="J109" s="37"/>
      <c r="K109" s="39"/>
      <c r="L109" s="56"/>
      <c r="M109" s="37"/>
      <c r="N109" s="37"/>
      <c r="O109" s="37"/>
      <c r="Q109" s="37"/>
      <c r="R109" s="37"/>
      <c r="T109" s="37"/>
      <c r="U109" s="37"/>
    </row>
    <row r="110" spans="1:21" x14ac:dyDescent="0.25">
      <c r="A110" s="37" t="e">
        <f>IF(Input_Data!H132&lt;=0,#N/A,Input_Data!H132)</f>
        <v>#N/A</v>
      </c>
      <c r="B110" s="72" t="e">
        <f t="shared" si="4"/>
        <v>#N/A</v>
      </c>
      <c r="C110" s="72" t="e">
        <f t="shared" si="5"/>
        <v>#N/A</v>
      </c>
      <c r="D110" s="72" t="e">
        <f t="shared" si="6"/>
        <v>#N/A</v>
      </c>
      <c r="E110" s="72" t="e">
        <f t="shared" si="7"/>
        <v>#N/A</v>
      </c>
      <c r="G110" s="56"/>
      <c r="H110" s="37"/>
      <c r="I110" s="37"/>
      <c r="J110" s="37"/>
      <c r="K110" s="39"/>
      <c r="L110" s="56"/>
      <c r="M110" s="37"/>
      <c r="N110" s="37"/>
      <c r="O110" s="37"/>
      <c r="Q110" s="37"/>
      <c r="R110" s="37"/>
      <c r="T110" s="37"/>
      <c r="U110" s="37"/>
    </row>
    <row r="111" spans="1:21" x14ac:dyDescent="0.25">
      <c r="A111" s="37" t="e">
        <f>IF(Input_Data!H133&lt;=0,#N/A,Input_Data!H133)</f>
        <v>#N/A</v>
      </c>
      <c r="B111" s="72" t="e">
        <f t="shared" si="4"/>
        <v>#N/A</v>
      </c>
      <c r="C111" s="72" t="e">
        <f t="shared" si="5"/>
        <v>#N/A</v>
      </c>
      <c r="D111" s="72" t="e">
        <f t="shared" si="6"/>
        <v>#N/A</v>
      </c>
      <c r="E111" s="72" t="e">
        <f t="shared" si="7"/>
        <v>#N/A</v>
      </c>
      <c r="G111" s="56"/>
      <c r="H111" s="37"/>
      <c r="I111" s="37"/>
      <c r="J111" s="37"/>
      <c r="K111" s="39"/>
      <c r="L111" s="56"/>
      <c r="M111" s="37"/>
      <c r="N111" s="37"/>
      <c r="O111" s="37"/>
      <c r="Q111" s="37"/>
      <c r="R111" s="37"/>
      <c r="T111" s="37"/>
      <c r="U111" s="37"/>
    </row>
    <row r="112" spans="1:21" x14ac:dyDescent="0.25">
      <c r="A112" s="37" t="e">
        <f>IF(Input_Data!H134&lt;=0,#N/A,Input_Data!H134)</f>
        <v>#N/A</v>
      </c>
      <c r="B112" s="72" t="e">
        <f t="shared" si="4"/>
        <v>#N/A</v>
      </c>
      <c r="C112" s="72" t="e">
        <f t="shared" si="5"/>
        <v>#N/A</v>
      </c>
      <c r="D112" s="72" t="e">
        <f t="shared" si="6"/>
        <v>#N/A</v>
      </c>
      <c r="E112" s="72" t="e">
        <f t="shared" si="7"/>
        <v>#N/A</v>
      </c>
      <c r="G112" s="56"/>
      <c r="H112" s="37"/>
      <c r="I112" s="37"/>
      <c r="J112" s="37"/>
      <c r="K112" s="39"/>
      <c r="L112" s="56"/>
      <c r="M112" s="37"/>
      <c r="N112" s="37"/>
      <c r="O112" s="37"/>
      <c r="Q112" s="37"/>
      <c r="R112" s="37"/>
      <c r="T112" s="37"/>
      <c r="U112" s="37"/>
    </row>
    <row r="113" spans="1:1" x14ac:dyDescent="0.25">
      <c r="A113" s="81"/>
    </row>
    <row r="114" spans="1:1" x14ac:dyDescent="0.25">
      <c r="A114" s="81"/>
    </row>
    <row r="115" spans="1:1" x14ac:dyDescent="0.25">
      <c r="A115" s="81"/>
    </row>
    <row r="116" spans="1:1" x14ac:dyDescent="0.25">
      <c r="A116" s="81"/>
    </row>
    <row r="117" spans="1:1" x14ac:dyDescent="0.25">
      <c r="A117" s="81"/>
    </row>
    <row r="118" spans="1:1" x14ac:dyDescent="0.25">
      <c r="A118" s="8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Dashboard_TypeCurve</vt:lpstr>
      <vt:lpstr>Dashboard_ProdForecast</vt:lpstr>
      <vt:lpstr>Input_Data</vt:lpstr>
      <vt:lpstr>Production_Forecast</vt:lpstr>
      <vt:lpstr>Validation</vt:lpstr>
      <vt:lpstr>Export_to_Access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Najmi Rahim</dc:creator>
  <cp:lastModifiedBy>Muhammad Naqiuddin Kamil Mohd Rahhim</cp:lastModifiedBy>
  <dcterms:created xsi:type="dcterms:W3CDTF">2019-06-11T00:42:27Z</dcterms:created>
  <dcterms:modified xsi:type="dcterms:W3CDTF">2021-08-25T17:19:35Z</dcterms:modified>
</cp:coreProperties>
</file>