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Maruti Suzuki\STEP Application\"/>
    </mc:Choice>
  </mc:AlternateContent>
  <bookViews>
    <workbookView xWindow="0" yWindow="0" windowWidth="3800" windowHeight="4050" tabRatio="964"/>
  </bookViews>
  <sheets>
    <sheet name="Final" sheetId="13" r:id="rId1"/>
    <sheet name="SSTC " sheetId="5" r:id="rId2"/>
    <sheet name="STW " sheetId="6" r:id="rId3"/>
    <sheet name="Impact on Re-visit" sheetId="9" r:id="rId4"/>
    <sheet name="Calender  " sheetId="15" r:id="rId5"/>
    <sheet name="Trainee App" sheetId="18" r:id="rId6"/>
    <sheet name="Modifications to RTM App" sheetId="7" r:id="rId7"/>
    <sheet name="Biometric Enhancement" sheetId="8" r:id="rId8"/>
    <sheet name="Debit " sheetId="11" r:id="rId9"/>
    <sheet name="Reports" sheetId="10" r:id="rId10"/>
    <sheet name="Bodyshop " sheetId="14" r:id="rId11"/>
    <sheet name="Other " sheetId="12" r:id="rId12"/>
    <sheet name="Training Data" sheetId="16" r:id="rId13"/>
    <sheet name="Attendance Punching" sheetId="17" r:id="rId14"/>
  </sheets>
  <definedNames>
    <definedName name="_xlnm._FilterDatabase" localSheetId="0" hidden="1">Final!$B$2:$E$7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5" l="1"/>
  <c r="I2" i="9"/>
  <c r="I2" i="6"/>
  <c r="I2" i="5"/>
  <c r="D7" i="13"/>
  <c r="H2" i="17" l="1"/>
  <c r="I2" i="17" s="1"/>
  <c r="H2" i="16" l="1"/>
  <c r="I2" i="16" s="1"/>
  <c r="H2" i="15"/>
  <c r="D6" i="13" s="1"/>
  <c r="I2" i="14" l="1"/>
  <c r="D5" i="13" l="1"/>
  <c r="D4" i="13"/>
  <c r="D3" i="13"/>
  <c r="I6" i="12"/>
  <c r="I5" i="12"/>
  <c r="H5" i="12"/>
  <c r="H4" i="12"/>
  <c r="I4" i="12" s="1"/>
  <c r="I3" i="12"/>
  <c r="H3" i="12"/>
  <c r="H2" i="12"/>
  <c r="I2" i="12" s="1"/>
  <c r="H2" i="11"/>
  <c r="I2" i="11" s="1"/>
  <c r="H2" i="10"/>
  <c r="I2" i="10" s="1"/>
  <c r="H2" i="9"/>
  <c r="I6" i="8"/>
  <c r="I5" i="8"/>
  <c r="H5" i="8"/>
  <c r="H4" i="8"/>
  <c r="I4" i="8" s="1"/>
  <c r="I3" i="8"/>
  <c r="H3" i="8"/>
  <c r="H2" i="8"/>
  <c r="I2" i="8" s="1"/>
  <c r="I2" i="7"/>
  <c r="H2" i="6"/>
  <c r="H2" i="5"/>
</calcChain>
</file>

<file path=xl/sharedStrings.xml><?xml version="1.0" encoding="utf-8"?>
<sst xmlns="http://schemas.openxmlformats.org/spreadsheetml/2006/main" count="223" uniqueCount="121">
  <si>
    <t xml:space="preserve">Biometric Solution Enhancement </t>
  </si>
  <si>
    <t>Training Debit calculation module</t>
  </si>
  <si>
    <t>Detailing of Tasks / Sub Tasks</t>
  </si>
  <si>
    <t>TRAINNING IMPACT ON RE-VISIT</t>
  </si>
  <si>
    <t>Service Training Wheels</t>
  </si>
  <si>
    <t>• Service Training Wheels (STW) Master to be created.
• Sub Training centre (STW) Mapped to Faculty (F) Code (Location).
• Linking with the GPS Coordinates to get the approx location of the trainings.
• Master for additional Locations to be created.</t>
  </si>
  <si>
    <t>• RTM Master- mapped to Region.
• RTC Master changes.
• Area Training Manager Master to be created.
• SSTC Master moditification wrt.  mapped to Faculty (F) Code (Location).
• Master for additional Locations to be created.
• Non-RTC Faculty Master creation.
• Zonal - coordinator master to be created.
• Sub Training centre (SSTC) Mapped to Faculty (F) Code (Location).
• Faculty Code mapped to Location Master.
• Sub Faculty Master to be created by RTM.
• Basis the Nomination File, RTM mapped to region will get to know from Faculty Code, where training needs to be conducted and than align sub faculty to these locations.
• Sub Faculty to carry out biometric attandance everday along with document and photograph on day 1 and than punch marks in the web application.
• Linking with the GPS Coordinates to get the approx location of the trainings.</t>
  </si>
  <si>
    <t>Trainings Conducted in Satellite Service Training Centers</t>
  </si>
  <si>
    <t xml:space="preserve">
TRAINING PERFORMANCE Reports
</t>
  </si>
  <si>
    <t>Multi Nomination Checks</t>
  </si>
  <si>
    <r>
      <t xml:space="preserve">• </t>
    </r>
    <r>
      <rPr>
        <b/>
        <sz val="9"/>
        <color theme="1"/>
        <rFont val="Calibri"/>
        <family val="2"/>
        <scheme val="minor"/>
      </rPr>
      <t>Training Performance Dashboards to be created at following levels:</t>
    </r>
    <r>
      <rPr>
        <sz val="9"/>
        <color theme="1"/>
        <rFont val="Calibri"/>
        <family val="2"/>
        <scheme val="minor"/>
      </rPr>
      <t xml:space="preserve">
a. Regional Level
b. Agency Level
c. Vendor Level (Visible to Admin IDs only)
d. Zonal Coordinator Level
e. All India Level
• </t>
    </r>
    <r>
      <rPr>
        <b/>
        <sz val="9"/>
        <color theme="1"/>
        <rFont val="Calibri"/>
        <family val="2"/>
        <scheme val="minor"/>
      </rPr>
      <t>Following Reports to be covered:</t>
    </r>
    <r>
      <rPr>
        <sz val="9"/>
        <color theme="1"/>
        <rFont val="Calibri"/>
        <family val="2"/>
        <scheme val="minor"/>
      </rPr>
      <t xml:space="preserve">
a. Pre-Post Performance – Revisit – Region/Trainer/Program and other levels
b. Pre-Post Performance – Marks - Region/Trainer/Program and other levels
c. Seat Utilization – RTC, SSTC, STW etc.
d. Nomination against allocation – RTC, SSTC, STW etc.
e. Training Cost per candidate
f. Trainer Allocation as per training plan – Next 30 Days –SSTC/STW/RTC
g. Trainer Allocation as per training plan – Next 30 Days –Trainer
h. Other reports to be proposed based on data available
i. Question-Wise Trainee Response (TNA)
• </t>
    </r>
    <r>
      <rPr>
        <b/>
        <sz val="9"/>
        <color theme="1"/>
        <rFont val="Calibri"/>
        <family val="2"/>
        <scheme val="minor"/>
      </rPr>
      <t>Reports for ATM/ TCM/RTM and visibility:</t>
    </r>
    <r>
      <rPr>
        <sz val="9"/>
        <color theme="1"/>
        <rFont val="Calibri"/>
        <family val="2"/>
        <scheme val="minor"/>
      </rPr>
      <t xml:space="preserve">
a.RTC level reports for TCM
b.Regional level reports for RTM
c.Cluster level reports for ATM</t>
    </r>
  </si>
  <si>
    <t>Modifications to current RTM web and Mobile Application</t>
  </si>
  <si>
    <t>Ticket system for support</t>
  </si>
  <si>
    <t>Result Data Sync - DMS &amp; STEP</t>
  </si>
  <si>
    <t>• Based on Attendance &amp; Score Data updated STEP, DMS calculates result of each individual candidate.
• At the end of day (Time to be defined) DMS to send report of results updated in the session  IDs for which data was received for a given day (Either DMS to calculate this or STEP to calculate and send query to DMS)
• In case any discrepancy is found DMS data and STEP Data STEP to transfer that particular session ID’s Data again for closing
• If discrepancy persists STEP to send details of discrepancy to Admin &amp; STEP Support.</t>
  </si>
  <si>
    <t>System Enhancements</t>
  </si>
  <si>
    <t>PASS / FAIL / Incomplete logics to be build across all the courses with the charges specific to the specific courses defined in DMS for debit calculations.
• Courses Divided in 2 formats - a.) Course/Evaluation/New Model  and b.) Blank Course
• Daily Debit report to generate for each course closed on the previous day and will be sent to RTM/TCM, mentioning list of No-Show &amp; Debit cases (with amount charged)
• RTM/TCMs will have a debit screen in their web-application in which they will be able to raise request exclude a particular candidate’s Debit  or No-Show till 5 Days from the end date of the course.
a. The Request will go for DPM SER-TRG’s Approval (Mail &amp; Web App)
• Based on this, debit reports will generate for the course on N+6th Day
• The Report data can be extracted Month-wise from the system based on end date.</t>
  </si>
  <si>
    <t>• If a Trainee is attending course A and is absent on a given date ‘N’ and is nominated in another course B on N+1 Day, his/her attendance in remaining days of course A will automatically be marked as “Absent” and his nomination in course B will be Accepted
• If a Trainee is nominated in more than one courses starting on same date system to send prompt to RTM App, wherein RTM will have option to accept/reject his/her nomination in either or both of the courses.
• If RTM does not select any option till 10:00 AM, both Nominations will be kept as accepted and debit will be counted for both courses.</t>
  </si>
  <si>
    <t>Total Man Days</t>
  </si>
  <si>
    <t>Documentation</t>
  </si>
  <si>
    <t xml:space="preserve"> Deployment on Test / Production / App stores</t>
  </si>
  <si>
    <t>Cost</t>
  </si>
  <si>
    <t>Module Designing</t>
  </si>
  <si>
    <t>Module Development</t>
  </si>
  <si>
    <t>Module Testing</t>
  </si>
  <si>
    <r>
      <rPr>
        <b/>
        <sz val="9"/>
        <color theme="1"/>
        <rFont val="Calibri"/>
        <family val="2"/>
        <scheme val="minor"/>
      </rPr>
      <t>CROSS VERIFICATION OF FINGERPRINTS</t>
    </r>
    <r>
      <rPr>
        <sz val="9"/>
        <color theme="1"/>
        <rFont val="Calibri"/>
        <family val="2"/>
        <scheme val="minor"/>
      </rPr>
      <t xml:space="preserve">
• System to manage weekly basis reports against the MSPIN having similar fingerprints and this report to be available on weekly basis in STEP portal against each line item RTM needs to mention the remarks.</t>
    </r>
    <r>
      <rPr>
        <sz val="9"/>
        <color theme="1"/>
        <rFont val="Calibri"/>
        <family val="2"/>
        <scheme val="minor"/>
      </rPr>
      <t xml:space="preserve">
</t>
    </r>
    <r>
      <rPr>
        <b/>
        <sz val="9"/>
        <color theme="1"/>
        <rFont val="Calibri"/>
        <family val="2"/>
        <scheme val="minor"/>
      </rPr>
      <t/>
    </r>
  </si>
  <si>
    <r>
      <rPr>
        <b/>
        <sz val="9"/>
        <color theme="1"/>
        <rFont val="Calibri"/>
        <family val="2"/>
        <scheme val="minor"/>
      </rPr>
      <t>TRAINER BIOMETRIC ATTENDANCE</t>
    </r>
    <r>
      <rPr>
        <sz val="9"/>
        <color theme="1"/>
        <rFont val="Calibri"/>
        <family val="2"/>
        <scheme val="minor"/>
      </rPr>
      <t xml:space="preserve">
• Each Trainer’s Fingerprints will be registered in system against which the Trainer needs to login in system.
• Trainer(s) will first enter their ID and punch fingerprint before taking biometric attendance of Participants. Up to 2 trainers can register for a session ID
• Same trainer can be in more than one session ID's</t>
    </r>
  </si>
  <si>
    <r>
      <rPr>
        <b/>
        <sz val="9"/>
        <color theme="1"/>
        <rFont val="Calibri"/>
        <family val="2"/>
        <scheme val="minor"/>
      </rPr>
      <t>ATTENDANCE – NEW PROCESS – MORNING EVENING PUNCH &amp; REPORT
REGISTRATION PROCESS</t>
    </r>
    <r>
      <rPr>
        <sz val="9"/>
        <color theme="1"/>
        <rFont val="Calibri"/>
        <family val="2"/>
        <scheme val="minor"/>
      </rPr>
      <t xml:space="preserve">
• While Registering in Biometric System, Candidate’s Name, Dealership and all other details should be visible on the screen
• If Photograph is sub-standard quality (Cannot be used for Face Recognition or Checking ID Number) system should prompt and guide the user on same
• In cases where existing Photographs &amp; IDs are sub-standard quality if candidate comes again for training, system should ask for capturing them again</t>
    </r>
  </si>
  <si>
    <r>
      <rPr>
        <b/>
        <sz val="9"/>
        <color theme="1"/>
        <rFont val="Calibri"/>
        <family val="2"/>
        <scheme val="minor"/>
      </rPr>
      <t>VERIFICATION PROCESS</t>
    </r>
    <r>
      <rPr>
        <sz val="9"/>
        <color theme="1"/>
        <rFont val="Calibri"/>
        <family val="2"/>
        <scheme val="minor"/>
      </rPr>
      <t xml:space="preserve">
• In case candidate’s fingerprints are not readable/not matching – System should capture photograph and ID proof for the second time and sent to RTM/TCM for verification and approval. 
• At back end, AI is to monitor TCM/RTM responses and cases of mismatch in face recognition and RTM Confirmation should come to admin for Re-verification AI to learn based on admin’s confirmation.(Part of AI)
• When it reaches sufficient accuracy RTM approval will be removed and only AI Verification will suffice.</t>
    </r>
  </si>
  <si>
    <t>• Revisit data would be shared with STEP Application at a defined frequency through DMS (need to be discussed with MSIL IT team)
• Revisit data will have following details - MSPIN, Revisit count, Date etc.
• STEP application has the course wise training data of service advisor, technician with their MSPIN
• STEP application will map the revisit data to MSPIN's in STEP Application
• Manpower breif details through bot come to STEP and then STEP will maintain the records as per performance and % basis in STEP Portal only.
• To ensure data security and get limited fields from DMS, we need to develop a bot that will download the file from the specified login ID, store the file on local system (within Maruti premises), extract relevant information from file (required by STEP Portal) and upload the file in STEP Portal through windows/web service</t>
  </si>
  <si>
    <t xml:space="preserve">• Open Web Page in STEP Portal to add the request related to the system.
• The page will have the open text field to enter the Subject of mail and message related to the issue.
• The email will be trigger to the specific requester and the step support team.
• The STEP support team will close the ticket with the resolution. </t>
  </si>
  <si>
    <t>Web-4
Hybrid Mobile-6</t>
  </si>
  <si>
    <t>Web- 15
Hybrid Mobile-30</t>
  </si>
  <si>
    <t>Web-2
Hybrid Mobile-5</t>
  </si>
  <si>
    <t>Web-1
Hybrid Mobile-2</t>
  </si>
  <si>
    <t>Web-2
Hybrid Mobile-3</t>
  </si>
  <si>
    <t>• Current Reports Filter and validation changes
• Batch file uploads to DMS for large files / data (This would require change to the existing API &amp; SP's)</t>
  </si>
  <si>
    <t>Module</t>
  </si>
  <si>
    <t>Total</t>
  </si>
  <si>
    <t>Total Cost</t>
  </si>
  <si>
    <t>S No</t>
  </si>
  <si>
    <t>Module Name</t>
  </si>
  <si>
    <t>SSTC Module</t>
  </si>
  <si>
    <t>STW Module</t>
  </si>
  <si>
    <t>Training Impact on Re-Visit</t>
  </si>
  <si>
    <t>Cost (INR)</t>
  </si>
  <si>
    <t>Bodyshop module based on SSTC Module</t>
  </si>
  <si>
    <t>• To have a module similar to SSTC for Bodyshop with a specific Agency code.
• To have all the rights like biometric attendance, Web logins for Trainners as well as Bodyshop representatives as same as we did for RTC in SSTC .
• The Bodyshop representative will login into mobile app and will mark the attendance and scores same as SSTC.(App will be same need to add the seperate role module)
• Reports for Marks and Attenedance will be same as currently in SSTC system at Trainner as well as Bodyshop Representatives.
• Changes in Db for the following Role management against the following Agenecy Code.
• Changes in Web and Mobile API's to manage the roles and accessibility of app features for Bodyshop.</t>
  </si>
  <si>
    <t>Web 5
Hybrid Mobile 7</t>
  </si>
  <si>
    <t>Web 18
Hybrid Mobile 15</t>
  </si>
  <si>
    <t>Web 2
Hybrid Mobile 2</t>
  </si>
  <si>
    <t>Task / Sub task</t>
  </si>
  <si>
    <t>CALENDAR PLANNING SCREEN &amp; UTILISATION MONITORING</t>
  </si>
  <si>
    <t>• ROOM MASTER FOR RTCS</t>
  </si>
  <si>
    <t> Other rooms to be defined which can be used for beyond capacity</t>
  </si>
  <si>
    <t>• PROGRAM PROPERTIES – CALENDAR PLANNING</t>
  </si>
  <si>
    <t>Program properties to be defined in system like:{ 1. Program Coordinator, 2. Full Day/ Half Day (in case duration is 1 day), 3. Batch – Single Batch/Double Batch, 4. Batch Size (For Normal Batch, 2-Batch,SSTC,STW,VR), 5. Category – Technical/Bodyshop/Agency/New Model, 6. Allowed Venue Type- RTC/SSTC/STW/Bodyshop/Paint Vendor/Hotel}</t>
  </si>
  <si>
    <t>• SESSION PROPERTIES</t>
  </si>
  <si>
    <t>The properties to be checked against the session ids allocations to auto check if assignable or to display a prompt in system.</t>
  </si>
  <si>
    <t>• CALENDAR CREATION</t>
  </si>
  <si>
    <t>RTM/TCM can create calendar for course and there allocations will be approved with in the hierarchy.</t>
  </si>
  <si>
    <t>The design of the calendar will be drag and droppable with the confirmation of locked or submit.</t>
  </si>
  <si>
    <t>The summary of calendar will also be displayed with the specified details related to allocation and utilization.</t>
  </si>
  <si>
    <t>Default course assign to the black first and then drag n drop of complete course can be done.</t>
  </si>
  <si>
    <t>The courses can be copy paste and complete details can be pasted on other places as well.</t>
  </si>
  <si>
    <t>Once the calendar will be freezed then it will be visible  / approval as per the defined hierarchy</t>
  </si>
  <si>
    <t>Special case to be included for vendor id</t>
  </si>
  <si>
    <t>• CALENDAR EDITING</t>
  </si>
  <si>
    <t>RTM after a training calendar is approved, cannot edit the complete calendar, however cancelling/adding/editing a program will be possible:</t>
  </si>
  <si>
    <t>Cancel Course: RTM can select a course in current calendar, on cancelling STEP will sync course cancellation with DMS in real-time (Only if there are no nominations accepted in the course). In this case reason of adding course has to be entered</t>
  </si>
  <si>
    <t>Add course: RTM can add a course if a room is empty on the dates he wishes to conducted</t>
  </si>
  <si>
    <t>• ACTIVITY COORDINATORS</t>
  </si>
  <si>
    <t>Activity Coordinators will be created for approving calendars of specific Activities:</t>
  </si>
  <si>
    <t>1. Course Coordinator: Each of the four course Types (Technical/Bodyshop/Agency/New Model) will have a coordinator defined in Master.</t>
  </si>
  <si>
    <t>2. SSTC Coordinator</t>
  </si>
  <si>
    <t>3. STW Coordinator</t>
  </si>
  <si>
    <t>• REPORTS</t>
  </si>
  <si>
    <t>to create the reports of following:</t>
  </si>
  <si>
    <t>1. Calendar – Final Calendar Can be downloaded in Excel and JPEG format</t>
  </si>
  <si>
    <t>2. Capacity Utilization – to be added in dashboards</t>
  </si>
  <si>
    <t>3. Activity-wise report- Activity coordinator</t>
  </si>
  <si>
    <t>Room master to be created and entries of each room capacity would be mentioned.</t>
  </si>
  <si>
    <t>Calender Planning</t>
  </si>
  <si>
    <t>TRAINING DATA ENTRY / CORRECTION</t>
  </si>
  <si>
    <t>• SMS ENTRY SCREEN</t>
  </si>
  <si>
    <t>RTM to have access to this screen wherein He/she will be able to punch SMS Entry request against a given Dummy MSPIN. He will have to select:</t>
  </si>
  <si>
    <t>1. Start Date</t>
  </si>
  <si>
    <t>2. Program</t>
  </si>
  <si>
    <t>3. Session ID</t>
  </si>
  <si>
    <t>4. Dummy MSIPIN</t>
  </si>
  <si>
    <t>5. Actual MSPIN (Numeric Entry)</t>
  </si>
  <si>
    <t>This request will go to zonal coordinator for verification and further to DPM for Approval. On Approval, data will be updated in DMS.</t>
  </si>
  <si>
    <t>• SMS ENTRY APPROVAL/VERIFICATION SCREEN</t>
  </si>
  <si>
    <t>Zonal Coordinator will be able to see following in Approval/verification screen:</t>
  </si>
  <si>
    <t>1. Photograph Captured Against Dummy MSPIN (If Any)</t>
  </si>
  <si>
    <t>2. Photograph Captured against Actual MSPIN (If Any)</t>
  </si>
  <si>
    <t>3. ID Captured Against Dummy MSPIN (If Any)</t>
  </si>
  <si>
    <t>4. ID Captured against Actual MSPIN (If Any)</t>
  </si>
  <si>
    <t>• APPROVAL PROCESS</t>
  </si>
  <si>
    <t>Post Approval from DPM, STEP to take following steps:</t>
  </si>
  <si>
    <t>1. Replace data of Dummy MSPIN in course with actual MSPIN</t>
  </si>
  <si>
    <t>2. Update Training Details in DMS</t>
  </si>
  <si>
    <t>• REPORT</t>
  </si>
  <si>
    <t>1. Attended Report (Monthly Including Dummy MSPIN)</t>
  </si>
  <si>
    <t>2. SMS entry Pending Report (Region-wise)</t>
  </si>
  <si>
    <t>Attendance Punching</t>
  </si>
  <si>
    <t>Login Management</t>
  </si>
  <si>
    <t>User Management</t>
  </si>
  <si>
    <t xml:space="preserve">GPS Tracking </t>
  </si>
  <si>
    <t>Punch in and punch out after reaching the defined training centre</t>
  </si>
  <si>
    <t>Mapping with the defined coordinates against the punched GPS Locations</t>
  </si>
  <si>
    <t>Push Notifications</t>
  </si>
  <si>
    <t>Linking with biometric system for test activation</t>
  </si>
  <si>
    <t>Testing and validation</t>
  </si>
  <si>
    <t>Roll out on Android and IOS Platform</t>
  </si>
  <si>
    <t>Screen Mockups</t>
  </si>
  <si>
    <t>Reports across all stakeholders on web application</t>
  </si>
  <si>
    <r>
      <t xml:space="preserve"> RTM app will also be accsessed by ATM and TCM based on their roles and responsibilities
• RTM to do allocation of current and planned courses for RTC and Non RTC Trainer allocation
• Trainer to Biometric Attendance Bypass/Approval with reason mention
• Training Reports for RTC and Non RTC
• Escalation for Course closer pending Promts RTC and Non RTC both.
• Trainer leave prompt.
• Trainer Leave punching.
• Temporary Access Delegation
• Multiple Nominations Handling
• Approval for cases where verification could not be done through Biometric Attendance
</t>
    </r>
    <r>
      <rPr>
        <sz val="12"/>
        <color rgb="FFFF0000"/>
        <rFont val="Calibri"/>
        <family val="2"/>
        <scheme val="minor"/>
      </rPr>
      <t xml:space="preserve">
</t>
    </r>
    <r>
      <rPr>
        <sz val="12"/>
        <color theme="1"/>
        <rFont val="Calibri"/>
        <family val="2"/>
        <scheme val="minor"/>
      </rPr>
      <t xml:space="preserve">
</t>
    </r>
  </si>
  <si>
    <t>Q1</t>
  </si>
  <si>
    <t>Quarter</t>
  </si>
  <si>
    <t>Trainee Mobile App on Android and IOS (Portrait &amp; Landscape)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</si>
</sst>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2"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1"/>
      <color theme="1"/>
      <name val="Calibri"/>
      <family val="2"/>
      <scheme val="minor"/>
    </font>
    <font>
      <sz val="9"/>
      <name val="Calibri"/>
      <family val="2"/>
    </font>
    <font>
      <sz val="9"/>
      <color rgb="FF000000"/>
      <name val="Calibri"/>
      <family val="2"/>
    </font>
    <font>
      <sz val="8"/>
      <color rgb="FF000000"/>
      <name val="Calibri Light"/>
      <family val="2"/>
      <scheme val="major"/>
    </font>
    <font>
      <sz val="7"/>
      <color rgb="FF000000"/>
      <name val="Calibri Light"/>
      <family val="2"/>
      <scheme val="major"/>
    </font>
    <font>
      <b/>
      <sz val="8"/>
      <color theme="1"/>
      <name val="Calibri"/>
      <family val="2"/>
      <scheme val="minor"/>
    </font>
    <font>
      <sz val="12"/>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4" fillId="0" borderId="0" applyFont="0" applyFill="0" applyBorder="0" applyAlignment="0" applyProtection="0"/>
  </cellStyleXfs>
  <cellXfs count="43">
    <xf numFmtId="0" fontId="0" fillId="0" borderId="0" xfId="0"/>
    <xf numFmtId="0" fontId="0" fillId="0" borderId="1" xfId="0" applyBorder="1" applyAlignment="1">
      <alignment horizontal="center" vertical="center"/>
    </xf>
    <xf numFmtId="0" fontId="0" fillId="0" borderId="0" xfId="0" applyAlignment="1">
      <alignment horizontal="left" vertical="center"/>
    </xf>
    <xf numFmtId="0" fontId="1"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left"/>
    </xf>
    <xf numFmtId="0" fontId="1" fillId="4" borderId="1" xfId="0" applyFont="1" applyFill="1" applyBorder="1" applyAlignment="1">
      <alignment horizontal="center"/>
    </xf>
    <xf numFmtId="0" fontId="0" fillId="0" borderId="1" xfId="0" applyNumberFormat="1" applyFont="1" applyBorder="1" applyAlignment="1" applyProtection="1">
      <alignment horizontal="left" vertical="center" wrapText="1"/>
    </xf>
    <xf numFmtId="0" fontId="5" fillId="0" borderId="1" xfId="0" applyNumberFormat="1" applyFont="1" applyBorder="1" applyAlignment="1" applyProtection="1">
      <alignment wrapText="1"/>
    </xf>
    <xf numFmtId="0" fontId="5" fillId="0" borderId="1" xfId="0" applyNumberFormat="1" applyFont="1" applyBorder="1" applyAlignment="1" applyProtection="1">
      <alignment horizontal="center" vertical="center" wrapText="1"/>
    </xf>
    <xf numFmtId="0" fontId="5" fillId="0" borderId="1" xfId="0" applyNumberFormat="1" applyFont="1" applyBorder="1" applyAlignment="1" applyProtection="1">
      <alignment horizontal="center" vertical="center"/>
    </xf>
    <xf numFmtId="0" fontId="3" fillId="2" borderId="1" xfId="0" applyFont="1" applyFill="1" applyBorder="1" applyAlignment="1">
      <alignment horizontal="center" vertical="center" wrapText="1"/>
    </xf>
    <xf numFmtId="0" fontId="6" fillId="5" borderId="1" xfId="0" applyFont="1" applyFill="1" applyBorder="1" applyAlignment="1">
      <alignment vertical="center" wrapText="1"/>
    </xf>
    <xf numFmtId="0" fontId="9" fillId="2" borderId="1" xfId="0" applyFont="1" applyFill="1" applyBorder="1" applyAlignment="1">
      <alignment horizontal="center" vertical="center" wrapText="1"/>
    </xf>
    <xf numFmtId="0" fontId="0" fillId="0" borderId="1" xfId="0" applyBorder="1"/>
    <xf numFmtId="0" fontId="2" fillId="0" borderId="1" xfId="0" applyFont="1" applyBorder="1" applyAlignment="1">
      <alignment horizontal="left"/>
    </xf>
    <xf numFmtId="164" fontId="2" fillId="0" borderId="1" xfId="1" applyNumberFormat="1" applyFont="1" applyBorder="1" applyAlignment="1">
      <alignment horizontal="center"/>
    </xf>
    <xf numFmtId="0" fontId="2" fillId="0" borderId="1" xfId="0" applyFont="1" applyBorder="1" applyAlignment="1">
      <alignment horizontal="left"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3" borderId="1" xfId="0" applyFont="1" applyFill="1" applyBorder="1" applyAlignment="1">
      <alignment horizontal="left" vertical="center" wrapText="1"/>
    </xf>
    <xf numFmtId="0" fontId="10" fillId="3" borderId="1" xfId="0" applyFont="1" applyFill="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3" xfId="0" applyFill="1" applyBorder="1" applyAlignment="1">
      <alignment horizontal="center" vertical="center" wrapText="1"/>
    </xf>
    <xf numFmtId="0" fontId="6"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6264574</xdr:colOff>
      <xdr:row>6</xdr:row>
      <xdr:rowOff>82551</xdr:rowOff>
    </xdr:from>
    <xdr:to>
      <xdr:col>6</xdr:col>
      <xdr:colOff>1272720</xdr:colOff>
      <xdr:row>18</xdr:row>
      <xdr:rowOff>89808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50145" y="5634265"/>
          <a:ext cx="5667075" cy="218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
  <sheetViews>
    <sheetView tabSelected="1" workbookViewId="0">
      <selection activeCell="C16" sqref="C16"/>
    </sheetView>
  </sheetViews>
  <sheetFormatPr defaultRowHeight="14.5" x14ac:dyDescent="0.35"/>
  <cols>
    <col min="2" max="2" width="9.36328125" customWidth="1"/>
    <col min="3" max="3" width="42.08984375" customWidth="1"/>
    <col min="4" max="4" width="11.7265625" customWidth="1"/>
    <col min="5" max="5" width="15.54296875" customWidth="1"/>
  </cols>
  <sheetData>
    <row r="2" spans="2:5" x14ac:dyDescent="0.35">
      <c r="B2" s="14" t="s">
        <v>40</v>
      </c>
      <c r="C2" s="14" t="s">
        <v>41</v>
      </c>
      <c r="D2" s="15" t="s">
        <v>45</v>
      </c>
      <c r="E2" s="23" t="s">
        <v>119</v>
      </c>
    </row>
    <row r="3" spans="2:5" x14ac:dyDescent="0.35">
      <c r="B3" s="24">
        <v>1</v>
      </c>
      <c r="C3" s="24" t="s">
        <v>42</v>
      </c>
      <c r="D3" s="25">
        <f>'SSTC '!I2</f>
        <v>277200</v>
      </c>
      <c r="E3" s="23" t="s">
        <v>118</v>
      </c>
    </row>
    <row r="4" spans="2:5" x14ac:dyDescent="0.35">
      <c r="B4" s="24">
        <v>2</v>
      </c>
      <c r="C4" s="24" t="s">
        <v>43</v>
      </c>
      <c r="D4" s="25">
        <f>'STW '!I2</f>
        <v>94500</v>
      </c>
      <c r="E4" s="23" t="s">
        <v>118</v>
      </c>
    </row>
    <row r="5" spans="2:5" x14ac:dyDescent="0.35">
      <c r="B5" s="24">
        <v>3</v>
      </c>
      <c r="C5" s="24" t="s">
        <v>44</v>
      </c>
      <c r="D5" s="25">
        <f>'Impact on Re-visit'!I2</f>
        <v>220500</v>
      </c>
      <c r="E5" s="23" t="s">
        <v>118</v>
      </c>
    </row>
    <row r="6" spans="2:5" x14ac:dyDescent="0.35">
      <c r="B6" s="24">
        <v>4</v>
      </c>
      <c r="C6" s="26" t="s">
        <v>82</v>
      </c>
      <c r="D6" s="25">
        <f>'Calender  '!I2</f>
        <v>315000</v>
      </c>
      <c r="E6" s="23" t="s">
        <v>118</v>
      </c>
    </row>
    <row r="7" spans="2:5" ht="15.5" customHeight="1" x14ac:dyDescent="0.35">
      <c r="B7" s="24">
        <v>5</v>
      </c>
      <c r="C7" s="26" t="s">
        <v>120</v>
      </c>
      <c r="D7" s="25">
        <f>13.5*6300</f>
        <v>85050</v>
      </c>
      <c r="E7" s="23" t="s">
        <v>118</v>
      </c>
    </row>
  </sheetData>
  <sortState ref="B3:E12">
    <sortCondition ref="E3:E12"/>
  </sortState>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0" zoomScaleNormal="80" workbookViewId="0">
      <selection activeCell="I12" sqref="I12"/>
    </sheetView>
  </sheetViews>
  <sheetFormatPr defaultColWidth="29.08984375" defaultRowHeight="14.5" x14ac:dyDescent="0.35"/>
  <cols>
    <col min="1" max="1" width="22.453125" bestFit="1" customWidth="1"/>
    <col min="2" max="2" width="52.54296875" customWidth="1"/>
    <col min="3" max="3" width="13.08984375" customWidth="1"/>
    <col min="4" max="4" width="15.6328125" customWidth="1"/>
    <col min="5" max="5" width="11.6328125" customWidth="1"/>
    <col min="6" max="6" width="14" bestFit="1" customWidth="1"/>
    <col min="7" max="7" width="20.08984375" customWidth="1"/>
    <col min="8" max="8" width="13.90625" bestFit="1" customWidth="1"/>
    <col min="9" max="9" width="20.08984375" customWidth="1"/>
  </cols>
  <sheetData>
    <row r="1" spans="1:9" ht="43.5" x14ac:dyDescent="0.35">
      <c r="A1" s="3" t="s">
        <v>37</v>
      </c>
      <c r="B1" s="3" t="s">
        <v>2</v>
      </c>
      <c r="C1" s="10" t="s">
        <v>22</v>
      </c>
      <c r="D1" s="10" t="s">
        <v>23</v>
      </c>
      <c r="E1" s="10" t="s">
        <v>24</v>
      </c>
      <c r="F1" s="10" t="s">
        <v>19</v>
      </c>
      <c r="G1" s="10" t="s">
        <v>20</v>
      </c>
      <c r="H1" s="10" t="s">
        <v>18</v>
      </c>
      <c r="I1" s="10" t="s">
        <v>21</v>
      </c>
    </row>
    <row r="2" spans="1:9" s="2" customFormat="1" ht="240" x14ac:dyDescent="0.35">
      <c r="A2" s="4" t="s">
        <v>8</v>
      </c>
      <c r="B2" s="9" t="s">
        <v>10</v>
      </c>
      <c r="C2" s="1">
        <v>10</v>
      </c>
      <c r="D2" s="1">
        <v>25</v>
      </c>
      <c r="E2" s="1">
        <v>4</v>
      </c>
      <c r="F2" s="1">
        <v>1</v>
      </c>
      <c r="G2" s="1">
        <v>2</v>
      </c>
      <c r="H2" s="1">
        <f>SUM(C2:G2)</f>
        <v>42</v>
      </c>
      <c r="I2" s="1">
        <f t="shared" ref="I2" si="0">H2*7000</f>
        <v>294000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0" zoomScaleNormal="80" workbookViewId="0">
      <selection sqref="A1:B2"/>
    </sheetView>
  </sheetViews>
  <sheetFormatPr defaultColWidth="38.26953125" defaultRowHeight="14.5" x14ac:dyDescent="0.35"/>
  <cols>
    <col min="1" max="1" width="26.7265625" customWidth="1"/>
    <col min="2" max="2" width="55.26953125" customWidth="1"/>
    <col min="3" max="3" width="16.90625" customWidth="1"/>
    <col min="4" max="4" width="17" customWidth="1"/>
    <col min="5" max="5" width="12.54296875" customWidth="1"/>
    <col min="6" max="6" width="14" bestFit="1" customWidth="1"/>
    <col min="7" max="7" width="18.1796875" customWidth="1"/>
    <col min="8" max="8" width="13.90625" bestFit="1" customWidth="1"/>
    <col min="9" max="9" width="11.08984375" customWidth="1"/>
  </cols>
  <sheetData>
    <row r="1" spans="1:9" ht="43.5" x14ac:dyDescent="0.35">
      <c r="A1" s="3" t="s">
        <v>37</v>
      </c>
      <c r="B1" s="3" t="s">
        <v>2</v>
      </c>
      <c r="C1" s="10" t="s">
        <v>22</v>
      </c>
      <c r="D1" s="10" t="s">
        <v>23</v>
      </c>
      <c r="E1" s="10" t="s">
        <v>24</v>
      </c>
      <c r="F1" s="10" t="s">
        <v>19</v>
      </c>
      <c r="G1" s="10" t="s">
        <v>20</v>
      </c>
      <c r="H1" s="10" t="s">
        <v>18</v>
      </c>
      <c r="I1" s="10" t="s">
        <v>21</v>
      </c>
    </row>
    <row r="2" spans="1:9" ht="144.5" x14ac:dyDescent="0.35">
      <c r="A2" s="16" t="s">
        <v>46</v>
      </c>
      <c r="B2" s="17" t="s">
        <v>47</v>
      </c>
      <c r="C2" s="18" t="s">
        <v>48</v>
      </c>
      <c r="D2" s="18" t="s">
        <v>49</v>
      </c>
      <c r="E2" s="18" t="s">
        <v>50</v>
      </c>
      <c r="F2" s="19">
        <v>2</v>
      </c>
      <c r="G2" s="19">
        <v>3</v>
      </c>
      <c r="H2" s="11">
        <v>54</v>
      </c>
      <c r="I2" s="11">
        <f>H2*7000</f>
        <v>378000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80" zoomScaleNormal="80" workbookViewId="0">
      <selection sqref="A1:B5"/>
    </sheetView>
  </sheetViews>
  <sheetFormatPr defaultRowHeight="14.5" x14ac:dyDescent="0.35"/>
  <cols>
    <col min="1" max="1" width="26.453125" bestFit="1" customWidth="1"/>
    <col min="2" max="2" width="85.08984375" bestFit="1" customWidth="1"/>
    <col min="3" max="3" width="12.7265625" customWidth="1"/>
    <col min="4" max="4" width="12.1796875" customWidth="1"/>
    <col min="5" max="5" width="10.453125" customWidth="1"/>
    <col min="6" max="6" width="11.54296875" customWidth="1"/>
    <col min="7" max="7" width="17.26953125" customWidth="1"/>
    <col min="8" max="8" width="10.36328125" customWidth="1"/>
    <col min="9" max="9" width="10" customWidth="1"/>
  </cols>
  <sheetData>
    <row r="1" spans="1:9" ht="43.5" x14ac:dyDescent="0.35">
      <c r="A1" s="3" t="s">
        <v>37</v>
      </c>
      <c r="B1" s="3" t="s">
        <v>2</v>
      </c>
      <c r="C1" s="10" t="s">
        <v>22</v>
      </c>
      <c r="D1" s="10" t="s">
        <v>23</v>
      </c>
      <c r="E1" s="10" t="s">
        <v>24</v>
      </c>
      <c r="F1" s="10" t="s">
        <v>19</v>
      </c>
      <c r="G1" s="10" t="s">
        <v>20</v>
      </c>
      <c r="H1" s="10" t="s">
        <v>18</v>
      </c>
      <c r="I1" s="10" t="s">
        <v>21</v>
      </c>
    </row>
    <row r="2" spans="1:9" s="2" customFormat="1" ht="84" x14ac:dyDescent="0.35">
      <c r="A2" s="5" t="s">
        <v>9</v>
      </c>
      <c r="B2" s="9" t="s">
        <v>17</v>
      </c>
      <c r="C2" s="1">
        <v>1</v>
      </c>
      <c r="D2" s="1">
        <v>8</v>
      </c>
      <c r="E2" s="1">
        <v>2</v>
      </c>
      <c r="F2" s="1">
        <v>1</v>
      </c>
      <c r="G2" s="1">
        <v>2</v>
      </c>
      <c r="H2" s="1">
        <f>SUM(C2:G2)</f>
        <v>14</v>
      </c>
      <c r="I2" s="1">
        <f t="shared" ref="I2:I5" si="0">H2*7000</f>
        <v>98000</v>
      </c>
    </row>
    <row r="3" spans="1:9" s="2" customFormat="1" ht="60" x14ac:dyDescent="0.35">
      <c r="A3" s="5" t="s">
        <v>13</v>
      </c>
      <c r="B3" s="9" t="s">
        <v>14</v>
      </c>
      <c r="C3" s="1">
        <v>1</v>
      </c>
      <c r="D3" s="1">
        <v>6</v>
      </c>
      <c r="E3" s="1">
        <v>2</v>
      </c>
      <c r="F3" s="1">
        <v>1</v>
      </c>
      <c r="G3" s="1">
        <v>2</v>
      </c>
      <c r="H3" s="1">
        <f>SUM(C3:G3)</f>
        <v>12</v>
      </c>
      <c r="I3" s="1">
        <f t="shared" si="0"/>
        <v>84000</v>
      </c>
    </row>
    <row r="4" spans="1:9" s="2" customFormat="1" ht="48" x14ac:dyDescent="0.35">
      <c r="A4" s="5" t="s">
        <v>12</v>
      </c>
      <c r="B4" s="9" t="s">
        <v>30</v>
      </c>
      <c r="C4" s="1">
        <v>1</v>
      </c>
      <c r="D4" s="1">
        <v>3</v>
      </c>
      <c r="E4" s="1">
        <v>1</v>
      </c>
      <c r="F4" s="1">
        <v>1</v>
      </c>
      <c r="G4" s="1">
        <v>1</v>
      </c>
      <c r="H4" s="1">
        <f>SUM(C4:G4)</f>
        <v>7</v>
      </c>
      <c r="I4" s="1">
        <f t="shared" si="0"/>
        <v>49000</v>
      </c>
    </row>
    <row r="5" spans="1:9" s="2" customFormat="1" ht="24" x14ac:dyDescent="0.35">
      <c r="A5" s="5" t="s">
        <v>15</v>
      </c>
      <c r="B5" s="9" t="s">
        <v>36</v>
      </c>
      <c r="C5" s="1">
        <v>1</v>
      </c>
      <c r="D5" s="1">
        <v>6</v>
      </c>
      <c r="E5" s="1">
        <v>1</v>
      </c>
      <c r="F5" s="1">
        <v>1</v>
      </c>
      <c r="G5" s="1">
        <v>2</v>
      </c>
      <c r="H5" s="1">
        <f>SUM(C5:G5)</f>
        <v>11</v>
      </c>
      <c r="I5" s="1">
        <f t="shared" si="0"/>
        <v>77000</v>
      </c>
    </row>
    <row r="6" spans="1:9" x14ac:dyDescent="0.35">
      <c r="A6" s="12" t="s">
        <v>39</v>
      </c>
      <c r="B6" s="12"/>
      <c r="C6" s="12"/>
      <c r="D6" s="12"/>
      <c r="E6" s="12"/>
      <c r="F6" s="12"/>
      <c r="G6" s="12"/>
      <c r="H6" s="12"/>
      <c r="I6" s="13">
        <f>SUM(I2:I5)</f>
        <v>308000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workbookViewId="0">
      <selection activeCell="C2" sqref="C2:G22"/>
    </sheetView>
  </sheetViews>
  <sheetFormatPr defaultRowHeight="14.5" x14ac:dyDescent="0.35"/>
  <cols>
    <col min="1" max="1" width="25" customWidth="1"/>
    <col min="2" max="2" width="67.81640625" customWidth="1"/>
    <col min="4" max="4" width="9.36328125" customWidth="1"/>
    <col min="6" max="6" width="10.36328125" customWidth="1"/>
    <col min="7" max="7" width="14.90625" customWidth="1"/>
    <col min="8" max="8" width="10.36328125" customWidth="1"/>
  </cols>
  <sheetData>
    <row r="1" spans="1:9" ht="31.5" x14ac:dyDescent="0.35">
      <c r="A1" s="22" t="s">
        <v>37</v>
      </c>
      <c r="B1" s="22" t="s">
        <v>51</v>
      </c>
      <c r="C1" s="22" t="s">
        <v>22</v>
      </c>
      <c r="D1" s="22" t="s">
        <v>23</v>
      </c>
      <c r="E1" s="22" t="s">
        <v>24</v>
      </c>
      <c r="F1" s="22" t="s">
        <v>19</v>
      </c>
      <c r="G1" s="22" t="s">
        <v>20</v>
      </c>
      <c r="H1" s="22" t="s">
        <v>18</v>
      </c>
      <c r="I1" s="22" t="s">
        <v>21</v>
      </c>
    </row>
    <row r="2" spans="1:9" x14ac:dyDescent="0.35">
      <c r="A2" s="38" t="s">
        <v>83</v>
      </c>
      <c r="B2" s="21" t="s">
        <v>84</v>
      </c>
      <c r="C2" s="36">
        <v>4</v>
      </c>
      <c r="D2" s="36">
        <v>22</v>
      </c>
      <c r="E2" s="36">
        <v>2</v>
      </c>
      <c r="F2" s="36">
        <v>1</v>
      </c>
      <c r="G2" s="36">
        <v>2</v>
      </c>
      <c r="H2" s="36">
        <f>SUM(C2:G22)</f>
        <v>31</v>
      </c>
      <c r="I2" s="36">
        <f>H2*7000</f>
        <v>217000</v>
      </c>
    </row>
    <row r="3" spans="1:9" ht="24" x14ac:dyDescent="0.35">
      <c r="A3" s="38"/>
      <c r="B3" s="21" t="s">
        <v>85</v>
      </c>
      <c r="C3" s="36"/>
      <c r="D3" s="36"/>
      <c r="E3" s="36"/>
      <c r="F3" s="36"/>
      <c r="G3" s="36"/>
      <c r="H3" s="36"/>
      <c r="I3" s="36"/>
    </row>
    <row r="4" spans="1:9" x14ac:dyDescent="0.35">
      <c r="A4" s="38"/>
      <c r="B4" s="21" t="s">
        <v>86</v>
      </c>
      <c r="C4" s="36"/>
      <c r="D4" s="36"/>
      <c r="E4" s="36"/>
      <c r="F4" s="36"/>
      <c r="G4" s="36"/>
      <c r="H4" s="36"/>
      <c r="I4" s="36"/>
    </row>
    <row r="5" spans="1:9" x14ac:dyDescent="0.35">
      <c r="A5" s="38"/>
      <c r="B5" s="21" t="s">
        <v>87</v>
      </c>
      <c r="C5" s="36"/>
      <c r="D5" s="36"/>
      <c r="E5" s="36"/>
      <c r="F5" s="36"/>
      <c r="G5" s="36"/>
      <c r="H5" s="36"/>
      <c r="I5" s="36"/>
    </row>
    <row r="6" spans="1:9" x14ac:dyDescent="0.35">
      <c r="A6" s="38"/>
      <c r="B6" s="21" t="s">
        <v>88</v>
      </c>
      <c r="C6" s="36"/>
      <c r="D6" s="36"/>
      <c r="E6" s="36"/>
      <c r="F6" s="36"/>
      <c r="G6" s="36"/>
      <c r="H6" s="36"/>
      <c r="I6" s="36"/>
    </row>
    <row r="7" spans="1:9" x14ac:dyDescent="0.35">
      <c r="A7" s="38"/>
      <c r="B7" s="21" t="s">
        <v>89</v>
      </c>
      <c r="C7" s="36"/>
      <c r="D7" s="36"/>
      <c r="E7" s="36"/>
      <c r="F7" s="36"/>
      <c r="G7" s="36"/>
      <c r="H7" s="36"/>
      <c r="I7" s="36"/>
    </row>
    <row r="8" spans="1:9" x14ac:dyDescent="0.35">
      <c r="A8" s="38"/>
      <c r="B8" s="21" t="s">
        <v>90</v>
      </c>
      <c r="C8" s="36"/>
      <c r="D8" s="36"/>
      <c r="E8" s="36"/>
      <c r="F8" s="36"/>
      <c r="G8" s="36"/>
      <c r="H8" s="36"/>
      <c r="I8" s="36"/>
    </row>
    <row r="9" spans="1:9" ht="24" x14ac:dyDescent="0.35">
      <c r="A9" s="38"/>
      <c r="B9" s="21" t="s">
        <v>91</v>
      </c>
      <c r="C9" s="36"/>
      <c r="D9" s="36"/>
      <c r="E9" s="36"/>
      <c r="F9" s="36"/>
      <c r="G9" s="36"/>
      <c r="H9" s="36"/>
      <c r="I9" s="36"/>
    </row>
    <row r="10" spans="1:9" x14ac:dyDescent="0.35">
      <c r="A10" s="38"/>
      <c r="B10" s="21" t="s">
        <v>92</v>
      </c>
      <c r="C10" s="36"/>
      <c r="D10" s="36"/>
      <c r="E10" s="36"/>
      <c r="F10" s="36"/>
      <c r="G10" s="36"/>
      <c r="H10" s="36"/>
      <c r="I10" s="36"/>
    </row>
    <row r="11" spans="1:9" x14ac:dyDescent="0.35">
      <c r="A11" s="38"/>
      <c r="B11" s="21" t="s">
        <v>93</v>
      </c>
      <c r="C11" s="36"/>
      <c r="D11" s="36"/>
      <c r="E11" s="36"/>
      <c r="F11" s="36"/>
      <c r="G11" s="36"/>
      <c r="H11" s="36"/>
      <c r="I11" s="36"/>
    </row>
    <row r="12" spans="1:9" x14ac:dyDescent="0.35">
      <c r="A12" s="38"/>
      <c r="B12" s="21" t="s">
        <v>94</v>
      </c>
      <c r="C12" s="36"/>
      <c r="D12" s="36"/>
      <c r="E12" s="36"/>
      <c r="F12" s="36"/>
      <c r="G12" s="36"/>
      <c r="H12" s="36"/>
      <c r="I12" s="36"/>
    </row>
    <row r="13" spans="1:9" x14ac:dyDescent="0.35">
      <c r="A13" s="38"/>
      <c r="B13" s="21" t="s">
        <v>95</v>
      </c>
      <c r="C13" s="36"/>
      <c r="D13" s="36"/>
      <c r="E13" s="36"/>
      <c r="F13" s="36"/>
      <c r="G13" s="36"/>
      <c r="H13" s="36"/>
      <c r="I13" s="36"/>
    </row>
    <row r="14" spans="1:9" x14ac:dyDescent="0.35">
      <c r="A14" s="38"/>
      <c r="B14" s="21" t="s">
        <v>96</v>
      </c>
      <c r="C14" s="36"/>
      <c r="D14" s="36"/>
      <c r="E14" s="36"/>
      <c r="F14" s="36"/>
      <c r="G14" s="36"/>
      <c r="H14" s="36"/>
      <c r="I14" s="36"/>
    </row>
    <row r="15" spans="1:9" x14ac:dyDescent="0.35">
      <c r="A15" s="38"/>
      <c r="B15" s="21" t="s">
        <v>97</v>
      </c>
      <c r="C15" s="36"/>
      <c r="D15" s="36"/>
      <c r="E15" s="36"/>
      <c r="F15" s="36"/>
      <c r="G15" s="36"/>
      <c r="H15" s="36"/>
      <c r="I15" s="36"/>
    </row>
    <row r="16" spans="1:9" x14ac:dyDescent="0.35">
      <c r="A16" s="38"/>
      <c r="B16" s="21" t="s">
        <v>98</v>
      </c>
      <c r="C16" s="36"/>
      <c r="D16" s="36"/>
      <c r="E16" s="36"/>
      <c r="F16" s="36"/>
      <c r="G16" s="36"/>
      <c r="H16" s="36"/>
      <c r="I16" s="36"/>
    </row>
    <row r="17" spans="1:9" x14ac:dyDescent="0.35">
      <c r="A17" s="38"/>
      <c r="B17" s="21" t="s">
        <v>99</v>
      </c>
      <c r="C17" s="36"/>
      <c r="D17" s="36"/>
      <c r="E17" s="36"/>
      <c r="F17" s="36"/>
      <c r="G17" s="36"/>
      <c r="H17" s="36"/>
      <c r="I17" s="36"/>
    </row>
    <row r="18" spans="1:9" x14ac:dyDescent="0.35">
      <c r="A18" s="38"/>
      <c r="B18" s="21" t="s">
        <v>100</v>
      </c>
      <c r="C18" s="36"/>
      <c r="D18" s="36"/>
      <c r="E18" s="36"/>
      <c r="F18" s="36"/>
      <c r="G18" s="36"/>
      <c r="H18" s="36"/>
      <c r="I18" s="36"/>
    </row>
    <row r="19" spans="1:9" x14ac:dyDescent="0.35">
      <c r="A19" s="38"/>
      <c r="B19" s="21" t="s">
        <v>101</v>
      </c>
      <c r="C19" s="36"/>
      <c r="D19" s="36"/>
      <c r="E19" s="36"/>
      <c r="F19" s="36"/>
      <c r="G19" s="36"/>
      <c r="H19" s="36"/>
      <c r="I19" s="36"/>
    </row>
    <row r="20" spans="1:9" x14ac:dyDescent="0.35">
      <c r="A20" s="38"/>
      <c r="B20" s="21" t="s">
        <v>102</v>
      </c>
      <c r="C20" s="36"/>
      <c r="D20" s="36"/>
      <c r="E20" s="36"/>
      <c r="F20" s="36"/>
      <c r="G20" s="36"/>
      <c r="H20" s="36"/>
      <c r="I20" s="36"/>
    </row>
    <row r="21" spans="1:9" x14ac:dyDescent="0.35">
      <c r="A21" s="38"/>
      <c r="B21" s="21" t="s">
        <v>103</v>
      </c>
      <c r="C21" s="36"/>
      <c r="D21" s="36"/>
      <c r="E21" s="36"/>
      <c r="F21" s="36"/>
      <c r="G21" s="36"/>
      <c r="H21" s="36"/>
      <c r="I21" s="36"/>
    </row>
    <row r="22" spans="1:9" x14ac:dyDescent="0.35">
      <c r="A22" s="38"/>
      <c r="B22" s="21" t="s">
        <v>104</v>
      </c>
      <c r="C22" s="36"/>
      <c r="D22" s="36"/>
      <c r="E22" s="36"/>
      <c r="F22" s="36"/>
      <c r="G22" s="36"/>
      <c r="H22" s="36"/>
      <c r="I22" s="36"/>
    </row>
  </sheetData>
  <mergeCells count="8">
    <mergeCell ref="H2:H22"/>
    <mergeCell ref="I2:I22"/>
    <mergeCell ref="A2:A22"/>
    <mergeCell ref="C2:C22"/>
    <mergeCell ref="D2:D22"/>
    <mergeCell ref="E2:E22"/>
    <mergeCell ref="F2:F22"/>
    <mergeCell ref="G2:G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2" sqref="I2:I12"/>
    </sheetView>
  </sheetViews>
  <sheetFormatPr defaultRowHeight="14.5" x14ac:dyDescent="0.35"/>
  <cols>
    <col min="1" max="1" width="18.54296875" bestFit="1" customWidth="1"/>
    <col min="2" max="2" width="62.90625" bestFit="1" customWidth="1"/>
    <col min="4" max="4" width="10.7265625" customWidth="1"/>
    <col min="5" max="5" width="9.453125" customWidth="1"/>
  </cols>
  <sheetData>
    <row r="1" spans="1:9" ht="42" x14ac:dyDescent="0.35">
      <c r="A1" s="22" t="s">
        <v>37</v>
      </c>
      <c r="B1" s="22" t="s">
        <v>51</v>
      </c>
      <c r="C1" s="22" t="s">
        <v>22</v>
      </c>
      <c r="D1" s="22" t="s">
        <v>23</v>
      </c>
      <c r="E1" s="22" t="s">
        <v>24</v>
      </c>
      <c r="F1" s="22" t="s">
        <v>19</v>
      </c>
      <c r="G1" s="22" t="s">
        <v>20</v>
      </c>
      <c r="H1" s="22" t="s">
        <v>18</v>
      </c>
      <c r="I1" s="22" t="s">
        <v>21</v>
      </c>
    </row>
    <row r="2" spans="1:9" x14ac:dyDescent="0.35">
      <c r="A2" s="40" t="s">
        <v>105</v>
      </c>
      <c r="B2" s="23" t="s">
        <v>115</v>
      </c>
      <c r="C2" s="39">
        <v>10</v>
      </c>
      <c r="D2" s="39">
        <v>35</v>
      </c>
      <c r="E2" s="39">
        <v>5</v>
      </c>
      <c r="F2" s="39">
        <v>2</v>
      </c>
      <c r="G2" s="39">
        <v>2</v>
      </c>
      <c r="H2" s="39">
        <f>SUM(C2:G2)</f>
        <v>54</v>
      </c>
      <c r="I2" s="39">
        <f>H2*7000</f>
        <v>378000</v>
      </c>
    </row>
    <row r="3" spans="1:9" x14ac:dyDescent="0.35">
      <c r="A3" s="41"/>
      <c r="B3" s="23" t="s">
        <v>106</v>
      </c>
      <c r="C3" s="39"/>
      <c r="D3" s="39"/>
      <c r="E3" s="39"/>
      <c r="F3" s="39"/>
      <c r="G3" s="39"/>
      <c r="H3" s="39"/>
      <c r="I3" s="39"/>
    </row>
    <row r="4" spans="1:9" x14ac:dyDescent="0.35">
      <c r="A4" s="41"/>
      <c r="B4" s="23" t="s">
        <v>107</v>
      </c>
      <c r="C4" s="39"/>
      <c r="D4" s="39"/>
      <c r="E4" s="39"/>
      <c r="F4" s="39"/>
      <c r="G4" s="39"/>
      <c r="H4" s="39"/>
      <c r="I4" s="39"/>
    </row>
    <row r="5" spans="1:9" x14ac:dyDescent="0.35">
      <c r="A5" s="41"/>
      <c r="B5" s="23" t="s">
        <v>108</v>
      </c>
      <c r="C5" s="39"/>
      <c r="D5" s="39"/>
      <c r="E5" s="39"/>
      <c r="F5" s="39"/>
      <c r="G5" s="39"/>
      <c r="H5" s="39"/>
      <c r="I5" s="39"/>
    </row>
    <row r="6" spans="1:9" x14ac:dyDescent="0.35">
      <c r="A6" s="41"/>
      <c r="B6" s="23" t="s">
        <v>109</v>
      </c>
      <c r="C6" s="39"/>
      <c r="D6" s="39"/>
      <c r="E6" s="39"/>
      <c r="F6" s="39"/>
      <c r="G6" s="39"/>
      <c r="H6" s="39"/>
      <c r="I6" s="39"/>
    </row>
    <row r="7" spans="1:9" x14ac:dyDescent="0.35">
      <c r="A7" s="41"/>
      <c r="B7" s="23" t="s">
        <v>110</v>
      </c>
      <c r="C7" s="39"/>
      <c r="D7" s="39"/>
      <c r="E7" s="39"/>
      <c r="F7" s="39"/>
      <c r="G7" s="39"/>
      <c r="H7" s="39"/>
      <c r="I7" s="39"/>
    </row>
    <row r="8" spans="1:9" x14ac:dyDescent="0.35">
      <c r="A8" s="41"/>
      <c r="B8" s="23" t="s">
        <v>111</v>
      </c>
      <c r="C8" s="39"/>
      <c r="D8" s="39"/>
      <c r="E8" s="39"/>
      <c r="F8" s="39"/>
      <c r="G8" s="39"/>
      <c r="H8" s="39"/>
      <c r="I8" s="39"/>
    </row>
    <row r="9" spans="1:9" x14ac:dyDescent="0.35">
      <c r="A9" s="41"/>
      <c r="B9" s="23" t="s">
        <v>116</v>
      </c>
      <c r="C9" s="39"/>
      <c r="D9" s="39"/>
      <c r="E9" s="39"/>
      <c r="F9" s="39"/>
      <c r="G9" s="39"/>
      <c r="H9" s="39"/>
      <c r="I9" s="39"/>
    </row>
    <row r="10" spans="1:9" x14ac:dyDescent="0.35">
      <c r="A10" s="41"/>
      <c r="B10" s="23" t="s">
        <v>112</v>
      </c>
      <c r="C10" s="39"/>
      <c r="D10" s="39"/>
      <c r="E10" s="39"/>
      <c r="F10" s="39"/>
      <c r="G10" s="39"/>
      <c r="H10" s="39"/>
      <c r="I10" s="39"/>
    </row>
    <row r="11" spans="1:9" x14ac:dyDescent="0.35">
      <c r="A11" s="41"/>
      <c r="B11" s="23" t="s">
        <v>113</v>
      </c>
      <c r="C11" s="39"/>
      <c r="D11" s="39"/>
      <c r="E11" s="39"/>
      <c r="F11" s="39"/>
      <c r="G11" s="39"/>
      <c r="H11" s="39"/>
      <c r="I11" s="39"/>
    </row>
    <row r="12" spans="1:9" x14ac:dyDescent="0.35">
      <c r="A12" s="42"/>
      <c r="B12" s="23" t="s">
        <v>114</v>
      </c>
      <c r="C12" s="39"/>
      <c r="D12" s="39"/>
      <c r="E12" s="39"/>
      <c r="F12" s="39"/>
      <c r="G12" s="39"/>
      <c r="H12" s="39"/>
      <c r="I12" s="39"/>
    </row>
  </sheetData>
  <mergeCells count="8">
    <mergeCell ref="G2:G12"/>
    <mergeCell ref="H2:H12"/>
    <mergeCell ref="I2:I12"/>
    <mergeCell ref="A2:A12"/>
    <mergeCell ref="C2:C12"/>
    <mergeCell ref="D2:D12"/>
    <mergeCell ref="E2:E12"/>
    <mergeCell ref="F2: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0" zoomScaleNormal="80" workbookViewId="0">
      <selection activeCell="I3" sqref="I3"/>
    </sheetView>
  </sheetViews>
  <sheetFormatPr defaultRowHeight="14.5" x14ac:dyDescent="0.35"/>
  <cols>
    <col min="1" max="1" width="30.7265625" customWidth="1"/>
    <col min="2" max="2" width="60.453125" customWidth="1"/>
    <col min="3" max="3" width="12.54296875" customWidth="1"/>
    <col min="4" max="4" width="13" customWidth="1"/>
    <col min="5" max="5" width="14.7265625" customWidth="1"/>
    <col min="6" max="6" width="16.7265625" customWidth="1"/>
    <col min="7" max="7" width="23.6328125" customWidth="1"/>
    <col min="8" max="8" width="12.7265625" customWidth="1"/>
  </cols>
  <sheetData>
    <row r="1" spans="1:9" ht="43.5" x14ac:dyDescent="0.35">
      <c r="A1" s="3" t="s">
        <v>37</v>
      </c>
      <c r="B1" s="3" t="s">
        <v>2</v>
      </c>
      <c r="C1" s="10" t="s">
        <v>22</v>
      </c>
      <c r="D1" s="10" t="s">
        <v>23</v>
      </c>
      <c r="E1" s="10" t="s">
        <v>24</v>
      </c>
      <c r="F1" s="10" t="s">
        <v>19</v>
      </c>
      <c r="G1" s="10" t="s">
        <v>20</v>
      </c>
      <c r="H1" s="10" t="s">
        <v>18</v>
      </c>
      <c r="I1" s="10" t="s">
        <v>21</v>
      </c>
    </row>
    <row r="2" spans="1:9" s="2" customFormat="1" ht="180" x14ac:dyDescent="0.35">
      <c r="A2" s="4" t="s">
        <v>7</v>
      </c>
      <c r="B2" s="9" t="s">
        <v>6</v>
      </c>
      <c r="C2" s="1">
        <v>5</v>
      </c>
      <c r="D2" s="1">
        <v>30</v>
      </c>
      <c r="E2" s="1">
        <v>5</v>
      </c>
      <c r="F2" s="1">
        <v>2</v>
      </c>
      <c r="G2" s="1">
        <v>2</v>
      </c>
      <c r="H2" s="1">
        <f>SUM(C2:G2)</f>
        <v>44</v>
      </c>
      <c r="I2" s="1">
        <f>H2*6300</f>
        <v>277200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3" sqref="I3"/>
    </sheetView>
  </sheetViews>
  <sheetFormatPr defaultRowHeight="14.5" x14ac:dyDescent="0.35"/>
  <cols>
    <col min="1" max="1" width="20.6328125" bestFit="1" customWidth="1"/>
    <col min="2" max="2" width="36.08984375" customWidth="1"/>
    <col min="4" max="4" width="15.26953125" customWidth="1"/>
    <col min="6" max="6" width="18.453125" customWidth="1"/>
    <col min="7" max="7" width="21.26953125" customWidth="1"/>
    <col min="8" max="8" width="14.81640625" customWidth="1"/>
  </cols>
  <sheetData>
    <row r="1" spans="1:9" ht="43.5" x14ac:dyDescent="0.35">
      <c r="A1" s="3" t="s">
        <v>37</v>
      </c>
      <c r="B1" s="3" t="s">
        <v>2</v>
      </c>
      <c r="C1" s="10" t="s">
        <v>22</v>
      </c>
      <c r="D1" s="10" t="s">
        <v>23</v>
      </c>
      <c r="E1" s="10" t="s">
        <v>24</v>
      </c>
      <c r="F1" s="10" t="s">
        <v>19</v>
      </c>
      <c r="G1" s="10" t="s">
        <v>20</v>
      </c>
      <c r="H1" s="10" t="s">
        <v>18</v>
      </c>
      <c r="I1" s="10" t="s">
        <v>21</v>
      </c>
    </row>
    <row r="2" spans="1:9" s="2" customFormat="1" ht="84" x14ac:dyDescent="0.35">
      <c r="A2" s="7" t="s">
        <v>4</v>
      </c>
      <c r="B2" s="8" t="s">
        <v>5</v>
      </c>
      <c r="C2" s="6">
        <v>2</v>
      </c>
      <c r="D2" s="1">
        <v>8</v>
      </c>
      <c r="E2" s="1">
        <v>2</v>
      </c>
      <c r="F2" s="1">
        <v>1</v>
      </c>
      <c r="G2" s="1">
        <v>2</v>
      </c>
      <c r="H2" s="1">
        <f>SUM(C2:G2)</f>
        <v>15</v>
      </c>
      <c r="I2" s="1">
        <f>H2*6300</f>
        <v>94500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0" zoomScaleNormal="80" workbookViewId="0">
      <selection activeCell="I3" sqref="I3"/>
    </sheetView>
  </sheetViews>
  <sheetFormatPr defaultRowHeight="14.5" x14ac:dyDescent="0.35"/>
  <cols>
    <col min="1" max="1" width="28" bestFit="1" customWidth="1"/>
    <col min="2" max="2" width="75.36328125" bestFit="1" customWidth="1"/>
    <col min="3" max="3" width="13.26953125" customWidth="1"/>
    <col min="4" max="4" width="13.6328125" customWidth="1"/>
    <col min="7" max="7" width="18.453125" customWidth="1"/>
    <col min="8" max="8" width="12.453125" customWidth="1"/>
  </cols>
  <sheetData>
    <row r="1" spans="1:9" ht="101.5" x14ac:dyDescent="0.35">
      <c r="A1" s="3" t="s">
        <v>37</v>
      </c>
      <c r="B1" s="3" t="s">
        <v>2</v>
      </c>
      <c r="C1" s="10" t="s">
        <v>22</v>
      </c>
      <c r="D1" s="10" t="s">
        <v>23</v>
      </c>
      <c r="E1" s="10" t="s">
        <v>24</v>
      </c>
      <c r="F1" s="10" t="s">
        <v>19</v>
      </c>
      <c r="G1" s="10" t="s">
        <v>20</v>
      </c>
      <c r="H1" s="10" t="s">
        <v>18</v>
      </c>
      <c r="I1" s="10" t="s">
        <v>21</v>
      </c>
    </row>
    <row r="2" spans="1:9" s="2" customFormat="1" ht="125.5" customHeight="1" x14ac:dyDescent="0.35">
      <c r="A2" s="5" t="s">
        <v>3</v>
      </c>
      <c r="B2" s="9" t="s">
        <v>29</v>
      </c>
      <c r="C2" s="1">
        <v>2</v>
      </c>
      <c r="D2" s="1">
        <v>25</v>
      </c>
      <c r="E2" s="1">
        <v>5</v>
      </c>
      <c r="F2" s="1">
        <v>1</v>
      </c>
      <c r="G2" s="1">
        <v>2</v>
      </c>
      <c r="H2" s="1">
        <f>SUM(C2:G2)</f>
        <v>35</v>
      </c>
      <c r="I2" s="1">
        <f>H2*6300</f>
        <v>220500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B7" zoomScale="80" zoomScaleNormal="80" workbookViewId="0">
      <selection activeCell="I31" sqref="I31"/>
    </sheetView>
  </sheetViews>
  <sheetFormatPr defaultRowHeight="14.5" x14ac:dyDescent="0.35"/>
  <cols>
    <col min="1" max="1" width="39.26953125" customWidth="1"/>
    <col min="2" max="2" width="90" customWidth="1"/>
    <col min="3" max="3" width="13.90625" customWidth="1"/>
    <col min="4" max="4" width="19" customWidth="1"/>
    <col min="5" max="5" width="14.08984375" bestFit="1" customWidth="1"/>
    <col min="6" max="6" width="14.26953125" bestFit="1" customWidth="1"/>
    <col min="7" max="7" width="17.36328125" bestFit="1" customWidth="1"/>
    <col min="8" max="8" width="13" customWidth="1"/>
    <col min="9" max="9" width="9.7265625" customWidth="1"/>
  </cols>
  <sheetData>
    <row r="1" spans="1:9" ht="24" x14ac:dyDescent="0.35">
      <c r="A1" s="20" t="s">
        <v>37</v>
      </c>
      <c r="B1" s="20" t="s">
        <v>51</v>
      </c>
      <c r="C1" s="20" t="s">
        <v>22</v>
      </c>
      <c r="D1" s="20" t="s">
        <v>23</v>
      </c>
      <c r="E1" s="20" t="s">
        <v>24</v>
      </c>
      <c r="F1" s="20" t="s">
        <v>19</v>
      </c>
      <c r="G1" s="20" t="s">
        <v>20</v>
      </c>
      <c r="H1" s="20" t="s">
        <v>18</v>
      </c>
      <c r="I1" s="20" t="s">
        <v>21</v>
      </c>
    </row>
    <row r="2" spans="1:9" x14ac:dyDescent="0.35">
      <c r="A2" s="37" t="s">
        <v>52</v>
      </c>
      <c r="B2" s="21" t="s">
        <v>53</v>
      </c>
      <c r="C2" s="36">
        <v>10</v>
      </c>
      <c r="D2" s="36">
        <v>30</v>
      </c>
      <c r="E2" s="36">
        <v>6</v>
      </c>
      <c r="F2" s="36">
        <v>2</v>
      </c>
      <c r="G2" s="36">
        <v>2</v>
      </c>
      <c r="H2" s="36">
        <f>C2+D2+E2+F2+G2</f>
        <v>50</v>
      </c>
      <c r="I2" s="36">
        <f>H2*6300</f>
        <v>315000</v>
      </c>
    </row>
    <row r="3" spans="1:9" x14ac:dyDescent="0.35">
      <c r="A3" s="37"/>
      <c r="B3" s="21" t="s">
        <v>81</v>
      </c>
      <c r="C3" s="36"/>
      <c r="D3" s="36"/>
      <c r="E3" s="36"/>
      <c r="F3" s="36"/>
      <c r="G3" s="36"/>
      <c r="H3" s="36"/>
      <c r="I3" s="36"/>
    </row>
    <row r="4" spans="1:9" x14ac:dyDescent="0.35">
      <c r="A4" s="37"/>
      <c r="B4" s="21" t="s">
        <v>54</v>
      </c>
      <c r="C4" s="36"/>
      <c r="D4" s="36"/>
      <c r="E4" s="36"/>
      <c r="F4" s="36"/>
      <c r="G4" s="36"/>
      <c r="H4" s="36"/>
      <c r="I4" s="36"/>
    </row>
    <row r="5" spans="1:9" x14ac:dyDescent="0.35">
      <c r="A5" s="37"/>
      <c r="B5" s="21" t="s">
        <v>55</v>
      </c>
      <c r="C5" s="36"/>
      <c r="D5" s="36"/>
      <c r="E5" s="36"/>
      <c r="F5" s="36"/>
      <c r="G5" s="36"/>
      <c r="H5" s="36"/>
      <c r="I5" s="36"/>
    </row>
    <row r="6" spans="1:9" ht="36" x14ac:dyDescent="0.35">
      <c r="A6" s="37"/>
      <c r="B6" s="21" t="s">
        <v>56</v>
      </c>
      <c r="C6" s="36"/>
      <c r="D6" s="36"/>
      <c r="E6" s="36"/>
      <c r="F6" s="36"/>
      <c r="G6" s="36"/>
      <c r="H6" s="36"/>
      <c r="I6" s="36"/>
    </row>
    <row r="7" spans="1:9" x14ac:dyDescent="0.35">
      <c r="A7" s="37"/>
      <c r="B7" s="21" t="s">
        <v>57</v>
      </c>
      <c r="C7" s="36"/>
      <c r="D7" s="36"/>
      <c r="E7" s="36"/>
      <c r="F7" s="36"/>
      <c r="G7" s="36"/>
      <c r="H7" s="36"/>
      <c r="I7" s="36"/>
    </row>
    <row r="8" spans="1:9" x14ac:dyDescent="0.35">
      <c r="A8" s="37"/>
      <c r="B8" s="21" t="s">
        <v>58</v>
      </c>
      <c r="C8" s="36"/>
      <c r="D8" s="36"/>
      <c r="E8" s="36"/>
      <c r="F8" s="36"/>
      <c r="G8" s="36"/>
      <c r="H8" s="36"/>
      <c r="I8" s="36"/>
    </row>
    <row r="9" spans="1:9" x14ac:dyDescent="0.35">
      <c r="A9" s="37"/>
      <c r="B9" s="21" t="s">
        <v>59</v>
      </c>
      <c r="C9" s="36"/>
      <c r="D9" s="36"/>
      <c r="E9" s="36"/>
      <c r="F9" s="36"/>
      <c r="G9" s="36"/>
      <c r="H9" s="36"/>
      <c r="I9" s="36"/>
    </row>
    <row r="10" spans="1:9" x14ac:dyDescent="0.35">
      <c r="A10" s="37"/>
      <c r="B10" s="21" t="s">
        <v>60</v>
      </c>
      <c r="C10" s="36"/>
      <c r="D10" s="36"/>
      <c r="E10" s="36"/>
      <c r="F10" s="36"/>
      <c r="G10" s="36"/>
      <c r="H10" s="36"/>
      <c r="I10" s="36"/>
    </row>
    <row r="11" spans="1:9" x14ac:dyDescent="0.35">
      <c r="A11" s="37"/>
      <c r="B11" s="21" t="s">
        <v>61</v>
      </c>
      <c r="C11" s="36"/>
      <c r="D11" s="36"/>
      <c r="E11" s="36"/>
      <c r="F11" s="36"/>
      <c r="G11" s="36"/>
      <c r="H11" s="36"/>
      <c r="I11" s="36"/>
    </row>
    <row r="12" spans="1:9" x14ac:dyDescent="0.35">
      <c r="A12" s="37"/>
      <c r="B12" s="21" t="s">
        <v>62</v>
      </c>
      <c r="C12" s="36"/>
      <c r="D12" s="36"/>
      <c r="E12" s="36"/>
      <c r="F12" s="36"/>
      <c r="G12" s="36"/>
      <c r="H12" s="36"/>
      <c r="I12" s="36"/>
    </row>
    <row r="13" spans="1:9" x14ac:dyDescent="0.35">
      <c r="A13" s="37"/>
      <c r="B13" s="21" t="s">
        <v>63</v>
      </c>
      <c r="C13" s="36"/>
      <c r="D13" s="36"/>
      <c r="E13" s="36"/>
      <c r="F13" s="36"/>
      <c r="G13" s="36"/>
      <c r="H13" s="36"/>
      <c r="I13" s="36"/>
    </row>
    <row r="14" spans="1:9" x14ac:dyDescent="0.35">
      <c r="A14" s="37"/>
      <c r="B14" s="21" t="s">
        <v>64</v>
      </c>
      <c r="C14" s="36"/>
      <c r="D14" s="36"/>
      <c r="E14" s="36"/>
      <c r="F14" s="36"/>
      <c r="G14" s="36"/>
      <c r="H14" s="36"/>
      <c r="I14" s="36"/>
    </row>
    <row r="15" spans="1:9" x14ac:dyDescent="0.35">
      <c r="A15" s="37"/>
      <c r="B15" s="21" t="s">
        <v>65</v>
      </c>
      <c r="C15" s="36"/>
      <c r="D15" s="36"/>
      <c r="E15" s="36"/>
      <c r="F15" s="36"/>
      <c r="G15" s="36"/>
      <c r="H15" s="36"/>
      <c r="I15" s="36"/>
    </row>
    <row r="16" spans="1:9" x14ac:dyDescent="0.35">
      <c r="A16" s="37"/>
      <c r="B16" s="21" t="s">
        <v>66</v>
      </c>
      <c r="C16" s="36"/>
      <c r="D16" s="36"/>
      <c r="E16" s="36"/>
      <c r="F16" s="36"/>
      <c r="G16" s="36"/>
      <c r="H16" s="36"/>
      <c r="I16" s="36"/>
    </row>
    <row r="17" spans="1:9" x14ac:dyDescent="0.35">
      <c r="A17" s="37"/>
      <c r="B17" s="21" t="s">
        <v>67</v>
      </c>
      <c r="C17" s="36"/>
      <c r="D17" s="36"/>
      <c r="E17" s="36"/>
      <c r="F17" s="36"/>
      <c r="G17" s="36"/>
      <c r="H17" s="36"/>
      <c r="I17" s="36"/>
    </row>
    <row r="18" spans="1:9" ht="24" x14ac:dyDescent="0.35">
      <c r="A18" s="37"/>
      <c r="B18" s="21" t="s">
        <v>68</v>
      </c>
      <c r="C18" s="36"/>
      <c r="D18" s="36"/>
      <c r="E18" s="36"/>
      <c r="F18" s="36"/>
      <c r="G18" s="36"/>
      <c r="H18" s="36"/>
      <c r="I18" s="36"/>
    </row>
    <row r="19" spans="1:9" ht="24" x14ac:dyDescent="0.35">
      <c r="A19" s="37"/>
      <c r="B19" s="21" t="s">
        <v>69</v>
      </c>
      <c r="C19" s="36"/>
      <c r="D19" s="36"/>
      <c r="E19" s="36"/>
      <c r="F19" s="36"/>
      <c r="G19" s="36"/>
      <c r="H19" s="36"/>
      <c r="I19" s="36"/>
    </row>
    <row r="20" spans="1:9" x14ac:dyDescent="0.35">
      <c r="A20" s="37"/>
      <c r="B20" s="21" t="s">
        <v>70</v>
      </c>
      <c r="C20" s="36"/>
      <c r="D20" s="36"/>
      <c r="E20" s="36"/>
      <c r="F20" s="36"/>
      <c r="G20" s="36"/>
      <c r="H20" s="36"/>
      <c r="I20" s="36"/>
    </row>
    <row r="21" spans="1:9" x14ac:dyDescent="0.35">
      <c r="A21" s="37"/>
      <c r="B21" s="21" t="s">
        <v>71</v>
      </c>
      <c r="C21" s="36"/>
      <c r="D21" s="36"/>
      <c r="E21" s="36"/>
      <c r="F21" s="36"/>
      <c r="G21" s="36"/>
      <c r="H21" s="36"/>
      <c r="I21" s="36"/>
    </row>
    <row r="22" spans="1:9" x14ac:dyDescent="0.35">
      <c r="A22" s="37"/>
      <c r="B22" s="21" t="s">
        <v>72</v>
      </c>
      <c r="C22" s="36"/>
      <c r="D22" s="36"/>
      <c r="E22" s="36"/>
      <c r="F22" s="36"/>
      <c r="G22" s="36"/>
      <c r="H22" s="36"/>
      <c r="I22" s="36"/>
    </row>
    <row r="23" spans="1:9" ht="24" x14ac:dyDescent="0.35">
      <c r="A23" s="37"/>
      <c r="B23" s="21" t="s">
        <v>73</v>
      </c>
      <c r="C23" s="36"/>
      <c r="D23" s="36"/>
      <c r="E23" s="36"/>
      <c r="F23" s="36"/>
      <c r="G23" s="36"/>
      <c r="H23" s="36"/>
      <c r="I23" s="36"/>
    </row>
    <row r="24" spans="1:9" x14ac:dyDescent="0.35">
      <c r="A24" s="37"/>
      <c r="B24" s="21" t="s">
        <v>74</v>
      </c>
      <c r="C24" s="36"/>
      <c r="D24" s="36"/>
      <c r="E24" s="36"/>
      <c r="F24" s="36"/>
      <c r="G24" s="36"/>
      <c r="H24" s="36"/>
      <c r="I24" s="36"/>
    </row>
    <row r="25" spans="1:9" x14ac:dyDescent="0.35">
      <c r="A25" s="37"/>
      <c r="B25" s="21" t="s">
        <v>75</v>
      </c>
      <c r="C25" s="36"/>
      <c r="D25" s="36"/>
      <c r="E25" s="36"/>
      <c r="F25" s="36"/>
      <c r="G25" s="36"/>
      <c r="H25" s="36"/>
      <c r="I25" s="36"/>
    </row>
    <row r="26" spans="1:9" x14ac:dyDescent="0.35">
      <c r="A26" s="37"/>
      <c r="B26" s="21" t="s">
        <v>76</v>
      </c>
      <c r="C26" s="36"/>
      <c r="D26" s="36"/>
      <c r="E26" s="36"/>
      <c r="F26" s="36"/>
      <c r="G26" s="36"/>
      <c r="H26" s="36"/>
      <c r="I26" s="36"/>
    </row>
    <row r="27" spans="1:9" x14ac:dyDescent="0.35">
      <c r="A27" s="37"/>
      <c r="B27" s="21" t="s">
        <v>77</v>
      </c>
      <c r="C27" s="36"/>
      <c r="D27" s="36"/>
      <c r="E27" s="36"/>
      <c r="F27" s="36"/>
      <c r="G27" s="36"/>
      <c r="H27" s="36"/>
      <c r="I27" s="36"/>
    </row>
    <row r="28" spans="1:9" x14ac:dyDescent="0.35">
      <c r="A28" s="37"/>
      <c r="B28" s="21" t="s">
        <v>78</v>
      </c>
      <c r="C28" s="36"/>
      <c r="D28" s="36"/>
      <c r="E28" s="36"/>
      <c r="F28" s="36"/>
      <c r="G28" s="36"/>
      <c r="H28" s="36"/>
      <c r="I28" s="36"/>
    </row>
    <row r="29" spans="1:9" x14ac:dyDescent="0.35">
      <c r="A29" s="37"/>
      <c r="B29" s="21" t="s">
        <v>79</v>
      </c>
      <c r="C29" s="36"/>
      <c r="D29" s="36"/>
      <c r="E29" s="36"/>
      <c r="F29" s="36"/>
      <c r="G29" s="36"/>
      <c r="H29" s="36"/>
      <c r="I29" s="36"/>
    </row>
    <row r="30" spans="1:9" x14ac:dyDescent="0.35">
      <c r="A30" s="37"/>
      <c r="B30" s="21" t="s">
        <v>80</v>
      </c>
      <c r="C30" s="36"/>
      <c r="D30" s="36"/>
      <c r="E30" s="36"/>
      <c r="F30" s="36"/>
      <c r="G30" s="36"/>
      <c r="H30" s="36"/>
      <c r="I30" s="36"/>
    </row>
  </sheetData>
  <mergeCells count="8">
    <mergeCell ref="H2:H30"/>
    <mergeCell ref="I2:I30"/>
    <mergeCell ref="A2:A30"/>
    <mergeCell ref="C2:C30"/>
    <mergeCell ref="D2:D30"/>
    <mergeCell ref="E2:E30"/>
    <mergeCell ref="F2:F30"/>
    <mergeCell ref="G2:G3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70" zoomScaleNormal="70" workbookViewId="0">
      <selection activeCell="B2" sqref="A1:B3"/>
    </sheetView>
  </sheetViews>
  <sheetFormatPr defaultColWidth="35.6328125" defaultRowHeight="14.5" x14ac:dyDescent="0.35"/>
  <cols>
    <col min="2" max="2" width="94" customWidth="1"/>
    <col min="3" max="3" width="14.36328125" bestFit="1" customWidth="1"/>
    <col min="4" max="4" width="15.36328125" bestFit="1" customWidth="1"/>
    <col min="5" max="6" width="14.36328125" bestFit="1" customWidth="1"/>
    <col min="7" max="7" width="21.6328125" customWidth="1"/>
    <col min="8" max="8" width="14" bestFit="1" customWidth="1"/>
    <col min="9" max="9" width="8.1796875" bestFit="1" customWidth="1"/>
  </cols>
  <sheetData>
    <row r="1" spans="1:9" ht="29" x14ac:dyDescent="0.35">
      <c r="A1" s="3" t="s">
        <v>37</v>
      </c>
      <c r="B1" s="3" t="s">
        <v>2</v>
      </c>
      <c r="C1" s="10" t="s">
        <v>22</v>
      </c>
      <c r="D1" s="10" t="s">
        <v>23</v>
      </c>
      <c r="E1" s="10" t="s">
        <v>24</v>
      </c>
      <c r="F1" s="10" t="s">
        <v>19</v>
      </c>
      <c r="G1" s="10" t="s">
        <v>20</v>
      </c>
      <c r="H1" s="10" t="s">
        <v>18</v>
      </c>
      <c r="I1" s="10" t="s">
        <v>21</v>
      </c>
    </row>
    <row r="2" spans="1:9" s="2" customFormat="1" ht="109.5" customHeight="1" x14ac:dyDescent="0.35">
      <c r="A2" s="29" t="s">
        <v>11</v>
      </c>
      <c r="B2" s="30" t="s">
        <v>117</v>
      </c>
      <c r="C2" s="27" t="s">
        <v>31</v>
      </c>
      <c r="D2" s="27" t="s">
        <v>32</v>
      </c>
      <c r="E2" s="27" t="s">
        <v>33</v>
      </c>
      <c r="F2" s="31" t="s">
        <v>34</v>
      </c>
      <c r="G2" s="27" t="s">
        <v>35</v>
      </c>
      <c r="H2" s="28">
        <v>70</v>
      </c>
      <c r="I2" s="28">
        <f>H2*7000</f>
        <v>490000</v>
      </c>
    </row>
    <row r="3" spans="1:9" s="2" customFormat="1" ht="256" customHeight="1" x14ac:dyDescent="0.35">
      <c r="A3" s="29"/>
      <c r="B3" s="30"/>
      <c r="C3" s="28"/>
      <c r="D3" s="28"/>
      <c r="E3" s="28"/>
      <c r="F3" s="32"/>
      <c r="G3" s="28"/>
      <c r="H3" s="28"/>
      <c r="I3" s="28"/>
    </row>
  </sheetData>
  <mergeCells count="9">
    <mergeCell ref="G2:G3"/>
    <mergeCell ref="H2:H3"/>
    <mergeCell ref="I2:I3"/>
    <mergeCell ref="A2:A3"/>
    <mergeCell ref="B2:B3"/>
    <mergeCell ref="C2:C3"/>
    <mergeCell ref="D2:D3"/>
    <mergeCell ref="E2:E3"/>
    <mergeCell ref="F2:F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80" zoomScaleNormal="80" workbookViewId="0">
      <selection sqref="A1:B5"/>
    </sheetView>
  </sheetViews>
  <sheetFormatPr defaultRowHeight="14.5" x14ac:dyDescent="0.35"/>
  <cols>
    <col min="1" max="1" width="23" customWidth="1"/>
    <col min="2" max="2" width="83.08984375" customWidth="1"/>
    <col min="3" max="3" width="10.6328125" customWidth="1"/>
    <col min="4" max="4" width="13" customWidth="1"/>
    <col min="5" max="5" width="11.7265625" customWidth="1"/>
    <col min="6" max="6" width="11.08984375" customWidth="1"/>
    <col min="7" max="7" width="17.81640625" customWidth="1"/>
    <col min="8" max="8" width="15.6328125" customWidth="1"/>
    <col min="9" max="9" width="12" customWidth="1"/>
  </cols>
  <sheetData>
    <row r="1" spans="1:9" ht="43.5" x14ac:dyDescent="0.35">
      <c r="A1" s="3" t="s">
        <v>37</v>
      </c>
      <c r="B1" s="3" t="s">
        <v>2</v>
      </c>
      <c r="C1" s="10" t="s">
        <v>22</v>
      </c>
      <c r="D1" s="10" t="s">
        <v>23</v>
      </c>
      <c r="E1" s="10" t="s">
        <v>24</v>
      </c>
      <c r="F1" s="10" t="s">
        <v>19</v>
      </c>
      <c r="G1" s="10" t="s">
        <v>20</v>
      </c>
      <c r="H1" s="10" t="s">
        <v>18</v>
      </c>
      <c r="I1" s="10" t="s">
        <v>21</v>
      </c>
    </row>
    <row r="2" spans="1:9" s="2" customFormat="1" ht="48" x14ac:dyDescent="0.35">
      <c r="A2" s="33" t="s">
        <v>0</v>
      </c>
      <c r="B2" s="8" t="s">
        <v>25</v>
      </c>
      <c r="C2" s="1">
        <v>1</v>
      </c>
      <c r="D2" s="1">
        <v>7</v>
      </c>
      <c r="E2" s="1">
        <v>2</v>
      </c>
      <c r="F2" s="1">
        <v>1</v>
      </c>
      <c r="G2" s="1">
        <v>1</v>
      </c>
      <c r="H2" s="1">
        <f>SUM(C2:G2)</f>
        <v>12</v>
      </c>
      <c r="I2" s="1">
        <f>H2*7000</f>
        <v>84000</v>
      </c>
    </row>
    <row r="3" spans="1:9" s="2" customFormat="1" ht="60" x14ac:dyDescent="0.35">
      <c r="A3" s="34"/>
      <c r="B3" s="8" t="s">
        <v>26</v>
      </c>
      <c r="C3" s="1">
        <v>1</v>
      </c>
      <c r="D3" s="1">
        <v>10</v>
      </c>
      <c r="E3" s="1">
        <v>2</v>
      </c>
      <c r="F3" s="1">
        <v>1</v>
      </c>
      <c r="G3" s="1">
        <v>1</v>
      </c>
      <c r="H3" s="1">
        <f>SUM(C3:G3)</f>
        <v>15</v>
      </c>
      <c r="I3" s="1">
        <f t="shared" ref="I3:I5" si="0">H3*7000</f>
        <v>105000</v>
      </c>
    </row>
    <row r="4" spans="1:9" s="2" customFormat="1" ht="84" x14ac:dyDescent="0.35">
      <c r="A4" s="34"/>
      <c r="B4" s="8" t="s">
        <v>27</v>
      </c>
      <c r="C4" s="1">
        <v>2</v>
      </c>
      <c r="D4" s="1">
        <v>25</v>
      </c>
      <c r="E4" s="1">
        <v>3</v>
      </c>
      <c r="F4" s="1">
        <v>1</v>
      </c>
      <c r="G4" s="1">
        <v>2</v>
      </c>
      <c r="H4" s="1">
        <f>SUM(C4:G4)</f>
        <v>33</v>
      </c>
      <c r="I4" s="1">
        <f t="shared" si="0"/>
        <v>231000</v>
      </c>
    </row>
    <row r="5" spans="1:9" s="2" customFormat="1" ht="72" x14ac:dyDescent="0.35">
      <c r="A5" s="35"/>
      <c r="B5" s="8" t="s">
        <v>28</v>
      </c>
      <c r="C5" s="1">
        <v>0</v>
      </c>
      <c r="D5" s="1">
        <v>30</v>
      </c>
      <c r="E5" s="1">
        <v>5</v>
      </c>
      <c r="F5" s="1">
        <v>1</v>
      </c>
      <c r="G5" s="1">
        <v>2</v>
      </c>
      <c r="H5" s="1">
        <f>SUM(C5:G5)</f>
        <v>38</v>
      </c>
      <c r="I5" s="1">
        <f t="shared" si="0"/>
        <v>266000</v>
      </c>
    </row>
    <row r="6" spans="1:9" x14ac:dyDescent="0.35">
      <c r="A6" s="12" t="s">
        <v>38</v>
      </c>
      <c r="B6" s="12"/>
      <c r="C6" s="12"/>
      <c r="D6" s="12"/>
      <c r="E6" s="12"/>
      <c r="F6" s="12"/>
      <c r="G6" s="12"/>
      <c r="H6" s="12"/>
      <c r="I6" s="13">
        <f>SUM(I2:I5)</f>
        <v>686000</v>
      </c>
    </row>
  </sheetData>
  <mergeCells count="1">
    <mergeCell ref="A2: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0" zoomScaleNormal="80" workbookViewId="0">
      <selection sqref="A1:B2"/>
    </sheetView>
  </sheetViews>
  <sheetFormatPr defaultRowHeight="14.5" x14ac:dyDescent="0.35"/>
  <cols>
    <col min="1" max="1" width="29" bestFit="1" customWidth="1"/>
    <col min="2" max="2" width="51.08984375" bestFit="1" customWidth="1"/>
    <col min="3" max="9" width="16.36328125" customWidth="1"/>
  </cols>
  <sheetData>
    <row r="1" spans="1:9" ht="43.5" x14ac:dyDescent="0.35">
      <c r="A1" s="3" t="s">
        <v>37</v>
      </c>
      <c r="B1" s="3" t="s">
        <v>2</v>
      </c>
      <c r="C1" s="10" t="s">
        <v>22</v>
      </c>
      <c r="D1" s="10" t="s">
        <v>23</v>
      </c>
      <c r="E1" s="10" t="s">
        <v>24</v>
      </c>
      <c r="F1" s="10" t="s">
        <v>19</v>
      </c>
      <c r="G1" s="10" t="s">
        <v>20</v>
      </c>
      <c r="H1" s="10" t="s">
        <v>18</v>
      </c>
      <c r="I1" s="10" t="s">
        <v>21</v>
      </c>
    </row>
    <row r="2" spans="1:9" ht="180" x14ac:dyDescent="0.35">
      <c r="A2" s="5" t="s">
        <v>1</v>
      </c>
      <c r="B2" s="9" t="s">
        <v>16</v>
      </c>
      <c r="C2" s="1">
        <v>2</v>
      </c>
      <c r="D2" s="1">
        <v>20</v>
      </c>
      <c r="E2" s="1">
        <v>5</v>
      </c>
      <c r="F2" s="1">
        <v>1</v>
      </c>
      <c r="G2" s="1">
        <v>2</v>
      </c>
      <c r="H2" s="1">
        <f>SUM(C2:G2)</f>
        <v>30</v>
      </c>
      <c r="I2" s="1">
        <f t="shared" ref="I2" si="0">H2*7000</f>
        <v>210000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Final</vt:lpstr>
      <vt:lpstr>SSTC </vt:lpstr>
      <vt:lpstr>STW </vt:lpstr>
      <vt:lpstr>Impact on Re-visit</vt:lpstr>
      <vt:lpstr>Calender  </vt:lpstr>
      <vt:lpstr>Trainee App</vt:lpstr>
      <vt:lpstr>Modifications to RTM App</vt:lpstr>
      <vt:lpstr>Biometric Enhancement</vt:lpstr>
      <vt:lpstr>Debit </vt:lpstr>
      <vt:lpstr>Reports</vt:lpstr>
      <vt:lpstr>Bodyshop </vt:lpstr>
      <vt:lpstr>Other </vt:lpstr>
      <vt:lpstr>Training Data</vt:lpstr>
      <vt:lpstr>Attendance Punching</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Lenovo</cp:lastModifiedBy>
  <dcterms:created xsi:type="dcterms:W3CDTF">2020-02-21T10:59:03Z</dcterms:created>
  <dcterms:modified xsi:type="dcterms:W3CDTF">2020-04-03T11:55:30Z</dcterms:modified>
</cp:coreProperties>
</file>