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825" yWindow="315" windowWidth="15930" windowHeight="7395" tabRatio="827" activeTab="2"/>
  </bookViews>
  <sheets>
    <sheet name="Dades" sheetId="24" r:id="rId1"/>
    <sheet name="RubricTutor" sheetId="3" r:id="rId2"/>
    <sheet name="RubricInforme" sheetId="6" r:id="rId3"/>
    <sheet name="RubricDefensa" sheetId="23" r:id="rId4"/>
    <sheet name="Full de qualificació" sheetId="21" r:id="rId5"/>
  </sheets>
  <definedNames>
    <definedName name="_xlnm.Print_Area" localSheetId="4">'Full de qualificació'!$A$1:$F$27</definedName>
  </definedNames>
  <calcPr calcId="125725"/>
</workbook>
</file>

<file path=xl/calcChain.xml><?xml version="1.0" encoding="utf-8"?>
<calcChain xmlns="http://schemas.openxmlformats.org/spreadsheetml/2006/main">
  <c r="B27" i="21"/>
  <c r="I4" i="6"/>
  <c r="N13" i="3"/>
  <c r="N11"/>
  <c r="N10"/>
  <c r="N7"/>
  <c r="N6"/>
  <c r="N5"/>
  <c r="N4"/>
  <c r="L14"/>
  <c r="J14"/>
  <c r="F14"/>
  <c r="H14"/>
  <c r="N8"/>
  <c r="N9"/>
  <c r="N12"/>
  <c r="N14" l="1"/>
  <c r="H9" i="23"/>
  <c r="G9"/>
  <c r="F9"/>
  <c r="I6" l="1"/>
  <c r="C16" l="1"/>
  <c r="B8" i="21" l="1"/>
  <c r="D8" s="1"/>
  <c r="B5"/>
  <c r="B6"/>
  <c r="B7"/>
  <c r="B4"/>
  <c r="C20"/>
  <c r="C19"/>
  <c r="C18"/>
  <c r="I7" i="23"/>
  <c r="H11" i="6"/>
  <c r="G11"/>
  <c r="F11"/>
  <c r="C15" i="23"/>
  <c r="C14"/>
  <c r="C13"/>
  <c r="C17" i="6"/>
  <c r="C18"/>
  <c r="C16"/>
  <c r="C19"/>
  <c r="C25" i="21"/>
  <c r="C24"/>
  <c r="C23"/>
  <c r="E16" i="23"/>
  <c r="E19" i="6"/>
  <c r="E20" i="3"/>
  <c r="E15" i="23"/>
  <c r="E18" i="6"/>
  <c r="E19" i="3"/>
  <c r="E14" i="23"/>
  <c r="E17" i="6"/>
  <c r="E18" i="3"/>
  <c r="C22" i="21"/>
  <c r="C17" i="3"/>
  <c r="I5" i="6"/>
  <c r="I6"/>
  <c r="I7"/>
  <c r="I8"/>
  <c r="I9"/>
  <c r="I10"/>
  <c r="I4" i="23"/>
  <c r="I5"/>
  <c r="I8"/>
  <c r="I11" i="6" l="1"/>
  <c r="E9" i="21" s="1"/>
  <c r="I9" i="23"/>
  <c r="E10" i="21" s="1"/>
  <c r="B9" l="1"/>
  <c r="E11"/>
  <c r="B11" s="1"/>
  <c r="F4" s="1"/>
  <c r="B10"/>
</calcChain>
</file>

<file path=xl/sharedStrings.xml><?xml version="1.0" encoding="utf-8"?>
<sst xmlns="http://schemas.openxmlformats.org/spreadsheetml/2006/main" count="164" uniqueCount="115">
  <si>
    <t>Metodologia</t>
  </si>
  <si>
    <t>Bibliografia</t>
  </si>
  <si>
    <t>Ítem</t>
  </si>
  <si>
    <t>Objectius</t>
  </si>
  <si>
    <t>Planificació</t>
  </si>
  <si>
    <t>Conclusions</t>
  </si>
  <si>
    <t>Qualitat de la presentació</t>
  </si>
  <si>
    <t>Pes</t>
  </si>
  <si>
    <t>Observacions complementàries:</t>
  </si>
  <si>
    <t>Nota</t>
  </si>
  <si>
    <t>Valoració</t>
  </si>
  <si>
    <t xml:space="preserve">    Valoració Final…..           </t>
  </si>
  <si>
    <t>Nom:</t>
  </si>
  <si>
    <t>Títol TFG:</t>
  </si>
  <si>
    <t>ESTUDIANT</t>
  </si>
  <si>
    <t>(Nom i signatura)</t>
  </si>
  <si>
    <t>Inicial</t>
  </si>
  <si>
    <t>Defensa pública</t>
  </si>
  <si>
    <t>TUTOR</t>
  </si>
  <si>
    <t>Data:</t>
  </si>
  <si>
    <t>Menció:</t>
  </si>
  <si>
    <t>Conclusions provisionals</t>
  </si>
  <si>
    <t>Presentació i discussió de resultats</t>
  </si>
  <si>
    <t>Seguiment 1</t>
  </si>
  <si>
    <t>Seguiment 2</t>
  </si>
  <si>
    <t>Resposta a les preguntes dels avaluadors</t>
  </si>
  <si>
    <t>Acció avaluació</t>
  </si>
  <si>
    <t>Av1</t>
  </si>
  <si>
    <t>Av2</t>
  </si>
  <si>
    <t>Av3</t>
  </si>
  <si>
    <t>Tot</t>
  </si>
  <si>
    <t>Comitè avaluador</t>
  </si>
  <si>
    <t>Tutor</t>
  </si>
  <si>
    <t>Dossier del TFG</t>
  </si>
  <si>
    <t>Avaluació del comitè avaluador</t>
  </si>
  <si>
    <t>Avaluació del tutor</t>
  </si>
  <si>
    <t>Tecnologies de la Informació</t>
  </si>
  <si>
    <t>Nom estudiant:</t>
  </si>
  <si>
    <t>Tutor:</t>
  </si>
  <si>
    <t>Av1:</t>
  </si>
  <si>
    <t>Av2:</t>
  </si>
  <si>
    <t>Av3:</t>
  </si>
  <si>
    <t>Data defensa:</t>
  </si>
  <si>
    <t>DADES DEL TFG</t>
  </si>
  <si>
    <t>Tutor i Comitè avaluador</t>
  </si>
  <si>
    <t>Computació</t>
  </si>
  <si>
    <t>Enginyeria del Software</t>
  </si>
  <si>
    <t>Enginyeria de Computadors</t>
  </si>
  <si>
    <t>Considereu que aquest article s'hauria de fer públic a través del repositori digital de documents de la UAB (DDD)?</t>
  </si>
  <si>
    <t>Nota final</t>
  </si>
  <si>
    <t>Qualificació Tutor</t>
  </si>
  <si>
    <t>Qualificació Comitè</t>
  </si>
  <si>
    <t>Mencions:</t>
  </si>
  <si>
    <t>Accés a les Rúbriques:</t>
  </si>
  <si>
    <t>Informe Inicial</t>
  </si>
  <si>
    <t>Defensa</t>
  </si>
  <si>
    <t>Resum Final de Notes</t>
  </si>
  <si>
    <t>Ús del llenguatge
i
Redacció</t>
  </si>
  <si>
    <t>Autonomia
i
Iniciativa</t>
  </si>
  <si>
    <t>Presentació del treball
Qualitat del document
Ús del llenguatge</t>
  </si>
  <si>
    <t>Qualitat comunicativa</t>
  </si>
  <si>
    <t>Qualitat tècnica del treball</t>
  </si>
  <si>
    <r>
      <t xml:space="preserve">Si la nota és igual o superir a 9, proposeu aquest projecte a la menció de "Matrícula d'Honor"? (Sí o No) - </t>
    </r>
    <r>
      <rPr>
        <sz val="11"/>
        <color indexed="8"/>
        <rFont val="Calibri"/>
        <family val="2"/>
        <scheme val="minor"/>
      </rPr>
      <t>(Justifiqueu adequadament, si és el cas, el motiu de la proposta)</t>
    </r>
  </si>
  <si>
    <t>Exposició de resultats</t>
  </si>
  <si>
    <t>La fase final del TFG consisteix en la seva defensa pública. L'estudiant presentarà el seu treball de forma clara i ordenada a un comitè avaluador de tres professors. Aquesta presentació no podrà excedir en cap cas els 15 minuts, i serà seguida immediatament d'una ronda de preguntes fetes pel comitè avaluador que serà com a molt d'uns 15 minuts. Es valorarà l'ús de l'anglès en la presentació del treball. Les defenses estaran organitzades en sessions en les que els membres d'un mateix comitè avaluaran diverses presentacions. La qualificació de la defensa serà la mitjana de les valoracions fetes pels professors del comitè, i es faran públiques en acabar cada sessió.</t>
  </si>
  <si>
    <t>Informe final</t>
  </si>
  <si>
    <t>Considereu que l'informe final s'hauria de fer públic a través del repositori digital de documents de la UAB (DDD)? (Sí o No)</t>
  </si>
  <si>
    <t>Fonts d'informació i Bibliografia</t>
  </si>
  <si>
    <t>Informe Seg. 1</t>
  </si>
  <si>
    <t>Informe Seg. 2</t>
  </si>
  <si>
    <t>FINAL</t>
  </si>
  <si>
    <t>Pes final</t>
  </si>
  <si>
    <t>Organització de la informació</t>
  </si>
  <si>
    <t>Posa el nom de l'estudiant a la pestanya "Dades"</t>
  </si>
  <si>
    <t>Posa la menció a la pestanya "Dades"</t>
  </si>
  <si>
    <t>Posa el títol del TFG a la pestanya "Dades"</t>
  </si>
  <si>
    <t xml:space="preserve">Valoració Final…..               </t>
  </si>
  <si>
    <t>Dossier</t>
  </si>
  <si>
    <t>Posa el teu nom a la pestanya "Dades"</t>
  </si>
  <si>
    <r>
      <rPr>
        <b/>
        <sz val="11"/>
        <color theme="1"/>
        <rFont val="Calibri"/>
        <family val="2"/>
        <scheme val="minor"/>
      </rPr>
      <t>Utilitza</t>
    </r>
    <r>
      <rPr>
        <sz val="11"/>
        <color theme="1"/>
        <rFont val="Calibri"/>
        <family val="2"/>
        <scheme val="minor"/>
      </rPr>
      <t xml:space="preserve"> un estil adequat per al caràcter de la presentació. La forma d'explicar els continguts i el vocabulari emprat està perfectament adaptada al context.
</t>
    </r>
    <r>
      <rPr>
        <b/>
        <sz val="11"/>
        <color theme="1"/>
        <rFont val="Calibri"/>
        <family val="2"/>
        <scheme val="minor"/>
      </rPr>
      <t>Reforça</t>
    </r>
    <r>
      <rPr>
        <sz val="11"/>
        <color theme="1"/>
        <rFont val="Calibri"/>
        <family val="2"/>
        <scheme val="minor"/>
      </rPr>
      <t xml:space="preserve"> el missatge i manté l'atenció de l'audiència utilitzant de forma efectiva les tècniques de comunicació oral: mira a l'audiència, utilitza el volum adequat, modula el to, fa servir un llenguatge no verbal adequat, etc.</t>
    </r>
  </si>
  <si>
    <r>
      <rPr>
        <b/>
        <sz val="11"/>
        <color theme="1"/>
        <rFont val="Calibri"/>
        <family val="2"/>
        <scheme val="minor"/>
      </rPr>
      <t>Utilitza</t>
    </r>
    <r>
      <rPr>
        <sz val="11"/>
        <color theme="1"/>
        <rFont val="Calibri"/>
        <family val="2"/>
        <scheme val="minor"/>
      </rPr>
      <t xml:space="preserve"> les eines adequades, fins i tot innovadores, per assolir els objectius. S'obtenen resultats que fins i tot es poden considerar iguals a l'estat de l'art. Els resultats són del tot satisfactoris o tenen un impacte positiu.</t>
    </r>
  </si>
  <si>
    <r>
      <rPr>
        <b/>
        <sz val="11"/>
        <color theme="1"/>
        <rFont val="Calibri"/>
        <family val="2"/>
        <scheme val="minor"/>
      </rPr>
      <t>Entén</t>
    </r>
    <r>
      <rPr>
        <sz val="11"/>
        <color theme="1"/>
        <rFont val="Calibri"/>
        <family val="2"/>
        <scheme val="minor"/>
      </rPr>
      <t xml:space="preserve"> correctament els comentaris dels avaluadors. Respon a les preguntes que se li formulen amb facilitat i encert, demostrant un coneixement absolut del treball i del tema.</t>
    </r>
  </si>
  <si>
    <r>
      <rPr>
        <b/>
        <sz val="11"/>
        <color theme="1"/>
        <rFont val="Calibri"/>
        <family val="2"/>
        <scheme val="minor"/>
      </rPr>
      <t>A la presentació</t>
    </r>
    <r>
      <rPr>
        <sz val="11"/>
        <color theme="1"/>
        <rFont val="Calibri"/>
        <family val="2"/>
        <scheme val="minor"/>
      </rPr>
      <t xml:space="preserve"> utilitza elements visuals i pertinents que capten l'atenció de l'espectador. La organització i el volum d'informació a les diapositives és l'adequat.</t>
    </r>
  </si>
  <si>
    <r>
      <rPr>
        <b/>
        <sz val="11"/>
        <color theme="1"/>
        <rFont val="Calibri"/>
        <family val="2"/>
        <scheme val="minor"/>
      </rPr>
      <t>Proposa i defineix</t>
    </r>
    <r>
      <rPr>
        <sz val="11"/>
        <color theme="1"/>
        <rFont val="Calibri"/>
        <family val="2"/>
        <scheme val="minor"/>
      </rPr>
      <t xml:space="preserve"> de forma clara, concisa i concreta cada un dels objectius, expressant-los en termes que admeten una sola interpretació, i prioritzant la seqüència de la seva realització.</t>
    </r>
  </si>
  <si>
    <r>
      <rPr>
        <b/>
        <sz val="11"/>
        <color theme="1"/>
        <rFont val="Calibri"/>
        <family val="2"/>
        <scheme val="minor"/>
      </rPr>
      <t>Defineix</t>
    </r>
    <r>
      <rPr>
        <sz val="11"/>
        <color theme="1"/>
        <rFont val="Calibri"/>
        <family val="2"/>
        <scheme val="minor"/>
      </rPr>
      <t xml:space="preserve"> els conceptes i les idees més rellevants que formen part del context del treball. Descriu els treballs relacionats i el seu lligam amb els objectius del TFG.  </t>
    </r>
  </si>
  <si>
    <r>
      <rPr>
        <b/>
        <sz val="11"/>
        <color theme="1"/>
        <rFont val="Calibri"/>
        <family val="2"/>
        <scheme val="minor"/>
      </rPr>
      <t>Descriu</t>
    </r>
    <r>
      <rPr>
        <sz val="11"/>
        <color theme="1"/>
        <rFont val="Calibri"/>
        <family val="2"/>
        <scheme val="minor"/>
      </rPr>
      <t xml:space="preserve"> de forma completa i argumentada la metodologia utilitzada i com s'ha desenvolupat el treball. Es mostra que els procediments descrits són adequats als objectius plantejats.</t>
    </r>
  </si>
  <si>
    <r>
      <rPr>
        <b/>
        <sz val="11"/>
        <color theme="1"/>
        <rFont val="Calibri"/>
        <family val="2"/>
        <scheme val="minor"/>
      </rPr>
      <t>Exposa</t>
    </r>
    <r>
      <rPr>
        <sz val="11"/>
        <color theme="1"/>
        <rFont val="Calibri"/>
        <family val="2"/>
        <scheme val="minor"/>
      </rPr>
      <t xml:space="preserve"> de forma sintètica i ordenada les aportacions realitzades en el TFG. Puntualitza els objectius no assolits totalment i les possibles extensions futures del treball.</t>
    </r>
  </si>
  <si>
    <r>
      <rPr>
        <b/>
        <sz val="11"/>
        <color theme="1"/>
        <rFont val="Calibri"/>
        <family val="2"/>
        <scheme val="minor"/>
      </rPr>
      <t>Proporciona</t>
    </r>
    <r>
      <rPr>
        <sz val="11"/>
        <color theme="1"/>
        <rFont val="Calibri"/>
        <family val="2"/>
        <scheme val="minor"/>
      </rPr>
      <t xml:space="preserve"> a la memòria les referències bibliogràfiques completes, en l'estil aconsellat, de totes les fonts utilitzades en el treball.</t>
    </r>
  </si>
  <si>
    <r>
      <rPr>
        <b/>
        <sz val="11"/>
        <color theme="1"/>
        <rFont val="Calibri"/>
        <family val="2"/>
        <scheme val="minor"/>
      </rPr>
      <t>Exposa</t>
    </r>
    <r>
      <rPr>
        <sz val="11"/>
        <color theme="1"/>
        <rFont val="Calibri"/>
        <family val="2"/>
        <scheme val="minor"/>
      </rPr>
      <t xml:space="preserve"> de forma adequada el treball realitzat. El presenta de manera clara i concisa mitjançant diagrames, taules, figures i/o gràfiques adients i afegint elements visuals que milloren la seva comprensió.
</t>
    </r>
    <r>
      <rPr>
        <b/>
        <sz val="11"/>
        <color theme="1"/>
        <rFont val="Calibri"/>
        <family val="2"/>
        <scheme val="minor"/>
      </rPr>
      <t>Redacta</t>
    </r>
    <r>
      <rPr>
        <sz val="11"/>
        <color theme="1"/>
        <rFont val="Calibri"/>
        <family val="2"/>
        <scheme val="minor"/>
      </rPr>
      <t xml:space="preserve"> de forma clara i  sintàcticament correctes. La forma del document s'adapta al model proporcionat.
</t>
    </r>
    <r>
      <rPr>
        <b/>
        <sz val="11"/>
        <color theme="1"/>
        <rFont val="Calibri"/>
        <family val="2"/>
        <scheme val="minor"/>
      </rPr>
      <t>Utilitza</t>
    </r>
    <r>
      <rPr>
        <sz val="11"/>
        <color theme="1"/>
        <rFont val="Calibri"/>
        <family val="2"/>
        <scheme val="minor"/>
      </rPr>
      <t xml:space="preserve"> un estil adequat. La forma d'explicar els continguts i el vocabulari emprat està perfectament adaptada al context.</t>
    </r>
  </si>
  <si>
    <t>Discussió i qualitat dels resultats</t>
  </si>
  <si>
    <t>Metodologia i procés de desenvolupa-ment</t>
  </si>
  <si>
    <r>
      <rPr>
        <b/>
        <sz val="11"/>
        <color theme="1"/>
        <rFont val="Calibri"/>
        <family val="2"/>
        <scheme val="minor"/>
      </rPr>
      <t>Proposa i defineix</t>
    </r>
    <r>
      <rPr>
        <sz val="11"/>
        <color theme="1"/>
        <rFont val="Calibri"/>
        <family val="2"/>
        <scheme val="minor"/>
      </rPr>
      <t xml:space="preserve"> de forma clara, concisa i concreta cada un dels objectius, expressant-los en termes que admeten una sola interpretació, i prioritzant la seqüència de la seva realització. 
</t>
    </r>
    <r>
      <rPr>
        <b/>
        <sz val="11"/>
        <color theme="1"/>
        <rFont val="Calibri"/>
        <family val="2"/>
        <scheme val="minor"/>
      </rPr>
      <t xml:space="preserve">Efectua </t>
    </r>
    <r>
      <rPr>
        <sz val="11"/>
        <color theme="1"/>
        <rFont val="Calibri"/>
        <family val="2"/>
        <scheme val="minor"/>
      </rPr>
      <t>una revisió crítica dels objectius inicials, explicant raonadament els canvis introduïts i reformulant adequadament els objectius inicials, si s'escau.</t>
    </r>
  </si>
  <si>
    <r>
      <rPr>
        <b/>
        <sz val="11"/>
        <color theme="1"/>
        <rFont val="Calibri"/>
        <family val="2"/>
        <scheme val="minor"/>
      </rPr>
      <t xml:space="preserve">Decideix </t>
    </r>
    <r>
      <rPr>
        <sz val="11"/>
        <color theme="1"/>
        <rFont val="Calibri"/>
        <family val="2"/>
        <scheme val="minor"/>
      </rPr>
      <t xml:space="preserve">correctament les activitats necessàries per realitzar el treball i la seva progressió temporal, especificant de forma detallada i justificada per a cada tasca tant el temps com els recursos necessaris.
</t>
    </r>
    <r>
      <rPr>
        <b/>
        <sz val="11"/>
        <color theme="1"/>
        <rFont val="Calibri"/>
        <family val="2"/>
        <scheme val="minor"/>
      </rPr>
      <t>Fa</t>
    </r>
    <r>
      <rPr>
        <sz val="11"/>
        <color theme="1"/>
        <rFont val="Calibri"/>
        <family val="2"/>
        <scheme val="minor"/>
      </rPr>
      <t xml:space="preserve"> un seguiment i control de les activitats, modificant si cal el cronograma durant la realització del treball. La planificació garanteix l'acompliment dels objectius.</t>
    </r>
  </si>
  <si>
    <r>
      <rPr>
        <b/>
        <sz val="11"/>
        <color theme="1"/>
        <rFont val="Calibri"/>
        <family val="2"/>
        <scheme val="minor"/>
      </rPr>
      <t>Presta</t>
    </r>
    <r>
      <rPr>
        <sz val="11"/>
        <color theme="1"/>
        <rFont val="Calibri"/>
        <family val="2"/>
        <scheme val="minor"/>
      </rPr>
      <t xml:space="preserve"> notable atenció a la diversitat tipològica de fonts (monografies, articles, tesis, informes), no limitant-se a un sol àmbit documental.
</t>
    </r>
    <r>
      <rPr>
        <b/>
        <sz val="11"/>
        <color theme="1"/>
        <rFont val="Calibri"/>
        <family val="2"/>
        <scheme val="minor"/>
      </rPr>
      <t>Proporciona</t>
    </r>
    <r>
      <rPr>
        <sz val="11"/>
        <color theme="1"/>
        <rFont val="Calibri"/>
        <family val="2"/>
        <scheme val="minor"/>
      </rPr>
      <t xml:space="preserve"> a l'informe les referències bibliogràfiques completes, en l'estil aconsellat, de totes les fonts citades.</t>
    </r>
  </si>
  <si>
    <r>
      <rPr>
        <b/>
        <sz val="11"/>
        <color theme="1"/>
        <rFont val="Calibri"/>
        <family val="2"/>
        <scheme val="minor"/>
      </rPr>
      <t>Utilitza</t>
    </r>
    <r>
      <rPr>
        <sz val="11"/>
        <color theme="1"/>
        <rFont val="Calibri"/>
        <family val="2"/>
        <scheme val="minor"/>
      </rPr>
      <t xml:space="preserve"> un estil adequat i terminologia adequades. La forma com explica els continguts i el vocabulari emprat està perfectament adaptada al context en què s'efectua.
</t>
    </r>
    <r>
      <rPr>
        <b/>
        <sz val="11"/>
        <color theme="1"/>
        <rFont val="Calibri"/>
        <family val="2"/>
        <scheme val="minor"/>
      </rPr>
      <t>Redacta</t>
    </r>
    <r>
      <rPr>
        <sz val="11"/>
        <color theme="1"/>
        <rFont val="Calibri"/>
        <family val="2"/>
        <scheme val="minor"/>
      </rPr>
      <t xml:space="preserve"> de forma clara, construint frases sintàcticament correctes, sense fer faltes d'ortografia i utilitzant adequadament els signes de puntuació.</t>
    </r>
  </si>
  <si>
    <t>Desenvolupa-ment</t>
  </si>
  <si>
    <r>
      <rPr>
        <b/>
        <sz val="11"/>
        <color theme="1"/>
        <rFont val="Calibri"/>
        <family val="2"/>
        <scheme val="minor"/>
      </rPr>
      <t>Explica i interpreta</t>
    </r>
    <r>
      <rPr>
        <sz val="11"/>
        <color theme="1"/>
        <rFont val="Calibri"/>
        <family val="2"/>
        <scheme val="minor"/>
      </rPr>
      <t xml:space="preserve"> els resultats obtinguts i els posa en relació amb els objectius del treball. Proposa relacions entre els resultats obtinguts i els previstos a partir de la anàlisi del context del treball. </t>
    </r>
    <r>
      <rPr>
        <b/>
        <sz val="11"/>
        <color theme="1"/>
        <rFont val="Calibri"/>
        <family val="2"/>
        <scheme val="minor"/>
      </rPr>
      <t>Justifica</t>
    </r>
    <r>
      <rPr>
        <sz val="11"/>
        <color theme="1"/>
        <rFont val="Calibri"/>
        <family val="2"/>
        <scheme val="minor"/>
      </rPr>
      <t xml:space="preserve"> que els resultats esperats són assolibles per a un enginyer informàtic tenint en compte els recursos disponibles.</t>
    </r>
  </si>
  <si>
    <r>
      <rPr>
        <b/>
        <sz val="11"/>
        <color theme="1"/>
        <rFont val="Calibri"/>
        <family val="2"/>
        <scheme val="minor"/>
      </rPr>
      <t>Planteja</t>
    </r>
    <r>
      <rPr>
        <sz val="11"/>
        <color theme="1"/>
        <rFont val="Calibri"/>
        <family val="2"/>
        <scheme val="minor"/>
      </rPr>
      <t xml:space="preserve">, de forma coherent i ben raonada, una metodologia totalment pertinent per assolir tots els objectius proposats en el temps especificat.
</t>
    </r>
    <r>
      <rPr>
        <b/>
        <sz val="11"/>
        <color theme="1"/>
        <rFont val="Calibri"/>
        <family val="2"/>
        <scheme val="minor"/>
      </rPr>
      <t>Aplica</t>
    </r>
    <r>
      <rPr>
        <sz val="11"/>
        <color theme="1"/>
        <rFont val="Calibri"/>
        <family val="2"/>
        <scheme val="minor"/>
      </rPr>
      <t xml:space="preserve"> els mètodes o procediments de treball de manera molt competent  per al desenvolupament del seu propi treball. Justifica convenientment qualsevol canvi introduït.</t>
    </r>
  </si>
  <si>
    <r>
      <rPr>
        <b/>
        <sz val="11"/>
        <color theme="1"/>
        <rFont val="Calibri"/>
        <family val="2"/>
        <scheme val="minor"/>
      </rPr>
      <t>Explica</t>
    </r>
    <r>
      <rPr>
        <sz val="11"/>
        <color theme="1"/>
        <rFont val="Calibri"/>
        <family val="2"/>
        <scheme val="minor"/>
      </rPr>
      <t xml:space="preserve"> i </t>
    </r>
    <r>
      <rPr>
        <b/>
        <sz val="11"/>
        <color theme="1"/>
        <rFont val="Calibri"/>
        <family val="2"/>
        <scheme val="minor"/>
      </rPr>
      <t>interpreta</t>
    </r>
    <r>
      <rPr>
        <sz val="11"/>
        <color theme="1"/>
        <rFont val="Calibri"/>
        <family val="2"/>
        <scheme val="minor"/>
      </rPr>
      <t xml:space="preserve"> els resultats obtinguts i </t>
    </r>
    <r>
      <rPr>
        <b/>
        <sz val="11"/>
        <color theme="1"/>
        <rFont val="Calibri"/>
        <family val="2"/>
        <scheme val="minor"/>
      </rPr>
      <t>proposa</t>
    </r>
    <r>
      <rPr>
        <sz val="11"/>
        <color theme="1"/>
        <rFont val="Calibri"/>
        <family val="2"/>
        <scheme val="minor"/>
      </rPr>
      <t xml:space="preserve"> relacions amb coneixements previs i realitats anàlogues en un context més ampli.  </t>
    </r>
    <r>
      <rPr>
        <b/>
        <sz val="11"/>
        <color theme="1"/>
        <rFont val="Calibri"/>
        <family val="2"/>
        <scheme val="minor"/>
      </rPr>
      <t>Justifica</t>
    </r>
    <r>
      <rPr>
        <sz val="11"/>
        <color theme="1"/>
        <rFont val="Calibri"/>
        <family val="2"/>
        <scheme val="minor"/>
      </rPr>
      <t xml:space="preserve"> que els resultats esperats són assolibles per a un enginyer informàtic tenint en compte els recursos disponibles.</t>
    </r>
  </si>
  <si>
    <r>
      <rPr>
        <b/>
        <sz val="11"/>
        <color theme="1"/>
        <rFont val="Calibri"/>
        <family val="2"/>
        <scheme val="minor"/>
      </rPr>
      <t>Exposa</t>
    </r>
    <r>
      <rPr>
        <sz val="11"/>
        <color theme="1"/>
        <rFont val="Calibri"/>
        <family val="2"/>
        <scheme val="minor"/>
      </rPr>
      <t xml:space="preserve"> de forma sintètica i ordenada lògicament les aportacions realitzades en el TFG. Puntualitza elements no tractats, els objectius no assolits i possibles extensions del treball realitzat (millores i línies de continuació).</t>
    </r>
  </si>
  <si>
    <r>
      <t xml:space="preserve">El </t>
    </r>
    <r>
      <rPr>
        <b/>
        <sz val="11"/>
        <color theme="1"/>
        <rFont val="Calibri"/>
        <family val="2"/>
        <scheme val="minor"/>
      </rPr>
      <t>dossier digital conté tot el material</t>
    </r>
    <r>
      <rPr>
        <sz val="11"/>
        <color theme="1"/>
        <rFont val="Calibri"/>
        <family val="2"/>
        <scheme val="minor"/>
      </rPr>
      <t xml:space="preserve"> generat durant el treball. Està </t>
    </r>
    <r>
      <rPr>
        <b/>
        <sz val="11"/>
        <color theme="1"/>
        <rFont val="Calibri"/>
        <family val="2"/>
        <scheme val="minor"/>
      </rPr>
      <t>indexat i organitzat de forma clara</t>
    </r>
    <r>
      <rPr>
        <sz val="11"/>
        <color theme="1"/>
        <rFont val="Calibri"/>
        <family val="2"/>
        <scheme val="minor"/>
      </rPr>
      <t>. L'accés als documents es pot fer de forma senzilla i directa. Tots</t>
    </r>
    <r>
      <rPr>
        <b/>
        <sz val="11"/>
        <color theme="1"/>
        <rFont val="Calibri"/>
        <family val="2"/>
        <scheme val="minor"/>
      </rPr>
      <t xml:space="preserve"> els canvis suggerits estan documentats</t>
    </r>
    <r>
      <rPr>
        <sz val="11"/>
        <color theme="1"/>
        <rFont val="Calibri"/>
        <family val="2"/>
        <scheme val="minor"/>
      </rPr>
      <t xml:space="preserve"> fent referència al document/secció afectats. De forma clara es pot identificar el contingut a esmenar i l'esmena feta seguint les indicacions proposades pel tutor. En el cas que no s'hagi fet un canvi està suficientment justificat.</t>
    </r>
  </si>
  <si>
    <r>
      <rPr>
        <b/>
        <sz val="11"/>
        <color theme="1"/>
        <rFont val="Calibri"/>
        <family val="2"/>
        <scheme val="minor"/>
      </rPr>
      <t>Autònom/a</t>
    </r>
    <r>
      <rPr>
        <sz val="11"/>
        <color theme="1"/>
        <rFont val="Calibri"/>
        <family val="2"/>
        <scheme val="minor"/>
      </rPr>
      <t xml:space="preserve">. L’estudiant ha demostrat assimilar completament els coneixements que ha aplicat al treball. Ha estat capaç de comprendre i analitzar el problema plantejat i solucionar-lo con ho faria un enginyer informàtic. </t>
    </r>
    <r>
      <rPr>
        <b/>
        <sz val="11"/>
        <color theme="1"/>
        <rFont val="Calibri"/>
        <family val="2"/>
        <scheme val="minor"/>
      </rPr>
      <t xml:space="preserve">Ha tingut la iniciativa i agilitat </t>
    </r>
    <r>
      <rPr>
        <sz val="11"/>
        <color theme="1"/>
        <rFont val="Calibri"/>
        <family val="2"/>
        <scheme val="minor"/>
      </rPr>
      <t>necessàries per desenvolupar el treball seguint les directrius del tutor (en cas de ser necessàries).</t>
    </r>
  </si>
  <si>
    <t>Posa nom avaluador 1 a "Dades"</t>
  </si>
  <si>
    <t>Posa nom avaluador 2 a "Dades"</t>
  </si>
  <si>
    <t>Posa nom avaluador 3 a "Dades"</t>
  </si>
  <si>
    <r>
      <rPr>
        <b/>
        <sz val="11"/>
        <color theme="1"/>
        <rFont val="Calibri"/>
        <family val="2"/>
        <scheme val="minor"/>
      </rPr>
      <t>Ha executat</t>
    </r>
    <r>
      <rPr>
        <sz val="11"/>
        <color theme="1"/>
        <rFont val="Calibri"/>
        <family val="2"/>
        <scheme val="minor"/>
      </rPr>
      <t xml:space="preserve"> correctament i en la seva totalitat la planificació prevista (codi, dissenys, etc.), o bé el motiu pel qual no ha estat així obeeix a problemes de planificació justificats (p.e., una incorrecta seqüenciació de les tasques o estimació del temps requerit per completar-les). </t>
    </r>
    <r>
      <rPr>
        <b/>
        <sz val="11"/>
        <color theme="1"/>
        <rFont val="Calibri"/>
        <family val="2"/>
        <scheme val="minor"/>
      </rPr>
      <t>Les tasques són d'una dificultat</t>
    </r>
    <r>
      <rPr>
        <sz val="11"/>
        <color theme="1"/>
        <rFont val="Calibri"/>
        <family val="2"/>
        <scheme val="minor"/>
      </rPr>
      <t xml:space="preserve"> similar a la que s'exigiria a un enginyer informàtic en un projecte real (no acadèmic) i que requereix de les mateixes hores de feina que un TFG.</t>
    </r>
  </si>
  <si>
    <t>Grau en Enginyeria Informàtica - Avaluació del Treball Final de Grau - Curs 2020/21</t>
  </si>
  <si>
    <t>XX de xxxx de 2021</t>
  </si>
  <si>
    <t>Grau en Enginyeria Informàtica  -  Treball Final de Grau  -  Curs 2020/21 - Rúbrica avaluació tutor</t>
  </si>
  <si>
    <t>Grau en Enginyeria Informàtica  -  Treball Final de Grau  -  Curs 2020/21 - Rúbrica informe final</t>
  </si>
  <si>
    <t>Grau en Enginyeria Informàtica  -  Treball Final de Grau  -  Curs 2020/21  -  Rúbrica defensa</t>
  </si>
  <si>
    <t>Full de qualificació del Treball Final de Grau
Grau en Enginyeria Informàtica - Curs 2020/21</t>
  </si>
  <si>
    <t>Context i
estat de l'art</t>
  </si>
  <si>
    <r>
      <rPr>
        <b/>
        <sz val="11"/>
        <color theme="1"/>
        <rFont val="Calibri"/>
        <family val="2"/>
        <scheme val="minor"/>
      </rPr>
      <t>Exposa</t>
    </r>
    <r>
      <rPr>
        <sz val="11"/>
        <color theme="1"/>
        <rFont val="Calibri"/>
        <family val="2"/>
        <scheme val="minor"/>
      </rPr>
      <t xml:space="preserve"> de forma ordenada el context, els objectius, la metodologia, la planificació, els resultats i les conclusions, </t>
    </r>
    <r>
      <rPr>
        <b/>
        <sz val="11"/>
        <color theme="1"/>
        <rFont val="Calibri"/>
        <family val="2"/>
        <scheme val="minor"/>
      </rPr>
      <t>repartint el temps disponible</t>
    </r>
    <r>
      <rPr>
        <sz val="11"/>
        <color theme="1"/>
        <rFont val="Calibri"/>
        <family val="2"/>
        <scheme val="minor"/>
      </rPr>
      <t xml:space="preserve"> d'acord amb la importància atribuïda a cada un dels ítems, i justificant-los de manera correcta i sintètica.</t>
    </r>
  </si>
  <si>
    <r>
      <t xml:space="preserve">L'informe final ha de tenir </t>
    </r>
    <r>
      <rPr>
        <b/>
        <sz val="11"/>
        <color indexed="8"/>
        <rFont val="Calibri"/>
        <family val="2"/>
        <scheme val="minor"/>
      </rPr>
      <t xml:space="preserve">entre 8 i 10 pàgines </t>
    </r>
    <r>
      <rPr>
        <sz val="11"/>
        <color indexed="8"/>
        <rFont val="Calibri"/>
        <family val="2"/>
        <scheme val="minor"/>
      </rPr>
      <t>d'explicació del treball, agraïments i bibliografia. Es poden afegir fins a 4 pàgines addicionals per incloure material d'apèndix. Ha de seguir estrictament el format publicat (basat en el proposat per l'</t>
    </r>
    <r>
      <rPr>
        <i/>
        <sz val="11"/>
        <color indexed="8"/>
        <rFont val="Calibri"/>
        <family val="2"/>
        <scheme val="minor"/>
      </rPr>
      <t>IEEE Computer Society</t>
    </r>
    <r>
      <rPr>
        <sz val="11"/>
        <color indexed="8"/>
        <rFont val="Calibri"/>
        <family val="2"/>
        <scheme val="minor"/>
      </rPr>
      <t xml:space="preserve">) i ha d'incloure, com a mínim, els continguts esmentats a continuació: </t>
    </r>
    <r>
      <rPr>
        <b/>
        <sz val="11"/>
        <color indexed="8"/>
        <rFont val="Calibri"/>
        <family val="2"/>
        <scheme val="minor"/>
      </rPr>
      <t>context,</t>
    </r>
    <r>
      <rPr>
        <sz val="11"/>
        <color indexed="8"/>
        <rFont val="Calibri"/>
        <family val="2"/>
        <scheme val="minor"/>
      </rPr>
      <t xml:space="preserve"> </t>
    </r>
    <r>
      <rPr>
        <b/>
        <sz val="11"/>
        <color indexed="8"/>
        <rFont val="Calibri"/>
        <family val="2"/>
        <scheme val="minor"/>
      </rPr>
      <t>objectius, estat de l'art, metodologia, resultats, conclusions i bibliografia</t>
    </r>
    <r>
      <rPr>
        <sz val="11"/>
        <color indexed="8"/>
        <rFont val="Calibri"/>
        <family val="2"/>
        <scheme val="minor"/>
      </rPr>
      <t xml:space="preserve">. Cal ser correcte, precís i sintètic en l'ús del llenguatge. Es valorarà l'ús de l'anglès en la redacció de l'informe. L'avaluació de l'informe la farà un comitè avaluador (el mateix que avaluarà la defensa pública), i la qualificació s'obtindrà de la mitjana de les valoracions fetes pels professors del comitè. </t>
    </r>
  </si>
</sst>
</file>

<file path=xl/styles.xml><?xml version="1.0" encoding="utf-8"?>
<styleSheet xmlns="http://schemas.openxmlformats.org/spreadsheetml/2006/main">
  <numFmts count="1">
    <numFmt numFmtId="164" formatCode="0.0"/>
  </numFmts>
  <fonts count="33">
    <font>
      <sz val="11"/>
      <color theme="1"/>
      <name val="Calibri"/>
      <family val="2"/>
      <scheme val="minor"/>
    </font>
    <font>
      <sz val="11"/>
      <color indexed="8"/>
      <name val="Times New Roman"/>
      <family val="1"/>
    </font>
    <font>
      <sz val="8"/>
      <name val="Calibri"/>
      <family val="2"/>
    </font>
    <font>
      <sz val="11"/>
      <color indexed="8"/>
      <name val="Calibri"/>
      <family val="2"/>
      <scheme val="minor"/>
    </font>
    <font>
      <i/>
      <sz val="11"/>
      <color indexed="8"/>
      <name val="Calibri"/>
      <family val="2"/>
      <scheme val="minor"/>
    </font>
    <font>
      <b/>
      <sz val="11"/>
      <color indexed="8"/>
      <name val="Calibri"/>
      <family val="2"/>
      <scheme val="minor"/>
    </font>
    <font>
      <b/>
      <sz val="11"/>
      <color theme="1"/>
      <name val="Calibri"/>
      <family val="2"/>
      <scheme val="minor"/>
    </font>
    <font>
      <b/>
      <sz val="10"/>
      <color indexed="8"/>
      <name val="Calibri"/>
      <family val="2"/>
      <scheme val="minor"/>
    </font>
    <font>
      <sz val="10"/>
      <color indexed="8"/>
      <name val="Calibri"/>
      <family val="2"/>
      <scheme val="minor"/>
    </font>
    <font>
      <sz val="10"/>
      <color theme="1"/>
      <name val="Calibri"/>
      <family val="2"/>
      <scheme val="minor"/>
    </font>
    <font>
      <b/>
      <sz val="12"/>
      <color indexed="8"/>
      <name val="Calibri"/>
      <family val="2"/>
      <scheme val="minor"/>
    </font>
    <font>
      <b/>
      <sz val="12"/>
      <color theme="1"/>
      <name val="Calibri"/>
      <family val="2"/>
      <scheme val="minor"/>
    </font>
    <font>
      <u/>
      <sz val="11"/>
      <color theme="10"/>
      <name val="Calibri"/>
      <family val="2"/>
    </font>
    <font>
      <b/>
      <sz val="14"/>
      <color theme="0"/>
      <name val="Calibri"/>
      <family val="2"/>
      <scheme val="minor"/>
    </font>
    <font>
      <sz val="11"/>
      <color theme="0" tint="-0.34998626667073579"/>
      <name val="Calibri"/>
      <family val="2"/>
      <scheme val="minor"/>
    </font>
    <font>
      <b/>
      <sz val="14"/>
      <color theme="1"/>
      <name val="Calibri"/>
      <family val="2"/>
      <scheme val="minor"/>
    </font>
    <font>
      <sz val="12"/>
      <color theme="1"/>
      <name val="Calibri"/>
      <family val="2"/>
      <scheme val="minor"/>
    </font>
    <font>
      <b/>
      <sz val="16"/>
      <color theme="1"/>
      <name val="Calibri"/>
      <family val="2"/>
      <scheme val="minor"/>
    </font>
    <font>
      <b/>
      <sz val="28"/>
      <color theme="1"/>
      <name val="Calibri"/>
      <family val="2"/>
      <scheme val="minor"/>
    </font>
    <font>
      <sz val="14"/>
      <color theme="1"/>
      <name val="Calibri"/>
      <family val="2"/>
      <scheme val="minor"/>
    </font>
    <font>
      <i/>
      <sz val="12"/>
      <color indexed="8"/>
      <name val="Calibri"/>
      <family val="2"/>
      <scheme val="minor"/>
    </font>
    <font>
      <sz val="12"/>
      <color indexed="8"/>
      <name val="Calibri"/>
      <family val="2"/>
      <scheme val="minor"/>
    </font>
    <font>
      <sz val="11"/>
      <color theme="1" tint="0.499984740745262"/>
      <name val="Calibri"/>
      <family val="2"/>
      <scheme val="minor"/>
    </font>
    <font>
      <b/>
      <sz val="16"/>
      <name val="Calibri"/>
      <family val="2"/>
      <scheme val="minor"/>
    </font>
    <font>
      <b/>
      <sz val="13"/>
      <color indexed="8"/>
      <name val="Calibri"/>
      <family val="2"/>
      <scheme val="minor"/>
    </font>
    <font>
      <i/>
      <sz val="10"/>
      <color indexed="8"/>
      <name val="Calibri"/>
      <family val="2"/>
      <scheme val="minor"/>
    </font>
    <font>
      <i/>
      <sz val="13"/>
      <color indexed="8"/>
      <name val="Calibri"/>
      <family val="2"/>
      <scheme val="minor"/>
    </font>
    <font>
      <b/>
      <sz val="14"/>
      <color indexed="8"/>
      <name val="Calibri"/>
      <family val="2"/>
      <scheme val="minor"/>
    </font>
    <font>
      <b/>
      <sz val="10"/>
      <color theme="1"/>
      <name val="Calibri"/>
      <family val="2"/>
      <scheme val="minor"/>
    </font>
    <font>
      <b/>
      <sz val="14"/>
      <color rgb="FFFFFFFF"/>
      <name val="Calibri"/>
      <family val="2"/>
      <scheme val="minor"/>
    </font>
    <font>
      <b/>
      <i/>
      <sz val="11"/>
      <color indexed="8"/>
      <name val="Calibri"/>
      <family val="2"/>
      <scheme val="minor"/>
    </font>
    <font>
      <b/>
      <sz val="18"/>
      <color theme="1"/>
      <name val="Calibri"/>
      <family val="2"/>
      <scheme val="minor"/>
    </font>
    <font>
      <b/>
      <sz val="14"/>
      <name val="Calibri"/>
      <family val="2"/>
      <scheme val="minor"/>
    </font>
  </fonts>
  <fills count="1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37609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79998168889431442"/>
        <bgColor indexed="64"/>
      </patternFill>
    </fill>
  </fills>
  <borders count="136">
    <border>
      <left/>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theme="3"/>
      </left>
      <right/>
      <top/>
      <bottom/>
      <diagonal/>
    </border>
    <border>
      <left style="thin">
        <color theme="0" tint="-0.499984740745262"/>
      </left>
      <right style="thin">
        <color theme="0" tint="-0.499984740745262"/>
      </right>
      <top/>
      <bottom style="thin">
        <color theme="0"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499984740745262"/>
      </left>
      <right style="thin">
        <color theme="0" tint="-0.499984740745262"/>
      </right>
      <top style="medium">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medium">
        <color indexed="64"/>
      </bottom>
      <diagonal/>
    </border>
    <border>
      <left/>
      <right/>
      <top style="medium">
        <color theme="0" tint="-0.499984740745262"/>
      </top>
      <bottom/>
      <diagonal/>
    </border>
    <border>
      <left/>
      <right/>
      <top/>
      <bottom style="medium">
        <color theme="0" tint="-0.499984740745262"/>
      </bottom>
      <diagonal/>
    </border>
    <border>
      <left style="medium">
        <color theme="0" tint="-0.499984740745262"/>
      </left>
      <right/>
      <top style="medium">
        <color theme="0" tint="-0.499984740745262"/>
      </top>
      <bottom/>
      <diagonal/>
    </border>
    <border>
      <left/>
      <right style="medium">
        <color theme="0" tint="-0.499984740745262"/>
      </right>
      <top style="medium">
        <color theme="0" tint="-0.499984740745262"/>
      </top>
      <bottom/>
      <diagonal/>
    </border>
    <border>
      <left style="medium">
        <color theme="0" tint="-0.499984740745262"/>
      </left>
      <right/>
      <top/>
      <bottom/>
      <diagonal/>
    </border>
    <border>
      <left/>
      <right style="medium">
        <color theme="0" tint="-0.499984740745262"/>
      </right>
      <top/>
      <bottom/>
      <diagonal/>
    </border>
    <border>
      <left style="medium">
        <color theme="0" tint="-0.499984740745262"/>
      </left>
      <right/>
      <top/>
      <bottom style="medium">
        <color theme="0" tint="-0.499984740745262"/>
      </bottom>
      <diagonal/>
    </border>
    <border>
      <left/>
      <right style="medium">
        <color theme="0" tint="-0.499984740745262"/>
      </right>
      <top/>
      <bottom style="medium">
        <color theme="0" tint="-0.499984740745262"/>
      </bottom>
      <diagonal/>
    </border>
    <border>
      <left style="thin">
        <color theme="0" tint="-0.34998626667073579"/>
      </left>
      <right style="thin">
        <color theme="0" tint="-0.34998626667073579"/>
      </right>
      <top style="thin">
        <color theme="0" tint="-0.34998626667073579"/>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499984740745262"/>
      </left>
      <right style="thin">
        <color theme="0" tint="-0.499984740745262"/>
      </right>
      <top style="thin">
        <color indexed="64"/>
      </top>
      <bottom style="medium">
        <color indexed="64"/>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theme="0" tint="-0.34998626667073579"/>
      </left>
      <right/>
      <top style="medium">
        <color indexed="64"/>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right style="medium">
        <color theme="0" tint="-0.499984740745262"/>
      </right>
      <top/>
      <bottom style="thin">
        <color theme="0" tint="-0.499984740745262"/>
      </bottom>
      <diagonal/>
    </border>
    <border>
      <left/>
      <right/>
      <top style="thin">
        <color theme="0" tint="-0.499984740745262"/>
      </top>
      <bottom/>
      <diagonal/>
    </border>
    <border>
      <left/>
      <right style="medium">
        <color theme="0" tint="-0.499984740745262"/>
      </right>
      <top style="thin">
        <color theme="0" tint="-0.499984740745262"/>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style="medium">
        <color theme="0" tint="-0.499984740745262"/>
      </bottom>
      <diagonal/>
    </border>
    <border>
      <left style="thin">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medium">
        <color theme="0" tint="-0.499984740745262"/>
      </right>
      <top style="medium">
        <color theme="0" tint="-0.499984740745262"/>
      </top>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bottom/>
      <diagonal/>
    </border>
    <border>
      <left style="medium">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style="thin">
        <color indexed="64"/>
      </top>
      <bottom style="medium">
        <color indexed="64"/>
      </bottom>
      <diagonal/>
    </border>
    <border>
      <left style="medium">
        <color theme="0" tint="-0.499984740745262"/>
      </left>
      <right style="thin">
        <color theme="0" tint="-0.499984740745262"/>
      </right>
      <top/>
      <bottom style="medium">
        <color indexed="64"/>
      </bottom>
      <diagonal/>
    </border>
    <border>
      <left style="medium">
        <color theme="0" tint="-0.499984740745262"/>
      </left>
      <right style="thin">
        <color theme="0" tint="-0.499984740745262"/>
      </right>
      <top/>
      <bottom style="thin">
        <color theme="0" tint="-0.499984740745262"/>
      </bottom>
      <diagonal/>
    </border>
    <border>
      <left style="medium">
        <color theme="0" tint="-0.499984740745262"/>
      </left>
      <right style="thin">
        <color theme="0" tint="-0.499984740745262"/>
      </right>
      <top style="thin">
        <color theme="0" tint="-0.499984740745262"/>
      </top>
      <bottom style="medium">
        <color indexed="64"/>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bottom style="medium">
        <color theme="0" tint="-0.499984740745262"/>
      </bottom>
      <diagonal/>
    </border>
    <border>
      <left style="medium">
        <color theme="0" tint="-0.499984740745262"/>
      </left>
      <right/>
      <top style="thin">
        <color theme="0" tint="-0.499984740745262"/>
      </top>
      <bottom style="thin">
        <color theme="0" tint="-0.499984740745262"/>
      </bottom>
      <diagonal/>
    </border>
    <border>
      <left style="thin">
        <color indexed="64"/>
      </left>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theme="0" tint="-0.14996795556505021"/>
      </left>
      <right/>
      <top style="medium">
        <color indexed="64"/>
      </top>
      <bottom/>
      <diagonal/>
    </border>
    <border>
      <left/>
      <right style="thin">
        <color theme="0" tint="-0.14996795556505021"/>
      </right>
      <top style="medium">
        <color indexed="64"/>
      </top>
      <bottom/>
      <diagonal/>
    </border>
    <border>
      <left style="thin">
        <color theme="0" tint="-0.14996795556505021"/>
      </left>
      <right/>
      <top/>
      <bottom style="medium">
        <color indexed="64"/>
      </bottom>
      <diagonal/>
    </border>
    <border>
      <left/>
      <right style="thin">
        <color theme="0" tint="-0.14996795556505021"/>
      </right>
      <top/>
      <bottom style="medium">
        <color indexed="64"/>
      </bottom>
      <diagonal/>
    </border>
    <border>
      <left style="thin">
        <color theme="0" tint="-0.14996795556505021"/>
      </left>
      <right style="thin">
        <color theme="0" tint="-0.14996795556505021"/>
      </right>
      <top style="medium">
        <color indexed="64"/>
      </top>
      <bottom/>
      <diagonal/>
    </border>
    <border>
      <left style="thin">
        <color theme="0" tint="-0.14996795556505021"/>
      </left>
      <right style="thin">
        <color theme="0" tint="-0.14996795556505021"/>
      </right>
      <top/>
      <bottom style="medium">
        <color indexed="64"/>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theme="0" tint="-0.34998626667073579"/>
      </right>
      <top/>
      <bottom/>
      <diagonal/>
    </border>
    <border>
      <left style="thin">
        <color theme="0" tint="-0.34998626667073579"/>
      </left>
      <right/>
      <top/>
      <bottom/>
      <diagonal/>
    </border>
    <border>
      <left/>
      <right/>
      <top style="medium">
        <color indexed="64"/>
      </top>
      <bottom style="thin">
        <color theme="0" tint="-0.34998626667073579"/>
      </bottom>
      <diagonal/>
    </border>
    <border>
      <left/>
      <right style="thin">
        <color theme="0" tint="-0.34998626667073579"/>
      </right>
      <top style="medium">
        <color indexed="64"/>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indexed="64"/>
      </bottom>
      <diagonal/>
    </border>
    <border>
      <left/>
      <right/>
      <top style="thin">
        <color theme="0" tint="-0.34998626667073579"/>
      </top>
      <bottom style="medium">
        <color indexed="64"/>
      </bottom>
      <diagonal/>
    </border>
    <border>
      <left/>
      <right style="thin">
        <color theme="0" tint="-0.34998626667073579"/>
      </right>
      <top style="thin">
        <color theme="0" tint="-0.34998626667073579"/>
      </top>
      <bottom style="medium">
        <color indexed="64"/>
      </bottom>
      <diagonal/>
    </border>
    <border>
      <left style="thin">
        <color theme="0" tint="-0.14996795556505021"/>
      </left>
      <right style="thin">
        <color theme="0" tint="-0.14996795556505021"/>
      </right>
      <top style="medium">
        <color indexed="64"/>
      </top>
      <bottom style="medium">
        <color indexed="64"/>
      </bottom>
      <diagonal/>
    </border>
    <border>
      <left style="thin">
        <color theme="0" tint="-0.499984740745262"/>
      </left>
      <right/>
      <top style="medium">
        <color indexed="64"/>
      </top>
      <bottom style="thin">
        <color theme="0" tint="-0.499984740745262"/>
      </bottom>
      <diagonal/>
    </border>
    <border>
      <left/>
      <right/>
      <top style="medium">
        <color indexed="64"/>
      </top>
      <bottom style="thin">
        <color theme="0" tint="-0.499984740745262"/>
      </bottom>
      <diagonal/>
    </border>
    <border>
      <left/>
      <right style="thin">
        <color theme="0" tint="-0.499984740745262"/>
      </right>
      <top style="medium">
        <color indexed="64"/>
      </top>
      <bottom style="thin">
        <color theme="0" tint="-0.499984740745262"/>
      </bottom>
      <diagonal/>
    </border>
    <border>
      <left style="medium">
        <color theme="0" tint="-0.14996795556505021"/>
      </left>
      <right style="thin">
        <color theme="0" tint="-0.14996795556505021"/>
      </right>
      <top style="medium">
        <color indexed="64"/>
      </top>
      <bottom/>
      <diagonal/>
    </border>
    <border>
      <left style="medium">
        <color theme="0" tint="-0.14996795556505021"/>
      </left>
      <right style="thin">
        <color theme="0" tint="-0.14996795556505021"/>
      </right>
      <top/>
      <bottom style="medium">
        <color indexed="64"/>
      </bottom>
      <diagonal/>
    </border>
    <border>
      <left style="thin">
        <color theme="0" tint="-0.14996795556505021"/>
      </left>
      <right/>
      <top style="medium">
        <color indexed="64"/>
      </top>
      <bottom style="medium">
        <color indexed="64"/>
      </bottom>
      <diagonal/>
    </border>
    <border>
      <left/>
      <right style="thin">
        <color theme="0" tint="-0.499984740745262"/>
      </right>
      <top/>
      <bottom style="medium">
        <color indexed="64"/>
      </bottom>
      <diagonal/>
    </border>
    <border>
      <left style="thin">
        <color theme="0" tint="-0.14996795556505021"/>
      </left>
      <right style="thin">
        <color theme="0" tint="-0.14996795556505021"/>
      </right>
      <top style="medium">
        <color indexed="64"/>
      </top>
      <bottom style="thin">
        <color theme="0" tint="-0.34998626667073579"/>
      </bottom>
      <diagonal/>
    </border>
    <border>
      <left style="thin">
        <color theme="0" tint="-0.14996795556505021"/>
      </left>
      <right style="thin">
        <color theme="0" tint="-0.14996795556505021"/>
      </right>
      <top style="thin">
        <color theme="0" tint="-0.34998626667073579"/>
      </top>
      <bottom/>
      <diagonal/>
    </border>
    <border>
      <left style="thin">
        <color theme="0" tint="-0.14996795556505021"/>
      </left>
      <right style="thin">
        <color theme="0" tint="-0.14996795556505021"/>
      </right>
      <top style="thin">
        <color theme="0" tint="-0.34998626667073579"/>
      </top>
      <bottom style="thin">
        <color theme="0" tint="-0.34998626667073579"/>
      </bottom>
      <diagonal/>
    </border>
    <border>
      <left style="thin">
        <color theme="0" tint="-0.14996795556505021"/>
      </left>
      <right style="thin">
        <color theme="0" tint="-0.14996795556505021"/>
      </right>
      <top style="thin">
        <color theme="0" tint="-0.34998626667073579"/>
      </top>
      <bottom style="medium">
        <color indexed="64"/>
      </bottom>
      <diagonal/>
    </border>
    <border>
      <left style="thin">
        <color theme="0" tint="-0.14996795556505021"/>
      </left>
      <right/>
      <top style="medium">
        <color indexed="64"/>
      </top>
      <bottom style="thin">
        <color theme="0" tint="-0.34998626667073579"/>
      </bottom>
      <diagonal/>
    </border>
    <border>
      <left style="thin">
        <color theme="0" tint="-0.14996795556505021"/>
      </left>
      <right/>
      <top style="thin">
        <color theme="0" tint="-0.34998626667073579"/>
      </top>
      <bottom style="thin">
        <color theme="0" tint="-0.34998626667073579"/>
      </bottom>
      <diagonal/>
    </border>
    <border>
      <left style="thin">
        <color theme="0" tint="-0.14996795556505021"/>
      </left>
      <right/>
      <top style="thin">
        <color theme="0" tint="-0.34998626667073579"/>
      </top>
      <bottom style="medium">
        <color indexed="64"/>
      </bottom>
      <diagonal/>
    </border>
    <border>
      <left style="thin">
        <color theme="0" tint="-0.14996795556505021"/>
      </left>
      <right style="thin">
        <color theme="0" tint="-0.14996795556505021"/>
      </right>
      <top style="medium">
        <color indexed="64"/>
      </top>
      <bottom style="thin">
        <color theme="0" tint="-0.14993743705557422"/>
      </bottom>
      <diagonal/>
    </border>
    <border>
      <left style="thin">
        <color theme="0" tint="-0.14996795556505021"/>
      </left>
      <right style="thin">
        <color theme="0" tint="-0.14996795556505021"/>
      </right>
      <top style="thin">
        <color theme="0" tint="-0.14993743705557422"/>
      </top>
      <bottom style="medium">
        <color indexed="64"/>
      </bottom>
      <diagonal/>
    </border>
    <border>
      <left/>
      <right style="thin">
        <color theme="0" tint="-0.499984740745262"/>
      </right>
      <top style="medium">
        <color indexed="64"/>
      </top>
      <bottom/>
      <diagonal/>
    </border>
    <border>
      <left style="medium">
        <color indexed="64"/>
      </left>
      <right style="medium">
        <color indexed="64"/>
      </right>
      <top style="medium">
        <color indexed="64"/>
      </top>
      <bottom style="medium">
        <color indexed="64"/>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thin">
        <color indexed="64"/>
      </right>
      <top style="medium">
        <color indexed="64"/>
      </top>
      <bottom/>
      <diagonal/>
    </border>
    <border>
      <left/>
      <right style="thin">
        <color indexed="64"/>
      </right>
      <top/>
      <bottom style="medium">
        <color indexed="64"/>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theme="0" tint="-0.34998626667073579"/>
      </top>
      <bottom/>
      <diagonal/>
    </border>
    <border>
      <left/>
      <right style="thin">
        <color indexed="64"/>
      </right>
      <top style="medium">
        <color indexed="64"/>
      </top>
      <bottom style="medium">
        <color indexed="64"/>
      </bottom>
      <diagonal/>
    </border>
    <border>
      <left style="thin">
        <color indexed="64"/>
      </left>
      <right style="thin">
        <color theme="0" tint="-0.34998626667073579"/>
      </right>
      <top style="medium">
        <color indexed="64"/>
      </top>
      <bottom/>
      <diagonal/>
    </border>
    <border>
      <left style="thin">
        <color theme="0" tint="-0.34998626667073579"/>
      </left>
      <right/>
      <top style="medium">
        <color indexed="64"/>
      </top>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theme="0" tint="-0.34998626667073579"/>
      </left>
      <right style="medium">
        <color indexed="64"/>
      </right>
      <top style="thin">
        <color indexed="64"/>
      </top>
      <bottom style="thin">
        <color indexed="64"/>
      </bottom>
      <diagonal/>
    </border>
    <border>
      <left style="thin">
        <color indexed="64"/>
      </left>
      <right style="thin">
        <color theme="0" tint="-0.34998626667073579"/>
      </right>
      <top/>
      <bottom style="medium">
        <color indexed="64"/>
      </bottom>
      <diagonal/>
    </border>
    <border>
      <left/>
      <right style="thin">
        <color indexed="64"/>
      </right>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style="medium">
        <color indexed="64"/>
      </top>
      <bottom/>
      <diagonal/>
    </border>
    <border>
      <left style="thin">
        <color theme="0" tint="-0.34998626667073579"/>
      </left>
      <right/>
      <top/>
      <bottom style="medium">
        <color indexed="64"/>
      </bottom>
      <diagonal/>
    </border>
    <border>
      <left style="thin">
        <color theme="0" tint="-0.34998626667073579"/>
      </left>
      <right style="thin">
        <color indexed="64"/>
      </right>
      <top/>
      <bottom style="medium">
        <color indexed="64"/>
      </bottom>
      <diagonal/>
    </border>
    <border>
      <left style="medium">
        <color indexed="64"/>
      </left>
      <right style="medium">
        <color indexed="64"/>
      </right>
      <top style="thin">
        <color theme="0" tint="-0.34998626667073579"/>
      </top>
      <bottom style="medium">
        <color indexed="64"/>
      </bottom>
      <diagonal/>
    </border>
  </borders>
  <cellStyleXfs count="2">
    <xf numFmtId="0" fontId="0" fillId="0" borderId="0"/>
    <xf numFmtId="0" fontId="12" fillId="0" borderId="0" applyNumberFormat="0" applyFill="0" applyBorder="0" applyAlignment="0" applyProtection="0">
      <alignment vertical="top"/>
      <protection locked="0"/>
    </xf>
  </cellStyleXfs>
  <cellXfs count="352">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left" vertical="center"/>
    </xf>
    <xf numFmtId="9" fontId="8" fillId="2" borderId="4" xfId="0" applyNumberFormat="1" applyFont="1" applyFill="1" applyBorder="1" applyAlignment="1">
      <alignment horizontal="center" vertical="center" wrapText="1"/>
    </xf>
    <xf numFmtId="0" fontId="9" fillId="0" borderId="4" xfId="0" applyFont="1" applyBorder="1" applyAlignment="1">
      <alignment horizontal="center" vertical="center" wrapText="1"/>
    </xf>
    <xf numFmtId="0" fontId="11" fillId="0" borderId="4" xfId="0" applyFont="1" applyBorder="1" applyAlignment="1">
      <alignment horizontal="right" vertical="center" wrapText="1"/>
    </xf>
    <xf numFmtId="0" fontId="3" fillId="0" borderId="1" xfId="0" applyFont="1" applyBorder="1"/>
    <xf numFmtId="0" fontId="3" fillId="0" borderId="7" xfId="0" applyFont="1" applyBorder="1"/>
    <xf numFmtId="0" fontId="3" fillId="0" borderId="0" xfId="0" applyFont="1" applyBorder="1"/>
    <xf numFmtId="0" fontId="3" fillId="0" borderId="2" xfId="0" applyFont="1" applyBorder="1"/>
    <xf numFmtId="0" fontId="10" fillId="0" borderId="5" xfId="0" applyFont="1" applyBorder="1"/>
    <xf numFmtId="0" fontId="5" fillId="0" borderId="7" xfId="0" applyFont="1" applyBorder="1"/>
    <xf numFmtId="0" fontId="3" fillId="0" borderId="8" xfId="0" applyFont="1" applyBorder="1" applyAlignment="1">
      <alignment horizontal="center"/>
    </xf>
    <xf numFmtId="0" fontId="4" fillId="0" borderId="7" xfId="0" applyFont="1" applyBorder="1" applyAlignment="1">
      <alignment horizontal="center"/>
    </xf>
    <xf numFmtId="0" fontId="4" fillId="0" borderId="0" xfId="0" applyFont="1" applyBorder="1" applyAlignment="1">
      <alignment horizontal="center"/>
    </xf>
    <xf numFmtId="0" fontId="3" fillId="0" borderId="6" xfId="0" applyFont="1" applyBorder="1" applyAlignment="1">
      <alignment horizontal="center"/>
    </xf>
    <xf numFmtId="0" fontId="4" fillId="0" borderId="0" xfId="0" applyFont="1" applyBorder="1" applyAlignment="1"/>
    <xf numFmtId="0" fontId="4" fillId="0" borderId="1" xfId="0" applyFont="1" applyBorder="1"/>
    <xf numFmtId="0" fontId="3" fillId="0" borderId="0" xfId="0" applyFont="1" applyBorder="1" applyAlignment="1">
      <alignment horizontal="center"/>
    </xf>
    <xf numFmtId="0" fontId="10" fillId="0" borderId="19" xfId="0" applyFont="1" applyBorder="1" applyAlignment="1">
      <alignment vertical="center"/>
    </xf>
    <xf numFmtId="0" fontId="1" fillId="0" borderId="0" xfId="0" applyFont="1" applyAlignment="1">
      <alignment horizontal="center"/>
    </xf>
    <xf numFmtId="0" fontId="7" fillId="2" borderId="1" xfId="0" applyFont="1" applyFill="1" applyBorder="1" applyAlignment="1">
      <alignment horizontal="center" vertical="center" wrapText="1"/>
    </xf>
    <xf numFmtId="0" fontId="1" fillId="0" borderId="0" xfId="0" applyFont="1" applyAlignment="1">
      <alignment horizontal="center"/>
    </xf>
    <xf numFmtId="0" fontId="3" fillId="3" borderId="1" xfId="0" applyFont="1" applyFill="1" applyBorder="1" applyAlignment="1">
      <alignment horizontal="left" vertical="center"/>
    </xf>
    <xf numFmtId="164" fontId="5" fillId="2" borderId="13" xfId="0" applyNumberFormat="1" applyFont="1" applyFill="1" applyBorder="1" applyAlignment="1">
      <alignment horizontal="center" vertical="center" wrapText="1"/>
    </xf>
    <xf numFmtId="164" fontId="5" fillId="2" borderId="25" xfId="0" applyNumberFormat="1" applyFont="1" applyFill="1" applyBorder="1" applyAlignment="1">
      <alignment horizontal="center" vertical="center" wrapText="1"/>
    </xf>
    <xf numFmtId="0" fontId="3" fillId="3" borderId="1" xfId="0" applyFont="1" applyFill="1" applyBorder="1" applyAlignment="1">
      <alignment vertical="center"/>
    </xf>
    <xf numFmtId="0" fontId="1" fillId="3" borderId="0" xfId="0" applyFont="1" applyFill="1" applyBorder="1" applyAlignment="1">
      <alignment horizontal="center" vertical="center"/>
    </xf>
    <xf numFmtId="0" fontId="10" fillId="0" borderId="17" xfId="0" applyFont="1" applyBorder="1" applyAlignment="1">
      <alignment vertical="center"/>
    </xf>
    <xf numFmtId="0" fontId="5" fillId="0" borderId="9" xfId="0" applyFont="1" applyBorder="1" applyAlignment="1">
      <alignment vertical="center"/>
    </xf>
    <xf numFmtId="0" fontId="5" fillId="0" borderId="9" xfId="0" applyFont="1" applyBorder="1" applyAlignment="1">
      <alignment horizontal="left" vertical="center"/>
    </xf>
    <xf numFmtId="0" fontId="4" fillId="0" borderId="0" xfId="0" applyFont="1" applyBorder="1" applyAlignment="1">
      <alignment horizontal="left"/>
    </xf>
    <xf numFmtId="9" fontId="0" fillId="0" borderId="12" xfId="0" applyNumberFormat="1" applyFont="1" applyBorder="1" applyAlignment="1">
      <alignment horizontal="center" vertical="center"/>
    </xf>
    <xf numFmtId="9" fontId="0" fillId="0" borderId="29" xfId="0" applyNumberFormat="1" applyFont="1" applyBorder="1" applyAlignment="1">
      <alignment horizontal="center" vertical="center"/>
    </xf>
    <xf numFmtId="164" fontId="19" fillId="5" borderId="16" xfId="0" applyNumberFormat="1" applyFont="1" applyFill="1" applyBorder="1" applyAlignment="1">
      <alignment horizontal="center" vertical="center"/>
    </xf>
    <xf numFmtId="164" fontId="0" fillId="0" borderId="33" xfId="0" applyNumberFormat="1" applyFont="1" applyBorder="1" applyAlignment="1">
      <alignment horizontal="center" vertical="center"/>
    </xf>
    <xf numFmtId="0" fontId="11" fillId="0" borderId="14" xfId="0" applyFont="1" applyBorder="1" applyAlignment="1">
      <alignment horizontal="center" vertical="center"/>
    </xf>
    <xf numFmtId="0" fontId="20" fillId="0" borderId="17" xfId="0" applyFont="1" applyBorder="1" applyAlignment="1">
      <alignment vertical="center"/>
    </xf>
    <xf numFmtId="0" fontId="20" fillId="0" borderId="21" xfId="0" applyFont="1" applyBorder="1" applyAlignment="1">
      <alignment horizontal="center" vertical="center"/>
    </xf>
    <xf numFmtId="0" fontId="21" fillId="0" borderId="21" xfId="0" applyFont="1" applyBorder="1" applyAlignment="1">
      <alignment vertical="center"/>
    </xf>
    <xf numFmtId="0" fontId="19" fillId="5" borderId="36" xfId="0" applyFont="1" applyFill="1" applyBorder="1" applyAlignment="1">
      <alignment horizontal="center" vertical="center"/>
    </xf>
    <xf numFmtId="0" fontId="0" fillId="0" borderId="0" xfId="0" applyBorder="1"/>
    <xf numFmtId="0" fontId="0" fillId="0" borderId="1"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2" xfId="0" applyBorder="1"/>
    <xf numFmtId="0" fontId="0" fillId="0" borderId="10" xfId="0" applyBorder="1"/>
    <xf numFmtId="0" fontId="12" fillId="0" borderId="1" xfId="1" applyBorder="1" applyAlignment="1" applyProtection="1"/>
    <xf numFmtId="0" fontId="12" fillId="0" borderId="0" xfId="1" applyBorder="1" applyAlignment="1" applyProtection="1"/>
    <xf numFmtId="0" fontId="6" fillId="0" borderId="5" xfId="0" applyFont="1" applyBorder="1"/>
    <xf numFmtId="0" fontId="21" fillId="0" borderId="22" xfId="0" applyFont="1" applyBorder="1" applyAlignment="1">
      <alignment horizontal="left" wrapText="1"/>
    </xf>
    <xf numFmtId="0" fontId="4" fillId="0" borderId="1" xfId="0" applyFont="1" applyBorder="1" applyAlignment="1">
      <alignment horizontal="center"/>
    </xf>
    <xf numFmtId="0" fontId="25" fillId="0" borderId="0" xfId="0" applyFont="1" applyBorder="1" applyAlignment="1"/>
    <xf numFmtId="0" fontId="11" fillId="0" borderId="14" xfId="0" applyFont="1" applyBorder="1" applyAlignment="1">
      <alignment horizontal="center" vertical="center" wrapText="1"/>
    </xf>
    <xf numFmtId="0" fontId="4" fillId="0" borderId="0" xfId="0" applyFont="1" applyBorder="1" applyAlignment="1">
      <alignment horizontal="left" vertical="center"/>
    </xf>
    <xf numFmtId="0" fontId="3" fillId="0" borderId="0" xfId="0" applyFont="1" applyBorder="1" applyAlignment="1">
      <alignment horizontal="left" vertical="center"/>
    </xf>
    <xf numFmtId="2" fontId="15" fillId="6" borderId="16" xfId="0" applyNumberFormat="1" applyFont="1" applyFill="1" applyBorder="1" applyAlignment="1">
      <alignment horizontal="center" vertical="center"/>
    </xf>
    <xf numFmtId="2" fontId="15" fillId="6" borderId="36" xfId="0" applyNumberFormat="1" applyFont="1" applyFill="1" applyBorder="1" applyAlignment="1">
      <alignment horizontal="center" vertical="center"/>
    </xf>
    <xf numFmtId="0" fontId="10" fillId="0" borderId="21" xfId="0" applyFont="1" applyBorder="1" applyAlignment="1">
      <alignment vertical="center"/>
    </xf>
    <xf numFmtId="0" fontId="10" fillId="0" borderId="0" xfId="0" applyFont="1" applyBorder="1" applyAlignment="1">
      <alignment vertical="center"/>
    </xf>
    <xf numFmtId="0" fontId="20" fillId="0" borderId="0" xfId="0" applyFont="1" applyBorder="1" applyAlignment="1">
      <alignment vertical="center"/>
    </xf>
    <xf numFmtId="0" fontId="10" fillId="0" borderId="45" xfId="0" applyFont="1" applyBorder="1" applyAlignment="1">
      <alignment vertical="center"/>
    </xf>
    <xf numFmtId="0" fontId="10" fillId="0" borderId="43" xfId="0" applyFont="1" applyBorder="1" applyAlignment="1">
      <alignment vertical="center"/>
    </xf>
    <xf numFmtId="0" fontId="16" fillId="0" borderId="17" xfId="0" applyFont="1" applyBorder="1"/>
    <xf numFmtId="0" fontId="16" fillId="0" borderId="0" xfId="0" applyFont="1" applyBorder="1"/>
    <xf numFmtId="0" fontId="21" fillId="0" borderId="47" xfId="0" applyFont="1" applyBorder="1" applyAlignment="1">
      <alignment horizontal="left"/>
    </xf>
    <xf numFmtId="0" fontId="21" fillId="0" borderId="48" xfId="0" applyFont="1" applyBorder="1" applyAlignment="1">
      <alignment horizontal="left"/>
    </xf>
    <xf numFmtId="0" fontId="21" fillId="0" borderId="0" xfId="0" applyFont="1" applyBorder="1" applyAlignment="1">
      <alignment horizontal="left" wrapText="1"/>
    </xf>
    <xf numFmtId="0" fontId="11" fillId="0" borderId="50" xfId="0" applyFont="1" applyBorder="1" applyAlignment="1">
      <alignment horizontal="center" vertical="center"/>
    </xf>
    <xf numFmtId="0" fontId="15" fillId="0" borderId="51" xfId="0" applyFont="1" applyBorder="1" applyAlignment="1">
      <alignment horizontal="center" vertical="center"/>
    </xf>
    <xf numFmtId="0" fontId="15" fillId="0" borderId="58" xfId="0" applyFont="1" applyBorder="1" applyAlignment="1">
      <alignment horizontal="left" vertical="center"/>
    </xf>
    <xf numFmtId="0" fontId="15" fillId="0" borderId="61" xfId="0" applyFont="1" applyBorder="1" applyAlignment="1">
      <alignment horizontal="left" vertical="center"/>
    </xf>
    <xf numFmtId="0" fontId="0" fillId="0" borderId="22" xfId="0" applyBorder="1" applyAlignment="1"/>
    <xf numFmtId="9" fontId="15" fillId="0" borderId="16" xfId="0" applyNumberFormat="1" applyFont="1" applyBorder="1" applyAlignment="1">
      <alignment horizontal="center" vertical="center"/>
    </xf>
    <xf numFmtId="9" fontId="15" fillId="0" borderId="36" xfId="0" applyNumberFormat="1" applyFont="1" applyBorder="1" applyAlignment="1">
      <alignment horizontal="center" vertical="center"/>
    </xf>
    <xf numFmtId="0" fontId="20" fillId="0" borderId="21" xfId="0" applyFont="1" applyBorder="1" applyAlignment="1">
      <alignment vertical="top"/>
    </xf>
    <xf numFmtId="0" fontId="0" fillId="0" borderId="7" xfId="0" applyBorder="1" applyAlignment="1">
      <alignment vertical="center"/>
    </xf>
    <xf numFmtId="0" fontId="0" fillId="0" borderId="0" xfId="0" applyBorder="1" applyAlignment="1">
      <alignment vertical="center"/>
    </xf>
    <xf numFmtId="0" fontId="0" fillId="0" borderId="8" xfId="0" applyBorder="1" applyAlignment="1">
      <alignment vertical="center"/>
    </xf>
    <xf numFmtId="0" fontId="6" fillId="0" borderId="69" xfId="0" applyFont="1" applyBorder="1" applyAlignment="1">
      <alignment vertical="center"/>
    </xf>
    <xf numFmtId="0" fontId="0" fillId="0" borderId="38" xfId="0" applyBorder="1" applyAlignment="1">
      <alignment vertical="center"/>
    </xf>
    <xf numFmtId="0" fontId="0" fillId="0" borderId="37" xfId="0" applyBorder="1" applyAlignment="1">
      <alignment vertical="center"/>
    </xf>
    <xf numFmtId="0" fontId="0" fillId="0" borderId="70" xfId="0" applyBorder="1" applyAlignment="1">
      <alignment vertical="center"/>
    </xf>
    <xf numFmtId="0" fontId="6" fillId="0" borderId="0" xfId="0" applyFont="1" applyBorder="1" applyAlignment="1">
      <alignment vertical="center"/>
    </xf>
    <xf numFmtId="0" fontId="0" fillId="0" borderId="65" xfId="0" applyBorder="1" applyAlignment="1">
      <alignment vertical="center"/>
    </xf>
    <xf numFmtId="0" fontId="6" fillId="0" borderId="3" xfId="0" applyFont="1" applyBorder="1" applyAlignment="1">
      <alignment vertical="center"/>
    </xf>
    <xf numFmtId="0" fontId="6" fillId="0" borderId="71" xfId="0" applyFont="1" applyBorder="1" applyAlignment="1">
      <alignment vertical="center"/>
    </xf>
    <xf numFmtId="0" fontId="0" fillId="0" borderId="72" xfId="0" applyBorder="1" applyAlignment="1">
      <alignment vertical="center"/>
    </xf>
    <xf numFmtId="0" fontId="0" fillId="0" borderId="1" xfId="0" applyBorder="1" applyAlignment="1"/>
    <xf numFmtId="0" fontId="6" fillId="0" borderId="5" xfId="0" applyFont="1" applyBorder="1" applyAlignment="1"/>
    <xf numFmtId="0" fontId="6" fillId="0" borderId="69" xfId="0" applyFont="1" applyBorder="1" applyAlignment="1">
      <alignment horizontal="left" vertical="center"/>
    </xf>
    <xf numFmtId="0" fontId="6" fillId="0" borderId="38" xfId="0" applyFont="1" applyBorder="1" applyAlignment="1">
      <alignment horizontal="left" vertical="center"/>
    </xf>
    <xf numFmtId="0" fontId="0" fillId="0" borderId="37" xfId="0" applyBorder="1" applyAlignment="1">
      <alignment horizontal="left" vertical="center"/>
    </xf>
    <xf numFmtId="0" fontId="0" fillId="0" borderId="38" xfId="0" applyBorder="1" applyAlignment="1">
      <alignment horizontal="left" vertical="center"/>
    </xf>
    <xf numFmtId="0" fontId="0" fillId="0" borderId="70" xfId="0" applyBorder="1" applyAlignment="1">
      <alignment horizontal="left" vertical="center"/>
    </xf>
    <xf numFmtId="164" fontId="16" fillId="0" borderId="4" xfId="0" applyNumberFormat="1" applyFont="1" applyBorder="1" applyAlignment="1">
      <alignment horizontal="center" vertical="center" wrapText="1"/>
    </xf>
    <xf numFmtId="164" fontId="22" fillId="0" borderId="35" xfId="0" applyNumberFormat="1" applyFont="1" applyBorder="1" applyAlignment="1">
      <alignment horizontal="center" vertical="center"/>
    </xf>
    <xf numFmtId="164" fontId="22" fillId="0" borderId="15" xfId="0" applyNumberFormat="1" applyFont="1" applyBorder="1" applyAlignment="1">
      <alignment horizontal="center" vertical="center"/>
    </xf>
    <xf numFmtId="164" fontId="22" fillId="0" borderId="34" xfId="0" applyNumberFormat="1" applyFont="1" applyBorder="1" applyAlignment="1">
      <alignment horizontal="center" vertical="center"/>
    </xf>
    <xf numFmtId="164" fontId="22" fillId="0" borderId="12" xfId="0" applyNumberFormat="1" applyFont="1" applyBorder="1" applyAlignment="1">
      <alignment horizontal="center" vertical="center"/>
    </xf>
    <xf numFmtId="164" fontId="22" fillId="0" borderId="29" xfId="0" applyNumberFormat="1" applyFont="1" applyBorder="1" applyAlignment="1">
      <alignment horizontal="center" vertical="center"/>
    </xf>
    <xf numFmtId="0" fontId="11" fillId="0" borderId="4" xfId="0" applyFont="1" applyBorder="1" applyAlignment="1">
      <alignment horizontal="center" vertical="center" wrapText="1"/>
    </xf>
    <xf numFmtId="0" fontId="7" fillId="2" borderId="82" xfId="0" applyFont="1" applyFill="1" applyBorder="1" applyAlignment="1">
      <alignment horizontal="left" vertical="center" wrapText="1"/>
    </xf>
    <xf numFmtId="0" fontId="3" fillId="0" borderId="6" xfId="0" applyFont="1" applyBorder="1" applyAlignment="1">
      <alignment horizontal="center"/>
    </xf>
    <xf numFmtId="0" fontId="3" fillId="0" borderId="8" xfId="0" applyFont="1" applyBorder="1" applyAlignment="1">
      <alignment horizontal="center"/>
    </xf>
    <xf numFmtId="164" fontId="7" fillId="2" borderId="32" xfId="0" applyNumberFormat="1" applyFont="1" applyFill="1" applyBorder="1" applyAlignment="1">
      <alignment horizontal="center" vertical="center" wrapText="1"/>
    </xf>
    <xf numFmtId="0" fontId="7" fillId="2" borderId="99" xfId="0" applyFont="1" applyFill="1" applyBorder="1" applyAlignment="1">
      <alignment horizontal="left" vertical="center" wrapText="1"/>
    </xf>
    <xf numFmtId="0" fontId="5" fillId="2" borderId="25" xfId="0" applyFont="1" applyFill="1" applyBorder="1" applyAlignment="1">
      <alignment horizontal="left" vertical="center" wrapText="1"/>
    </xf>
    <xf numFmtId="9" fontId="3" fillId="2" borderId="25" xfId="0" applyNumberFormat="1" applyFont="1" applyFill="1" applyBorder="1" applyAlignment="1">
      <alignment horizontal="center" vertical="center" wrapText="1"/>
    </xf>
    <xf numFmtId="0" fontId="5" fillId="2" borderId="13" xfId="0" applyFont="1" applyFill="1" applyBorder="1" applyAlignment="1">
      <alignment horizontal="left" vertical="center" wrapText="1"/>
    </xf>
    <xf numFmtId="9" fontId="3" fillId="2" borderId="13" xfId="0" applyNumberFormat="1" applyFont="1" applyFill="1" applyBorder="1" applyAlignment="1">
      <alignment horizontal="center" vertical="center" wrapText="1"/>
    </xf>
    <xf numFmtId="0" fontId="5" fillId="2" borderId="32" xfId="0" applyFont="1" applyFill="1" applyBorder="1" applyAlignment="1">
      <alignment horizontal="left" vertical="center" wrapText="1"/>
    </xf>
    <xf numFmtId="9" fontId="3" fillId="2" borderId="32" xfId="0" applyNumberFormat="1" applyFont="1" applyFill="1" applyBorder="1" applyAlignment="1">
      <alignment horizontal="center" vertical="center" wrapText="1"/>
    </xf>
    <xf numFmtId="0" fontId="9" fillId="0" borderId="25"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32" xfId="0" applyFont="1" applyBorder="1" applyAlignment="1">
      <alignment horizontal="center" vertical="center" wrapText="1"/>
    </xf>
    <xf numFmtId="164" fontId="11" fillId="0" borderId="4" xfId="0" applyNumberFormat="1" applyFont="1" applyBorder="1" applyAlignment="1">
      <alignment horizontal="center" vertical="center" wrapText="1"/>
    </xf>
    <xf numFmtId="0" fontId="5" fillId="2" borderId="16" xfId="0" applyFont="1" applyFill="1" applyBorder="1" applyAlignment="1">
      <alignment horizontal="center" vertical="center"/>
    </xf>
    <xf numFmtId="0" fontId="5" fillId="2" borderId="16" xfId="0" applyFont="1" applyFill="1" applyBorder="1" applyAlignment="1">
      <alignment horizontal="center" vertical="center" wrapText="1"/>
    </xf>
    <xf numFmtId="0" fontId="5" fillId="2" borderId="101" xfId="0" applyFont="1" applyFill="1" applyBorder="1" applyAlignment="1">
      <alignment horizontal="left" vertical="center" wrapText="1"/>
    </xf>
    <xf numFmtId="9" fontId="3" fillId="2" borderId="101" xfId="0" applyNumberFormat="1" applyFont="1" applyFill="1" applyBorder="1" applyAlignment="1">
      <alignment horizontal="center" vertical="center" wrapText="1"/>
    </xf>
    <xf numFmtId="0" fontId="5" fillId="2" borderId="102" xfId="0" applyFont="1" applyFill="1" applyBorder="1" applyAlignment="1">
      <alignment horizontal="left" vertical="center" wrapText="1"/>
    </xf>
    <xf numFmtId="9" fontId="3" fillId="2" borderId="102" xfId="0" applyNumberFormat="1" applyFont="1" applyFill="1" applyBorder="1" applyAlignment="1">
      <alignment horizontal="center" vertical="center" wrapText="1"/>
    </xf>
    <xf numFmtId="0" fontId="5" fillId="2" borderId="103" xfId="0" applyFont="1" applyFill="1" applyBorder="1" applyAlignment="1">
      <alignment horizontal="left" vertical="center" wrapText="1"/>
    </xf>
    <xf numFmtId="9" fontId="3" fillId="2" borderId="103" xfId="0" applyNumberFormat="1" applyFont="1" applyFill="1" applyBorder="1" applyAlignment="1">
      <alignment horizontal="center" vertical="center" wrapText="1"/>
    </xf>
    <xf numFmtId="0" fontId="7" fillId="2" borderId="93" xfId="0" applyFont="1" applyFill="1" applyBorder="1" applyAlignment="1">
      <alignment horizontal="left" vertical="center" wrapText="1"/>
    </xf>
    <xf numFmtId="9" fontId="8" fillId="2" borderId="93" xfId="0" applyNumberFormat="1" applyFont="1" applyFill="1" applyBorder="1" applyAlignment="1">
      <alignment horizontal="center" vertical="center" wrapText="1"/>
    </xf>
    <xf numFmtId="0" fontId="9" fillId="0" borderId="93" xfId="0" applyFont="1" applyBorder="1" applyAlignment="1">
      <alignment horizontal="center" vertical="center" wrapText="1"/>
    </xf>
    <xf numFmtId="0" fontId="11" fillId="0" borderId="99" xfId="0" applyFont="1" applyBorder="1" applyAlignment="1">
      <alignment horizontal="right" vertical="center" wrapText="1"/>
    </xf>
    <xf numFmtId="0" fontId="5" fillId="2" borderId="109" xfId="0" applyFont="1" applyFill="1" applyBorder="1" applyAlignment="1">
      <alignment horizontal="center" vertical="center"/>
    </xf>
    <xf numFmtId="0" fontId="5" fillId="2" borderId="109" xfId="0" applyFont="1" applyFill="1" applyBorder="1" applyAlignment="1">
      <alignment horizontal="center" vertical="center" wrapText="1"/>
    </xf>
    <xf numFmtId="164" fontId="5" fillId="2" borderId="93" xfId="0" applyNumberFormat="1" applyFont="1" applyFill="1" applyBorder="1" applyAlignment="1">
      <alignment horizontal="center" vertical="center" wrapText="1"/>
    </xf>
    <xf numFmtId="164" fontId="5" fillId="9" borderId="93" xfId="0" applyNumberFormat="1" applyFont="1" applyFill="1" applyBorder="1" applyAlignment="1">
      <alignment horizontal="center" vertical="center" wrapText="1"/>
    </xf>
    <xf numFmtId="0" fontId="23" fillId="5" borderId="112" xfId="0" applyFont="1" applyFill="1" applyBorder="1" applyAlignment="1">
      <alignment horizontal="center" vertical="center"/>
    </xf>
    <xf numFmtId="0" fontId="17" fillId="5" borderId="112" xfId="0" applyFont="1" applyFill="1" applyBorder="1" applyAlignment="1">
      <alignment horizontal="center" vertical="center"/>
    </xf>
    <xf numFmtId="0" fontId="5" fillId="2" borderId="84" xfId="0" applyFont="1" applyFill="1" applyBorder="1" applyAlignment="1">
      <alignment horizontal="left" vertical="center" wrapText="1"/>
    </xf>
    <xf numFmtId="1" fontId="5" fillId="7" borderId="85" xfId="0" applyNumberFormat="1" applyFont="1" applyFill="1" applyBorder="1" applyAlignment="1">
      <alignment horizontal="center" vertical="center" wrapText="1"/>
    </xf>
    <xf numFmtId="9" fontId="9" fillId="0" borderId="84" xfId="0" applyNumberFormat="1" applyFont="1" applyBorder="1" applyAlignment="1">
      <alignment horizontal="center" vertical="center" wrapText="1"/>
    </xf>
    <xf numFmtId="0" fontId="28" fillId="0" borderId="116" xfId="0" applyFont="1" applyBorder="1" applyAlignment="1">
      <alignment horizontal="center" vertical="center" wrapText="1"/>
    </xf>
    <xf numFmtId="0" fontId="28" fillId="5" borderId="116" xfId="0" applyFont="1" applyFill="1" applyBorder="1" applyAlignment="1">
      <alignment horizontal="center" vertical="center" wrapText="1"/>
    </xf>
    <xf numFmtId="1" fontId="5" fillId="7" borderId="117" xfId="0" applyNumberFormat="1" applyFont="1" applyFill="1" applyBorder="1" applyAlignment="1">
      <alignment horizontal="center" vertical="center" wrapText="1"/>
    </xf>
    <xf numFmtId="0" fontId="9" fillId="0" borderId="116" xfId="0" applyFont="1" applyBorder="1" applyAlignment="1">
      <alignment horizontal="center" vertical="center" wrapText="1"/>
    </xf>
    <xf numFmtId="1" fontId="3" fillId="7" borderId="117" xfId="0" applyNumberFormat="1" applyFont="1" applyFill="1" applyBorder="1" applyAlignment="1">
      <alignment horizontal="center" vertical="center" wrapText="1"/>
    </xf>
    <xf numFmtId="0" fontId="5" fillId="2" borderId="118" xfId="0" applyFont="1" applyFill="1" applyBorder="1" applyAlignment="1">
      <alignment horizontal="center" vertical="center" wrapText="1"/>
    </xf>
    <xf numFmtId="0" fontId="5" fillId="2" borderId="119" xfId="0" applyFont="1" applyFill="1" applyBorder="1" applyAlignment="1">
      <alignment horizontal="center" vertical="center" wrapText="1"/>
    </xf>
    <xf numFmtId="0" fontId="5" fillId="2" borderId="122" xfId="0" applyFont="1" applyFill="1" applyBorder="1" applyAlignment="1">
      <alignment horizontal="left" vertical="center" wrapText="1"/>
    </xf>
    <xf numFmtId="9" fontId="9" fillId="0" borderId="122" xfId="0" applyNumberFormat="1" applyFont="1" applyBorder="1" applyAlignment="1">
      <alignment horizontal="center" vertical="center" wrapText="1"/>
    </xf>
    <xf numFmtId="1" fontId="7" fillId="7" borderId="123" xfId="0" applyNumberFormat="1" applyFont="1" applyFill="1" applyBorder="1" applyAlignment="1">
      <alignment horizontal="center" vertical="center" wrapText="1"/>
    </xf>
    <xf numFmtId="0" fontId="28" fillId="0" borderId="117" xfId="0" applyFont="1" applyBorder="1" applyAlignment="1">
      <alignment horizontal="center" vertical="center" wrapText="1"/>
    </xf>
    <xf numFmtId="0" fontId="9" fillId="0" borderId="117" xfId="0" applyFont="1" applyBorder="1" applyAlignment="1">
      <alignment horizontal="center" vertical="center" wrapText="1"/>
    </xf>
    <xf numFmtId="0" fontId="28" fillId="5" borderId="117" xfId="0" applyFont="1" applyFill="1" applyBorder="1" applyAlignment="1">
      <alignment horizontal="center" vertical="center" wrapText="1"/>
    </xf>
    <xf numFmtId="0" fontId="5" fillId="2" borderId="124" xfId="0" applyFont="1" applyFill="1" applyBorder="1" applyAlignment="1">
      <alignment horizontal="left" vertical="center" wrapText="1"/>
    </xf>
    <xf numFmtId="9" fontId="9" fillId="0" borderId="124" xfId="0" applyNumberFormat="1" applyFont="1" applyBorder="1" applyAlignment="1">
      <alignment horizontal="center" vertical="center" wrapText="1"/>
    </xf>
    <xf numFmtId="0" fontId="28" fillId="0" borderId="126" xfId="0" applyFont="1" applyBorder="1" applyAlignment="1">
      <alignment horizontal="center" vertical="center" wrapText="1"/>
    </xf>
    <xf numFmtId="0" fontId="9" fillId="0" borderId="126" xfId="0" applyFont="1" applyBorder="1" applyAlignment="1">
      <alignment horizontal="center" vertical="center" wrapText="1"/>
    </xf>
    <xf numFmtId="0" fontId="28" fillId="5" borderId="126" xfId="0" applyFont="1" applyFill="1" applyBorder="1" applyAlignment="1">
      <alignment horizontal="center" vertical="center" wrapText="1"/>
    </xf>
    <xf numFmtId="1" fontId="7" fillId="7" borderId="125" xfId="0" applyNumberFormat="1" applyFont="1" applyFill="1" applyBorder="1" applyAlignment="1">
      <alignment horizontal="center" vertical="center" wrapText="1"/>
    </xf>
    <xf numFmtId="0" fontId="28" fillId="5" borderId="85" xfId="0" applyFont="1" applyFill="1" applyBorder="1" applyAlignment="1">
      <alignment horizontal="center" vertical="center" wrapText="1"/>
    </xf>
    <xf numFmtId="1" fontId="7" fillId="7" borderId="85" xfId="0" applyNumberFormat="1" applyFont="1" applyFill="1" applyBorder="1" applyAlignment="1">
      <alignment horizontal="center" vertical="center" wrapText="1"/>
    </xf>
    <xf numFmtId="1" fontId="7" fillId="7" borderId="127" xfId="0" applyNumberFormat="1" applyFont="1" applyFill="1" applyBorder="1" applyAlignment="1">
      <alignment horizontal="center" vertical="center" wrapText="1"/>
    </xf>
    <xf numFmtId="0" fontId="6" fillId="0" borderId="124" xfId="0" applyFont="1" applyBorder="1" applyAlignment="1">
      <alignment horizontal="left" vertical="center" wrapText="1"/>
    </xf>
    <xf numFmtId="1" fontId="5" fillId="7" borderId="126" xfId="0" applyNumberFormat="1" applyFont="1" applyFill="1" applyBorder="1" applyAlignment="1">
      <alignment horizontal="center" vertical="center" wrapText="1"/>
    </xf>
    <xf numFmtId="1" fontId="3" fillId="7" borderId="126" xfId="0" applyNumberFormat="1" applyFont="1" applyFill="1" applyBorder="1" applyAlignment="1">
      <alignment horizontal="center" vertical="center" wrapText="1"/>
    </xf>
    <xf numFmtId="1" fontId="5" fillId="7" borderId="125" xfId="0" applyNumberFormat="1" applyFont="1" applyFill="1" applyBorder="1" applyAlignment="1">
      <alignment horizontal="center" vertical="center" wrapText="1"/>
    </xf>
    <xf numFmtId="0" fontId="5" fillId="2" borderId="128" xfId="0" applyFont="1" applyFill="1" applyBorder="1" applyAlignment="1">
      <alignment horizontal="left" vertical="center" wrapText="1"/>
    </xf>
    <xf numFmtId="0" fontId="9" fillId="5" borderId="126" xfId="0" applyFont="1" applyFill="1" applyBorder="1" applyAlignment="1">
      <alignment horizontal="center" vertical="center" wrapText="1"/>
    </xf>
    <xf numFmtId="0" fontId="28" fillId="0" borderId="125" xfId="0" applyFont="1" applyBorder="1" applyAlignment="1">
      <alignment horizontal="center" vertical="center" wrapText="1"/>
    </xf>
    <xf numFmtId="9" fontId="3" fillId="2" borderId="123" xfId="0" applyNumberFormat="1" applyFont="1" applyFill="1" applyBorder="1" applyAlignment="1">
      <alignment horizontal="center" vertical="center" wrapText="1"/>
    </xf>
    <xf numFmtId="9" fontId="3" fillId="2" borderId="125" xfId="0" applyNumberFormat="1" applyFont="1" applyFill="1" applyBorder="1" applyAlignment="1">
      <alignment horizontal="center" vertical="center" wrapText="1"/>
    </xf>
    <xf numFmtId="9" fontId="3" fillId="2" borderId="85" xfId="0" applyNumberFormat="1" applyFont="1" applyFill="1" applyBorder="1" applyAlignment="1">
      <alignment horizontal="center" vertical="center" wrapText="1"/>
    </xf>
    <xf numFmtId="9" fontId="0" fillId="0" borderId="125" xfId="0" applyNumberFormat="1" applyBorder="1" applyAlignment="1">
      <alignment horizontal="center" vertical="center" wrapText="1"/>
    </xf>
    <xf numFmtId="9" fontId="0" fillId="0" borderId="125" xfId="0" applyNumberFormat="1" applyFont="1" applyBorder="1" applyAlignment="1">
      <alignment horizontal="center" vertical="center" wrapText="1"/>
    </xf>
    <xf numFmtId="0" fontId="30" fillId="0" borderId="0" xfId="0" applyFont="1" applyBorder="1" applyAlignment="1">
      <alignment horizontal="left" vertical="center"/>
    </xf>
    <xf numFmtId="164" fontId="6" fillId="0" borderId="120" xfId="0" applyNumberFormat="1" applyFont="1" applyBorder="1" applyAlignment="1">
      <alignment horizontal="center" vertical="center" wrapText="1"/>
    </xf>
    <xf numFmtId="2" fontId="10" fillId="2" borderId="111" xfId="0" applyNumberFormat="1" applyFont="1" applyFill="1" applyBorder="1" applyAlignment="1">
      <alignment horizontal="center" vertical="center" wrapText="1"/>
    </xf>
    <xf numFmtId="0" fontId="5" fillId="0" borderId="9" xfId="0" applyFont="1" applyBorder="1" applyAlignment="1">
      <alignment horizontal="right" vertical="center"/>
    </xf>
    <xf numFmtId="14" fontId="3" fillId="0" borderId="2" xfId="0" applyNumberFormat="1" applyFont="1" applyBorder="1" applyAlignment="1">
      <alignment horizontal="left" vertical="center"/>
    </xf>
    <xf numFmtId="14" fontId="3" fillId="0" borderId="2" xfId="0" applyNumberFormat="1" applyFont="1" applyBorder="1" applyAlignment="1">
      <alignment vertical="center"/>
    </xf>
    <xf numFmtId="0" fontId="10" fillId="0" borderId="23" xfId="0" applyFont="1" applyBorder="1" applyAlignment="1">
      <alignment horizontal="right" vertical="center"/>
    </xf>
    <xf numFmtId="0" fontId="16" fillId="0" borderId="52" xfId="0" applyFont="1" applyBorder="1" applyAlignment="1">
      <alignment vertical="center"/>
    </xf>
    <xf numFmtId="0" fontId="16" fillId="0" borderId="54" xfId="0" applyFont="1" applyBorder="1" applyAlignment="1">
      <alignment vertical="center"/>
    </xf>
    <xf numFmtId="0" fontId="16" fillId="0" borderId="56" xfId="0" applyFont="1" applyBorder="1" applyAlignment="1">
      <alignment vertical="center"/>
    </xf>
    <xf numFmtId="0" fontId="16" fillId="0" borderId="57" xfId="0" applyFont="1" applyBorder="1" applyAlignment="1">
      <alignment vertical="center"/>
    </xf>
    <xf numFmtId="0" fontId="11" fillId="0" borderId="59" xfId="0" applyFont="1" applyBorder="1" applyAlignment="1">
      <alignment vertical="center"/>
    </xf>
    <xf numFmtId="0" fontId="11" fillId="0" borderId="60" xfId="0" applyFont="1" applyBorder="1" applyAlignment="1">
      <alignment vertical="center"/>
    </xf>
    <xf numFmtId="164" fontId="32" fillId="0" borderId="16" xfId="0" applyNumberFormat="1" applyFont="1" applyBorder="1" applyAlignment="1">
      <alignment horizontal="center" vertical="center"/>
    </xf>
    <xf numFmtId="164" fontId="32" fillId="0" borderId="36" xfId="0" applyNumberFormat="1" applyFont="1" applyBorder="1" applyAlignment="1">
      <alignment horizontal="center" vertical="center"/>
    </xf>
    <xf numFmtId="9" fontId="0" fillId="0" borderId="133" xfId="0" applyNumberFormat="1" applyFont="1" applyBorder="1" applyAlignment="1">
      <alignment horizontal="center" vertical="center" wrapText="1"/>
    </xf>
    <xf numFmtId="9" fontId="9" fillId="0" borderId="128" xfId="0" applyNumberFormat="1" applyFont="1" applyBorder="1" applyAlignment="1">
      <alignment horizontal="center" vertical="center" wrapText="1"/>
    </xf>
    <xf numFmtId="1" fontId="5" fillId="7" borderId="134" xfId="0" applyNumberFormat="1" applyFont="1" applyFill="1" applyBorder="1" applyAlignment="1">
      <alignment horizontal="center" vertical="center" wrapText="1"/>
    </xf>
    <xf numFmtId="1" fontId="3" fillId="7" borderId="134" xfId="0" applyNumberFormat="1" applyFont="1" applyFill="1" applyBorder="1" applyAlignment="1">
      <alignment horizontal="center" vertical="center" wrapText="1"/>
    </xf>
    <xf numFmtId="0" fontId="28" fillId="0" borderId="133" xfId="0" applyFont="1" applyBorder="1" applyAlignment="1">
      <alignment horizontal="center" vertical="center" wrapText="1"/>
    </xf>
    <xf numFmtId="164" fontId="6" fillId="0" borderId="135" xfId="0" applyNumberFormat="1" applyFont="1" applyBorder="1" applyAlignment="1">
      <alignment horizontal="center" vertical="center" wrapText="1"/>
    </xf>
    <xf numFmtId="0" fontId="29" fillId="4" borderId="11" xfId="0" applyFont="1" applyFill="1" applyBorder="1" applyAlignment="1">
      <alignment horizontal="center"/>
    </xf>
    <xf numFmtId="0" fontId="29" fillId="4" borderId="0" xfId="0" applyFont="1" applyFill="1" applyBorder="1" applyAlignment="1">
      <alignment horizontal="center"/>
    </xf>
    <xf numFmtId="0" fontId="13" fillId="4" borderId="11" xfId="0" applyFont="1" applyFill="1" applyBorder="1" applyAlignment="1">
      <alignment horizontal="center"/>
    </xf>
    <xf numFmtId="0" fontId="13" fillId="4" borderId="0" xfId="0" applyFont="1" applyFill="1" applyBorder="1" applyAlignment="1">
      <alignment horizontal="center"/>
    </xf>
    <xf numFmtId="0" fontId="6" fillId="0" borderId="5" xfId="0" applyFont="1" applyBorder="1" applyAlignment="1">
      <alignment horizontal="left" vertical="center"/>
    </xf>
    <xf numFmtId="0" fontId="6" fillId="0" borderId="1" xfId="0" applyFont="1" applyBorder="1" applyAlignment="1">
      <alignment horizontal="left" vertical="center"/>
    </xf>
    <xf numFmtId="0" fontId="6" fillId="0" borderId="7" xfId="0" applyFont="1" applyBorder="1" applyAlignment="1">
      <alignment horizontal="left" vertical="center"/>
    </xf>
    <xf numFmtId="0" fontId="6" fillId="0" borderId="0" xfId="0" applyFont="1" applyBorder="1" applyAlignment="1">
      <alignment horizontal="left" vertical="center"/>
    </xf>
    <xf numFmtId="0" fontId="0" fillId="0" borderId="64" xfId="0" applyBorder="1" applyAlignment="1">
      <alignment horizontal="left" vertical="center"/>
    </xf>
    <xf numFmtId="0" fontId="0" fillId="0" borderId="1" xfId="0" applyBorder="1" applyAlignment="1">
      <alignment horizontal="left" vertical="center"/>
    </xf>
    <xf numFmtId="0" fontId="0" fillId="0" borderId="6" xfId="0" applyBorder="1" applyAlignment="1">
      <alignment horizontal="left" vertical="center"/>
    </xf>
    <xf numFmtId="0" fontId="0" fillId="0" borderId="39" xfId="0" applyBorder="1" applyAlignment="1">
      <alignment horizontal="left" vertical="center"/>
    </xf>
    <xf numFmtId="0" fontId="0" fillId="0" borderId="0" xfId="0" applyBorder="1" applyAlignment="1">
      <alignment horizontal="left" vertical="center"/>
    </xf>
    <xf numFmtId="0" fontId="0" fillId="0" borderId="8" xfId="0" applyBorder="1" applyAlignment="1">
      <alignment horizontal="left" vertical="center"/>
    </xf>
    <xf numFmtId="0" fontId="0" fillId="0" borderId="40" xfId="0" applyBorder="1" applyAlignment="1">
      <alignment horizontal="left" vertical="center"/>
    </xf>
    <xf numFmtId="0" fontId="0" fillId="0" borderId="3" xfId="0" applyBorder="1" applyAlignment="1">
      <alignment horizontal="left" vertical="center"/>
    </xf>
    <xf numFmtId="0" fontId="0" fillId="0" borderId="66" xfId="0" applyBorder="1" applyAlignment="1">
      <alignment horizontal="left" vertical="center"/>
    </xf>
    <xf numFmtId="14" fontId="0" fillId="0" borderId="73" xfId="0" applyNumberFormat="1" applyBorder="1" applyAlignment="1">
      <alignment horizontal="left" vertical="center"/>
    </xf>
    <xf numFmtId="14" fontId="0" fillId="0" borderId="74" xfId="0" applyNumberFormat="1" applyBorder="1" applyAlignment="1">
      <alignment horizontal="left" vertical="center"/>
    </xf>
    <xf numFmtId="14" fontId="0" fillId="0" borderId="75" xfId="0" applyNumberFormat="1" applyBorder="1" applyAlignment="1">
      <alignment horizontal="left" vertical="center"/>
    </xf>
    <xf numFmtId="0" fontId="6" fillId="0" borderId="65" xfId="0" applyFont="1" applyBorder="1" applyAlignment="1">
      <alignment horizontal="left" vertical="center"/>
    </xf>
    <xf numFmtId="0" fontId="6" fillId="0" borderId="3" xfId="0" applyFont="1" applyBorder="1" applyAlignment="1">
      <alignment horizontal="left" vertical="center"/>
    </xf>
    <xf numFmtId="0" fontId="6" fillId="0" borderId="67" xfId="0" applyFont="1" applyBorder="1" applyAlignment="1">
      <alignment horizontal="left" vertical="center"/>
    </xf>
    <xf numFmtId="0" fontId="6" fillId="0" borderId="28" xfId="0" applyFont="1" applyBorder="1" applyAlignment="1">
      <alignment horizontal="left" vertical="center"/>
    </xf>
    <xf numFmtId="0" fontId="0" fillId="0" borderId="26" xfId="0" applyBorder="1" applyAlignment="1">
      <alignment horizontal="left" vertical="center"/>
    </xf>
    <xf numFmtId="0" fontId="0" fillId="0" borderId="27" xfId="0" applyBorder="1" applyAlignment="1">
      <alignment horizontal="left" vertical="center"/>
    </xf>
    <xf numFmtId="0" fontId="0" fillId="0" borderId="68" xfId="0" applyBorder="1" applyAlignment="1">
      <alignment horizontal="left" vertical="center"/>
    </xf>
    <xf numFmtId="0" fontId="5" fillId="3" borderId="5" xfId="0" applyFont="1" applyFill="1" applyBorder="1" applyAlignment="1">
      <alignment horizontal="left" vertical="top"/>
    </xf>
    <xf numFmtId="0" fontId="5" fillId="3" borderId="1" xfId="0" applyFont="1" applyFill="1" applyBorder="1" applyAlignment="1">
      <alignment horizontal="left" vertical="top"/>
    </xf>
    <xf numFmtId="0" fontId="5" fillId="3" borderId="6" xfId="0" applyFont="1" applyFill="1" applyBorder="1" applyAlignment="1">
      <alignment horizontal="left" vertical="top"/>
    </xf>
    <xf numFmtId="0" fontId="5" fillId="3" borderId="9" xfId="0" applyFont="1" applyFill="1" applyBorder="1" applyAlignment="1">
      <alignment horizontal="left" vertical="top"/>
    </xf>
    <xf numFmtId="0" fontId="5" fillId="3" borderId="2" xfId="0" applyFont="1" applyFill="1" applyBorder="1" applyAlignment="1">
      <alignment horizontal="left" vertical="top"/>
    </xf>
    <xf numFmtId="0" fontId="5" fillId="3" borderId="10" xfId="0" applyFont="1" applyFill="1" applyBorder="1" applyAlignment="1">
      <alignment horizontal="left" vertical="top"/>
    </xf>
    <xf numFmtId="0" fontId="0" fillId="0" borderId="26" xfId="0" applyFont="1" applyBorder="1" applyAlignment="1">
      <alignment horizontal="left" vertical="center" wrapText="1"/>
    </xf>
    <xf numFmtId="0" fontId="0" fillId="0" borderId="27" xfId="0" applyFont="1" applyBorder="1" applyAlignment="1">
      <alignment horizontal="left" vertical="center" wrapText="1"/>
    </xf>
    <xf numFmtId="0" fontId="0" fillId="0" borderId="28" xfId="0" applyFont="1" applyBorder="1" applyAlignment="1">
      <alignment horizontal="left" vertical="center" wrapText="1"/>
    </xf>
    <xf numFmtId="0" fontId="8" fillId="0" borderId="2" xfId="0" applyFont="1" applyBorder="1" applyAlignment="1">
      <alignment horizontal="left" vertical="center" wrapText="1"/>
    </xf>
    <xf numFmtId="0" fontId="8" fillId="0" borderId="10" xfId="0" applyFont="1" applyBorder="1" applyAlignment="1">
      <alignment horizontal="left" vertical="center" wrapText="1"/>
    </xf>
    <xf numFmtId="0" fontId="5" fillId="2" borderId="64" xfId="0" applyFont="1" applyFill="1" applyBorder="1" applyAlignment="1">
      <alignment horizontal="center" vertical="center"/>
    </xf>
    <xf numFmtId="0" fontId="5" fillId="2" borderId="83" xfId="0" applyFont="1" applyFill="1" applyBorder="1" applyAlignment="1">
      <alignment horizontal="center" vertical="center"/>
    </xf>
    <xf numFmtId="0" fontId="3" fillId="0" borderId="0" xfId="0" applyFont="1" applyBorder="1" applyAlignment="1">
      <alignment horizontal="left"/>
    </xf>
    <xf numFmtId="0" fontId="3" fillId="0" borderId="8" xfId="0" applyFont="1" applyBorder="1" applyAlignment="1">
      <alignment horizontal="left"/>
    </xf>
    <xf numFmtId="0" fontId="5" fillId="2" borderId="64" xfId="0" applyFont="1" applyFill="1" applyBorder="1" applyAlignment="1">
      <alignment horizontal="center" vertical="center" wrapText="1"/>
    </xf>
    <xf numFmtId="0" fontId="5" fillId="2" borderId="114" xfId="0" applyFont="1" applyFill="1" applyBorder="1" applyAlignment="1">
      <alignment horizontal="center" vertical="center" wrapText="1"/>
    </xf>
    <xf numFmtId="0" fontId="5" fillId="2" borderId="83" xfId="0" applyFont="1" applyFill="1" applyBorder="1" applyAlignment="1">
      <alignment horizontal="center" vertical="center" wrapText="1"/>
    </xf>
    <xf numFmtId="0" fontId="5" fillId="2" borderId="115"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3" fillId="0" borderId="1" xfId="0" applyFont="1" applyBorder="1" applyAlignment="1">
      <alignment horizontal="center"/>
    </xf>
    <xf numFmtId="0" fontId="3" fillId="0" borderId="6" xfId="0" applyFont="1" applyBorder="1" applyAlignment="1">
      <alignment horizontal="center"/>
    </xf>
    <xf numFmtId="0" fontId="5" fillId="2" borderId="76" xfId="0" applyFont="1" applyFill="1" applyBorder="1" applyAlignment="1">
      <alignment horizontal="center" vertical="center" wrapText="1"/>
    </xf>
    <xf numFmtId="0" fontId="5" fillId="2" borderId="78" xfId="0" applyFont="1" applyFill="1" applyBorder="1" applyAlignment="1">
      <alignment horizontal="center" vertical="center" wrapText="1"/>
    </xf>
    <xf numFmtId="164" fontId="3" fillId="2" borderId="82" xfId="0" applyNumberFormat="1" applyFont="1" applyFill="1" applyBorder="1" applyAlignment="1">
      <alignment horizontal="center" vertical="center" wrapText="1"/>
    </xf>
    <xf numFmtId="164" fontId="3" fillId="2" borderId="121" xfId="0" applyNumberFormat="1" applyFont="1" applyFill="1" applyBorder="1" applyAlignment="1">
      <alignment horizontal="center" vertical="center" wrapText="1"/>
    </xf>
    <xf numFmtId="164" fontId="3" fillId="2" borderId="31" xfId="0" applyNumberFormat="1" applyFont="1" applyFill="1" applyBorder="1" applyAlignment="1">
      <alignment horizontal="center" vertical="center" wrapText="1"/>
    </xf>
    <xf numFmtId="0" fontId="27" fillId="3" borderId="2" xfId="0" applyFont="1" applyFill="1" applyBorder="1" applyAlignment="1">
      <alignment horizontal="center" vertical="center"/>
    </xf>
    <xf numFmtId="0" fontId="5" fillId="2" borderId="64" xfId="0" applyFont="1" applyFill="1" applyBorder="1" applyAlignment="1">
      <alignment horizontal="center"/>
    </xf>
    <xf numFmtId="0" fontId="5" fillId="2" borderId="1" xfId="0" applyFont="1" applyFill="1" applyBorder="1" applyAlignment="1">
      <alignment horizontal="center"/>
    </xf>
    <xf numFmtId="0" fontId="5" fillId="2" borderId="114" xfId="0" applyFont="1" applyFill="1" applyBorder="1" applyAlignment="1">
      <alignment horizontal="center"/>
    </xf>
    <xf numFmtId="0" fontId="5" fillId="2" borderId="83" xfId="0" applyFont="1" applyFill="1" applyBorder="1" applyAlignment="1">
      <alignment horizontal="center"/>
    </xf>
    <xf numFmtId="0" fontId="5" fillId="2" borderId="2" xfId="0" applyFont="1" applyFill="1" applyBorder="1" applyAlignment="1">
      <alignment horizontal="center"/>
    </xf>
    <xf numFmtId="0" fontId="5" fillId="2" borderId="115" xfId="0" applyFont="1" applyFill="1" applyBorder="1" applyAlignment="1">
      <alignment horizontal="center"/>
    </xf>
    <xf numFmtId="0" fontId="0" fillId="0" borderId="64" xfId="0" applyFont="1" applyBorder="1" applyAlignment="1">
      <alignment horizontal="left" vertical="center" wrapText="1"/>
    </xf>
    <xf numFmtId="0" fontId="0" fillId="0" borderId="1" xfId="0" applyFont="1" applyBorder="1" applyAlignment="1">
      <alignment horizontal="left" vertical="center" wrapText="1"/>
    </xf>
    <xf numFmtId="0" fontId="0" fillId="0" borderId="114" xfId="0" applyFont="1" applyBorder="1" applyAlignment="1">
      <alignment horizontal="left" vertical="center" wrapText="1"/>
    </xf>
    <xf numFmtId="0" fontId="0" fillId="0" borderId="39" xfId="0" applyBorder="1" applyAlignment="1">
      <alignment horizontal="left" vertical="center" wrapText="1"/>
    </xf>
    <xf numFmtId="0" fontId="0" fillId="0" borderId="0" xfId="0" applyFont="1" applyBorder="1" applyAlignment="1">
      <alignment horizontal="left" vertical="center" wrapText="1"/>
    </xf>
    <xf numFmtId="0" fontId="0" fillId="0" borderId="129" xfId="0" applyFont="1" applyBorder="1" applyAlignment="1">
      <alignment horizontal="left" vertical="center" wrapText="1"/>
    </xf>
    <xf numFmtId="0" fontId="0" fillId="0" borderId="26" xfId="0" applyBorder="1" applyAlignment="1">
      <alignment horizontal="left" vertical="center" wrapText="1"/>
    </xf>
    <xf numFmtId="0" fontId="0" fillId="0" borderId="83" xfId="0" applyBorder="1" applyAlignment="1">
      <alignment horizontal="left" vertical="center" wrapText="1"/>
    </xf>
    <xf numFmtId="0" fontId="0" fillId="0" borderId="2" xfId="0" applyFont="1" applyBorder="1" applyAlignment="1">
      <alignment horizontal="left" vertical="center" wrapText="1"/>
    </xf>
    <xf numFmtId="0" fontId="0" fillId="0" borderId="115" xfId="0" applyFont="1" applyBorder="1" applyAlignment="1">
      <alignment horizontal="left" vertical="center" wrapText="1"/>
    </xf>
    <xf numFmtId="0" fontId="0" fillId="0" borderId="39" xfId="0" applyFont="1" applyBorder="1" applyAlignment="1">
      <alignment horizontal="left" vertical="center" wrapText="1"/>
    </xf>
    <xf numFmtId="0" fontId="5" fillId="2" borderId="80" xfId="0" applyFont="1" applyFill="1" applyBorder="1" applyAlignment="1">
      <alignment horizontal="center" vertical="center" wrapText="1"/>
    </xf>
    <xf numFmtId="0" fontId="5" fillId="2" borderId="81" xfId="0" applyFont="1" applyFill="1" applyBorder="1" applyAlignment="1">
      <alignment horizontal="center" vertical="center" wrapText="1"/>
    </xf>
    <xf numFmtId="0" fontId="5" fillId="3" borderId="1" xfId="0" applyFont="1" applyFill="1" applyBorder="1" applyAlignment="1">
      <alignment horizontal="left" vertical="center"/>
    </xf>
    <xf numFmtId="0" fontId="5" fillId="2" borderId="108" xfId="0" applyFont="1" applyFill="1" applyBorder="1" applyAlignment="1">
      <alignment horizontal="center" vertical="center" wrapText="1"/>
    </xf>
    <xf numFmtId="0" fontId="5" fillId="9" borderId="4" xfId="0" applyFont="1" applyFill="1" applyBorder="1" applyAlignment="1">
      <alignment horizontal="left" vertical="center" wrapText="1"/>
    </xf>
    <xf numFmtId="0" fontId="5" fillId="2" borderId="80" xfId="0" applyFont="1" applyFill="1" applyBorder="1" applyAlignment="1">
      <alignment horizontal="center" vertical="center"/>
    </xf>
    <xf numFmtId="0" fontId="5" fillId="2" borderId="81" xfId="0" applyFont="1" applyFill="1" applyBorder="1" applyAlignment="1">
      <alignment horizontal="center" vertical="center"/>
    </xf>
    <xf numFmtId="0" fontId="0" fillId="0" borderId="101" xfId="0" applyFont="1" applyBorder="1" applyAlignment="1">
      <alignment horizontal="left" vertical="center" wrapText="1"/>
    </xf>
    <xf numFmtId="0" fontId="0" fillId="0" borderId="105" xfId="0" applyFont="1" applyBorder="1" applyAlignment="1">
      <alignment horizontal="left" vertical="center" wrapText="1"/>
    </xf>
    <xf numFmtId="0" fontId="0" fillId="0" borderId="103" xfId="0" applyFont="1" applyBorder="1" applyAlignment="1">
      <alignment horizontal="left" vertical="center" wrapText="1"/>
    </xf>
    <xf numFmtId="0" fontId="0" fillId="0" borderId="106" xfId="0" applyFont="1" applyBorder="1" applyAlignment="1">
      <alignment horizontal="left" vertical="center" wrapText="1"/>
    </xf>
    <xf numFmtId="0" fontId="0" fillId="0" borderId="103" xfId="0" applyBorder="1" applyAlignment="1">
      <alignment horizontal="left" vertical="center" wrapText="1"/>
    </xf>
    <xf numFmtId="0" fontId="0" fillId="0" borderId="104" xfId="0" applyFont="1" applyBorder="1" applyAlignment="1">
      <alignment horizontal="left" vertical="center" wrapText="1"/>
    </xf>
    <xf numFmtId="0" fontId="0" fillId="0" borderId="107" xfId="0" applyFont="1" applyBorder="1" applyAlignment="1">
      <alignment horizontal="left" vertical="center" wrapText="1"/>
    </xf>
    <xf numFmtId="0" fontId="5" fillId="2" borderId="78" xfId="0" applyFont="1" applyFill="1" applyBorder="1" applyAlignment="1">
      <alignment horizontal="center"/>
    </xf>
    <xf numFmtId="0" fontId="5" fillId="2" borderId="79" xfId="0" applyFont="1" applyFill="1" applyBorder="1" applyAlignment="1">
      <alignment horizontal="center"/>
    </xf>
    <xf numFmtId="0" fontId="5" fillId="2" borderId="76" xfId="0" applyFont="1" applyFill="1" applyBorder="1" applyAlignment="1">
      <alignment horizontal="center"/>
    </xf>
    <xf numFmtId="0" fontId="5" fillId="2" borderId="77" xfId="0" applyFont="1" applyFill="1" applyBorder="1" applyAlignment="1">
      <alignment horizontal="center"/>
    </xf>
    <xf numFmtId="0" fontId="3" fillId="0" borderId="30" xfId="0" applyFont="1" applyBorder="1" applyAlignment="1">
      <alignment horizontal="left" vertical="center" wrapText="1"/>
    </xf>
    <xf numFmtId="0" fontId="3" fillId="0" borderId="4" xfId="0" applyFont="1" applyBorder="1" applyAlignment="1">
      <alignment horizontal="left" vertical="center"/>
    </xf>
    <xf numFmtId="0" fontId="3" fillId="0" borderId="31" xfId="0" applyFont="1" applyBorder="1" applyAlignment="1">
      <alignment horizontal="left" vertical="center"/>
    </xf>
    <xf numFmtId="0" fontId="3" fillId="3" borderId="2" xfId="0" applyFont="1" applyFill="1" applyBorder="1" applyAlignment="1">
      <alignment horizontal="left" vertical="center" wrapText="1"/>
    </xf>
    <xf numFmtId="0" fontId="3" fillId="0" borderId="4" xfId="0" applyFont="1" applyBorder="1" applyAlignment="1">
      <alignment horizontal="left" vertical="center" wrapText="1"/>
    </xf>
    <xf numFmtId="0" fontId="3" fillId="0" borderId="31" xfId="0" applyFont="1" applyBorder="1" applyAlignment="1">
      <alignment horizontal="left" vertical="center" wrapText="1"/>
    </xf>
    <xf numFmtId="0" fontId="10" fillId="2" borderId="94" xfId="0" applyFont="1" applyFill="1" applyBorder="1" applyAlignment="1">
      <alignment horizontal="center" vertical="center" wrapText="1"/>
    </xf>
    <xf numFmtId="0" fontId="10" fillId="2" borderId="95" xfId="0" applyFont="1" applyFill="1" applyBorder="1" applyAlignment="1">
      <alignment horizontal="center" vertical="center" wrapText="1"/>
    </xf>
    <xf numFmtId="0" fontId="10" fillId="2" borderId="96" xfId="0" applyFont="1" applyFill="1" applyBorder="1" applyAlignment="1">
      <alignment horizontal="center" vertical="center" wrapText="1"/>
    </xf>
    <xf numFmtId="0" fontId="5" fillId="2" borderId="97" xfId="0" applyFont="1" applyFill="1" applyBorder="1" applyAlignment="1">
      <alignment horizontal="center" vertical="center"/>
    </xf>
    <xf numFmtId="0" fontId="5" fillId="2" borderId="98" xfId="0" applyFont="1" applyFill="1" applyBorder="1" applyAlignment="1">
      <alignment horizontal="center" vertical="center"/>
    </xf>
    <xf numFmtId="0" fontId="0" fillId="0" borderId="41" xfId="0" applyFont="1" applyBorder="1" applyAlignment="1">
      <alignment horizontal="left" vertical="center" wrapText="1"/>
    </xf>
    <xf numFmtId="0" fontId="0" fillId="0" borderId="86" xfId="0" applyFont="1" applyBorder="1" applyAlignment="1">
      <alignment horizontal="left" vertical="center" wrapText="1"/>
    </xf>
    <xf numFmtId="0" fontId="0" fillId="0" borderId="87" xfId="0" applyFont="1" applyBorder="1" applyAlignment="1">
      <alignment horizontal="left" vertical="center" wrapText="1"/>
    </xf>
    <xf numFmtId="0" fontId="0" fillId="0" borderId="42" xfId="0" applyBorder="1" applyAlignment="1">
      <alignment horizontal="left" vertical="center" wrapText="1"/>
    </xf>
    <xf numFmtId="0" fontId="0" fillId="0" borderId="88" xfId="0" applyFont="1" applyBorder="1" applyAlignment="1">
      <alignment horizontal="left" vertical="center" wrapText="1"/>
    </xf>
    <xf numFmtId="0" fontId="0" fillId="0" borderId="89" xfId="0" applyFont="1" applyBorder="1" applyAlignment="1">
      <alignment horizontal="left" vertical="center" wrapText="1"/>
    </xf>
    <xf numFmtId="0" fontId="0" fillId="0" borderId="90" xfId="0" applyFont="1" applyFill="1" applyBorder="1" applyAlignment="1">
      <alignment horizontal="left" vertical="center" wrapText="1"/>
    </xf>
    <xf numFmtId="0" fontId="0" fillId="0" borderId="91" xfId="0" applyFont="1" applyFill="1" applyBorder="1" applyAlignment="1">
      <alignment horizontal="left" vertical="center" wrapText="1"/>
    </xf>
    <xf numFmtId="0" fontId="0" fillId="0" borderId="92" xfId="0" applyFont="1" applyFill="1" applyBorder="1" applyAlignment="1">
      <alignment horizontal="left" vertical="center" wrapText="1"/>
    </xf>
    <xf numFmtId="0" fontId="7" fillId="2" borderId="76" xfId="0" applyFont="1" applyFill="1" applyBorder="1" applyAlignment="1">
      <alignment horizontal="center"/>
    </xf>
    <xf numFmtId="0" fontId="7" fillId="2" borderId="1" xfId="0" applyFont="1" applyFill="1" applyBorder="1" applyAlignment="1">
      <alignment horizontal="center"/>
    </xf>
    <xf numFmtId="0" fontId="7" fillId="2" borderId="110" xfId="0" applyFont="1" applyFill="1" applyBorder="1" applyAlignment="1">
      <alignment horizontal="center"/>
    </xf>
    <xf numFmtId="0" fontId="7" fillId="2" borderId="78" xfId="0" applyFont="1" applyFill="1" applyBorder="1" applyAlignment="1">
      <alignment horizontal="center"/>
    </xf>
    <xf numFmtId="0" fontId="7" fillId="2" borderId="2" xfId="0" applyFont="1" applyFill="1" applyBorder="1" applyAlignment="1">
      <alignment horizontal="center"/>
    </xf>
    <xf numFmtId="0" fontId="7" fillId="2" borderId="100" xfId="0" applyFont="1" applyFill="1" applyBorder="1" applyAlignment="1">
      <alignment horizontal="center"/>
    </xf>
    <xf numFmtId="0" fontId="31" fillId="0" borderId="17" xfId="0" applyFont="1" applyBorder="1" applyAlignment="1">
      <alignment horizontal="center" vertical="center" wrapText="1"/>
    </xf>
    <xf numFmtId="0" fontId="31" fillId="0" borderId="18" xfId="0" applyFont="1" applyBorder="1" applyAlignment="1">
      <alignment horizontal="center" vertical="center" wrapText="1"/>
    </xf>
    <xf numFmtId="0" fontId="21" fillId="0" borderId="17" xfId="0" applyFont="1" applyBorder="1" applyAlignment="1">
      <alignment horizontal="left"/>
    </xf>
    <xf numFmtId="0" fontId="21" fillId="0" borderId="20" xfId="0" applyFont="1" applyBorder="1" applyAlignment="1">
      <alignment horizontal="left"/>
    </xf>
    <xf numFmtId="0" fontId="10" fillId="3" borderId="21" xfId="0" applyFont="1" applyFill="1" applyBorder="1" applyAlignment="1">
      <alignment horizontal="left" vertical="center"/>
    </xf>
    <xf numFmtId="0" fontId="10" fillId="3" borderId="0" xfId="0" applyFont="1" applyFill="1" applyBorder="1" applyAlignment="1">
      <alignment horizontal="left" vertical="center"/>
    </xf>
    <xf numFmtId="0" fontId="5" fillId="9" borderId="63" xfId="0" applyFont="1" applyFill="1" applyBorder="1" applyAlignment="1">
      <alignment horizontal="left" vertical="center" wrapText="1"/>
    </xf>
    <xf numFmtId="0" fontId="5" fillId="9" borderId="44" xfId="0" applyFont="1" applyFill="1" applyBorder="1" applyAlignment="1">
      <alignment horizontal="left" vertical="center" wrapText="1"/>
    </xf>
    <xf numFmtId="0" fontId="3" fillId="3" borderId="45" xfId="0" applyFont="1" applyFill="1" applyBorder="1" applyAlignment="1">
      <alignment horizontal="left" vertical="center"/>
    </xf>
    <xf numFmtId="0" fontId="3" fillId="3" borderId="43" xfId="0" applyFont="1" applyFill="1" applyBorder="1" applyAlignment="1">
      <alignment horizontal="left" vertical="center"/>
    </xf>
    <xf numFmtId="0" fontId="3" fillId="3" borderId="46" xfId="0" applyFont="1" applyFill="1" applyBorder="1" applyAlignment="1">
      <alignment horizontal="left" vertical="center"/>
    </xf>
    <xf numFmtId="9" fontId="0" fillId="5" borderId="130" xfId="0" applyNumberFormat="1" applyFont="1" applyFill="1" applyBorder="1" applyAlignment="1">
      <alignment horizontal="center" vertical="center" wrapText="1"/>
    </xf>
    <xf numFmtId="9" fontId="0" fillId="5" borderId="131" xfId="0" applyNumberFormat="1" applyFont="1" applyFill="1" applyBorder="1" applyAlignment="1">
      <alignment horizontal="center" vertical="center" wrapText="1"/>
    </xf>
    <xf numFmtId="9" fontId="0" fillId="5" borderId="16" xfId="0" applyNumberFormat="1" applyFont="1" applyFill="1" applyBorder="1" applyAlignment="1">
      <alignment horizontal="center" vertical="center" wrapText="1"/>
    </xf>
    <xf numFmtId="164" fontId="22" fillId="5" borderId="130" xfId="0" applyNumberFormat="1" applyFont="1" applyFill="1" applyBorder="1" applyAlignment="1">
      <alignment horizontal="center" vertical="center"/>
    </xf>
    <xf numFmtId="164" fontId="22" fillId="5" borderId="131" xfId="0" applyNumberFormat="1" applyFont="1" applyFill="1" applyBorder="1" applyAlignment="1">
      <alignment horizontal="center" vertical="center"/>
    </xf>
    <xf numFmtId="164" fontId="22" fillId="5" borderId="16" xfId="0" applyNumberFormat="1" applyFont="1" applyFill="1" applyBorder="1" applyAlignment="1">
      <alignment horizontal="center" vertical="center"/>
    </xf>
    <xf numFmtId="0" fontId="0" fillId="5" borderId="130" xfId="0" applyFill="1" applyBorder="1" applyAlignment="1">
      <alignment horizontal="center" vertical="center"/>
    </xf>
    <xf numFmtId="0" fontId="0" fillId="5" borderId="131" xfId="0" applyFill="1" applyBorder="1" applyAlignment="1">
      <alignment horizontal="center" vertical="center"/>
    </xf>
    <xf numFmtId="0" fontId="0" fillId="5" borderId="16" xfId="0" applyFill="1" applyBorder="1" applyAlignment="1">
      <alignment horizontal="center" vertical="center"/>
    </xf>
    <xf numFmtId="0" fontId="14" fillId="5" borderId="132" xfId="0" applyFont="1" applyFill="1" applyBorder="1" applyAlignment="1">
      <alignment horizontal="center" vertical="center"/>
    </xf>
    <xf numFmtId="0" fontId="14" fillId="5" borderId="16" xfId="0" applyFont="1" applyFill="1" applyBorder="1" applyAlignment="1">
      <alignment horizontal="center" vertical="center"/>
    </xf>
    <xf numFmtId="0" fontId="24" fillId="0" borderId="18" xfId="0" applyFont="1" applyBorder="1" applyAlignment="1">
      <alignment horizontal="center" vertical="center" wrapText="1"/>
    </xf>
    <xf numFmtId="0" fontId="24" fillId="0" borderId="24" xfId="0" applyFont="1" applyBorder="1" applyAlignment="1">
      <alignment horizontal="center" vertical="center" wrapText="1"/>
    </xf>
    <xf numFmtId="164" fontId="18" fillId="0" borderId="53" xfId="0" applyNumberFormat="1" applyFont="1" applyBorder="1" applyAlignment="1">
      <alignment horizontal="center" vertical="center"/>
    </xf>
    <xf numFmtId="164" fontId="18" fillId="0" borderId="55" xfId="0" applyNumberFormat="1" applyFont="1" applyBorder="1" applyAlignment="1">
      <alignment horizontal="center" vertical="center"/>
    </xf>
    <xf numFmtId="164" fontId="18" fillId="0" borderId="62" xfId="0" applyNumberFormat="1" applyFont="1" applyBorder="1" applyAlignment="1">
      <alignment horizontal="center" vertical="center"/>
    </xf>
    <xf numFmtId="0" fontId="5" fillId="8" borderId="63" xfId="0" applyFont="1" applyFill="1" applyBorder="1" applyAlignment="1">
      <alignment horizontal="left" vertical="center" wrapText="1"/>
    </xf>
    <xf numFmtId="0" fontId="5" fillId="8" borderId="44" xfId="0" applyFont="1" applyFill="1" applyBorder="1" applyAlignment="1">
      <alignment horizontal="left" vertical="center" wrapText="1"/>
    </xf>
    <xf numFmtId="0" fontId="5" fillId="8" borderId="113" xfId="0" applyFont="1" applyFill="1" applyBorder="1" applyAlignment="1">
      <alignment horizontal="left" vertical="center" wrapText="1"/>
    </xf>
    <xf numFmtId="0" fontId="20" fillId="0" borderId="0" xfId="0" applyFont="1" applyBorder="1" applyAlignment="1">
      <alignment horizontal="left" vertical="center"/>
    </xf>
    <xf numFmtId="0" fontId="20" fillId="0" borderId="22" xfId="0" applyFont="1" applyBorder="1" applyAlignment="1">
      <alignment horizontal="left" vertical="center"/>
    </xf>
    <xf numFmtId="0" fontId="26" fillId="0" borderId="43" xfId="0" applyFont="1" applyBorder="1" applyAlignment="1">
      <alignment horizontal="left" vertical="center" wrapText="1"/>
    </xf>
    <xf numFmtId="0" fontId="26" fillId="0" borderId="46" xfId="0" applyFont="1" applyBorder="1" applyAlignment="1">
      <alignment horizontal="left" vertical="center" wrapText="1"/>
    </xf>
    <xf numFmtId="0" fontId="4" fillId="0" borderId="0" xfId="0" applyFont="1" applyBorder="1" applyAlignment="1">
      <alignment horizontal="left" vertical="center"/>
    </xf>
    <xf numFmtId="0" fontId="4" fillId="0" borderId="22" xfId="0" applyFont="1" applyBorder="1" applyAlignment="1">
      <alignment horizontal="left" vertical="center"/>
    </xf>
    <xf numFmtId="0" fontId="10" fillId="0" borderId="49" xfId="0" applyFont="1" applyBorder="1" applyAlignment="1">
      <alignment horizontal="left" vertical="center"/>
    </xf>
    <xf numFmtId="0" fontId="10" fillId="0" borderId="47" xfId="0" applyFont="1" applyBorder="1" applyAlignment="1">
      <alignment horizontal="left" vertical="center"/>
    </xf>
    <xf numFmtId="14" fontId="10" fillId="0" borderId="18" xfId="0" applyNumberFormat="1" applyFont="1" applyBorder="1" applyAlignment="1">
      <alignment horizontal="left" vertical="center"/>
    </xf>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581025</xdr:colOff>
      <xdr:row>1</xdr:row>
      <xdr:rowOff>114300</xdr:rowOff>
    </xdr:from>
    <xdr:to>
      <xdr:col>4</xdr:col>
      <xdr:colOff>3171825</xdr:colOff>
      <xdr:row>2</xdr:row>
      <xdr:rowOff>365846</xdr:rowOff>
    </xdr:to>
    <xdr:pic>
      <xdr:nvPicPr>
        <xdr:cNvPr id="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43450" y="390525"/>
          <a:ext cx="3590925" cy="537296"/>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152400</xdr:colOff>
      <xdr:row>1</xdr:row>
      <xdr:rowOff>24678</xdr:rowOff>
    </xdr:from>
    <xdr:to>
      <xdr:col>4</xdr:col>
      <xdr:colOff>2743200</xdr:colOff>
      <xdr:row>2</xdr:row>
      <xdr:rowOff>276224</xdr:rowOff>
    </xdr:to>
    <xdr:pic>
      <xdr:nvPicPr>
        <xdr:cNvPr id="307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495675" y="272328"/>
          <a:ext cx="3590925" cy="537296"/>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247650</xdr:colOff>
      <xdr:row>1</xdr:row>
      <xdr:rowOff>28575</xdr:rowOff>
    </xdr:from>
    <xdr:to>
      <xdr:col>4</xdr:col>
      <xdr:colOff>2838450</xdr:colOff>
      <xdr:row>2</xdr:row>
      <xdr:rowOff>280121</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562350" y="276225"/>
          <a:ext cx="3590925" cy="537296"/>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pageSetUpPr fitToPage="1"/>
  </sheetPr>
  <dimension ref="A1:K23"/>
  <sheetViews>
    <sheetView workbookViewId="0">
      <selection activeCell="P13" sqref="P13"/>
    </sheetView>
  </sheetViews>
  <sheetFormatPr baseColWidth="10" defaultColWidth="9.140625" defaultRowHeight="15"/>
  <cols>
    <col min="2" max="2" width="8.140625" customWidth="1"/>
    <col min="3" max="3" width="10.7109375" bestFit="1" customWidth="1"/>
    <col min="8" max="8" width="7.85546875" customWidth="1"/>
    <col min="9" max="9" width="8.28515625" customWidth="1"/>
  </cols>
  <sheetData>
    <row r="1" spans="1:11" ht="18.75">
      <c r="A1" s="196" t="s">
        <v>106</v>
      </c>
      <c r="B1" s="197"/>
      <c r="C1" s="197"/>
      <c r="D1" s="197"/>
      <c r="E1" s="197"/>
      <c r="F1" s="197"/>
      <c r="G1" s="197"/>
      <c r="H1" s="197"/>
      <c r="I1" s="197"/>
      <c r="J1" s="197"/>
      <c r="K1" s="197"/>
    </row>
    <row r="2" spans="1:11" ht="18.75">
      <c r="A2" s="198" t="s">
        <v>43</v>
      </c>
      <c r="B2" s="199"/>
      <c r="C2" s="199"/>
      <c r="D2" s="199"/>
      <c r="E2" s="199"/>
      <c r="F2" s="199"/>
      <c r="G2" s="199"/>
      <c r="H2" s="199"/>
      <c r="I2" s="199"/>
      <c r="J2" s="199"/>
      <c r="K2" s="199"/>
    </row>
    <row r="4" spans="1:11" ht="15.75" thickBot="1"/>
    <row r="5" spans="1:11" ht="21" customHeight="1">
      <c r="A5" s="200" t="s">
        <v>37</v>
      </c>
      <c r="B5" s="201"/>
      <c r="C5" s="204" t="s">
        <v>73</v>
      </c>
      <c r="D5" s="205"/>
      <c r="E5" s="205"/>
      <c r="F5" s="205"/>
      <c r="G5" s="205"/>
      <c r="H5" s="205"/>
      <c r="I5" s="205"/>
      <c r="J5" s="205"/>
      <c r="K5" s="206"/>
    </row>
    <row r="6" spans="1:11" ht="21" customHeight="1">
      <c r="A6" s="202" t="s">
        <v>20</v>
      </c>
      <c r="B6" s="203"/>
      <c r="C6" s="207" t="s">
        <v>74</v>
      </c>
      <c r="D6" s="208"/>
      <c r="E6" s="208"/>
      <c r="F6" s="208"/>
      <c r="G6" s="208"/>
      <c r="H6" s="208"/>
      <c r="I6" s="208"/>
      <c r="J6" s="208"/>
      <c r="K6" s="209"/>
    </row>
    <row r="7" spans="1:11" ht="21" customHeight="1">
      <c r="A7" s="216" t="s">
        <v>13</v>
      </c>
      <c r="B7" s="217"/>
      <c r="C7" s="210" t="s">
        <v>75</v>
      </c>
      <c r="D7" s="211"/>
      <c r="E7" s="211"/>
      <c r="F7" s="211"/>
      <c r="G7" s="211"/>
      <c r="H7" s="211"/>
      <c r="I7" s="211"/>
      <c r="J7" s="211"/>
      <c r="K7" s="212"/>
    </row>
    <row r="8" spans="1:11" ht="12" customHeight="1">
      <c r="A8" s="79"/>
      <c r="B8" s="80"/>
      <c r="C8" s="80"/>
      <c r="D8" s="80"/>
      <c r="E8" s="80"/>
      <c r="F8" s="80"/>
      <c r="G8" s="80"/>
      <c r="H8" s="80"/>
      <c r="I8" s="80"/>
      <c r="J8" s="80"/>
      <c r="K8" s="81"/>
    </row>
    <row r="9" spans="1:11" ht="22.5" customHeight="1">
      <c r="A9" s="218" t="s">
        <v>38</v>
      </c>
      <c r="B9" s="219"/>
      <c r="C9" s="220" t="s">
        <v>78</v>
      </c>
      <c r="D9" s="221"/>
      <c r="E9" s="221"/>
      <c r="F9" s="221"/>
      <c r="G9" s="221"/>
      <c r="H9" s="221"/>
      <c r="I9" s="221"/>
      <c r="J9" s="221"/>
      <c r="K9" s="222"/>
    </row>
    <row r="10" spans="1:11" ht="12" customHeight="1">
      <c r="A10" s="93"/>
      <c r="B10" s="94"/>
      <c r="C10" s="95"/>
      <c r="D10" s="96"/>
      <c r="E10" s="96"/>
      <c r="F10" s="96"/>
      <c r="G10" s="96"/>
      <c r="H10" s="96"/>
      <c r="I10" s="96"/>
      <c r="J10" s="96"/>
      <c r="K10" s="97"/>
    </row>
    <row r="11" spans="1:11" ht="22.5" customHeight="1">
      <c r="A11" s="82" t="s">
        <v>31</v>
      </c>
      <c r="B11" s="83"/>
      <c r="C11" s="84"/>
      <c r="D11" s="83"/>
      <c r="E11" s="83"/>
      <c r="F11" s="83"/>
      <c r="G11" s="83"/>
      <c r="H11" s="83"/>
      <c r="I11" s="83"/>
      <c r="J11" s="83"/>
      <c r="K11" s="85"/>
    </row>
    <row r="12" spans="1:11" ht="22.5" customHeight="1">
      <c r="A12" s="79"/>
      <c r="B12" s="86" t="s">
        <v>39</v>
      </c>
      <c r="C12" s="207" t="s">
        <v>102</v>
      </c>
      <c r="D12" s="208"/>
      <c r="E12" s="208"/>
      <c r="F12" s="208"/>
      <c r="G12" s="208"/>
      <c r="H12" s="208"/>
      <c r="I12" s="208"/>
      <c r="J12" s="208"/>
      <c r="K12" s="209"/>
    </row>
    <row r="13" spans="1:11" ht="22.5" customHeight="1">
      <c r="A13" s="79"/>
      <c r="B13" s="86" t="s">
        <v>40</v>
      </c>
      <c r="C13" s="207" t="s">
        <v>103</v>
      </c>
      <c r="D13" s="208"/>
      <c r="E13" s="208"/>
      <c r="F13" s="208"/>
      <c r="G13" s="208"/>
      <c r="H13" s="208"/>
      <c r="I13" s="208"/>
      <c r="J13" s="208"/>
      <c r="K13" s="209"/>
    </row>
    <row r="14" spans="1:11" ht="22.5" customHeight="1">
      <c r="A14" s="87"/>
      <c r="B14" s="88" t="s">
        <v>41</v>
      </c>
      <c r="C14" s="210" t="s">
        <v>104</v>
      </c>
      <c r="D14" s="211"/>
      <c r="E14" s="211"/>
      <c r="F14" s="211"/>
      <c r="G14" s="211"/>
      <c r="H14" s="211"/>
      <c r="I14" s="211"/>
      <c r="J14" s="211"/>
      <c r="K14" s="212"/>
    </row>
    <row r="15" spans="1:11">
      <c r="A15" s="79"/>
      <c r="B15" s="80"/>
      <c r="C15" s="80"/>
      <c r="D15" s="80"/>
      <c r="E15" s="80"/>
      <c r="F15" s="80"/>
      <c r="G15" s="80"/>
      <c r="H15" s="80"/>
      <c r="I15" s="80"/>
      <c r="J15" s="80"/>
      <c r="K15" s="81"/>
    </row>
    <row r="16" spans="1:11" ht="22.5" customHeight="1" thickBot="1">
      <c r="A16" s="89" t="s">
        <v>42</v>
      </c>
      <c r="B16" s="90"/>
      <c r="C16" s="213" t="s">
        <v>107</v>
      </c>
      <c r="D16" s="214"/>
      <c r="E16" s="214"/>
      <c r="F16" s="214"/>
      <c r="G16" s="214"/>
      <c r="H16" s="214"/>
      <c r="I16" s="214"/>
      <c r="J16" s="214"/>
      <c r="K16" s="215"/>
    </row>
    <row r="18" spans="1:11" ht="15.75" thickBot="1"/>
    <row r="19" spans="1:11" ht="15" customHeight="1">
      <c r="A19" s="92" t="s">
        <v>52</v>
      </c>
      <c r="B19" s="91"/>
      <c r="C19" s="43" t="s">
        <v>36</v>
      </c>
      <c r="D19" s="43"/>
      <c r="E19" s="44"/>
      <c r="F19" s="52" t="s">
        <v>53</v>
      </c>
      <c r="G19" s="43"/>
      <c r="H19" s="43"/>
      <c r="I19" s="50" t="s">
        <v>32</v>
      </c>
      <c r="J19" s="43"/>
      <c r="K19" s="44"/>
    </row>
    <row r="20" spans="1:11">
      <c r="A20" s="45"/>
      <c r="B20" s="42"/>
      <c r="C20" s="42" t="s">
        <v>45</v>
      </c>
      <c r="D20" s="42"/>
      <c r="E20" s="46"/>
      <c r="F20" s="45"/>
      <c r="G20" s="42"/>
      <c r="H20" s="42"/>
      <c r="I20" s="51" t="s">
        <v>65</v>
      </c>
      <c r="J20" s="42"/>
      <c r="K20" s="46"/>
    </row>
    <row r="21" spans="1:11">
      <c r="A21" s="45"/>
      <c r="B21" s="42"/>
      <c r="C21" s="42" t="s">
        <v>46</v>
      </c>
      <c r="D21" s="42"/>
      <c r="E21" s="46"/>
      <c r="F21" s="45"/>
      <c r="G21" s="42"/>
      <c r="H21" s="42"/>
      <c r="I21" s="51" t="s">
        <v>55</v>
      </c>
      <c r="J21" s="42"/>
      <c r="K21" s="46"/>
    </row>
    <row r="22" spans="1:11" ht="15" customHeight="1">
      <c r="A22" s="45"/>
      <c r="B22" s="42"/>
      <c r="C22" s="42" t="s">
        <v>47</v>
      </c>
      <c r="D22" s="42"/>
      <c r="E22" s="46"/>
      <c r="F22" s="45"/>
      <c r="G22" s="42"/>
      <c r="H22" s="42"/>
      <c r="I22" s="51" t="s">
        <v>56</v>
      </c>
      <c r="J22" s="42"/>
      <c r="K22" s="46"/>
    </row>
    <row r="23" spans="1:11" ht="15.75" thickBot="1">
      <c r="A23" s="47"/>
      <c r="B23" s="48"/>
      <c r="C23" s="48"/>
      <c r="D23" s="48"/>
      <c r="E23" s="49"/>
      <c r="F23" s="47"/>
      <c r="G23" s="48"/>
      <c r="H23" s="48"/>
      <c r="I23" s="48"/>
      <c r="J23" s="48"/>
      <c r="K23" s="49"/>
    </row>
  </sheetData>
  <mergeCells count="14">
    <mergeCell ref="C12:K12"/>
    <mergeCell ref="C13:K13"/>
    <mergeCell ref="C14:K14"/>
    <mergeCell ref="C16:K16"/>
    <mergeCell ref="A7:B7"/>
    <mergeCell ref="A9:B9"/>
    <mergeCell ref="C7:K7"/>
    <mergeCell ref="C9:K9"/>
    <mergeCell ref="A1:K1"/>
    <mergeCell ref="A2:K2"/>
    <mergeCell ref="A5:B5"/>
    <mergeCell ref="A6:B6"/>
    <mergeCell ref="C5:K5"/>
    <mergeCell ref="C6:K6"/>
  </mergeCells>
  <hyperlinks>
    <hyperlink ref="I19" location="RubricTutor!A1" display="Tutor"/>
    <hyperlink ref="I20" location="RubricArticle!A1" display="Article"/>
    <hyperlink ref="I21" location="RubricDefensa!A1" display="Defensa"/>
    <hyperlink ref="I22" location="'Full de qualificació'!A1" display="Resum Final de Notes"/>
  </hyperlinks>
  <printOptions horizontalCentered="1"/>
  <pageMargins left="0.31496062992125984" right="0.23622047244094491" top="0.74803149606299213" bottom="0.74803149606299213" header="0.31496062992125984" footer="0.31496062992125984"/>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Hoja3">
    <pageSetUpPr fitToPage="1"/>
  </sheetPr>
  <dimension ref="A1:N21"/>
  <sheetViews>
    <sheetView zoomScaleNormal="100" workbookViewId="0">
      <pane xSplit="1" ySplit="3" topLeftCell="B10" activePane="bottomRight" state="frozen"/>
      <selection pane="topRight" activeCell="B1" sqref="B1"/>
      <selection pane="bottomLeft" activeCell="A4" sqref="A4"/>
      <selection pane="bottomRight" activeCell="C6" sqref="C6:E6"/>
    </sheetView>
  </sheetViews>
  <sheetFormatPr baseColWidth="10" defaultColWidth="11.42578125" defaultRowHeight="15"/>
  <cols>
    <col min="1" max="1" width="15" style="1" customWidth="1"/>
    <col min="2" max="2" width="5.85546875" style="2" customWidth="1"/>
    <col min="3" max="3" width="41.5703125" style="1" customWidth="1"/>
    <col min="4" max="4" width="15" style="1" customWidth="1"/>
    <col min="5" max="5" width="48" style="1" customWidth="1"/>
    <col min="6" max="6" width="4" style="1" customWidth="1"/>
    <col min="7" max="7" width="7.85546875" style="23" customWidth="1"/>
    <col min="8" max="8" width="4.140625" style="1" customWidth="1"/>
    <col min="9" max="9" width="7.28515625" style="23" customWidth="1"/>
    <col min="10" max="10" width="4.140625" style="1" customWidth="1"/>
    <col min="11" max="11" width="6.7109375" style="23" customWidth="1"/>
    <col min="12" max="12" width="4.140625" style="1" customWidth="1"/>
    <col min="13" max="13" width="6" style="23" customWidth="1"/>
    <col min="14" max="14" width="9.28515625" style="2" customWidth="1"/>
    <col min="15" max="15" width="5.5703125" style="1" customWidth="1"/>
    <col min="16" max="16384" width="11.42578125" style="1"/>
  </cols>
  <sheetData>
    <row r="1" spans="1:14" ht="21.75" customHeight="1" thickBot="1">
      <c r="A1" s="251" t="s">
        <v>108</v>
      </c>
      <c r="B1" s="251"/>
      <c r="C1" s="251"/>
      <c r="D1" s="251"/>
      <c r="E1" s="251"/>
      <c r="F1" s="251"/>
      <c r="G1" s="251"/>
      <c r="H1" s="251"/>
      <c r="I1" s="251"/>
      <c r="J1" s="251"/>
      <c r="K1" s="251"/>
      <c r="L1" s="251"/>
      <c r="M1" s="251"/>
      <c r="N1" s="251"/>
    </row>
    <row r="2" spans="1:14" ht="22.5" customHeight="1">
      <c r="A2" s="234" t="s">
        <v>2</v>
      </c>
      <c r="B2" s="246" t="s">
        <v>71</v>
      </c>
      <c r="C2" s="252"/>
      <c r="D2" s="253"/>
      <c r="E2" s="254"/>
      <c r="F2" s="238" t="s">
        <v>10</v>
      </c>
      <c r="G2" s="239"/>
      <c r="H2" s="238" t="s">
        <v>10</v>
      </c>
      <c r="I2" s="239"/>
      <c r="J2" s="238" t="s">
        <v>10</v>
      </c>
      <c r="K2" s="239"/>
      <c r="L2" s="238" t="s">
        <v>10</v>
      </c>
      <c r="M2" s="242"/>
      <c r="N2" s="146" t="s">
        <v>10</v>
      </c>
    </row>
    <row r="3" spans="1:14" ht="36.75" customHeight="1" thickBot="1">
      <c r="A3" s="235"/>
      <c r="B3" s="247"/>
      <c r="C3" s="255"/>
      <c r="D3" s="256"/>
      <c r="E3" s="257"/>
      <c r="F3" s="240" t="s">
        <v>54</v>
      </c>
      <c r="G3" s="241"/>
      <c r="H3" s="240" t="s">
        <v>68</v>
      </c>
      <c r="I3" s="241"/>
      <c r="J3" s="240" t="s">
        <v>69</v>
      </c>
      <c r="K3" s="241"/>
      <c r="L3" s="240" t="s">
        <v>77</v>
      </c>
      <c r="M3" s="243"/>
      <c r="N3" s="147" t="s">
        <v>70</v>
      </c>
    </row>
    <row r="4" spans="1:14" ht="71.25" customHeight="1">
      <c r="A4" s="148" t="s">
        <v>3</v>
      </c>
      <c r="B4" s="170">
        <v>0.05</v>
      </c>
      <c r="C4" s="258" t="s">
        <v>91</v>
      </c>
      <c r="D4" s="259"/>
      <c r="E4" s="260"/>
      <c r="F4" s="149">
        <v>0.25</v>
      </c>
      <c r="G4" s="141"/>
      <c r="H4" s="149">
        <v>0.1</v>
      </c>
      <c r="I4" s="144"/>
      <c r="J4" s="149">
        <v>0</v>
      </c>
      <c r="K4" s="142"/>
      <c r="L4" s="149">
        <v>0</v>
      </c>
      <c r="M4" s="150"/>
      <c r="N4" s="176">
        <f>IF(K4&gt;0,K4,IF(I4&gt;0,I4,IF(G4&gt;0,G4,0)))</f>
        <v>0</v>
      </c>
    </row>
    <row r="5" spans="1:14" ht="68.25" customHeight="1">
      <c r="A5" s="154" t="s">
        <v>4</v>
      </c>
      <c r="B5" s="171">
        <v>0.05</v>
      </c>
      <c r="C5" s="229" t="s">
        <v>92</v>
      </c>
      <c r="D5" s="230"/>
      <c r="E5" s="231"/>
      <c r="F5" s="155">
        <v>0.25</v>
      </c>
      <c r="G5" s="156"/>
      <c r="H5" s="155">
        <v>0.1</v>
      </c>
      <c r="I5" s="157"/>
      <c r="J5" s="155">
        <v>0</v>
      </c>
      <c r="K5" s="158"/>
      <c r="L5" s="155">
        <v>0</v>
      </c>
      <c r="M5" s="159"/>
      <c r="N5" s="176">
        <f>IF(K5&gt;0,K5,IF(I5&gt;0,I5,IF(G5&gt;0,G5,0)))</f>
        <v>0</v>
      </c>
    </row>
    <row r="6" spans="1:14" ht="67.5" customHeight="1">
      <c r="A6" s="138" t="s">
        <v>0</v>
      </c>
      <c r="B6" s="172">
        <v>0.05</v>
      </c>
      <c r="C6" s="261" t="s">
        <v>97</v>
      </c>
      <c r="D6" s="262"/>
      <c r="E6" s="263"/>
      <c r="F6" s="140">
        <v>0.25</v>
      </c>
      <c r="G6" s="151"/>
      <c r="H6" s="140">
        <v>0.1</v>
      </c>
      <c r="I6" s="152"/>
      <c r="J6" s="140">
        <v>0</v>
      </c>
      <c r="K6" s="153"/>
      <c r="L6" s="140">
        <v>0</v>
      </c>
      <c r="M6" s="161"/>
      <c r="N6" s="176">
        <f>IF(K6&gt;0,K6,IF(I6&gt;0,I6,IF(G6&gt;0,G6,0)))</f>
        <v>0</v>
      </c>
    </row>
    <row r="7" spans="1:14" ht="57" customHeight="1">
      <c r="A7" s="154" t="s">
        <v>67</v>
      </c>
      <c r="B7" s="171">
        <v>0.03</v>
      </c>
      <c r="C7" s="229" t="s">
        <v>93</v>
      </c>
      <c r="D7" s="230"/>
      <c r="E7" s="231"/>
      <c r="F7" s="155">
        <v>0.25</v>
      </c>
      <c r="G7" s="156"/>
      <c r="H7" s="155">
        <v>0.1</v>
      </c>
      <c r="I7" s="157"/>
      <c r="J7" s="155">
        <v>0</v>
      </c>
      <c r="K7" s="158"/>
      <c r="L7" s="155">
        <v>0</v>
      </c>
      <c r="M7" s="162"/>
      <c r="N7" s="176">
        <f>IF(K7&gt;0,K7,IF(I7&gt;0,I7,IF(G7&gt;0,G7,0)))</f>
        <v>0</v>
      </c>
    </row>
    <row r="8" spans="1:14" ht="63" customHeight="1">
      <c r="A8" s="138" t="s">
        <v>57</v>
      </c>
      <c r="B8" s="172">
        <v>7.0000000000000007E-2</v>
      </c>
      <c r="C8" s="268" t="s">
        <v>94</v>
      </c>
      <c r="D8" s="262"/>
      <c r="E8" s="263"/>
      <c r="F8" s="140">
        <v>0</v>
      </c>
      <c r="G8" s="153"/>
      <c r="H8" s="140">
        <v>0.1</v>
      </c>
      <c r="I8" s="152"/>
      <c r="J8" s="140">
        <v>0.1</v>
      </c>
      <c r="K8" s="151"/>
      <c r="L8" s="140">
        <v>0</v>
      </c>
      <c r="M8" s="160"/>
      <c r="N8" s="176">
        <f t="shared" ref="N8:N12" si="0">IF(M8&gt;0,M8,IF(K8&gt;0,K8,IF(I8&gt;0,I8,IF(G8&gt;0,G8,0))))</f>
        <v>0</v>
      </c>
    </row>
    <row r="9" spans="1:14" ht="75.75" customHeight="1">
      <c r="A9" s="163" t="s">
        <v>95</v>
      </c>
      <c r="B9" s="173">
        <v>0.5</v>
      </c>
      <c r="C9" s="264" t="s">
        <v>105</v>
      </c>
      <c r="D9" s="230"/>
      <c r="E9" s="231"/>
      <c r="F9" s="155">
        <v>0</v>
      </c>
      <c r="G9" s="158"/>
      <c r="H9" s="155">
        <v>0.5</v>
      </c>
      <c r="I9" s="157"/>
      <c r="J9" s="155">
        <v>0.5</v>
      </c>
      <c r="K9" s="156"/>
      <c r="L9" s="155">
        <v>0.5</v>
      </c>
      <c r="M9" s="156"/>
      <c r="N9" s="176">
        <f t="shared" si="0"/>
        <v>0</v>
      </c>
    </row>
    <row r="10" spans="1:14" ht="45" customHeight="1">
      <c r="A10" s="138" t="s">
        <v>22</v>
      </c>
      <c r="B10" s="172">
        <v>0.05</v>
      </c>
      <c r="C10" s="261" t="s">
        <v>98</v>
      </c>
      <c r="D10" s="262"/>
      <c r="E10" s="263"/>
      <c r="F10" s="140">
        <v>0</v>
      </c>
      <c r="G10" s="143"/>
      <c r="H10" s="140">
        <v>0</v>
      </c>
      <c r="I10" s="145"/>
      <c r="J10" s="140">
        <v>0.3</v>
      </c>
      <c r="K10" s="151"/>
      <c r="L10" s="140">
        <v>0</v>
      </c>
      <c r="M10" s="139"/>
      <c r="N10" s="176">
        <f>IF(K10&gt;0,K10,IF(I10&gt;0,I10,IF(G10&gt;0,G10,0)))</f>
        <v>0</v>
      </c>
    </row>
    <row r="11" spans="1:14" ht="42.75" customHeight="1">
      <c r="A11" s="154" t="s">
        <v>21</v>
      </c>
      <c r="B11" s="174">
        <v>0.05</v>
      </c>
      <c r="C11" s="264" t="s">
        <v>99</v>
      </c>
      <c r="D11" s="230"/>
      <c r="E11" s="231"/>
      <c r="F11" s="155">
        <v>0</v>
      </c>
      <c r="G11" s="164"/>
      <c r="H11" s="155">
        <v>0</v>
      </c>
      <c r="I11" s="165"/>
      <c r="J11" s="155">
        <v>0.1</v>
      </c>
      <c r="K11" s="156"/>
      <c r="L11" s="155">
        <v>0</v>
      </c>
      <c r="M11" s="166"/>
      <c r="N11" s="176">
        <f>IF(K11&gt;0,K11,IF(I11&gt;0,I11,IF(G11&gt;0,G11,0)))</f>
        <v>0</v>
      </c>
    </row>
    <row r="12" spans="1:14" ht="50.25" customHeight="1">
      <c r="A12" s="154" t="s">
        <v>58</v>
      </c>
      <c r="B12" s="171">
        <v>0.1</v>
      </c>
      <c r="C12" s="264" t="s">
        <v>101</v>
      </c>
      <c r="D12" s="230"/>
      <c r="E12" s="231"/>
      <c r="F12" s="155">
        <v>0</v>
      </c>
      <c r="G12" s="158"/>
      <c r="H12" s="155">
        <v>0</v>
      </c>
      <c r="I12" s="168"/>
      <c r="J12" s="155">
        <v>0</v>
      </c>
      <c r="K12" s="156"/>
      <c r="L12" s="155">
        <v>0.3</v>
      </c>
      <c r="M12" s="169"/>
      <c r="N12" s="176">
        <f t="shared" si="0"/>
        <v>0</v>
      </c>
    </row>
    <row r="13" spans="1:14" ht="68.25" customHeight="1" thickBot="1">
      <c r="A13" s="167" t="s">
        <v>72</v>
      </c>
      <c r="B13" s="190">
        <v>0.05</v>
      </c>
      <c r="C13" s="265" t="s">
        <v>100</v>
      </c>
      <c r="D13" s="266"/>
      <c r="E13" s="267"/>
      <c r="F13" s="191">
        <v>0</v>
      </c>
      <c r="G13" s="192"/>
      <c r="H13" s="191">
        <v>0</v>
      </c>
      <c r="I13" s="193"/>
      <c r="J13" s="191">
        <v>0</v>
      </c>
      <c r="K13" s="192"/>
      <c r="L13" s="191">
        <v>0.2</v>
      </c>
      <c r="M13" s="194"/>
      <c r="N13" s="195">
        <f>IF(M13&gt;0,M13,0)</f>
        <v>0</v>
      </c>
    </row>
    <row r="14" spans="1:14" ht="27.75" customHeight="1" thickBot="1">
      <c r="A14" s="105"/>
      <c r="B14" s="4"/>
      <c r="C14" s="5"/>
      <c r="D14" s="5"/>
      <c r="E14" s="104" t="s">
        <v>76</v>
      </c>
      <c r="F14" s="248">
        <f>G4*F4+G5*F5+G6*F6+G7*F7+G8*F8+G9*F9+G10*F10+G11*F11+G12*F12+G13*F13</f>
        <v>0</v>
      </c>
      <c r="G14" s="249"/>
      <c r="H14" s="248">
        <f>I4*H4+I5*H5+I6*H6+I7*H7+I8*H8+I9*H9+I10*H10+I11*H11+I12*H12+H13*I13</f>
        <v>0</v>
      </c>
      <c r="I14" s="249"/>
      <c r="J14" s="248">
        <f>K4*J4+K5*J5+K6*J6+K7*J7+K8*J8+K9*J9+K10*J10+K11*J11+K12*J12+K13*J13</f>
        <v>0</v>
      </c>
      <c r="K14" s="249"/>
      <c r="L14" s="248">
        <f>M4*L4+M5*L5+M6*L6+M7*L7+M8*L8+M9*L9+M10*L10+M11*L11+M12*L12+M13*L13</f>
        <v>0</v>
      </c>
      <c r="M14" s="250"/>
      <c r="N14" s="177">
        <f>N4*$B4+N5*$B5+N6*$B6+N7*$B7+N8*$B8+N9*$B9+N10*$B10+N11*$B11+N12*$B12+N13*$B13</f>
        <v>0</v>
      </c>
    </row>
    <row r="15" spans="1:14" ht="17.25" customHeight="1">
      <c r="A15" s="223" t="s">
        <v>8</v>
      </c>
      <c r="B15" s="224"/>
      <c r="C15" s="224"/>
      <c r="D15" s="224"/>
      <c r="E15" s="224"/>
      <c r="F15" s="224"/>
      <c r="G15" s="224"/>
      <c r="H15" s="224"/>
      <c r="I15" s="224"/>
      <c r="J15" s="224"/>
      <c r="K15" s="224"/>
      <c r="L15" s="224"/>
      <c r="M15" s="224"/>
      <c r="N15" s="225"/>
    </row>
    <row r="16" spans="1:14" ht="230.25" customHeight="1" thickBot="1">
      <c r="A16" s="226"/>
      <c r="B16" s="227"/>
      <c r="C16" s="227"/>
      <c r="D16" s="227"/>
      <c r="E16" s="227"/>
      <c r="F16" s="227"/>
      <c r="G16" s="227"/>
      <c r="H16" s="227"/>
      <c r="I16" s="227"/>
      <c r="J16" s="227"/>
      <c r="K16" s="227"/>
      <c r="L16" s="227"/>
      <c r="M16" s="227"/>
      <c r="N16" s="228"/>
    </row>
    <row r="17" spans="1:14" ht="15.75">
      <c r="A17" s="11" t="s">
        <v>18</v>
      </c>
      <c r="B17" s="7"/>
      <c r="C17" s="54" t="str">
        <f>Dades!C9</f>
        <v>Posa el teu nom a la pestanya "Dades"</v>
      </c>
      <c r="D17" s="11" t="s">
        <v>14</v>
      </c>
      <c r="E17" s="244"/>
      <c r="F17" s="244"/>
      <c r="G17" s="244"/>
      <c r="H17" s="244"/>
      <c r="I17" s="244"/>
      <c r="J17" s="244"/>
      <c r="K17" s="244"/>
      <c r="L17" s="244"/>
      <c r="M17" s="244"/>
      <c r="N17" s="245"/>
    </row>
    <row r="18" spans="1:14" ht="18" customHeight="1">
      <c r="A18" s="14"/>
      <c r="B18" s="15"/>
      <c r="C18" s="15"/>
      <c r="D18" s="12" t="s">
        <v>12</v>
      </c>
      <c r="E18" s="236" t="str">
        <f>Dades!C5</f>
        <v>Posa el nom de l'estudiant a la pestanya "Dades"</v>
      </c>
      <c r="F18" s="236"/>
      <c r="G18" s="236"/>
      <c r="H18" s="236"/>
      <c r="I18" s="236"/>
      <c r="J18" s="236"/>
      <c r="K18" s="236"/>
      <c r="L18" s="236"/>
      <c r="M18" s="236"/>
      <c r="N18" s="237"/>
    </row>
    <row r="19" spans="1:14" ht="18.75" customHeight="1">
      <c r="A19" s="8"/>
      <c r="B19" s="9"/>
      <c r="C19" s="9"/>
      <c r="D19" s="12" t="s">
        <v>20</v>
      </c>
      <c r="E19" s="236" t="str">
        <f>Dades!C6</f>
        <v>Posa la menció a la pestanya "Dades"</v>
      </c>
      <c r="F19" s="236"/>
      <c r="G19" s="236"/>
      <c r="H19" s="236"/>
      <c r="I19" s="236"/>
      <c r="J19" s="236"/>
      <c r="K19" s="236"/>
      <c r="L19" s="236"/>
      <c r="M19" s="236"/>
      <c r="N19" s="237"/>
    </row>
    <row r="20" spans="1:14" ht="41.25" customHeight="1" thickBot="1">
      <c r="A20" s="178" t="s">
        <v>19</v>
      </c>
      <c r="B20" s="10"/>
      <c r="C20" s="179"/>
      <c r="D20" s="30" t="s">
        <v>13</v>
      </c>
      <c r="E20" s="232" t="str">
        <f>Dades!C7</f>
        <v>Posa el títol del TFG a la pestanya "Dades"</v>
      </c>
      <c r="F20" s="232"/>
      <c r="G20" s="232"/>
      <c r="H20" s="232"/>
      <c r="I20" s="232"/>
      <c r="J20" s="232"/>
      <c r="K20" s="232"/>
      <c r="L20" s="232"/>
      <c r="M20" s="232"/>
      <c r="N20" s="233"/>
    </row>
    <row r="21" spans="1:14" ht="9" customHeight="1"/>
  </sheetData>
  <mergeCells count="31">
    <mergeCell ref="J14:K14"/>
    <mergeCell ref="L14:M14"/>
    <mergeCell ref="A1:N1"/>
    <mergeCell ref="C2:E3"/>
    <mergeCell ref="C4:E4"/>
    <mergeCell ref="C6:E6"/>
    <mergeCell ref="C7:E7"/>
    <mergeCell ref="C9:E9"/>
    <mergeCell ref="C10:E10"/>
    <mergeCell ref="C11:E11"/>
    <mergeCell ref="C12:E12"/>
    <mergeCell ref="C13:E13"/>
    <mergeCell ref="C8:E8"/>
    <mergeCell ref="F14:G14"/>
    <mergeCell ref="H14:I14"/>
    <mergeCell ref="A15:N16"/>
    <mergeCell ref="C5:E5"/>
    <mergeCell ref="E20:N20"/>
    <mergeCell ref="A2:A3"/>
    <mergeCell ref="E18:N18"/>
    <mergeCell ref="E19:N19"/>
    <mergeCell ref="F2:G2"/>
    <mergeCell ref="F3:G3"/>
    <mergeCell ref="H2:I2"/>
    <mergeCell ref="H3:I3"/>
    <mergeCell ref="J2:K2"/>
    <mergeCell ref="J3:K3"/>
    <mergeCell ref="L2:M2"/>
    <mergeCell ref="L3:M3"/>
    <mergeCell ref="E17:N17"/>
    <mergeCell ref="B2:B3"/>
  </mergeCells>
  <phoneticPr fontId="2" type="noConversion"/>
  <conditionalFormatting sqref="I4:I9 K4:K12 M12:M13 M8 G4:G9 G12 I12 N4:N13">
    <cfRule type="colorScale" priority="13">
      <colorScale>
        <cfvo type="num" val="0"/>
        <cfvo type="num" val="5"/>
        <cfvo type="num" val="10"/>
        <color rgb="FFF8696B"/>
        <color rgb="FFFFEB84"/>
        <color rgb="FF63BE7B"/>
      </colorScale>
    </cfRule>
  </conditionalFormatting>
  <conditionalFormatting sqref="M9">
    <cfRule type="colorScale" priority="1">
      <colorScale>
        <cfvo type="num" val="0"/>
        <cfvo type="num" val="5"/>
        <cfvo type="num" val="10"/>
        <color rgb="FFF8696B"/>
        <color rgb="FFFFEB84"/>
        <color rgb="FF63BE7B"/>
      </colorScale>
    </cfRule>
  </conditionalFormatting>
  <printOptions horizontalCentered="1"/>
  <pageMargins left="0.19685039370078741" right="0.15748031496062992" top="0.18" bottom="0.34" header="0.11" footer="0.21"/>
  <pageSetup paperSize="9" scale="80" fitToHeight="2" orientation="landscape" r:id="rId1"/>
  <drawing r:id="rId2"/>
</worksheet>
</file>

<file path=xl/worksheets/sheet3.xml><?xml version="1.0" encoding="utf-8"?>
<worksheet xmlns="http://schemas.openxmlformats.org/spreadsheetml/2006/main" xmlns:r="http://schemas.openxmlformats.org/officeDocument/2006/relationships">
  <sheetPr codeName="Hoja6">
    <pageSetUpPr fitToPage="1"/>
  </sheetPr>
  <dimension ref="A1:I21"/>
  <sheetViews>
    <sheetView tabSelected="1" zoomScaleNormal="100" workbookViewId="0">
      <pane xSplit="2" ySplit="3" topLeftCell="C16" activePane="bottomRight" state="frozen"/>
      <selection pane="topRight" activeCell="C1" sqref="C1"/>
      <selection pane="bottomLeft" activeCell="A4" sqref="A4"/>
      <selection pane="bottomRight" activeCell="E28" sqref="E28"/>
    </sheetView>
  </sheetViews>
  <sheetFormatPr baseColWidth="10" defaultColWidth="11.42578125" defaultRowHeight="15"/>
  <cols>
    <col min="1" max="1" width="15" style="1" customWidth="1"/>
    <col min="2" max="2" width="5.85546875" style="2" customWidth="1"/>
    <col min="3" max="3" width="29.28515625" style="1" customWidth="1"/>
    <col min="4" max="4" width="15" style="1" customWidth="1"/>
    <col min="5" max="5" width="42.85546875" style="1" customWidth="1"/>
    <col min="6" max="9" width="4.5703125" style="1" customWidth="1"/>
    <col min="10" max="16384" width="11.42578125" style="1"/>
  </cols>
  <sheetData>
    <row r="1" spans="1:9" ht="19.5" thickBot="1">
      <c r="A1" s="251" t="s">
        <v>109</v>
      </c>
      <c r="B1" s="251"/>
      <c r="C1" s="251"/>
      <c r="D1" s="251"/>
      <c r="E1" s="251"/>
      <c r="F1" s="251"/>
      <c r="G1" s="251"/>
      <c r="H1" s="251"/>
      <c r="I1" s="251"/>
    </row>
    <row r="2" spans="1:9" ht="22.5" customHeight="1">
      <c r="A2" s="274" t="s">
        <v>2</v>
      </c>
      <c r="B2" s="269" t="s">
        <v>7</v>
      </c>
      <c r="C2" s="285"/>
      <c r="D2" s="253"/>
      <c r="E2" s="286"/>
      <c r="F2" s="272" t="s">
        <v>9</v>
      </c>
      <c r="G2" s="272"/>
      <c r="H2" s="272"/>
      <c r="I2" s="272"/>
    </row>
    <row r="3" spans="1:9" ht="22.5" customHeight="1" thickBot="1">
      <c r="A3" s="275"/>
      <c r="B3" s="270"/>
      <c r="C3" s="283"/>
      <c r="D3" s="256"/>
      <c r="E3" s="284"/>
      <c r="F3" s="132" t="s">
        <v>27</v>
      </c>
      <c r="G3" s="132" t="s">
        <v>28</v>
      </c>
      <c r="H3" s="132" t="s">
        <v>29</v>
      </c>
      <c r="I3" s="133" t="s">
        <v>30</v>
      </c>
    </row>
    <row r="4" spans="1:9" ht="69" customHeight="1">
      <c r="A4" s="122" t="s">
        <v>3</v>
      </c>
      <c r="B4" s="123">
        <v>0.05</v>
      </c>
      <c r="C4" s="276" t="s">
        <v>83</v>
      </c>
      <c r="D4" s="276"/>
      <c r="E4" s="277"/>
      <c r="F4" s="116"/>
      <c r="G4" s="116"/>
      <c r="H4" s="116"/>
      <c r="I4" s="26">
        <f>(F4+G4+H4)/3</f>
        <v>0</v>
      </c>
    </row>
    <row r="5" spans="1:9" ht="54.75" customHeight="1">
      <c r="A5" s="124" t="s">
        <v>112</v>
      </c>
      <c r="B5" s="125">
        <v>0.05</v>
      </c>
      <c r="C5" s="278" t="s">
        <v>84</v>
      </c>
      <c r="D5" s="278"/>
      <c r="E5" s="279"/>
      <c r="F5" s="117"/>
      <c r="G5" s="117"/>
      <c r="H5" s="117"/>
      <c r="I5" s="26">
        <f t="shared" ref="I5" si="0">(F5+G5+H5)/3</f>
        <v>0</v>
      </c>
    </row>
    <row r="6" spans="1:9" ht="65.25" customHeight="1">
      <c r="A6" s="126" t="s">
        <v>90</v>
      </c>
      <c r="B6" s="127">
        <v>0.3</v>
      </c>
      <c r="C6" s="278" t="s">
        <v>85</v>
      </c>
      <c r="D6" s="278"/>
      <c r="E6" s="279"/>
      <c r="F6" s="118"/>
      <c r="G6" s="118"/>
      <c r="H6" s="118"/>
      <c r="I6" s="26">
        <f t="shared" ref="I6:I9" si="1">(F6+G6+H6)/3</f>
        <v>0</v>
      </c>
    </row>
    <row r="7" spans="1:9" ht="82.5" customHeight="1">
      <c r="A7" s="124" t="s">
        <v>89</v>
      </c>
      <c r="B7" s="125">
        <v>0.35</v>
      </c>
      <c r="C7" s="280" t="s">
        <v>96</v>
      </c>
      <c r="D7" s="278"/>
      <c r="E7" s="279"/>
      <c r="F7" s="116"/>
      <c r="G7" s="116"/>
      <c r="H7" s="116"/>
      <c r="I7" s="26">
        <f t="shared" si="1"/>
        <v>0</v>
      </c>
    </row>
    <row r="8" spans="1:9" ht="60.75" customHeight="1">
      <c r="A8" s="124" t="s">
        <v>5</v>
      </c>
      <c r="B8" s="125">
        <v>0.05</v>
      </c>
      <c r="C8" s="278" t="s">
        <v>86</v>
      </c>
      <c r="D8" s="278"/>
      <c r="E8" s="279"/>
      <c r="F8" s="116"/>
      <c r="G8" s="116"/>
      <c r="H8" s="116"/>
      <c r="I8" s="26">
        <f t="shared" si="1"/>
        <v>0</v>
      </c>
    </row>
    <row r="9" spans="1:9" ht="54" customHeight="1">
      <c r="A9" s="124" t="s">
        <v>1</v>
      </c>
      <c r="B9" s="125">
        <v>0.05</v>
      </c>
      <c r="C9" s="278" t="s">
        <v>87</v>
      </c>
      <c r="D9" s="278"/>
      <c r="E9" s="279"/>
      <c r="F9" s="116"/>
      <c r="G9" s="116"/>
      <c r="H9" s="116"/>
      <c r="I9" s="26">
        <f t="shared" si="1"/>
        <v>0</v>
      </c>
    </row>
    <row r="10" spans="1:9" ht="134.25" customHeight="1" thickBot="1">
      <c r="A10" s="124" t="s">
        <v>59</v>
      </c>
      <c r="B10" s="125">
        <v>0.15</v>
      </c>
      <c r="C10" s="281" t="s">
        <v>88</v>
      </c>
      <c r="D10" s="281"/>
      <c r="E10" s="282"/>
      <c r="F10" s="117"/>
      <c r="G10" s="117"/>
      <c r="H10" s="117"/>
      <c r="I10" s="26">
        <f t="shared" ref="I10" si="2">(F10+G10+H10)/3</f>
        <v>0</v>
      </c>
    </row>
    <row r="11" spans="1:9" ht="30" customHeight="1" thickBot="1">
      <c r="A11" s="128"/>
      <c r="B11" s="129"/>
      <c r="C11" s="130"/>
      <c r="D11" s="130"/>
      <c r="E11" s="131" t="s">
        <v>11</v>
      </c>
      <c r="F11" s="134">
        <f>F4*$B$4+F5*$B$5+F6*$B$6+F7*$B$7+F8*$B$8+F9*$B$9+F10*$B$10</f>
        <v>0</v>
      </c>
      <c r="G11" s="134">
        <f>G4*$B$4+G5*$B$5+G6*$B$6+G7*$B$7+G8*$B$8+G9*$B$9+G10*$B$10</f>
        <v>0</v>
      </c>
      <c r="H11" s="134">
        <f>H4*$B$4+H5*$B$5+H6*$B$6+H7*$B$7+H8*$B$8+H9*$B$9+H10*$B$10</f>
        <v>0</v>
      </c>
      <c r="I11" s="134">
        <f>I4*$B$4+I5*$B$5+I6*$B$6+I7*$B$7+I8*$B$8+I9*$B$9+I10*$B$10</f>
        <v>0</v>
      </c>
    </row>
    <row r="12" spans="1:9" ht="27" customHeight="1" thickBot="1">
      <c r="A12" s="273" t="s">
        <v>48</v>
      </c>
      <c r="B12" s="273"/>
      <c r="C12" s="273"/>
      <c r="D12" s="273"/>
      <c r="E12" s="273"/>
      <c r="F12" s="135"/>
      <c r="G12" s="135"/>
      <c r="H12" s="135"/>
      <c r="I12" s="135"/>
    </row>
    <row r="13" spans="1:9">
      <c r="A13" s="271" t="s">
        <v>8</v>
      </c>
      <c r="B13" s="271"/>
      <c r="C13" s="271"/>
      <c r="D13" s="27"/>
      <c r="E13" s="27"/>
      <c r="F13" s="24"/>
      <c r="G13" s="24"/>
      <c r="H13" s="24"/>
      <c r="I13" s="22"/>
    </row>
    <row r="14" spans="1:9" ht="114" customHeight="1" thickBot="1">
      <c r="A14" s="290"/>
      <c r="B14" s="290"/>
      <c r="C14" s="290"/>
      <c r="D14" s="290"/>
      <c r="E14" s="290"/>
      <c r="F14" s="290"/>
      <c r="G14" s="290"/>
      <c r="H14" s="290"/>
      <c r="I14" s="290"/>
    </row>
    <row r="15" spans="1:9" ht="15.75">
      <c r="A15" s="11" t="s">
        <v>31</v>
      </c>
      <c r="B15" s="7"/>
      <c r="C15" s="18"/>
      <c r="D15" s="11" t="s">
        <v>14</v>
      </c>
      <c r="E15" s="7"/>
      <c r="F15" s="7"/>
      <c r="G15" s="7"/>
      <c r="H15" s="7"/>
      <c r="I15" s="16"/>
    </row>
    <row r="16" spans="1:9">
      <c r="A16" s="14"/>
      <c r="B16" s="17" t="s">
        <v>27</v>
      </c>
      <c r="C16" s="55" t="str">
        <f>Dades!C12</f>
        <v>Posa nom avaluador 1 a "Dades"</v>
      </c>
      <c r="D16" s="8"/>
      <c r="E16" s="9"/>
      <c r="F16" s="9"/>
      <c r="G16" s="9"/>
      <c r="H16" s="9"/>
      <c r="I16" s="13"/>
    </row>
    <row r="17" spans="1:9">
      <c r="A17" s="14"/>
      <c r="B17" s="32" t="s">
        <v>28</v>
      </c>
      <c r="C17" s="55" t="str">
        <f>Dades!C13</f>
        <v>Posa nom avaluador 2 a "Dades"</v>
      </c>
      <c r="D17" s="12" t="s">
        <v>12</v>
      </c>
      <c r="E17" s="236" t="str">
        <f>Dades!C5</f>
        <v>Posa el nom de l'estudiant a la pestanya "Dades"</v>
      </c>
      <c r="F17" s="236"/>
      <c r="G17" s="236"/>
      <c r="H17" s="236"/>
      <c r="I17" s="237"/>
    </row>
    <row r="18" spans="1:9">
      <c r="A18" s="8"/>
      <c r="B18" s="9" t="s">
        <v>29</v>
      </c>
      <c r="C18" s="55" t="str">
        <f>Dades!C14</f>
        <v>Posa nom avaluador 3 a "Dades"</v>
      </c>
      <c r="D18" s="12" t="s">
        <v>20</v>
      </c>
      <c r="E18" s="236" t="str">
        <f>Dades!C6</f>
        <v>Posa la menció a la pestanya "Dades"</v>
      </c>
      <c r="F18" s="236"/>
      <c r="G18" s="236"/>
      <c r="H18" s="236"/>
      <c r="I18" s="237"/>
    </row>
    <row r="19" spans="1:9" ht="36" customHeight="1" thickBot="1">
      <c r="A19" s="178" t="s">
        <v>19</v>
      </c>
      <c r="B19" s="10"/>
      <c r="C19" s="180" t="str">
        <f>Dades!C16</f>
        <v>XX de xxxx de 2021</v>
      </c>
      <c r="D19" s="31" t="s">
        <v>13</v>
      </c>
      <c r="E19" s="232" t="str">
        <f>Dades!C7</f>
        <v>Posa el títol del TFG a la pestanya "Dades"</v>
      </c>
      <c r="F19" s="232"/>
      <c r="G19" s="232"/>
      <c r="H19" s="232"/>
      <c r="I19" s="233"/>
    </row>
    <row r="20" spans="1:9" ht="9" customHeight="1" thickBot="1"/>
    <row r="21" spans="1:9" ht="91.5" customHeight="1" thickBot="1">
      <c r="A21" s="287" t="s">
        <v>114</v>
      </c>
      <c r="B21" s="288"/>
      <c r="C21" s="288"/>
      <c r="D21" s="288"/>
      <c r="E21" s="288"/>
      <c r="F21" s="288"/>
      <c r="G21" s="288"/>
      <c r="H21" s="288"/>
      <c r="I21" s="289"/>
    </row>
  </sheetData>
  <mergeCells count="20">
    <mergeCell ref="A21:I21"/>
    <mergeCell ref="A14:I14"/>
    <mergeCell ref="E19:I19"/>
    <mergeCell ref="E17:I17"/>
    <mergeCell ref="E18:I18"/>
    <mergeCell ref="A1:I1"/>
    <mergeCell ref="B2:B3"/>
    <mergeCell ref="A13:C13"/>
    <mergeCell ref="F2:I2"/>
    <mergeCell ref="A12:E12"/>
    <mergeCell ref="A2:A3"/>
    <mergeCell ref="C4:E4"/>
    <mergeCell ref="C5:E5"/>
    <mergeCell ref="C6:E6"/>
    <mergeCell ref="C7:E7"/>
    <mergeCell ref="C8:E8"/>
    <mergeCell ref="C9:E9"/>
    <mergeCell ref="C10:E10"/>
    <mergeCell ref="C3:E3"/>
    <mergeCell ref="C2:E2"/>
  </mergeCells>
  <phoneticPr fontId="2" type="noConversion"/>
  <conditionalFormatting sqref="F4:I10">
    <cfRule type="colorScale" priority="2">
      <colorScale>
        <cfvo type="num" val="0"/>
        <cfvo type="num" val="5"/>
        <cfvo type="num" val="10"/>
        <color rgb="FFF8696B"/>
        <color rgb="FFFFEB84"/>
        <color rgb="FF63BE7B"/>
      </colorScale>
    </cfRule>
  </conditionalFormatting>
  <conditionalFormatting sqref="I4:I10">
    <cfRule type="colorScale" priority="1">
      <colorScale>
        <cfvo type="num" val="0"/>
        <cfvo type="num" val="5"/>
        <cfvo type="num" val="10"/>
        <color rgb="FFF8696B"/>
        <color rgb="FFFFEB84"/>
        <color rgb="FF63BE7B"/>
      </colorScale>
    </cfRule>
  </conditionalFormatting>
  <printOptions horizontalCentered="1"/>
  <pageMargins left="0.28000000000000003" right="0.22" top="0.27559055118110237" bottom="0.19685039370078741" header="0.19685039370078741" footer="0.24"/>
  <pageSetup paperSize="9" scale="78" orientation="portrait" r:id="rId1"/>
  <drawing r:id="rId2"/>
</worksheet>
</file>

<file path=xl/worksheets/sheet4.xml><?xml version="1.0" encoding="utf-8"?>
<worksheet xmlns="http://schemas.openxmlformats.org/spreadsheetml/2006/main" xmlns:r="http://schemas.openxmlformats.org/officeDocument/2006/relationships">
  <sheetPr>
    <pageSetUpPr fitToPage="1"/>
  </sheetPr>
  <dimension ref="A1:I18"/>
  <sheetViews>
    <sheetView zoomScaleNormal="100" workbookViewId="0">
      <pane xSplit="1" ySplit="3" topLeftCell="B4" activePane="bottomRight" state="frozen"/>
      <selection pane="topRight" activeCell="B1" sqref="B1"/>
      <selection pane="bottomLeft" activeCell="A4" sqref="A4"/>
      <selection pane="bottomRight" activeCell="C8" sqref="C8:E8"/>
    </sheetView>
  </sheetViews>
  <sheetFormatPr baseColWidth="10" defaultColWidth="11.42578125" defaultRowHeight="15"/>
  <cols>
    <col min="1" max="1" width="15" style="1" customWidth="1"/>
    <col min="2" max="2" width="5.7109375" style="21" customWidth="1"/>
    <col min="3" max="3" width="29" style="1" customWidth="1"/>
    <col min="4" max="4" width="15" style="1" customWidth="1"/>
    <col min="5" max="5" width="42.85546875" style="1" customWidth="1"/>
    <col min="6" max="8" width="4.85546875" style="1" customWidth="1"/>
    <col min="9" max="9" width="5.28515625" style="1" customWidth="1"/>
    <col min="10" max="16384" width="11.42578125" style="1"/>
  </cols>
  <sheetData>
    <row r="1" spans="1:9" ht="19.5" thickBot="1">
      <c r="A1" s="251" t="s">
        <v>110</v>
      </c>
      <c r="B1" s="251"/>
      <c r="C1" s="251"/>
      <c r="D1" s="251"/>
      <c r="E1" s="251"/>
      <c r="F1" s="251"/>
      <c r="G1" s="251"/>
      <c r="H1" s="251"/>
      <c r="I1" s="251"/>
    </row>
    <row r="2" spans="1:9" ht="22.5" customHeight="1">
      <c r="A2" s="296" t="s">
        <v>2</v>
      </c>
      <c r="B2" s="269" t="s">
        <v>7</v>
      </c>
      <c r="C2" s="307"/>
      <c r="D2" s="308"/>
      <c r="E2" s="309"/>
      <c r="F2" s="293" t="s">
        <v>9</v>
      </c>
      <c r="G2" s="294"/>
      <c r="H2" s="294"/>
      <c r="I2" s="295"/>
    </row>
    <row r="3" spans="1:9" ht="23.25" customHeight="1" thickBot="1">
      <c r="A3" s="297"/>
      <c r="B3" s="270"/>
      <c r="C3" s="310"/>
      <c r="D3" s="311"/>
      <c r="E3" s="312"/>
      <c r="F3" s="120" t="s">
        <v>27</v>
      </c>
      <c r="G3" s="120" t="s">
        <v>28</v>
      </c>
      <c r="H3" s="120" t="s">
        <v>29</v>
      </c>
      <c r="I3" s="121" t="s">
        <v>30</v>
      </c>
    </row>
    <row r="4" spans="1:9" ht="76.5" customHeight="1">
      <c r="A4" s="110" t="s">
        <v>60</v>
      </c>
      <c r="B4" s="111">
        <v>0.15</v>
      </c>
      <c r="C4" s="298" t="s">
        <v>79</v>
      </c>
      <c r="D4" s="299"/>
      <c r="E4" s="300"/>
      <c r="F4" s="116"/>
      <c r="G4" s="116"/>
      <c r="H4" s="116"/>
      <c r="I4" s="26">
        <f t="shared" ref="I4:I8" si="0">(F4+G4+H4)/3</f>
        <v>0</v>
      </c>
    </row>
    <row r="5" spans="1:9" ht="59.25" customHeight="1">
      <c r="A5" s="112" t="s">
        <v>6</v>
      </c>
      <c r="B5" s="113">
        <v>0.15</v>
      </c>
      <c r="C5" s="301" t="s">
        <v>82</v>
      </c>
      <c r="D5" s="302"/>
      <c r="E5" s="303"/>
      <c r="F5" s="117"/>
      <c r="G5" s="117"/>
      <c r="H5" s="117"/>
      <c r="I5" s="25">
        <f t="shared" si="0"/>
        <v>0</v>
      </c>
    </row>
    <row r="6" spans="1:9" ht="47.25" customHeight="1">
      <c r="A6" s="114" t="s">
        <v>63</v>
      </c>
      <c r="B6" s="115">
        <v>0.15</v>
      </c>
      <c r="C6" s="301" t="s">
        <v>113</v>
      </c>
      <c r="D6" s="302"/>
      <c r="E6" s="303"/>
      <c r="F6" s="118"/>
      <c r="G6" s="118"/>
      <c r="H6" s="118"/>
      <c r="I6" s="108">
        <f>(F6+G6+H6)/3</f>
        <v>0</v>
      </c>
    </row>
    <row r="7" spans="1:9" ht="56.25" customHeight="1">
      <c r="A7" s="110" t="s">
        <v>25</v>
      </c>
      <c r="B7" s="111">
        <v>0.2</v>
      </c>
      <c r="C7" s="301" t="s">
        <v>81</v>
      </c>
      <c r="D7" s="302"/>
      <c r="E7" s="303"/>
      <c r="F7" s="116"/>
      <c r="G7" s="116"/>
      <c r="H7" s="116"/>
      <c r="I7" s="26">
        <f t="shared" ref="I7" si="1">(F7+G7+H7)/3</f>
        <v>0</v>
      </c>
    </row>
    <row r="8" spans="1:9" ht="54.75" customHeight="1" thickBot="1">
      <c r="A8" s="110" t="s">
        <v>61</v>
      </c>
      <c r="B8" s="111">
        <v>0.35</v>
      </c>
      <c r="C8" s="304" t="s">
        <v>80</v>
      </c>
      <c r="D8" s="305"/>
      <c r="E8" s="306"/>
      <c r="F8" s="116"/>
      <c r="G8" s="116"/>
      <c r="H8" s="116"/>
      <c r="I8" s="26">
        <f t="shared" si="0"/>
        <v>0</v>
      </c>
    </row>
    <row r="9" spans="1:9" ht="30" customHeight="1" thickBot="1">
      <c r="A9" s="109"/>
      <c r="B9" s="4"/>
      <c r="C9" s="5"/>
      <c r="D9" s="5"/>
      <c r="E9" s="6" t="s">
        <v>11</v>
      </c>
      <c r="F9" s="98">
        <f>F4*$B$4+F5*$B$5+F6*$B$6+$B$7*F7+F8*$B$8</f>
        <v>0</v>
      </c>
      <c r="G9" s="98">
        <f>G4*$B$4+G5*$B$5+G6*$B$6+$B$7*G7+G8*$B$8</f>
        <v>0</v>
      </c>
      <c r="H9" s="98">
        <f>H4*$B$4+H5*$B$5+H6*$B$6+$B$7*H7+H8*$B$8</f>
        <v>0</v>
      </c>
      <c r="I9" s="119">
        <f>I4*$B$4+I5*$B$5+I6*$B$6+$B$7*I7+I8*$B$8</f>
        <v>0</v>
      </c>
    </row>
    <row r="10" spans="1:9">
      <c r="A10" s="271" t="s">
        <v>8</v>
      </c>
      <c r="B10" s="271"/>
      <c r="C10" s="271"/>
      <c r="D10" s="27"/>
      <c r="E10" s="27"/>
      <c r="F10" s="24"/>
      <c r="G10" s="24"/>
      <c r="H10" s="24"/>
      <c r="I10" s="22"/>
    </row>
    <row r="11" spans="1:9" ht="148.5" customHeight="1" thickBot="1">
      <c r="A11" s="290"/>
      <c r="B11" s="290"/>
      <c r="C11" s="290"/>
      <c r="D11" s="290"/>
      <c r="E11" s="290"/>
      <c r="F11" s="290"/>
      <c r="G11" s="290"/>
      <c r="H11" s="290"/>
      <c r="I11" s="290"/>
    </row>
    <row r="12" spans="1:9" ht="15.75">
      <c r="A12" s="11" t="s">
        <v>31</v>
      </c>
      <c r="B12" s="7"/>
      <c r="C12" s="18"/>
      <c r="D12" s="11" t="s">
        <v>14</v>
      </c>
      <c r="E12" s="7"/>
      <c r="F12" s="7"/>
      <c r="G12" s="7"/>
      <c r="H12" s="7"/>
      <c r="I12" s="106"/>
    </row>
    <row r="13" spans="1:9">
      <c r="A13" s="14"/>
      <c r="B13" s="17" t="s">
        <v>27</v>
      </c>
      <c r="C13" s="55" t="str">
        <f>Dades!C12</f>
        <v>Posa nom avaluador 1 a "Dades"</v>
      </c>
      <c r="D13" s="8"/>
      <c r="E13" s="9"/>
      <c r="F13" s="9"/>
      <c r="G13" s="9"/>
      <c r="H13" s="9"/>
      <c r="I13" s="107"/>
    </row>
    <row r="14" spans="1:9">
      <c r="A14" s="14"/>
      <c r="B14" s="32" t="s">
        <v>28</v>
      </c>
      <c r="C14" s="55" t="str">
        <f>Dades!C13</f>
        <v>Posa nom avaluador 2 a "Dades"</v>
      </c>
      <c r="D14" s="12" t="s">
        <v>12</v>
      </c>
      <c r="E14" s="236" t="str">
        <f>Dades!C5</f>
        <v>Posa el nom de l'estudiant a la pestanya "Dades"</v>
      </c>
      <c r="F14" s="236"/>
      <c r="G14" s="236"/>
      <c r="H14" s="236"/>
      <c r="I14" s="237"/>
    </row>
    <row r="15" spans="1:9">
      <c r="A15" s="8"/>
      <c r="B15" s="9" t="s">
        <v>29</v>
      </c>
      <c r="C15" s="55" t="str">
        <f>Dades!C14</f>
        <v>Posa nom avaluador 3 a "Dades"</v>
      </c>
      <c r="D15" s="12" t="s">
        <v>20</v>
      </c>
      <c r="E15" s="236" t="str">
        <f>Dades!C6</f>
        <v>Posa la menció a la pestanya "Dades"</v>
      </c>
      <c r="F15" s="236"/>
      <c r="G15" s="236"/>
      <c r="H15" s="236"/>
      <c r="I15" s="237"/>
    </row>
    <row r="16" spans="1:9" ht="33.75" customHeight="1" thickBot="1">
      <c r="A16" s="178" t="s">
        <v>19</v>
      </c>
      <c r="B16" s="10"/>
      <c r="C16" s="179" t="str">
        <f>Dades!C16</f>
        <v>XX de xxxx de 2021</v>
      </c>
      <c r="D16" s="30" t="s">
        <v>13</v>
      </c>
      <c r="E16" s="232" t="str">
        <f>Dades!C7</f>
        <v>Posa el títol del TFG a la pestanya "Dades"</v>
      </c>
      <c r="F16" s="232"/>
      <c r="G16" s="232"/>
      <c r="H16" s="232"/>
      <c r="I16" s="233"/>
    </row>
    <row r="17" spans="1:9" ht="13.5" customHeight="1" thickBot="1">
      <c r="A17" s="3"/>
      <c r="B17" s="23"/>
      <c r="I17" s="19"/>
    </row>
    <row r="18" spans="1:9" ht="81.75" customHeight="1" thickBot="1">
      <c r="A18" s="287" t="s">
        <v>64</v>
      </c>
      <c r="B18" s="291"/>
      <c r="C18" s="291"/>
      <c r="D18" s="291"/>
      <c r="E18" s="291"/>
      <c r="F18" s="291"/>
      <c r="G18" s="291"/>
      <c r="H18" s="291"/>
      <c r="I18" s="292"/>
    </row>
  </sheetData>
  <mergeCells count="16">
    <mergeCell ref="A18:I18"/>
    <mergeCell ref="A11:I11"/>
    <mergeCell ref="B2:B3"/>
    <mergeCell ref="A1:I1"/>
    <mergeCell ref="A10:C10"/>
    <mergeCell ref="F2:I2"/>
    <mergeCell ref="E16:I16"/>
    <mergeCell ref="A2:A3"/>
    <mergeCell ref="E14:I14"/>
    <mergeCell ref="E15:I15"/>
    <mergeCell ref="C4:E4"/>
    <mergeCell ref="C5:E5"/>
    <mergeCell ref="C6:E6"/>
    <mergeCell ref="C7:E7"/>
    <mergeCell ref="C8:E8"/>
    <mergeCell ref="C2:E3"/>
  </mergeCells>
  <conditionalFormatting sqref="F4:I8">
    <cfRule type="colorScale" priority="1">
      <colorScale>
        <cfvo type="num" val="0"/>
        <cfvo type="num" val="5"/>
        <cfvo type="num" val="10"/>
        <color rgb="FFF8696B"/>
        <color rgb="FFFFEB84"/>
        <color rgb="FF63BE7B"/>
      </colorScale>
    </cfRule>
  </conditionalFormatting>
  <pageMargins left="0.19685039370078741" right="0.19685039370078741" top="0.39370078740157483" bottom="0.19685039370078741" header="0.31496062992125984" footer="0.31496062992125984"/>
  <pageSetup paperSize="9" scale="78" orientation="portrait" r:id="rId1"/>
  <drawing r:id="rId2"/>
</worksheet>
</file>

<file path=xl/worksheets/sheet5.xml><?xml version="1.0" encoding="utf-8"?>
<worksheet xmlns="http://schemas.openxmlformats.org/spreadsheetml/2006/main" xmlns:r="http://schemas.openxmlformats.org/officeDocument/2006/relationships">
  <sheetPr>
    <pageSetUpPr fitToPage="1"/>
  </sheetPr>
  <dimension ref="A1:F27"/>
  <sheetViews>
    <sheetView zoomScale="80" zoomScaleNormal="80" workbookViewId="0">
      <selection activeCell="A13" sqref="A13:F13"/>
    </sheetView>
  </sheetViews>
  <sheetFormatPr baseColWidth="10" defaultColWidth="11.42578125" defaultRowHeight="15"/>
  <cols>
    <col min="1" max="1" width="24.85546875" customWidth="1"/>
    <col min="2" max="2" width="10.42578125" customWidth="1"/>
    <col min="3" max="3" width="8.42578125" customWidth="1"/>
    <col min="4" max="4" width="23.42578125" customWidth="1"/>
    <col min="5" max="5" width="22.5703125" customWidth="1"/>
    <col min="6" max="6" width="15.7109375" customWidth="1"/>
  </cols>
  <sheetData>
    <row r="1" spans="1:6">
      <c r="A1" s="313" t="s">
        <v>111</v>
      </c>
      <c r="B1" s="313"/>
      <c r="C1" s="313"/>
      <c r="D1" s="313"/>
      <c r="E1" s="313"/>
      <c r="F1" s="313"/>
    </row>
    <row r="2" spans="1:6" ht="36" customHeight="1" thickBot="1">
      <c r="A2" s="314"/>
      <c r="B2" s="314"/>
      <c r="C2" s="314"/>
      <c r="D2" s="314"/>
      <c r="E2" s="314"/>
      <c r="F2" s="314"/>
    </row>
    <row r="3" spans="1:6" ht="44.25" customHeight="1" thickBot="1">
      <c r="A3" s="71" t="s">
        <v>26</v>
      </c>
      <c r="B3" s="37" t="s">
        <v>9</v>
      </c>
      <c r="C3" s="37" t="s">
        <v>7</v>
      </c>
      <c r="D3" s="56" t="s">
        <v>35</v>
      </c>
      <c r="E3" s="56" t="s">
        <v>34</v>
      </c>
      <c r="F3" s="72" t="s">
        <v>49</v>
      </c>
    </row>
    <row r="4" spans="1:6" ht="30" customHeight="1">
      <c r="A4" s="182" t="s">
        <v>16</v>
      </c>
      <c r="B4" s="99">
        <f>RubricTutor!F14</f>
        <v>0</v>
      </c>
      <c r="C4" s="324"/>
      <c r="D4" s="327"/>
      <c r="E4" s="330"/>
      <c r="F4" s="337" t="str">
        <f>IF(OR(B8&lt;5,B11&lt;5),"Susp",ROUND((D8+E11),1))</f>
        <v>Susp</v>
      </c>
    </row>
    <row r="5" spans="1:6" ht="30" customHeight="1">
      <c r="A5" s="183" t="s">
        <v>23</v>
      </c>
      <c r="B5" s="100">
        <f>RubricTutor!H14</f>
        <v>0</v>
      </c>
      <c r="C5" s="325"/>
      <c r="D5" s="328"/>
      <c r="E5" s="331"/>
      <c r="F5" s="338"/>
    </row>
    <row r="6" spans="1:6" ht="30" customHeight="1">
      <c r="A6" s="184" t="s">
        <v>24</v>
      </c>
      <c r="B6" s="101">
        <f>RubricTutor!J14</f>
        <v>0</v>
      </c>
      <c r="C6" s="325"/>
      <c r="D6" s="328"/>
      <c r="E6" s="331"/>
      <c r="F6" s="338"/>
    </row>
    <row r="7" spans="1:6" ht="30" customHeight="1" thickBot="1">
      <c r="A7" s="185" t="s">
        <v>33</v>
      </c>
      <c r="B7" s="36">
        <f>RubricTutor!L14</f>
        <v>0</v>
      </c>
      <c r="C7" s="326"/>
      <c r="D7" s="329"/>
      <c r="E7" s="332"/>
      <c r="F7" s="338"/>
    </row>
    <row r="8" spans="1:6" ht="38.25" customHeight="1" thickBot="1">
      <c r="A8" s="73" t="s">
        <v>50</v>
      </c>
      <c r="B8" s="59">
        <f>RubricTutor!N14</f>
        <v>0</v>
      </c>
      <c r="C8" s="76">
        <v>0.4</v>
      </c>
      <c r="D8" s="188">
        <f>ROUND(B8*C8,2)</f>
        <v>0</v>
      </c>
      <c r="E8" s="35"/>
      <c r="F8" s="338"/>
    </row>
    <row r="9" spans="1:6" ht="30" customHeight="1">
      <c r="A9" s="186" t="s">
        <v>65</v>
      </c>
      <c r="B9" s="102">
        <f>RubricInforme!I11</f>
        <v>0</v>
      </c>
      <c r="C9" s="33">
        <v>0.3</v>
      </c>
      <c r="D9" s="333"/>
      <c r="E9" s="102">
        <f>RubricInforme!I11*'Full de qualificació'!C9</f>
        <v>0</v>
      </c>
      <c r="F9" s="338"/>
    </row>
    <row r="10" spans="1:6" ht="30" customHeight="1" thickBot="1">
      <c r="A10" s="187" t="s">
        <v>17</v>
      </c>
      <c r="B10" s="103">
        <f>RubricDefensa!I9</f>
        <v>0</v>
      </c>
      <c r="C10" s="34">
        <v>0.3</v>
      </c>
      <c r="D10" s="334"/>
      <c r="E10" s="103">
        <f>RubricDefensa!I9*'Full de qualificació'!C10</f>
        <v>0</v>
      </c>
      <c r="F10" s="338"/>
    </row>
    <row r="11" spans="1:6" ht="37.5" customHeight="1" thickBot="1">
      <c r="A11" s="74" t="s">
        <v>51</v>
      </c>
      <c r="B11" s="60">
        <f>ROUND(E11/C11,2)</f>
        <v>0</v>
      </c>
      <c r="C11" s="77">
        <v>0.6</v>
      </c>
      <c r="D11" s="41"/>
      <c r="E11" s="189">
        <f>ROUND(SUM(E9:E10),2)</f>
        <v>0</v>
      </c>
      <c r="F11" s="339"/>
    </row>
    <row r="12" spans="1:6" ht="19.5" customHeight="1">
      <c r="A12" s="317" t="s">
        <v>8</v>
      </c>
      <c r="B12" s="318"/>
      <c r="C12" s="318"/>
      <c r="D12" s="318"/>
      <c r="E12" s="28"/>
      <c r="F12" s="75"/>
    </row>
    <row r="13" spans="1:6" ht="75.75" customHeight="1">
      <c r="A13" s="321"/>
      <c r="B13" s="322"/>
      <c r="C13" s="322"/>
      <c r="D13" s="322"/>
      <c r="E13" s="322"/>
      <c r="F13" s="323"/>
    </row>
    <row r="14" spans="1:6" ht="36.75" customHeight="1">
      <c r="A14" s="319" t="s">
        <v>66</v>
      </c>
      <c r="B14" s="320"/>
      <c r="C14" s="320"/>
      <c r="D14" s="320"/>
      <c r="E14" s="320"/>
      <c r="F14" s="136"/>
    </row>
    <row r="15" spans="1:6" ht="36.75" customHeight="1">
      <c r="A15" s="340" t="s">
        <v>62</v>
      </c>
      <c r="B15" s="341"/>
      <c r="C15" s="341"/>
      <c r="D15" s="341"/>
      <c r="E15" s="342"/>
      <c r="F15" s="137"/>
    </row>
    <row r="16" spans="1:6" ht="70.5" customHeight="1" thickBot="1">
      <c r="A16" s="321"/>
      <c r="B16" s="322"/>
      <c r="C16" s="322"/>
      <c r="D16" s="322"/>
      <c r="E16" s="322"/>
      <c r="F16" s="323"/>
    </row>
    <row r="17" spans="1:6" ht="15.75">
      <c r="A17" s="20" t="s">
        <v>14</v>
      </c>
      <c r="B17" s="29"/>
      <c r="C17" s="38"/>
      <c r="D17" s="66"/>
      <c r="E17" s="315"/>
      <c r="F17" s="316"/>
    </row>
    <row r="18" spans="1:6" ht="21.75" customHeight="1">
      <c r="A18" s="61"/>
      <c r="B18" s="62" t="s">
        <v>12</v>
      </c>
      <c r="C18" s="343" t="str">
        <f>Dades!C5</f>
        <v>Posa el nom de l'estudiant a la pestanya "Dades"</v>
      </c>
      <c r="D18" s="343"/>
      <c r="E18" s="343"/>
      <c r="F18" s="344"/>
    </row>
    <row r="19" spans="1:6" ht="20.25" customHeight="1">
      <c r="A19" s="61"/>
      <c r="B19" s="62" t="s">
        <v>20</v>
      </c>
      <c r="C19" s="343" t="str">
        <f>Dades!C6</f>
        <v>Posa la menció a la pestanya "Dades"</v>
      </c>
      <c r="D19" s="343"/>
      <c r="E19" s="343"/>
      <c r="F19" s="344"/>
    </row>
    <row r="20" spans="1:6" ht="37.5" customHeight="1">
      <c r="A20" s="64"/>
      <c r="B20" s="65" t="s">
        <v>13</v>
      </c>
      <c r="C20" s="345" t="str">
        <f>Dades!C7</f>
        <v>Posa el títol del TFG a la pestanya "Dades"</v>
      </c>
      <c r="D20" s="345"/>
      <c r="E20" s="345"/>
      <c r="F20" s="346"/>
    </row>
    <row r="21" spans="1:6" ht="15.75">
      <c r="A21" s="349" t="s">
        <v>44</v>
      </c>
      <c r="B21" s="350"/>
      <c r="C21" s="63"/>
      <c r="D21" s="67"/>
      <c r="E21" s="68"/>
      <c r="F21" s="69"/>
    </row>
    <row r="22" spans="1:6" ht="21.75" customHeight="1">
      <c r="A22" s="78" t="s">
        <v>15</v>
      </c>
      <c r="B22" s="175" t="s">
        <v>38</v>
      </c>
      <c r="C22" s="347" t="str">
        <f>Dades!C9</f>
        <v>Posa el teu nom a la pestanya "Dades"</v>
      </c>
      <c r="D22" s="347"/>
      <c r="E22" s="347"/>
      <c r="F22" s="348"/>
    </row>
    <row r="23" spans="1:6" ht="18.75" customHeight="1">
      <c r="A23" s="39"/>
      <c r="B23" s="175" t="s">
        <v>39</v>
      </c>
      <c r="C23" s="347" t="str">
        <f>Dades!C12</f>
        <v>Posa nom avaluador 1 a "Dades"</v>
      </c>
      <c r="D23" s="347"/>
      <c r="E23" s="347"/>
      <c r="F23" s="348"/>
    </row>
    <row r="24" spans="1:6" ht="18.75" customHeight="1">
      <c r="A24" s="39"/>
      <c r="B24" s="175" t="s">
        <v>40</v>
      </c>
      <c r="C24" s="347" t="str">
        <f>Dades!C13</f>
        <v>Posa nom avaluador 2 a "Dades"</v>
      </c>
      <c r="D24" s="347"/>
      <c r="E24" s="347"/>
      <c r="F24" s="348"/>
    </row>
    <row r="25" spans="1:6" ht="18.75" customHeight="1">
      <c r="A25" s="40"/>
      <c r="B25" s="175" t="s">
        <v>41</v>
      </c>
      <c r="C25" s="347" t="str">
        <f>Dades!C14</f>
        <v>Posa nom avaluador 3 a "Dades"</v>
      </c>
      <c r="D25" s="347"/>
      <c r="E25" s="347"/>
      <c r="F25" s="348"/>
    </row>
    <row r="26" spans="1:6" ht="15.75">
      <c r="A26" s="40"/>
      <c r="B26" s="58"/>
      <c r="C26" s="57"/>
      <c r="D26" s="57"/>
      <c r="E26" s="70"/>
      <c r="F26" s="53"/>
    </row>
    <row r="27" spans="1:6" ht="44.25" customHeight="1" thickBot="1">
      <c r="A27" s="181" t="s">
        <v>19</v>
      </c>
      <c r="B27" s="351" t="str">
        <f>Dades!C16</f>
        <v>XX de xxxx de 2021</v>
      </c>
      <c r="C27" s="351"/>
      <c r="D27" s="351"/>
      <c r="E27" s="335"/>
      <c r="F27" s="336"/>
    </row>
  </sheetData>
  <mergeCells count="22">
    <mergeCell ref="E27:F27"/>
    <mergeCell ref="F4:F11"/>
    <mergeCell ref="A15:E15"/>
    <mergeCell ref="A16:F16"/>
    <mergeCell ref="C18:F18"/>
    <mergeCell ref="C19:F19"/>
    <mergeCell ref="C20:F20"/>
    <mergeCell ref="C23:F23"/>
    <mergeCell ref="C22:F22"/>
    <mergeCell ref="C24:F24"/>
    <mergeCell ref="C25:F25"/>
    <mergeCell ref="A21:B21"/>
    <mergeCell ref="B27:D27"/>
    <mergeCell ref="A1:F2"/>
    <mergeCell ref="E17:F17"/>
    <mergeCell ref="A12:D12"/>
    <mergeCell ref="A14:E14"/>
    <mergeCell ref="A13:F13"/>
    <mergeCell ref="C4:C7"/>
    <mergeCell ref="D4:D7"/>
    <mergeCell ref="E4:E7"/>
    <mergeCell ref="D9:D10"/>
  </mergeCells>
  <printOptions horizontalCentered="1"/>
  <pageMargins left="0.17" right="0.16" top="0.54" bottom="0.47244094488188981" header="0.23622047244094491" footer="0.31496062992125984"/>
  <pageSetup paperSize="9" scale="9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Dades</vt:lpstr>
      <vt:lpstr>RubricTutor</vt:lpstr>
      <vt:lpstr>RubricInforme</vt:lpstr>
      <vt:lpstr>RubricDefensa</vt:lpstr>
      <vt:lpstr>Full de qualificació</vt:lpstr>
      <vt:lpstr>'Full de qualificació'!Área_de_impresión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Jordi Pons</dc:creator>
  <cp:lastModifiedBy>renovi</cp:lastModifiedBy>
  <cp:lastPrinted>2020-08-05T07:43:05Z</cp:lastPrinted>
  <dcterms:created xsi:type="dcterms:W3CDTF">2012-04-24T19:27:51Z</dcterms:created>
  <dcterms:modified xsi:type="dcterms:W3CDTF">2020-08-05T07:47:42Z</dcterms:modified>
</cp:coreProperties>
</file>