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TrBrittneyInvoice\"/>
    </mc:Choice>
  </mc:AlternateContent>
  <xr:revisionPtr revIDLastSave="0" documentId="13_ncr:1_{3DE8749B-452F-4776-A1A1-D1D4B34D799C}" xr6:coauthVersionLast="47" xr6:coauthVersionMax="47" xr10:uidLastSave="{00000000-0000-0000-0000-000000000000}"/>
  <bookViews>
    <workbookView xWindow="-108" yWindow="-108" windowWidth="23256" windowHeight="12456" firstSheet="7" activeTab="11" xr2:uid="{AD223204-42BA-47EF-91FC-8161B622DE25}"/>
  </bookViews>
  <sheets>
    <sheet name="YL Starter" sheetId="1" r:id="rId1"/>
    <sheet name="PreYL" sheetId="7" r:id="rId2"/>
    <sheet name="YL2" sheetId="2" r:id="rId3"/>
    <sheet name="YL3" sheetId="3" r:id="rId4"/>
    <sheet name="YL5" sheetId="4" r:id="rId5"/>
    <sheet name="YL6" sheetId="5" r:id="rId6"/>
    <sheet name="Teen" sheetId="6" r:id="rId7"/>
    <sheet name="Upper Intermediate 1" sheetId="9" r:id="rId8"/>
    <sheet name="Intermediate 1" sheetId="10" r:id="rId9"/>
    <sheet name="Intermediate 2" sheetId="11" r:id="rId10"/>
    <sheet name="Pre-Intermediate 1" sheetId="12" r:id="rId11"/>
    <sheet name="Pre-Intermediate 2" sheetId="13" r:id="rId12"/>
    <sheet name="Grammar 1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5" l="1"/>
  <c r="H2" i="15"/>
  <c r="G4" i="9"/>
  <c r="G4" i="13"/>
  <c r="G3" i="13"/>
  <c r="G2" i="13"/>
  <c r="G3" i="12"/>
  <c r="G2" i="12"/>
  <c r="G3" i="11"/>
  <c r="G4" i="11"/>
  <c r="G5" i="11"/>
  <c r="G2" i="11"/>
  <c r="G4" i="10"/>
  <c r="G3" i="10"/>
  <c r="E2" i="10"/>
  <c r="G2" i="10"/>
  <c r="G3" i="9"/>
  <c r="E3" i="9"/>
  <c r="G4" i="7"/>
  <c r="G5" i="7"/>
  <c r="G6" i="7"/>
  <c r="E2" i="7"/>
  <c r="G2" i="7" s="1"/>
  <c r="E3" i="7"/>
  <c r="G3" i="7" s="1"/>
  <c r="E4" i="7"/>
  <c r="E5" i="7"/>
  <c r="E6" i="7"/>
  <c r="E7" i="7"/>
  <c r="G7" i="7" s="1"/>
  <c r="G2" i="1"/>
  <c r="G3" i="1"/>
  <c r="G4" i="1"/>
  <c r="G5" i="1"/>
  <c r="G6" i="1"/>
  <c r="E2" i="1"/>
  <c r="E3" i="1"/>
  <c r="E4" i="1"/>
  <c r="E5" i="1"/>
  <c r="E6" i="1"/>
  <c r="E2" i="2"/>
  <c r="J2" i="4"/>
  <c r="J3" i="4"/>
  <c r="J4" i="4"/>
  <c r="J5" i="4"/>
  <c r="J6" i="4"/>
  <c r="J7" i="4"/>
  <c r="J8" i="4"/>
  <c r="J9" i="4"/>
  <c r="J10" i="4"/>
  <c r="J11" i="4"/>
  <c r="J2" i="3"/>
  <c r="J3" i="3"/>
  <c r="J4" i="3"/>
  <c r="J5" i="3"/>
  <c r="J6" i="3"/>
  <c r="J7" i="3"/>
  <c r="J8" i="3"/>
  <c r="J9" i="3"/>
  <c r="J10" i="3"/>
  <c r="J11" i="3"/>
  <c r="J12" i="3"/>
  <c r="H2" i="3"/>
  <c r="H3" i="3"/>
  <c r="H4" i="3"/>
  <c r="H5" i="3"/>
  <c r="H6" i="3"/>
  <c r="H7" i="3"/>
  <c r="H8" i="3"/>
  <c r="H9" i="3"/>
  <c r="H10" i="3"/>
  <c r="H11" i="3"/>
  <c r="H12" i="3"/>
  <c r="E12" i="3"/>
  <c r="E9" i="6"/>
  <c r="G9" i="6"/>
  <c r="G2" i="6"/>
  <c r="G3" i="6"/>
  <c r="G4" i="6"/>
  <c r="G5" i="6"/>
  <c r="G6" i="6"/>
  <c r="G7" i="6"/>
  <c r="G8" i="6"/>
  <c r="E8" i="6"/>
  <c r="E7" i="6"/>
  <c r="E6" i="6"/>
  <c r="E5" i="6"/>
  <c r="E4" i="6"/>
  <c r="E3" i="6"/>
  <c r="E2" i="6"/>
  <c r="J6" i="5"/>
  <c r="H6" i="5"/>
  <c r="E6" i="5"/>
  <c r="J5" i="5"/>
  <c r="H5" i="5"/>
  <c r="E5" i="5"/>
  <c r="J4" i="5"/>
  <c r="H4" i="5"/>
  <c r="E4" i="5"/>
  <c r="J3" i="5"/>
  <c r="H3" i="5"/>
  <c r="E3" i="5"/>
  <c r="J2" i="5"/>
  <c r="H2" i="5"/>
  <c r="E2" i="5"/>
  <c r="H11" i="4"/>
  <c r="E11" i="4"/>
  <c r="H10" i="4"/>
  <c r="E10" i="4"/>
  <c r="H9" i="4"/>
  <c r="E9" i="4"/>
  <c r="H8" i="4"/>
  <c r="E8" i="4"/>
  <c r="H7" i="4"/>
  <c r="E7" i="4"/>
  <c r="H6" i="4"/>
  <c r="E6" i="4"/>
  <c r="H5" i="4"/>
  <c r="E5" i="4"/>
  <c r="H4" i="4"/>
  <c r="E4" i="4"/>
  <c r="H3" i="4"/>
  <c r="E3" i="4"/>
  <c r="H2" i="4"/>
  <c r="E2" i="4"/>
  <c r="E9" i="3"/>
  <c r="E10" i="3"/>
  <c r="E11" i="3"/>
  <c r="E8" i="3"/>
  <c r="E7" i="3"/>
  <c r="E6" i="3"/>
  <c r="E5" i="3"/>
  <c r="E4" i="3"/>
  <c r="E3" i="3"/>
  <c r="E2" i="3"/>
  <c r="H2" i="2"/>
  <c r="H3" i="2"/>
  <c r="H4" i="2"/>
  <c r="H5" i="2"/>
  <c r="H6" i="2"/>
  <c r="H7" i="2"/>
  <c r="E3" i="2"/>
  <c r="E4" i="2"/>
  <c r="E5" i="2"/>
  <c r="E6" i="2"/>
  <c r="E7" i="2"/>
  <c r="J3" i="2"/>
  <c r="J4" i="2"/>
  <c r="J5" i="2"/>
  <c r="J6" i="2"/>
  <c r="J7" i="2"/>
  <c r="J2" i="2"/>
</calcChain>
</file>

<file path=xl/sharedStrings.xml><?xml version="1.0" encoding="utf-8"?>
<sst xmlns="http://schemas.openxmlformats.org/spreadsheetml/2006/main" count="173" uniqueCount="76">
  <si>
    <t>No.</t>
  </si>
  <si>
    <t>Myanmar Name</t>
  </si>
  <si>
    <t>Zhao Kyi Yan</t>
  </si>
  <si>
    <t>Hsu Myat Noe Wai</t>
  </si>
  <si>
    <t>Harry</t>
  </si>
  <si>
    <t>Shawn</t>
  </si>
  <si>
    <t>Mary</t>
  </si>
  <si>
    <t>William</t>
  </si>
  <si>
    <t>Kelvin</t>
  </si>
  <si>
    <t>Thoon Sint Han Kyaw</t>
  </si>
  <si>
    <t>4 Skill Class Fee (Monthly)</t>
  </si>
  <si>
    <t>Grammar Class Fee (Monthly)</t>
  </si>
  <si>
    <t>Book Fee (One School Year)</t>
  </si>
  <si>
    <t>Total Cost</t>
  </si>
  <si>
    <t>Discount (%)</t>
  </si>
  <si>
    <t>Discount (%)2</t>
  </si>
  <si>
    <t>Net Fee (4 Skill)</t>
  </si>
  <si>
    <t>Net Fee (Grammar)</t>
  </si>
  <si>
    <t>Esther</t>
  </si>
  <si>
    <t>Susan</t>
  </si>
  <si>
    <t>John</t>
  </si>
  <si>
    <t>Adam</t>
  </si>
  <si>
    <t>Sophia</t>
  </si>
  <si>
    <t>David</t>
  </si>
  <si>
    <t>Mark</t>
  </si>
  <si>
    <t>Khant Nyar Thaw</t>
  </si>
  <si>
    <t>Mia</t>
  </si>
  <si>
    <t>Blessing</t>
  </si>
  <si>
    <t>Jeniffer</t>
  </si>
  <si>
    <t>Moses</t>
  </si>
  <si>
    <t>Jenny</t>
  </si>
  <si>
    <t>Alice</t>
  </si>
  <si>
    <t>Zen</t>
  </si>
  <si>
    <t>Stella</t>
  </si>
  <si>
    <t>Dan</t>
  </si>
  <si>
    <t>Brian</t>
  </si>
  <si>
    <t>Jayden</t>
  </si>
  <si>
    <t>Henry</t>
  </si>
  <si>
    <t>Ben</t>
  </si>
  <si>
    <t>Jason</t>
  </si>
  <si>
    <t>Aaron</t>
  </si>
  <si>
    <t>Jae</t>
  </si>
  <si>
    <t>Luna</t>
  </si>
  <si>
    <t>Daniel</t>
  </si>
  <si>
    <t>Alicia</t>
  </si>
  <si>
    <t>Nang Moon Aung</t>
  </si>
  <si>
    <t>Win Theingi Ko</t>
  </si>
  <si>
    <t>Candy</t>
  </si>
  <si>
    <t>Melody</t>
  </si>
  <si>
    <t>July Grace</t>
  </si>
  <si>
    <t>Christ Tu Aung</t>
  </si>
  <si>
    <t>Wai Yan</t>
  </si>
  <si>
    <t>Thurein Lin</t>
  </si>
  <si>
    <t>Naing Ye Khant</t>
  </si>
  <si>
    <t>James</t>
  </si>
  <si>
    <t>Anna</t>
  </si>
  <si>
    <t>Aubrey</t>
  </si>
  <si>
    <t>Glory</t>
  </si>
  <si>
    <t>George</t>
  </si>
  <si>
    <t>Alexandar</t>
  </si>
  <si>
    <t>Shin Thant Hmue</t>
  </si>
  <si>
    <t>Vivienne</t>
  </si>
  <si>
    <t>Nay Thurein</t>
  </si>
  <si>
    <t>Nandy Shoon Lae May</t>
  </si>
  <si>
    <t>Saint</t>
  </si>
  <si>
    <t>Swan Htet Mg</t>
  </si>
  <si>
    <t>Yan Aung Htwe</t>
  </si>
  <si>
    <t>Ei Hnin Kyaw</t>
  </si>
  <si>
    <t>Yu Thandar Aung</t>
  </si>
  <si>
    <t>Ei Ei Kyaw</t>
  </si>
  <si>
    <t>Sabae</t>
  </si>
  <si>
    <t>Zaw Ko Phyo</t>
  </si>
  <si>
    <t>Su Su Kyaw</t>
  </si>
  <si>
    <t>Sai Ko Myat Kyaw</t>
  </si>
  <si>
    <t>Lucuis</t>
  </si>
  <si>
    <t>Saung Hatet Htar 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</si>
</sst>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MMK]\ * #,##0_);_([$MMK]\ * \(#,##0\);_([$MMK]\ * &quot;-&quot;_);_(@_)"/>
    <numFmt numFmtId="165" formatCode="[$MMK]\ 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/>
    <xf numFmtId="164" fontId="5" fillId="3" borderId="0" xfId="3" applyNumberFormat="1" applyAlignment="1">
      <alignment wrapText="1"/>
    </xf>
    <xf numFmtId="9" fontId="5" fillId="3" borderId="0" xfId="3" applyNumberFormat="1"/>
    <xf numFmtId="164" fontId="5" fillId="3" borderId="0" xfId="3" applyNumberFormat="1"/>
    <xf numFmtId="0" fontId="4" fillId="2" borderId="0" xfId="2" applyAlignment="1">
      <alignment horizontal="center" wrapText="1"/>
    </xf>
    <xf numFmtId="164" fontId="4" fillId="2" borderId="0" xfId="2" applyNumberFormat="1" applyAlignment="1">
      <alignment horizontal="center" wrapText="1"/>
    </xf>
    <xf numFmtId="164" fontId="4" fillId="2" borderId="0" xfId="2" applyNumberFormat="1"/>
    <xf numFmtId="9" fontId="4" fillId="2" borderId="0" xfId="2" applyNumberFormat="1"/>
    <xf numFmtId="0" fontId="6" fillId="4" borderId="0" xfId="4" applyAlignment="1">
      <alignment horizontal="center" wrapText="1"/>
    </xf>
    <xf numFmtId="164" fontId="6" fillId="4" borderId="0" xfId="4" applyNumberFormat="1"/>
    <xf numFmtId="0" fontId="1" fillId="5" borderId="0" xfId="5" applyAlignment="1">
      <alignment horizontal="center" wrapText="1"/>
    </xf>
    <xf numFmtId="164" fontId="1" fillId="5" borderId="0" xfId="5" applyNumberFormat="1" applyAlignment="1">
      <alignment horizontal="center" vertical="center" wrapText="1"/>
    </xf>
    <xf numFmtId="164" fontId="1" fillId="5" borderId="0" xfId="5" applyNumberFormat="1" applyAlignment="1">
      <alignment wrapText="1"/>
    </xf>
    <xf numFmtId="9" fontId="1" fillId="5" borderId="0" xfId="5" applyNumberFormat="1"/>
    <xf numFmtId="164" fontId="1" fillId="5" borderId="0" xfId="5" applyNumberFormat="1"/>
    <xf numFmtId="164" fontId="1" fillId="5" borderId="0" xfId="5" applyNumberFormat="1" applyAlignment="1">
      <alignment horizontal="center" wrapText="1"/>
    </xf>
    <xf numFmtId="9" fontId="1" fillId="5" borderId="0" xfId="1" applyFill="1"/>
    <xf numFmtId="0" fontId="1" fillId="5" borderId="0" xfId="5" applyAlignment="1">
      <alignment horizontal="center" vertical="center" wrapText="1"/>
    </xf>
    <xf numFmtId="0" fontId="4" fillId="2" borderId="0" xfId="2" applyAlignment="1">
      <alignment horizontal="center" vertical="center" wrapText="1"/>
    </xf>
    <xf numFmtId="164" fontId="4" fillId="2" borderId="0" xfId="2" applyNumberFormat="1" applyAlignment="1">
      <alignment horizontal="center" vertical="center" wrapText="1"/>
    </xf>
    <xf numFmtId="0" fontId="6" fillId="4" borderId="0" xfId="4" applyAlignment="1">
      <alignment horizontal="center" vertical="center" wrapText="1"/>
    </xf>
    <xf numFmtId="0" fontId="0" fillId="0" borderId="0" xfId="0" applyAlignment="1">
      <alignment vertical="center"/>
    </xf>
    <xf numFmtId="0" fontId="5" fillId="3" borderId="0" xfId="3" applyAlignment="1">
      <alignment horizontal="left"/>
    </xf>
    <xf numFmtId="0" fontId="5" fillId="3" borderId="0" xfId="3"/>
    <xf numFmtId="0" fontId="3" fillId="0" borderId="0" xfId="0" applyFont="1" applyAlignment="1">
      <alignment vertical="center"/>
    </xf>
    <xf numFmtId="9" fontId="0" fillId="5" borderId="3" xfId="5" applyNumberFormat="1" applyFont="1" applyBorder="1"/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/>
    </xf>
    <xf numFmtId="0" fontId="3" fillId="7" borderId="3" xfId="0" applyFont="1" applyFill="1" applyBorder="1"/>
    <xf numFmtId="0" fontId="3" fillId="8" borderId="6" xfId="0" applyFont="1" applyFill="1" applyBorder="1" applyAlignment="1">
      <alignment horizontal="left"/>
    </xf>
    <xf numFmtId="0" fontId="3" fillId="8" borderId="3" xfId="0" applyFont="1" applyFill="1" applyBorder="1"/>
    <xf numFmtId="0" fontId="0" fillId="0" borderId="0" xfId="0" applyAlignment="1">
      <alignment horizontal="left" vertical="center"/>
    </xf>
    <xf numFmtId="9" fontId="0" fillId="5" borderId="3" xfId="5" applyNumberFormat="1" applyFont="1" applyBorder="1" applyAlignment="1">
      <alignment horizontal="right"/>
    </xf>
    <xf numFmtId="165" fontId="10" fillId="5" borderId="1" xfId="5" applyNumberFormat="1" applyFont="1" applyBorder="1" applyAlignment="1">
      <alignment horizontal="center" vertical="center" wrapText="1"/>
    </xf>
    <xf numFmtId="165" fontId="0" fillId="5" borderId="3" xfId="5" applyNumberFormat="1" applyFont="1" applyBorder="1" applyAlignment="1">
      <alignment wrapText="1"/>
    </xf>
    <xf numFmtId="165" fontId="0" fillId="0" borderId="0" xfId="0" applyNumberFormat="1"/>
    <xf numFmtId="165" fontId="0" fillId="5" borderId="3" xfId="5" applyNumberFormat="1" applyFont="1" applyBorder="1"/>
    <xf numFmtId="165" fontId="9" fillId="4" borderId="1" xfId="4" applyNumberFormat="1" applyFont="1" applyBorder="1" applyAlignment="1">
      <alignment horizontal="center" vertical="center" wrapText="1"/>
    </xf>
    <xf numFmtId="165" fontId="6" fillId="4" borderId="3" xfId="4" applyNumberFormat="1" applyBorder="1"/>
    <xf numFmtId="165" fontId="8" fillId="6" borderId="2" xfId="0" applyNumberFormat="1" applyFont="1" applyFill="1" applyBorder="1" applyAlignment="1">
      <alignment horizontal="center" vertical="center" wrapText="1"/>
    </xf>
    <xf numFmtId="165" fontId="3" fillId="7" borderId="4" xfId="0" applyNumberFormat="1" applyFont="1" applyFill="1" applyBorder="1"/>
    <xf numFmtId="9" fontId="10" fillId="5" borderId="1" xfId="5" applyNumberFormat="1" applyFont="1" applyBorder="1" applyAlignment="1">
      <alignment horizontal="right" vertical="center" wrapText="1"/>
    </xf>
    <xf numFmtId="9" fontId="0" fillId="0" borderId="0" xfId="0" applyNumberFormat="1" applyAlignment="1">
      <alignment horizontal="right"/>
    </xf>
    <xf numFmtId="9" fontId="10" fillId="5" borderId="1" xfId="5" applyNumberFormat="1" applyFont="1" applyBorder="1" applyAlignment="1">
      <alignment horizontal="center" vertical="center" wrapText="1"/>
    </xf>
    <xf numFmtId="9" fontId="0" fillId="0" borderId="0" xfId="0" applyNumberFormat="1"/>
    <xf numFmtId="165" fontId="3" fillId="8" borderId="4" xfId="0" applyNumberFormat="1" applyFont="1" applyFill="1" applyBorder="1"/>
    <xf numFmtId="0" fontId="0" fillId="0" borderId="0" xfId="0" applyAlignment="1">
      <alignment horizontal="left"/>
    </xf>
    <xf numFmtId="164" fontId="4" fillId="2" borderId="3" xfId="2" applyNumberFormat="1" applyBorder="1"/>
    <xf numFmtId="9" fontId="4" fillId="2" borderId="3" xfId="2" applyNumberFormat="1" applyBorder="1"/>
    <xf numFmtId="0" fontId="11" fillId="2" borderId="1" xfId="2" applyFont="1" applyBorder="1" applyAlignment="1">
      <alignment horizontal="center" wrapText="1"/>
    </xf>
    <xf numFmtId="164" fontId="11" fillId="2" borderId="1" xfId="2" applyNumberFormat="1" applyFont="1" applyBorder="1" applyAlignment="1">
      <alignment horizontal="center" wrapText="1"/>
    </xf>
  </cellXfs>
  <cellStyles count="6">
    <cellStyle name="60% - Accent6" xfId="5" builtinId="52"/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</dxf>
    <dxf>
      <numFmt numFmtId="164" formatCode="_([$MMK]\ * #,##0_);_([$MMK]\ * \(#,##0\);_([$MMK]\ * &quot;-&quot;_);_(@_)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703AD2-51E7-4945-880D-52BEB86DD8A9}" name="Table28" displayName="Table28" ref="A1:G6" totalsRowShown="0" headerRowDxfId="56">
  <autoFilter ref="A1:G6" xr:uid="{9E703AD2-51E7-4945-880D-52BEB86DD8A9}"/>
  <tableColumns count="7">
    <tableColumn id="1" xr3:uid="{912583DD-41C9-4F6C-B1E9-30C4ED092629}" name="No." dataDxfId="55"/>
    <tableColumn id="2" xr3:uid="{B2D86456-71CB-4548-A8C3-CD237D83C35A}" name="Myanmar Name" dataDxfId="54"/>
    <tableColumn id="3" xr3:uid="{5922F290-E4B4-4499-B307-8066FB185B8B}" name="4 Skill Class Fee (Monthly)" dataDxfId="53" dataCellStyle="60% - Accent6"/>
    <tableColumn id="4" xr3:uid="{31612167-ECA6-4239-92FE-8FF3A61A7038}" name="Discount (%)" dataCellStyle="60% - Accent6"/>
    <tableColumn id="9" xr3:uid="{99BB6E3E-97A2-4F38-A41D-D96488EBF570}" name="Net Fee (4 Skill)" dataDxfId="52" dataCellStyle="60% - Accent6">
      <calculatedColumnFormula>C2-(C2*D2)</calculatedColumnFormula>
    </tableColumn>
    <tableColumn id="7" xr3:uid="{797D9645-26D4-463F-BE13-B3B7F8AEC075}" name="Book Fee (One School Year)" dataDxfId="51" dataCellStyle="Neutral"/>
    <tableColumn id="8" xr3:uid="{88A394BE-04F5-4856-94E1-585BBA50029A}" name="Total Cost" dataDxfId="50">
      <calculatedColumnFormula>E2+F2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CD880-380A-44B9-84D0-904AEECF20D7}" name="Table289" displayName="Table289" ref="A1:G7" totalsRowShown="0" headerRowDxfId="49">
  <autoFilter ref="A1:G7" xr:uid="{A46CD880-380A-44B9-84D0-904AEECF20D7}"/>
  <tableColumns count="7">
    <tableColumn id="1" xr3:uid="{ECD69344-8484-4468-89B3-C5075E5D3DB4}" name="No." dataDxfId="48"/>
    <tableColumn id="2" xr3:uid="{5E558CD6-F2B4-4FEF-A404-3A4557DC558C}" name="Myanmar Name" dataDxfId="47" dataCellStyle="Normal"/>
    <tableColumn id="3" xr3:uid="{E4CBA1D8-68EF-4622-AC53-1E3F16DEB40E}" name="4 Skill Class Fee (Monthly)" dataDxfId="46" dataCellStyle="60% - Accent6"/>
    <tableColumn id="4" xr3:uid="{BC95607A-E35F-4C11-8182-276DBC3A1A3F}" name="Discount (%)" dataCellStyle="60% - Accent6"/>
    <tableColumn id="9" xr3:uid="{9132DA8F-A8CF-4149-B2BF-53805AD08432}" name="Net Fee (4 Skill)" dataDxfId="45" dataCellStyle="60% - Accent6">
      <calculatedColumnFormula>C2-(C2*D2)</calculatedColumnFormula>
    </tableColumn>
    <tableColumn id="7" xr3:uid="{232CC640-FF3D-4DC3-8B1C-89B2CE99A1E8}" name="Book Fee (One School Year)" dataDxfId="44" dataCellStyle="Neutral"/>
    <tableColumn id="8" xr3:uid="{02D41ECA-5D9A-4466-922D-909B5BB223A2}" name="Total Cost" dataDxfId="43">
      <calculatedColumnFormula>E2+F2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A8A76-68E7-49EE-A73C-B39C305AD926}" name="Table2" displayName="Table2" ref="A1:J7" totalsRowShown="0" headerRowDxfId="42">
  <autoFilter ref="A1:J7" xr:uid="{E94A8A76-68E7-49EE-A73C-B39C305AD926}"/>
  <tableColumns count="10">
    <tableColumn id="1" xr3:uid="{E4249DD3-F955-47C8-B776-483C4D923EA4}" name="No." dataDxfId="41"/>
    <tableColumn id="2" xr3:uid="{0D251621-DB22-4E28-87C2-E9A833A267A5}" name="Myanmar Name" dataDxfId="40"/>
    <tableColumn id="3" xr3:uid="{30C8DAE3-A0A9-413C-A88D-4A7ADC84B3E8}" name="4 Skill Class Fee (Monthly)" dataDxfId="39" dataCellStyle="60% - Accent6"/>
    <tableColumn id="4" xr3:uid="{E1AE6513-420E-43B9-9A4D-C16779FE50D2}" name="Discount (%)" dataCellStyle="60% - Accent6"/>
    <tableColumn id="9" xr3:uid="{39CB50F2-6D4D-48FA-875E-23BE446F8679}" name="Net Fee (4 Skill)" dataDxfId="38" dataCellStyle="60% - Accent6">
      <calculatedColumnFormula>C2-(C2*D2)</calculatedColumnFormula>
    </tableColumn>
    <tableColumn id="5" xr3:uid="{056E17C4-7345-4AFC-88EE-99CA3EDCA691}" name="Grammar Class Fee (Monthly)" dataDxfId="37" dataCellStyle="Good"/>
    <tableColumn id="6" xr3:uid="{AE8A03AC-E0C2-4811-8956-A66A1E770C58}" name="Discount (%)2" dataCellStyle="Good"/>
    <tableColumn id="10" xr3:uid="{3057DE3D-52A5-431D-ABA4-8590E534935C}" name="Net Fee (Grammar)" dataDxfId="36" dataCellStyle="Good">
      <calculatedColumnFormula>F2-(F2*G2)</calculatedColumnFormula>
    </tableColumn>
    <tableColumn id="7" xr3:uid="{2B8D8992-DC7C-4F48-9173-94425615B991}" name="Book Fee (One School Year)" dataDxfId="35" dataCellStyle="Neutral"/>
    <tableColumn id="8" xr3:uid="{83A6D0C2-CD15-475F-B332-EF4DF20FD360}" name="Total Cost" dataDxfId="34">
      <calculatedColumnFormula>C2-(D2*C2)+F2-(G2*F2)+I2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A4CA22-88D3-4766-9A09-B779819D898B}" name="Table24" displayName="Table24" ref="A1:J12" totalsRowShown="0" headerRowDxfId="33">
  <autoFilter ref="A1:J12" xr:uid="{7CA4CA22-88D3-4766-9A09-B779819D898B}"/>
  <tableColumns count="10">
    <tableColumn id="1" xr3:uid="{BE4BD770-D56E-411F-AD5E-1470024BC189}" name="No." dataDxfId="32"/>
    <tableColumn id="2" xr3:uid="{04C578EE-EA25-42C0-B16B-659307631599}" name="Myanmar Name" dataDxfId="31" dataCellStyle="Normal"/>
    <tableColumn id="3" xr3:uid="{BD692D86-119B-45CF-9B24-B7392212B422}" name="4 Skill Class Fee (Monthly)" dataDxfId="30" dataCellStyle="60% - Accent6"/>
    <tableColumn id="4" xr3:uid="{E55AEA7E-B1B0-4673-8DEC-3A348A29D3B0}" name="Discount (%)" dataCellStyle="60% - Accent6"/>
    <tableColumn id="9" xr3:uid="{0F976FE9-1883-48A7-BD6E-8A70BF03B3CC}" name="Net Fee (4 Skill)" dataDxfId="29" dataCellStyle="60% - Accent6">
      <calculatedColumnFormula>C2-(C2*D2)</calculatedColumnFormula>
    </tableColumn>
    <tableColumn id="5" xr3:uid="{D8C94371-41C4-4957-8713-B4AF5EC46D97}" name="Grammar Class Fee (Monthly)" dataDxfId="28" dataCellStyle="Good"/>
    <tableColumn id="6" xr3:uid="{44EFC126-BDC5-47A2-AFD0-6A3AD61230AE}" name="Discount (%)2" dataCellStyle="Good"/>
    <tableColumn id="10" xr3:uid="{DDA12BD9-9A84-4957-B00E-9A54D182643D}" name="Net Fee (Grammar)" dataDxfId="27" dataCellStyle="Good">
      <calculatedColumnFormula>F2-(F2*G2)</calculatedColumnFormula>
    </tableColumn>
    <tableColumn id="7" xr3:uid="{86F59AC7-7AEC-4C81-BDE9-0AD3A575CE2A}" name="Book Fee (One School Year)" dataDxfId="26" dataCellStyle="Neutral"/>
    <tableColumn id="8" xr3:uid="{C318A658-1FC4-4096-B79F-5FDEAA6703E6}" name="Total Cost" dataDxfId="25">
      <calculatedColumnFormula>C2-(D2*C2)+F2-(G2*F2)+I2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5D6F2-7BA4-4E43-B43D-DF0CFE527802}" name="Table245" displayName="Table245" ref="A1:J11" totalsRowShown="0" headerRowDxfId="24">
  <autoFilter ref="A1:J11" xr:uid="{2C05D6F2-7BA4-4E43-B43D-DF0CFE527802}"/>
  <tableColumns count="10">
    <tableColumn id="1" xr3:uid="{6A390E50-9EF8-40BA-868D-A5DCD7CB456C}" name="No." dataDxfId="23"/>
    <tableColumn id="2" xr3:uid="{885B1C50-7372-43FF-B025-E6FB2873D7B7}" name="Myanmar Name" dataDxfId="22" dataCellStyle="Normal"/>
    <tableColumn id="3" xr3:uid="{EBA6CB63-7F12-482F-BFEB-777D906354D5}" name="4 Skill Class Fee (Monthly)" dataDxfId="21" dataCellStyle="60% - Accent6"/>
    <tableColumn id="4" xr3:uid="{CD4A8B43-4753-487A-A1FA-40296F6C3162}" name="Discount (%)" dataCellStyle="60% - Accent6"/>
    <tableColumn id="9" xr3:uid="{55A862C5-E0C6-45D3-806B-7E411E253368}" name="Net Fee (4 Skill)" dataDxfId="20" dataCellStyle="60% - Accent6">
      <calculatedColumnFormula>C2-(C2*D2)</calculatedColumnFormula>
    </tableColumn>
    <tableColumn id="5" xr3:uid="{065743C2-6CD5-4E62-9C6E-26E48AB50A8C}" name="Grammar Class Fee (Monthly)" dataDxfId="19" dataCellStyle="Good"/>
    <tableColumn id="6" xr3:uid="{B39ADA2C-FB08-4308-91C8-CE55ED4FCEBA}" name="Discount (%)2" dataCellStyle="Good"/>
    <tableColumn id="10" xr3:uid="{A2BD4DF1-C61F-48CD-B1E1-35CC5A34CA7A}" name="Net Fee (Grammar)" dataDxfId="18" dataCellStyle="Good">
      <calculatedColumnFormula>F2-(F2*G2)</calculatedColumnFormula>
    </tableColumn>
    <tableColumn id="7" xr3:uid="{46092856-6816-44CA-B0FA-EE50A52A3F41}" name="Book Fee (One School Year)" dataDxfId="17" dataCellStyle="Neutral"/>
    <tableColumn id="8" xr3:uid="{992B7063-33B5-4260-A2F5-C8672A825931}" name="Total Cost" dataDxfId="16">
      <calculatedColumnFormula>C2-(D2*C2)+F2-(G2*F2)+I2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E6A19-B91B-4AEF-9B9B-BB2B3ECC5B92}" name="Table2456" displayName="Table2456" ref="A1:J6" totalsRowShown="0" headerRowDxfId="15">
  <autoFilter ref="A1:J6" xr:uid="{E85E6A19-B91B-4AEF-9B9B-BB2B3ECC5B92}"/>
  <tableColumns count="10">
    <tableColumn id="1" xr3:uid="{D26AF9A7-120F-47D6-9561-1340A78B102E}" name="No." dataDxfId="14"/>
    <tableColumn id="2" xr3:uid="{D4B6BA13-637B-4E4E-A923-BD8E8E2FBF4D}" name="Myanmar Name" dataDxfId="13" dataCellStyle="Normal"/>
    <tableColumn id="3" xr3:uid="{ED529CFC-D116-443B-9F7E-3DF9151170E5}" name="4 Skill Class Fee (Monthly)" dataDxfId="12" dataCellStyle="60% - Accent6"/>
    <tableColumn id="4" xr3:uid="{FA64C414-A717-450A-BEC5-50D92F5DA103}" name="Discount (%)" dataCellStyle="60% - Accent6"/>
    <tableColumn id="9" xr3:uid="{128A43F3-2C40-4F77-8642-699E9D9B6D55}" name="Net Fee (4 Skill)" dataDxfId="11" dataCellStyle="60% - Accent6">
      <calculatedColumnFormula>C2-(C2*D2)</calculatedColumnFormula>
    </tableColumn>
    <tableColumn id="5" xr3:uid="{AEDB0E7A-5109-4366-8479-3304C84C034C}" name="Grammar Class Fee (Monthly)" dataDxfId="10" dataCellStyle="Good"/>
    <tableColumn id="6" xr3:uid="{F63B8272-10E7-4168-ABB8-72123C8A4C4F}" name="Discount (%)2" dataCellStyle="Good"/>
    <tableColumn id="10" xr3:uid="{E5666DDB-612F-4875-96CB-91E36BFCF4E1}" name="Net Fee (Grammar)" dataDxfId="9" dataCellStyle="Good">
      <calculatedColumnFormula>F2-(F2*G2)</calculatedColumnFormula>
    </tableColumn>
    <tableColumn id="7" xr3:uid="{BE175897-651D-4EB1-8291-A5CDF0375B58}" name="Book Fee (One School Year)" dataDxfId="8" dataCellStyle="Neutral"/>
    <tableColumn id="8" xr3:uid="{60A0E6E6-12BE-46F7-8CEE-C1745FF19E67}" name="Total Cost" dataDxfId="7">
      <calculatedColumnFormula>C2-(D2*C2)+F2-(G2*F2)+I2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22D92A-E934-48C3-8530-E8C9188CE4AA}" name="Table2457" displayName="Table2457" ref="A1:G9" totalsRowShown="0" headerRowDxfId="6">
  <autoFilter ref="A1:G9" xr:uid="{0E22D92A-E934-48C3-8530-E8C9188CE4AA}"/>
  <tableColumns count="7">
    <tableColumn id="1" xr3:uid="{31293B0B-D405-4314-B25F-8CDD0174ABF5}" name="No." dataDxfId="5"/>
    <tableColumn id="2" xr3:uid="{2CF89944-34D7-4E74-A9DA-FCAEBCD9918A}" name="Myanmar Name" dataDxfId="4" dataCellStyle="Normal"/>
    <tableColumn id="3" xr3:uid="{27EBDD0B-084F-43A8-90B6-294504E281BF}" name="4 Skill Class Fee (Monthly)" dataDxfId="3" dataCellStyle="60% - Accent6"/>
    <tableColumn id="4" xr3:uid="{4C7F24F7-93BF-4634-A7AC-32716AF3A684}" name="Discount (%)" dataCellStyle="60% - Accent6"/>
    <tableColumn id="9" xr3:uid="{CBE19970-35DE-412A-87CB-19DA4F6A8211}" name="Net Fee (4 Skill)" dataDxfId="2" dataCellStyle="60% - Accent6">
      <calculatedColumnFormula>C2-(C2*D2)</calculatedColumnFormula>
    </tableColumn>
    <tableColumn id="7" xr3:uid="{69B581C2-439D-4EDB-8AF5-ECFFD89C1706}" name="Book Fee (One School Year)" dataDxfId="1" dataCellStyle="Neutral"/>
    <tableColumn id="8" xr3:uid="{E75853F2-1E29-4EE4-9086-930312E2788C}" name="Total Cost" dataDxfId="0">
      <calculatedColumnFormula>C2-(C2*D2)+F2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9563-914F-43DD-8625-97020E5CA17C}">
  <dimension ref="A1:G6"/>
  <sheetViews>
    <sheetView workbookViewId="0">
      <selection activeCell="B5" sqref="B5"/>
    </sheetView>
  </sheetViews>
  <sheetFormatPr defaultRowHeight="15.6" x14ac:dyDescent="0.3"/>
  <cols>
    <col min="1" max="1" width="4.6640625" style="1" customWidth="1"/>
    <col min="2" max="2" width="20.109375" style="2" customWidth="1"/>
    <col min="3" max="3" width="14" style="1" customWidth="1"/>
    <col min="4" max="4" width="8.109375" style="1" customWidth="1"/>
    <col min="5" max="5" width="14.33203125" style="1" customWidth="1"/>
    <col min="6" max="6" width="14" style="1" customWidth="1"/>
    <col min="7" max="7" width="17.44140625" style="1" customWidth="1"/>
    <col min="8" max="8" width="13.88671875" style="1" customWidth="1"/>
    <col min="9" max="9" width="13.44140625" style="1" customWidth="1"/>
    <col min="10" max="10" width="16.109375" style="1" customWidth="1"/>
    <col min="11" max="16384" width="8.88671875" style="1"/>
  </cols>
  <sheetData>
    <row r="1" spans="1:7" s="34" customFormat="1" ht="31.2" x14ac:dyDescent="0.3">
      <c r="A1" s="8" t="s">
        <v>0</v>
      </c>
      <c r="B1" s="8" t="s">
        <v>1</v>
      </c>
      <c r="C1" s="27" t="s">
        <v>10</v>
      </c>
      <c r="D1" s="27" t="s">
        <v>14</v>
      </c>
      <c r="E1" s="21" t="s">
        <v>16</v>
      </c>
      <c r="F1" s="30" t="s">
        <v>12</v>
      </c>
      <c r="G1" s="9" t="s">
        <v>13</v>
      </c>
    </row>
    <row r="2" spans="1:7" x14ac:dyDescent="0.3">
      <c r="A2" s="2">
        <v>1</v>
      </c>
      <c r="B2" s="1" t="s">
        <v>2</v>
      </c>
      <c r="C2" s="22">
        <v>25000</v>
      </c>
      <c r="D2" s="23">
        <v>0</v>
      </c>
      <c r="E2" s="24">
        <f t="shared" ref="E2:E6" si="0">C2-(C2*D2)</f>
        <v>25000</v>
      </c>
      <c r="F2" s="19">
        <v>15000</v>
      </c>
      <c r="G2" s="4">
        <f t="shared" ref="G2:G6" si="1">E2+F2</f>
        <v>40000</v>
      </c>
    </row>
    <row r="3" spans="1:7" x14ac:dyDescent="0.3">
      <c r="A3" s="2">
        <v>2</v>
      </c>
      <c r="B3" s="1" t="s">
        <v>58</v>
      </c>
      <c r="C3" s="22">
        <v>25000</v>
      </c>
      <c r="D3" s="23">
        <v>1</v>
      </c>
      <c r="E3" s="24">
        <f t="shared" si="0"/>
        <v>0</v>
      </c>
      <c r="F3" s="19">
        <v>15000</v>
      </c>
      <c r="G3" s="4">
        <f t="shared" si="1"/>
        <v>15000</v>
      </c>
    </row>
    <row r="4" spans="1:7" x14ac:dyDescent="0.3">
      <c r="A4" s="2">
        <v>3</v>
      </c>
      <c r="B4" s="1" t="s">
        <v>59</v>
      </c>
      <c r="C4" s="22">
        <v>25000</v>
      </c>
      <c r="D4" s="23">
        <v>1</v>
      </c>
      <c r="E4" s="24">
        <f t="shared" si="0"/>
        <v>0</v>
      </c>
      <c r="F4" s="19">
        <v>15000</v>
      </c>
      <c r="G4" s="4">
        <f t="shared" si="1"/>
        <v>15000</v>
      </c>
    </row>
    <row r="5" spans="1:7" x14ac:dyDescent="0.3">
      <c r="A5" s="2">
        <v>4</v>
      </c>
      <c r="B5" s="1" t="s">
        <v>60</v>
      </c>
      <c r="C5" s="22">
        <v>25000</v>
      </c>
      <c r="D5" s="23">
        <v>0</v>
      </c>
      <c r="E5" s="24">
        <f t="shared" si="0"/>
        <v>25000</v>
      </c>
      <c r="F5" s="19">
        <v>15000</v>
      </c>
      <c r="G5" s="4">
        <f t="shared" si="1"/>
        <v>40000</v>
      </c>
    </row>
    <row r="6" spans="1:7" x14ac:dyDescent="0.3">
      <c r="A6" s="2">
        <v>5</v>
      </c>
      <c r="B6" s="1" t="s">
        <v>3</v>
      </c>
      <c r="C6" s="22">
        <v>25000</v>
      </c>
      <c r="D6" s="23">
        <v>0</v>
      </c>
      <c r="E6" s="24">
        <f t="shared" si="0"/>
        <v>25000</v>
      </c>
      <c r="F6" s="19">
        <v>15000</v>
      </c>
      <c r="G6" s="4">
        <f t="shared" si="1"/>
        <v>40000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F015-C3DC-4B68-B4C1-28DAB195560C}">
  <dimension ref="A1:G5"/>
  <sheetViews>
    <sheetView workbookViewId="0">
      <selection activeCell="A5" activeCellId="1" sqref="A4 A5"/>
    </sheetView>
  </sheetViews>
  <sheetFormatPr defaultRowHeight="14.4" x14ac:dyDescent="0.3"/>
  <cols>
    <col min="1" max="1" width="6.6640625" customWidth="1"/>
    <col min="2" max="2" width="20.33203125" customWidth="1"/>
    <col min="3" max="3" width="16.109375" style="46" customWidth="1"/>
    <col min="4" max="4" width="11.5546875" style="55" customWidth="1"/>
    <col min="5" max="5" width="15" style="46" customWidth="1"/>
    <col min="6" max="6" width="14.21875" style="46" customWidth="1"/>
    <col min="7" max="7" width="15.88671875" style="46" customWidth="1"/>
  </cols>
  <sheetData>
    <row r="1" spans="1:7" ht="29.4" thickBot="1" x14ac:dyDescent="0.35">
      <c r="A1" s="36" t="s">
        <v>0</v>
      </c>
      <c r="B1" s="37" t="s">
        <v>1</v>
      </c>
      <c r="C1" s="44" t="s">
        <v>10</v>
      </c>
      <c r="D1" s="54" t="s">
        <v>14</v>
      </c>
      <c r="E1" s="44" t="s">
        <v>16</v>
      </c>
      <c r="F1" s="48" t="s">
        <v>12</v>
      </c>
      <c r="G1" s="50" t="s">
        <v>13</v>
      </c>
    </row>
    <row r="2" spans="1:7" ht="16.2" thickTop="1" x14ac:dyDescent="0.3">
      <c r="A2" s="38">
        <v>1</v>
      </c>
      <c r="B2" s="39" t="s">
        <v>64</v>
      </c>
      <c r="C2" s="45">
        <v>60000</v>
      </c>
      <c r="D2" s="35">
        <v>0</v>
      </c>
      <c r="E2" s="47">
        <v>60000</v>
      </c>
      <c r="F2" s="49">
        <v>0</v>
      </c>
      <c r="G2" s="51">
        <f>E2</f>
        <v>60000</v>
      </c>
    </row>
    <row r="3" spans="1:7" ht="15.6" x14ac:dyDescent="0.3">
      <c r="A3" s="40">
        <v>2</v>
      </c>
      <c r="B3" s="41" t="s">
        <v>65</v>
      </c>
      <c r="C3" s="45">
        <v>60000</v>
      </c>
      <c r="D3" s="35">
        <v>0</v>
      </c>
      <c r="E3" s="47">
        <v>60000</v>
      </c>
      <c r="F3" s="49">
        <v>0</v>
      </c>
      <c r="G3" s="51">
        <f t="shared" ref="G3:G5" si="0">E3</f>
        <v>60000</v>
      </c>
    </row>
    <row r="4" spans="1:7" ht="15.6" x14ac:dyDescent="0.3">
      <c r="A4" s="57">
        <v>3</v>
      </c>
      <c r="B4" t="s">
        <v>66</v>
      </c>
      <c r="C4" s="45">
        <v>60000</v>
      </c>
      <c r="D4" s="55">
        <v>0.17</v>
      </c>
      <c r="E4" s="46">
        <v>50000</v>
      </c>
      <c r="F4" s="46">
        <v>0</v>
      </c>
      <c r="G4" s="51">
        <f t="shared" si="0"/>
        <v>50000</v>
      </c>
    </row>
    <row r="5" spans="1:7" ht="15.6" x14ac:dyDescent="0.3">
      <c r="A5" s="57">
        <v>4</v>
      </c>
      <c r="B5" t="s">
        <v>67</v>
      </c>
      <c r="C5" s="45">
        <v>60000</v>
      </c>
      <c r="D5" s="55">
        <v>0</v>
      </c>
      <c r="E5" s="46">
        <v>60000</v>
      </c>
      <c r="F5" s="46">
        <v>0</v>
      </c>
      <c r="G5" s="51">
        <f t="shared" si="0"/>
        <v>60000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AF82-12CC-4714-A40E-5F81269DE8F2}">
  <dimension ref="A1:G3"/>
  <sheetViews>
    <sheetView workbookViewId="0">
      <selection activeCell="B3" sqref="B3"/>
    </sheetView>
  </sheetViews>
  <sheetFormatPr defaultRowHeight="14.4" x14ac:dyDescent="0.3"/>
  <cols>
    <col min="1" max="1" width="6.44140625" customWidth="1"/>
    <col min="2" max="2" width="19.77734375" customWidth="1"/>
    <col min="3" max="3" width="14.6640625" customWidth="1"/>
    <col min="4" max="4" width="11.33203125" customWidth="1"/>
    <col min="5" max="5" width="14" customWidth="1"/>
    <col min="6" max="6" width="13.77734375" customWidth="1"/>
    <col min="7" max="7" width="18.33203125" customWidth="1"/>
  </cols>
  <sheetData>
    <row r="1" spans="1:7" ht="58.2" thickBot="1" x14ac:dyDescent="0.35">
      <c r="A1" s="36" t="s">
        <v>0</v>
      </c>
      <c r="B1" s="37" t="s">
        <v>1</v>
      </c>
      <c r="C1" s="44" t="s">
        <v>10</v>
      </c>
      <c r="D1" s="54" t="s">
        <v>14</v>
      </c>
      <c r="E1" s="44" t="s">
        <v>16</v>
      </c>
      <c r="F1" s="48" t="s">
        <v>12</v>
      </c>
      <c r="G1" s="50" t="s">
        <v>13</v>
      </c>
    </row>
    <row r="2" spans="1:7" ht="16.2" thickTop="1" x14ac:dyDescent="0.3">
      <c r="A2" s="38">
        <v>1</v>
      </c>
      <c r="B2" s="39" t="s">
        <v>68</v>
      </c>
      <c r="C2" s="45">
        <v>60000</v>
      </c>
      <c r="D2" s="35">
        <v>0</v>
      </c>
      <c r="E2" s="47">
        <v>60000</v>
      </c>
      <c r="F2" s="49">
        <v>0</v>
      </c>
      <c r="G2" s="51">
        <f>E2</f>
        <v>60000</v>
      </c>
    </row>
    <row r="3" spans="1:7" ht="15.6" x14ac:dyDescent="0.3">
      <c r="A3" s="40">
        <v>2</v>
      </c>
      <c r="B3" s="41" t="s">
        <v>69</v>
      </c>
      <c r="C3" s="45">
        <v>60000</v>
      </c>
      <c r="D3" s="35">
        <v>0</v>
      </c>
      <c r="E3" s="47">
        <v>60000</v>
      </c>
      <c r="F3" s="49">
        <v>0</v>
      </c>
      <c r="G3" s="51">
        <f t="shared" ref="G3" si="0">E3</f>
        <v>60000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7C55-DFB8-4168-BAB7-5E3F15061B50}">
  <dimension ref="A1:G4"/>
  <sheetViews>
    <sheetView tabSelected="1" workbookViewId="0">
      <selection activeCell="A5" sqref="A5:XFD5"/>
    </sheetView>
  </sheetViews>
  <sheetFormatPr defaultRowHeight="14.4" x14ac:dyDescent="0.3"/>
  <cols>
    <col min="1" max="1" width="7.109375" customWidth="1"/>
    <col min="2" max="2" width="20.21875" customWidth="1"/>
    <col min="3" max="3" width="14.33203125" customWidth="1"/>
    <col min="4" max="4" width="11.44140625" customWidth="1"/>
    <col min="5" max="5" width="15.21875" customWidth="1"/>
    <col min="6" max="6" width="15.33203125" customWidth="1"/>
    <col min="7" max="7" width="16.77734375" customWidth="1"/>
  </cols>
  <sheetData>
    <row r="1" spans="1:7" ht="58.2" thickBot="1" x14ac:dyDescent="0.35">
      <c r="A1" s="36" t="s">
        <v>0</v>
      </c>
      <c r="B1" s="37" t="s">
        <v>1</v>
      </c>
      <c r="C1" s="44" t="s">
        <v>10</v>
      </c>
      <c r="D1" s="54" t="s">
        <v>14</v>
      </c>
      <c r="E1" s="44" t="s">
        <v>16</v>
      </c>
      <c r="F1" s="48" t="s">
        <v>12</v>
      </c>
      <c r="G1" s="50" t="s">
        <v>13</v>
      </c>
    </row>
    <row r="2" spans="1:7" ht="16.2" thickTop="1" x14ac:dyDescent="0.3">
      <c r="A2" s="38">
        <v>1</v>
      </c>
      <c r="B2" s="39" t="s">
        <v>70</v>
      </c>
      <c r="C2" s="45">
        <v>60000</v>
      </c>
      <c r="D2" s="35">
        <v>0</v>
      </c>
      <c r="E2" s="47">
        <v>60000</v>
      </c>
      <c r="F2" s="49">
        <v>0</v>
      </c>
      <c r="G2" s="51">
        <f>E2</f>
        <v>60000</v>
      </c>
    </row>
    <row r="3" spans="1:7" ht="15.6" x14ac:dyDescent="0.3">
      <c r="A3" s="40">
        <v>2</v>
      </c>
      <c r="B3" s="41" t="s">
        <v>73</v>
      </c>
      <c r="C3" s="45">
        <v>60000</v>
      </c>
      <c r="D3" s="35">
        <v>0</v>
      </c>
      <c r="E3" s="47">
        <v>60000</v>
      </c>
      <c r="F3" s="49">
        <v>0</v>
      </c>
      <c r="G3" s="51">
        <f t="shared" ref="G3:G4" si="0">E3</f>
        <v>60000</v>
      </c>
    </row>
    <row r="4" spans="1:7" ht="15.6" x14ac:dyDescent="0.3">
      <c r="A4" s="42">
        <v>3</v>
      </c>
      <c r="B4" t="s">
        <v>71</v>
      </c>
      <c r="C4" s="45">
        <v>60000</v>
      </c>
      <c r="D4" s="55">
        <v>0</v>
      </c>
      <c r="E4" s="46">
        <v>60000</v>
      </c>
      <c r="F4" s="46">
        <v>0</v>
      </c>
      <c r="G4" s="51">
        <f t="shared" si="0"/>
        <v>60000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294BE-A2CA-4411-BD37-199DA77FFE14}">
  <dimension ref="A1:J2"/>
  <sheetViews>
    <sheetView workbookViewId="0">
      <selection activeCell="I3" sqref="I3"/>
    </sheetView>
  </sheetViews>
  <sheetFormatPr defaultRowHeight="14.4" x14ac:dyDescent="0.3"/>
  <cols>
    <col min="1" max="1" width="7" customWidth="1"/>
    <col min="2" max="2" width="22.5546875" customWidth="1"/>
    <col min="3" max="3" width="15.5546875" customWidth="1"/>
    <col min="4" max="4" width="15.44140625" customWidth="1"/>
    <col min="5" max="8" width="17.5546875" customWidth="1"/>
    <col min="9" max="9" width="17.77734375" customWidth="1"/>
    <col min="10" max="10" width="19" customWidth="1"/>
  </cols>
  <sheetData>
    <row r="1" spans="1:10" ht="29.4" thickBot="1" x14ac:dyDescent="0.35">
      <c r="A1" s="36" t="s">
        <v>0</v>
      </c>
      <c r="B1" s="37" t="s">
        <v>1</v>
      </c>
      <c r="C1" s="44" t="s">
        <v>10</v>
      </c>
      <c r="D1" s="54" t="s">
        <v>14</v>
      </c>
      <c r="E1" s="44" t="s">
        <v>16</v>
      </c>
      <c r="F1" s="60" t="s">
        <v>11</v>
      </c>
      <c r="G1" s="60" t="s">
        <v>15</v>
      </c>
      <c r="H1" s="61" t="s">
        <v>17</v>
      </c>
      <c r="I1" s="48" t="s">
        <v>12</v>
      </c>
      <c r="J1" s="50" t="s">
        <v>13</v>
      </c>
    </row>
    <row r="2" spans="1:10" ht="16.2" thickTop="1" x14ac:dyDescent="0.3">
      <c r="A2" s="38">
        <v>1</v>
      </c>
      <c r="B2" s="39" t="s">
        <v>75</v>
      </c>
      <c r="C2" s="45">
        <v>0</v>
      </c>
      <c r="D2" s="35">
        <v>0</v>
      </c>
      <c r="E2" s="47">
        <v>0</v>
      </c>
      <c r="F2" s="58">
        <v>25000</v>
      </c>
      <c r="G2" s="59">
        <v>0</v>
      </c>
      <c r="H2" s="58">
        <f t="shared" ref="H2" si="0">F2-(F2*G2)</f>
        <v>25000</v>
      </c>
      <c r="I2" s="49">
        <v>0</v>
      </c>
      <c r="J2" s="51">
        <f>E2+H2</f>
        <v>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3862-AD56-4288-AB38-29D284F58B98}">
  <dimension ref="A1:G7"/>
  <sheetViews>
    <sheetView workbookViewId="0">
      <selection activeCell="F6" sqref="F6"/>
    </sheetView>
  </sheetViews>
  <sheetFormatPr defaultRowHeight="14.4" x14ac:dyDescent="0.3"/>
  <cols>
    <col min="1" max="1" width="5.5546875" customWidth="1"/>
    <col min="2" max="2" width="21" customWidth="1"/>
    <col min="3" max="3" width="14.109375" customWidth="1"/>
    <col min="4" max="4" width="10.5546875" customWidth="1"/>
    <col min="5" max="5" width="13.77734375" customWidth="1"/>
    <col min="6" max="6" width="13.109375" customWidth="1"/>
    <col min="7" max="7" width="17" customWidth="1"/>
    <col min="8" max="8" width="12.77734375" customWidth="1"/>
    <col min="9" max="9" width="12.33203125" customWidth="1"/>
    <col min="10" max="10" width="17.77734375" customWidth="1"/>
  </cols>
  <sheetData>
    <row r="1" spans="1:7" s="31" customFormat="1" ht="43.2" x14ac:dyDescent="0.3">
      <c r="A1" s="8" t="s">
        <v>0</v>
      </c>
      <c r="B1" s="8" t="s">
        <v>1</v>
      </c>
      <c r="C1" s="27" t="s">
        <v>10</v>
      </c>
      <c r="D1" s="27" t="s">
        <v>14</v>
      </c>
      <c r="E1" s="21" t="s">
        <v>16</v>
      </c>
      <c r="F1" s="30" t="s">
        <v>12</v>
      </c>
      <c r="G1" s="9" t="s">
        <v>13</v>
      </c>
    </row>
    <row r="2" spans="1:7" ht="15.6" x14ac:dyDescent="0.3">
      <c r="A2" s="2">
        <v>1</v>
      </c>
      <c r="B2" s="1" t="s">
        <v>47</v>
      </c>
      <c r="C2" s="22">
        <v>30000</v>
      </c>
      <c r="D2" s="23">
        <v>0.05</v>
      </c>
      <c r="E2" s="24">
        <f t="shared" ref="E2:E7" si="0">C2-(C2*D2)</f>
        <v>28500</v>
      </c>
      <c r="F2" s="19">
        <v>15000</v>
      </c>
      <c r="G2" s="4">
        <f t="shared" ref="G2:G7" si="1">E2+F2</f>
        <v>43500</v>
      </c>
    </row>
    <row r="3" spans="1:7" ht="15.6" x14ac:dyDescent="0.3">
      <c r="A3" s="2">
        <v>2</v>
      </c>
      <c r="B3" s="1" t="s">
        <v>48</v>
      </c>
      <c r="C3" s="22">
        <v>30000</v>
      </c>
      <c r="D3" s="23">
        <v>1</v>
      </c>
      <c r="E3" s="24">
        <f t="shared" si="0"/>
        <v>0</v>
      </c>
      <c r="F3" s="19">
        <v>15000</v>
      </c>
      <c r="G3" s="4">
        <f t="shared" si="1"/>
        <v>15000</v>
      </c>
    </row>
    <row r="4" spans="1:7" ht="15.6" x14ac:dyDescent="0.3">
      <c r="A4" s="2">
        <v>3</v>
      </c>
      <c r="B4" s="1" t="s">
        <v>49</v>
      </c>
      <c r="C4" s="22">
        <v>30000</v>
      </c>
      <c r="D4" s="23">
        <v>0</v>
      </c>
      <c r="E4" s="24">
        <f t="shared" si="0"/>
        <v>30000</v>
      </c>
      <c r="F4" s="19">
        <v>15000</v>
      </c>
      <c r="G4" s="4">
        <f t="shared" si="1"/>
        <v>45000</v>
      </c>
    </row>
    <row r="5" spans="1:7" ht="15.6" x14ac:dyDescent="0.3">
      <c r="A5" s="2">
        <v>4</v>
      </c>
      <c r="B5" s="1" t="s">
        <v>57</v>
      </c>
      <c r="C5" s="22">
        <v>30000</v>
      </c>
      <c r="D5" s="23">
        <v>0.05</v>
      </c>
      <c r="E5" s="24">
        <f t="shared" si="0"/>
        <v>28500</v>
      </c>
      <c r="F5" s="19">
        <v>15000</v>
      </c>
      <c r="G5" s="4">
        <f t="shared" si="1"/>
        <v>43500</v>
      </c>
    </row>
    <row r="6" spans="1:7" ht="15.6" x14ac:dyDescent="0.3">
      <c r="A6" s="2">
        <v>5</v>
      </c>
      <c r="B6" s="1" t="s">
        <v>43</v>
      </c>
      <c r="C6" s="22">
        <v>30000</v>
      </c>
      <c r="D6" s="23">
        <v>0.05</v>
      </c>
      <c r="E6" s="24">
        <f t="shared" si="0"/>
        <v>28500</v>
      </c>
      <c r="F6" s="19">
        <v>15000</v>
      </c>
      <c r="G6" s="4">
        <f t="shared" si="1"/>
        <v>43500</v>
      </c>
    </row>
    <row r="7" spans="1:7" ht="15.6" x14ac:dyDescent="0.3">
      <c r="A7" s="2">
        <v>6</v>
      </c>
      <c r="B7" s="1" t="s">
        <v>50</v>
      </c>
      <c r="C7" s="22">
        <v>30000</v>
      </c>
      <c r="D7" s="26">
        <v>0.1</v>
      </c>
      <c r="E7" s="24">
        <f t="shared" si="0"/>
        <v>27000</v>
      </c>
      <c r="F7" s="19">
        <v>15000</v>
      </c>
      <c r="G7" s="4">
        <f t="shared" si="1"/>
        <v>42000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1D6E-541F-4349-821E-6FCDECB2235A}">
  <dimension ref="A1:J7"/>
  <sheetViews>
    <sheetView workbookViewId="0">
      <selection activeCell="E12" sqref="E12"/>
    </sheetView>
  </sheetViews>
  <sheetFormatPr defaultRowHeight="15.6" x14ac:dyDescent="0.3"/>
  <cols>
    <col min="1" max="1" width="4.77734375" style="2" customWidth="1"/>
    <col min="2" max="2" width="19.109375" style="1" customWidth="1"/>
    <col min="3" max="3" width="15.5546875" style="6" customWidth="1"/>
    <col min="4" max="4" width="9.6640625" style="1" customWidth="1"/>
    <col min="5" max="5" width="16.5546875" style="10" customWidth="1"/>
    <col min="6" max="6" width="16.44140625" style="1" customWidth="1"/>
    <col min="7" max="7" width="9.77734375" style="1" customWidth="1"/>
    <col min="8" max="8" width="16.109375" style="4" customWidth="1"/>
    <col min="9" max="9" width="16" style="1" customWidth="1"/>
    <col min="10" max="10" width="15.5546875" style="1" customWidth="1"/>
    <col min="11" max="16384" width="8.88671875" style="1"/>
  </cols>
  <sheetData>
    <row r="1" spans="1:10" s="3" customFormat="1" ht="28.8" x14ac:dyDescent="0.3">
      <c r="A1" s="8" t="s">
        <v>0</v>
      </c>
      <c r="B1" s="8" t="s">
        <v>1</v>
      </c>
      <c r="C1" s="20" t="s">
        <v>10</v>
      </c>
      <c r="D1" s="20" t="s">
        <v>14</v>
      </c>
      <c r="E1" s="21" t="s">
        <v>16</v>
      </c>
      <c r="F1" s="14" t="s">
        <v>11</v>
      </c>
      <c r="G1" s="14" t="s">
        <v>15</v>
      </c>
      <c r="H1" s="15" t="s">
        <v>17</v>
      </c>
      <c r="I1" s="18" t="s">
        <v>12</v>
      </c>
      <c r="J1" s="9" t="s">
        <v>13</v>
      </c>
    </row>
    <row r="2" spans="1:10" x14ac:dyDescent="0.3">
      <c r="A2" s="2">
        <v>1</v>
      </c>
      <c r="B2" s="7" t="s">
        <v>4</v>
      </c>
      <c r="C2" s="22">
        <v>30000</v>
      </c>
      <c r="D2" s="23">
        <v>0.05</v>
      </c>
      <c r="E2" s="24">
        <f>C2-(C2*D2)</f>
        <v>28500</v>
      </c>
      <c r="F2" s="16">
        <v>25000</v>
      </c>
      <c r="G2" s="17">
        <v>0.4</v>
      </c>
      <c r="H2" s="16">
        <f t="shared" ref="H2:H7" si="0">F2-(F2*G2)</f>
        <v>15000</v>
      </c>
      <c r="I2" s="19">
        <v>15000</v>
      </c>
      <c r="J2" s="4">
        <f>C2-(D2*C2)+F2-(G2*F2)+I2</f>
        <v>58500</v>
      </c>
    </row>
    <row r="3" spans="1:10" x14ac:dyDescent="0.3">
      <c r="A3" s="2">
        <v>2</v>
      </c>
      <c r="B3" s="7" t="s">
        <v>5</v>
      </c>
      <c r="C3" s="22">
        <v>0</v>
      </c>
      <c r="D3" s="23">
        <v>0</v>
      </c>
      <c r="E3" s="24">
        <f t="shared" ref="E3:E7" si="1">C3-(C3*D3)</f>
        <v>0</v>
      </c>
      <c r="F3" s="16">
        <v>25000</v>
      </c>
      <c r="G3" s="17">
        <v>0.4</v>
      </c>
      <c r="H3" s="16">
        <f t="shared" si="0"/>
        <v>15000</v>
      </c>
      <c r="I3" s="19">
        <v>15000</v>
      </c>
      <c r="J3" s="4">
        <f t="shared" ref="J3:J7" si="2">C3-(D3*C3)+F3-(G3*F3)+I3</f>
        <v>30000</v>
      </c>
    </row>
    <row r="4" spans="1:10" x14ac:dyDescent="0.3">
      <c r="A4" s="2">
        <v>3</v>
      </c>
      <c r="B4" s="7" t="s">
        <v>6</v>
      </c>
      <c r="C4" s="22">
        <v>30000</v>
      </c>
      <c r="D4" s="23">
        <v>0.05</v>
      </c>
      <c r="E4" s="24">
        <f t="shared" si="1"/>
        <v>28500</v>
      </c>
      <c r="F4" s="16">
        <v>0</v>
      </c>
      <c r="G4" s="17">
        <v>0.4</v>
      </c>
      <c r="H4" s="16">
        <f t="shared" si="0"/>
        <v>0</v>
      </c>
      <c r="I4" s="19">
        <v>15000</v>
      </c>
      <c r="J4" s="4">
        <f t="shared" si="2"/>
        <v>43500</v>
      </c>
    </row>
    <row r="5" spans="1:10" x14ac:dyDescent="0.3">
      <c r="A5" s="2">
        <v>4</v>
      </c>
      <c r="B5" s="7" t="s">
        <v>7</v>
      </c>
      <c r="C5" s="22">
        <v>30000</v>
      </c>
      <c r="D5" s="23">
        <v>0</v>
      </c>
      <c r="E5" s="24">
        <f t="shared" si="1"/>
        <v>30000</v>
      </c>
      <c r="F5" s="16">
        <v>0</v>
      </c>
      <c r="G5" s="17">
        <v>0.4</v>
      </c>
      <c r="H5" s="16">
        <f t="shared" si="0"/>
        <v>0</v>
      </c>
      <c r="I5" s="19">
        <v>15000</v>
      </c>
      <c r="J5" s="4">
        <f t="shared" si="2"/>
        <v>45000</v>
      </c>
    </row>
    <row r="6" spans="1:10" x14ac:dyDescent="0.3">
      <c r="A6" s="2">
        <v>5</v>
      </c>
      <c r="B6" s="7" t="s">
        <v>8</v>
      </c>
      <c r="C6" s="22">
        <v>30000</v>
      </c>
      <c r="D6" s="23">
        <v>0</v>
      </c>
      <c r="E6" s="24">
        <f t="shared" si="1"/>
        <v>30000</v>
      </c>
      <c r="F6" s="16">
        <v>0</v>
      </c>
      <c r="G6" s="17">
        <v>0.4</v>
      </c>
      <c r="H6" s="16">
        <f t="shared" si="0"/>
        <v>0</v>
      </c>
      <c r="I6" s="19">
        <v>15000</v>
      </c>
      <c r="J6" s="4">
        <f t="shared" si="2"/>
        <v>45000</v>
      </c>
    </row>
    <row r="7" spans="1:10" x14ac:dyDescent="0.3">
      <c r="A7" s="2">
        <v>6</v>
      </c>
      <c r="B7" s="7" t="s">
        <v>9</v>
      </c>
      <c r="C7" s="22">
        <v>30000</v>
      </c>
      <c r="D7" s="23">
        <v>0</v>
      </c>
      <c r="E7" s="24">
        <f t="shared" si="1"/>
        <v>30000</v>
      </c>
      <c r="F7" s="16">
        <v>0</v>
      </c>
      <c r="G7" s="17">
        <v>0.4</v>
      </c>
      <c r="H7" s="16">
        <f t="shared" si="0"/>
        <v>0</v>
      </c>
      <c r="I7" s="19">
        <v>15000</v>
      </c>
      <c r="J7" s="4">
        <f t="shared" si="2"/>
        <v>45000</v>
      </c>
    </row>
  </sheetData>
  <phoneticPr fontId="7" type="noConversion"/>
  <pageMargins left="0.25" right="0.25" top="0.75" bottom="0.75" header="0.3" footer="0.3"/>
  <pageSetup paperSize="9" orientation="landscape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CFF9-7AB7-45AE-88F7-488439FF6D34}">
  <dimension ref="A1:J12"/>
  <sheetViews>
    <sheetView zoomScaleNormal="100" workbookViewId="0">
      <selection activeCell="F1" sqref="F1:H2"/>
    </sheetView>
  </sheetViews>
  <sheetFormatPr defaultRowHeight="14.4" x14ac:dyDescent="0.3"/>
  <cols>
    <col min="1" max="1" width="5.33203125" customWidth="1"/>
    <col min="2" max="2" width="19" customWidth="1"/>
    <col min="3" max="3" width="14.21875" customWidth="1"/>
    <col min="4" max="4" width="8.77734375" customWidth="1"/>
    <col min="5" max="5" width="13.88671875" customWidth="1"/>
    <col min="6" max="6" width="13.5546875" customWidth="1"/>
    <col min="7" max="7" width="8.109375" customWidth="1"/>
    <col min="8" max="8" width="13.44140625" customWidth="1"/>
    <col min="9" max="9" width="13.6640625" customWidth="1"/>
    <col min="10" max="10" width="16.33203125" customWidth="1"/>
  </cols>
  <sheetData>
    <row r="1" spans="1:10" ht="28.8" x14ac:dyDescent="0.3">
      <c r="A1" s="8" t="s">
        <v>0</v>
      </c>
      <c r="B1" s="8" t="s">
        <v>1</v>
      </c>
      <c r="C1" s="20" t="s">
        <v>10</v>
      </c>
      <c r="D1" s="20" t="s">
        <v>14</v>
      </c>
      <c r="E1" s="25" t="s">
        <v>16</v>
      </c>
      <c r="F1" s="14" t="s">
        <v>11</v>
      </c>
      <c r="G1" s="14" t="s">
        <v>15</v>
      </c>
      <c r="H1" s="15" t="s">
        <v>17</v>
      </c>
      <c r="I1" s="18" t="s">
        <v>12</v>
      </c>
      <c r="J1" s="5" t="s">
        <v>13</v>
      </c>
    </row>
    <row r="2" spans="1:10" ht="15.6" x14ac:dyDescent="0.3">
      <c r="A2" s="2">
        <v>1</v>
      </c>
      <c r="B2" s="1" t="s">
        <v>18</v>
      </c>
      <c r="C2" s="22">
        <v>30000</v>
      </c>
      <c r="D2" s="23">
        <v>0.05</v>
      </c>
      <c r="E2" s="24">
        <f t="shared" ref="E2:E8" si="0">C2-(C2*D2)</f>
        <v>28500</v>
      </c>
      <c r="F2" s="16">
        <v>25000</v>
      </c>
      <c r="G2" s="17">
        <v>0.4</v>
      </c>
      <c r="H2" s="16">
        <f t="shared" ref="H2:H11" si="1">F2-(F2*G2)</f>
        <v>15000</v>
      </c>
      <c r="I2" s="19">
        <v>15000</v>
      </c>
      <c r="J2" s="4">
        <f>C2-(D2*C2)+F2-(G2*F2)+I2</f>
        <v>58500</v>
      </c>
    </row>
    <row r="3" spans="1:10" ht="15.6" x14ac:dyDescent="0.3">
      <c r="A3" s="2">
        <v>2</v>
      </c>
      <c r="B3" s="1" t="s">
        <v>19</v>
      </c>
      <c r="C3" s="22">
        <v>30000</v>
      </c>
      <c r="D3" s="23">
        <v>0</v>
      </c>
      <c r="E3" s="24">
        <f t="shared" si="0"/>
        <v>30000</v>
      </c>
      <c r="F3" s="16">
        <v>25000</v>
      </c>
      <c r="G3" s="17">
        <v>0.4</v>
      </c>
      <c r="H3" s="16">
        <f t="shared" si="1"/>
        <v>15000</v>
      </c>
      <c r="I3" s="19">
        <v>15000</v>
      </c>
      <c r="J3" s="4">
        <f t="shared" ref="J3:J8" si="2">C3-(D3*C3)+F3-(G3*F3)+I3</f>
        <v>60000</v>
      </c>
    </row>
    <row r="4" spans="1:10" ht="15.6" x14ac:dyDescent="0.3">
      <c r="A4" s="2">
        <v>3</v>
      </c>
      <c r="B4" s="1" t="s">
        <v>20</v>
      </c>
      <c r="C4" s="22">
        <v>30000</v>
      </c>
      <c r="D4" s="23">
        <v>0</v>
      </c>
      <c r="E4" s="24">
        <f t="shared" si="0"/>
        <v>30000</v>
      </c>
      <c r="F4" s="16">
        <v>25000</v>
      </c>
      <c r="G4" s="17">
        <v>0.4</v>
      </c>
      <c r="H4" s="16">
        <f t="shared" si="1"/>
        <v>15000</v>
      </c>
      <c r="I4" s="19">
        <v>15000</v>
      </c>
      <c r="J4" s="4">
        <f t="shared" si="2"/>
        <v>60000</v>
      </c>
    </row>
    <row r="5" spans="1:10" ht="15.6" x14ac:dyDescent="0.3">
      <c r="A5" s="2">
        <v>4</v>
      </c>
      <c r="B5" s="1" t="s">
        <v>21</v>
      </c>
      <c r="C5" s="22">
        <v>30000</v>
      </c>
      <c r="D5" s="23">
        <v>0.05</v>
      </c>
      <c r="E5" s="24">
        <f t="shared" si="0"/>
        <v>28500</v>
      </c>
      <c r="F5" s="16">
        <v>0</v>
      </c>
      <c r="G5" s="17">
        <v>0.4</v>
      </c>
      <c r="H5" s="16">
        <f t="shared" si="1"/>
        <v>0</v>
      </c>
      <c r="I5" s="19">
        <v>15000</v>
      </c>
      <c r="J5" s="4">
        <f t="shared" si="2"/>
        <v>43500</v>
      </c>
    </row>
    <row r="6" spans="1:10" ht="15.6" x14ac:dyDescent="0.3">
      <c r="A6" s="2">
        <v>5</v>
      </c>
      <c r="B6" s="1" t="s">
        <v>22</v>
      </c>
      <c r="C6" s="22">
        <v>30000</v>
      </c>
      <c r="D6" s="23">
        <v>0.05</v>
      </c>
      <c r="E6" s="24">
        <f t="shared" si="0"/>
        <v>28500</v>
      </c>
      <c r="F6" s="16">
        <v>25000</v>
      </c>
      <c r="G6" s="17">
        <v>0.4</v>
      </c>
      <c r="H6" s="16">
        <f t="shared" si="1"/>
        <v>15000</v>
      </c>
      <c r="I6" s="19">
        <v>15000</v>
      </c>
      <c r="J6" s="4">
        <f t="shared" si="2"/>
        <v>58500</v>
      </c>
    </row>
    <row r="7" spans="1:10" ht="15.6" x14ac:dyDescent="0.3">
      <c r="A7" s="2">
        <v>6</v>
      </c>
      <c r="B7" s="1" t="s">
        <v>23</v>
      </c>
      <c r="C7" s="22">
        <v>30000</v>
      </c>
      <c r="D7" s="23">
        <v>0.1</v>
      </c>
      <c r="E7" s="24">
        <f t="shared" si="0"/>
        <v>27000</v>
      </c>
      <c r="F7" s="16">
        <v>0</v>
      </c>
      <c r="G7" s="17">
        <v>0.4</v>
      </c>
      <c r="H7" s="16">
        <f t="shared" si="1"/>
        <v>0</v>
      </c>
      <c r="I7" s="19">
        <v>15000</v>
      </c>
      <c r="J7" s="4">
        <f t="shared" si="2"/>
        <v>42000</v>
      </c>
    </row>
    <row r="8" spans="1:10" ht="15.6" x14ac:dyDescent="0.3">
      <c r="A8" s="2">
        <v>7</v>
      </c>
      <c r="B8" s="1" t="s">
        <v>24</v>
      </c>
      <c r="C8" s="22">
        <v>30000</v>
      </c>
      <c r="D8" s="23">
        <v>0.1</v>
      </c>
      <c r="E8" s="24">
        <f t="shared" si="0"/>
        <v>27000</v>
      </c>
      <c r="F8" s="16">
        <v>0</v>
      </c>
      <c r="G8" s="17">
        <v>0.4</v>
      </c>
      <c r="H8" s="16">
        <f t="shared" si="1"/>
        <v>0</v>
      </c>
      <c r="I8" s="19">
        <v>15000</v>
      </c>
      <c r="J8" s="4">
        <f t="shared" si="2"/>
        <v>42000</v>
      </c>
    </row>
    <row r="9" spans="1:10" ht="15.6" x14ac:dyDescent="0.3">
      <c r="A9" s="2">
        <v>8</v>
      </c>
      <c r="B9" s="1" t="s">
        <v>55</v>
      </c>
      <c r="C9" s="22">
        <v>30000</v>
      </c>
      <c r="D9" s="26">
        <v>0.1</v>
      </c>
      <c r="E9" s="24">
        <f t="shared" ref="E9:E11" si="3">C9-(C9*D9)</f>
        <v>27000</v>
      </c>
      <c r="F9" s="16">
        <v>25000</v>
      </c>
      <c r="G9" s="17">
        <v>0.4</v>
      </c>
      <c r="H9" s="16">
        <f t="shared" si="1"/>
        <v>15000</v>
      </c>
      <c r="I9" s="19">
        <v>15000</v>
      </c>
      <c r="J9" s="4">
        <f t="shared" ref="J9:J11" si="4">C9-(D9*C9)+F9-(G9*F9)+I9</f>
        <v>57000</v>
      </c>
    </row>
    <row r="10" spans="1:10" ht="15.6" x14ac:dyDescent="0.3">
      <c r="A10" s="2">
        <v>9</v>
      </c>
      <c r="B10" s="1" t="s">
        <v>54</v>
      </c>
      <c r="C10" s="22">
        <v>30000</v>
      </c>
      <c r="D10" s="26">
        <v>0.1</v>
      </c>
      <c r="E10" s="24">
        <f t="shared" si="3"/>
        <v>27000</v>
      </c>
      <c r="F10" s="16">
        <v>0</v>
      </c>
      <c r="G10" s="17">
        <v>0.4</v>
      </c>
      <c r="H10" s="16">
        <f t="shared" si="1"/>
        <v>0</v>
      </c>
      <c r="I10" s="19">
        <v>15000</v>
      </c>
      <c r="J10" s="4">
        <f t="shared" si="4"/>
        <v>42000</v>
      </c>
    </row>
    <row r="11" spans="1:10" ht="15.6" x14ac:dyDescent="0.3">
      <c r="A11" s="2">
        <v>10</v>
      </c>
      <c r="B11" s="1" t="s">
        <v>25</v>
      </c>
      <c r="C11" s="22">
        <v>30000</v>
      </c>
      <c r="D11" s="26">
        <v>0.05</v>
      </c>
      <c r="E11" s="24">
        <f t="shared" si="3"/>
        <v>28500</v>
      </c>
      <c r="F11" s="16">
        <v>25000</v>
      </c>
      <c r="G11" s="17">
        <v>0.4</v>
      </c>
      <c r="H11" s="16">
        <f t="shared" si="1"/>
        <v>15000</v>
      </c>
      <c r="I11" s="19">
        <v>15000</v>
      </c>
      <c r="J11" s="4">
        <f t="shared" si="4"/>
        <v>58500</v>
      </c>
    </row>
    <row r="12" spans="1:10" ht="15.6" x14ac:dyDescent="0.3">
      <c r="A12" s="2">
        <v>11</v>
      </c>
      <c r="B12" s="1" t="s">
        <v>52</v>
      </c>
      <c r="C12" s="22">
        <v>30000</v>
      </c>
      <c r="D12" s="26">
        <v>0.05</v>
      </c>
      <c r="E12" s="24">
        <f>C12-(C12*D12)</f>
        <v>28500</v>
      </c>
      <c r="F12" s="16">
        <v>0</v>
      </c>
      <c r="G12" s="17">
        <v>0.4</v>
      </c>
      <c r="H12" s="16">
        <f>F12-(F12*G12)</f>
        <v>0</v>
      </c>
      <c r="I12" s="19">
        <v>15000</v>
      </c>
      <c r="J12" s="4">
        <f>C12-(D12*C12)+F12-(G12*F12)+I12</f>
        <v>43500</v>
      </c>
    </row>
  </sheetData>
  <phoneticPr fontId="7" type="noConversion"/>
  <pageMargins left="0.25" right="0.25" top="0.75" bottom="0.75" header="0.3" footer="0.3"/>
  <pageSetup paperSize="5" orientation="landscape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9BE2-9E96-477F-9738-007B3BF2B8E2}">
  <dimension ref="A1:J11"/>
  <sheetViews>
    <sheetView zoomScaleNormal="100" workbookViewId="0">
      <selection activeCell="F1" sqref="F1:H2"/>
    </sheetView>
  </sheetViews>
  <sheetFormatPr defaultRowHeight="14.4" x14ac:dyDescent="0.3"/>
  <cols>
    <col min="1" max="1" width="5.5546875" customWidth="1"/>
    <col min="2" max="2" width="17.33203125" customWidth="1"/>
    <col min="3" max="3" width="14.21875" customWidth="1"/>
    <col min="4" max="4" width="8.21875" customWidth="1"/>
    <col min="5" max="5" width="14.33203125" customWidth="1"/>
    <col min="6" max="6" width="13.33203125" customWidth="1"/>
    <col min="7" max="7" width="8.44140625" customWidth="1"/>
    <col min="8" max="8" width="12.6640625" customWidth="1"/>
    <col min="9" max="9" width="13.6640625" customWidth="1"/>
    <col min="10" max="10" width="16" customWidth="1"/>
  </cols>
  <sheetData>
    <row r="1" spans="1:10" s="31" customFormat="1" ht="43.2" x14ac:dyDescent="0.3">
      <c r="A1" s="8" t="s">
        <v>0</v>
      </c>
      <c r="B1" s="8" t="s">
        <v>1</v>
      </c>
      <c r="C1" s="27" t="s">
        <v>10</v>
      </c>
      <c r="D1" s="27" t="s">
        <v>14</v>
      </c>
      <c r="E1" s="21" t="s">
        <v>16</v>
      </c>
      <c r="F1" s="28" t="s">
        <v>11</v>
      </c>
      <c r="G1" s="28" t="s">
        <v>15</v>
      </c>
      <c r="H1" s="29" t="s">
        <v>17</v>
      </c>
      <c r="I1" s="30" t="s">
        <v>12</v>
      </c>
      <c r="J1" s="9" t="s">
        <v>13</v>
      </c>
    </row>
    <row r="2" spans="1:10" ht="15.6" x14ac:dyDescent="0.3">
      <c r="A2" s="2">
        <v>1</v>
      </c>
      <c r="B2" s="1" t="s">
        <v>26</v>
      </c>
      <c r="C2" s="22">
        <v>35000</v>
      </c>
      <c r="D2" s="23">
        <v>0.05</v>
      </c>
      <c r="E2" s="24">
        <f t="shared" ref="E2:E11" si="0">C2-(C2*D2)</f>
        <v>33250</v>
      </c>
      <c r="F2" s="16">
        <v>25000</v>
      </c>
      <c r="G2" s="17">
        <v>0.4</v>
      </c>
      <c r="H2" s="16">
        <f t="shared" ref="H2:H11" si="1">F2-(F2*G2)</f>
        <v>15000</v>
      </c>
      <c r="I2" s="19">
        <v>15000</v>
      </c>
      <c r="J2" s="4">
        <f>C2-(D2*C2)+F2-(G2*F2)+I2</f>
        <v>63250</v>
      </c>
    </row>
    <row r="3" spans="1:10" ht="15.6" x14ac:dyDescent="0.3">
      <c r="A3" s="2">
        <v>2</v>
      </c>
      <c r="B3" s="1" t="s">
        <v>27</v>
      </c>
      <c r="C3" s="22">
        <v>35000</v>
      </c>
      <c r="D3" s="23">
        <v>0.05</v>
      </c>
      <c r="E3" s="24">
        <f t="shared" si="0"/>
        <v>33250</v>
      </c>
      <c r="F3" s="16">
        <v>25000</v>
      </c>
      <c r="G3" s="17">
        <v>0.4</v>
      </c>
      <c r="H3" s="16">
        <f t="shared" si="1"/>
        <v>15000</v>
      </c>
      <c r="I3" s="19">
        <v>15000</v>
      </c>
      <c r="J3" s="4">
        <f t="shared" ref="J3:J11" si="2">C3-(D3*C3)+F3-(G3*F3)+I3</f>
        <v>63250</v>
      </c>
    </row>
    <row r="4" spans="1:10" ht="15.6" x14ac:dyDescent="0.3">
      <c r="A4" s="2">
        <v>3</v>
      </c>
      <c r="B4" s="1" t="s">
        <v>28</v>
      </c>
      <c r="C4" s="22">
        <v>35000</v>
      </c>
      <c r="D4" s="23">
        <v>0</v>
      </c>
      <c r="E4" s="24">
        <f t="shared" si="0"/>
        <v>35000</v>
      </c>
      <c r="F4" s="16">
        <v>0</v>
      </c>
      <c r="G4" s="17">
        <v>0.4</v>
      </c>
      <c r="H4" s="16">
        <f t="shared" si="1"/>
        <v>0</v>
      </c>
      <c r="I4" s="19">
        <v>15000</v>
      </c>
      <c r="J4" s="4">
        <f t="shared" si="2"/>
        <v>50000</v>
      </c>
    </row>
    <row r="5" spans="1:10" ht="15.6" x14ac:dyDescent="0.3">
      <c r="A5" s="2">
        <v>4</v>
      </c>
      <c r="B5" s="1" t="s">
        <v>29</v>
      </c>
      <c r="C5" s="22">
        <v>35000</v>
      </c>
      <c r="D5" s="23">
        <v>0.05</v>
      </c>
      <c r="E5" s="24">
        <f t="shared" si="0"/>
        <v>33250</v>
      </c>
      <c r="F5" s="16">
        <v>25000</v>
      </c>
      <c r="G5" s="17">
        <v>0.4</v>
      </c>
      <c r="H5" s="16">
        <f t="shared" si="1"/>
        <v>15000</v>
      </c>
      <c r="I5" s="19">
        <v>15000</v>
      </c>
      <c r="J5" s="4">
        <f t="shared" si="2"/>
        <v>63250</v>
      </c>
    </row>
    <row r="6" spans="1:10" ht="15.6" x14ac:dyDescent="0.3">
      <c r="A6" s="2">
        <v>5</v>
      </c>
      <c r="B6" s="1" t="s">
        <v>30</v>
      </c>
      <c r="C6" s="22">
        <v>35000</v>
      </c>
      <c r="D6" s="23">
        <v>0.05</v>
      </c>
      <c r="E6" s="24">
        <f t="shared" si="0"/>
        <v>33250</v>
      </c>
      <c r="F6" s="16">
        <v>25000</v>
      </c>
      <c r="G6" s="17">
        <v>0.4</v>
      </c>
      <c r="H6" s="16">
        <f t="shared" si="1"/>
        <v>15000</v>
      </c>
      <c r="I6" s="19">
        <v>15000</v>
      </c>
      <c r="J6" s="4">
        <f t="shared" si="2"/>
        <v>63250</v>
      </c>
    </row>
    <row r="7" spans="1:10" ht="15.6" x14ac:dyDescent="0.3">
      <c r="A7" s="2">
        <v>6</v>
      </c>
      <c r="B7" s="1" t="s">
        <v>31</v>
      </c>
      <c r="C7" s="22">
        <v>35000</v>
      </c>
      <c r="D7" s="23">
        <v>0.1</v>
      </c>
      <c r="E7" s="24">
        <f t="shared" si="0"/>
        <v>31500</v>
      </c>
      <c r="F7" s="16">
        <v>25000</v>
      </c>
      <c r="G7" s="17">
        <v>0.4</v>
      </c>
      <c r="H7" s="16">
        <f t="shared" si="1"/>
        <v>15000</v>
      </c>
      <c r="I7" s="19">
        <v>15000</v>
      </c>
      <c r="J7" s="4">
        <f t="shared" si="2"/>
        <v>61500</v>
      </c>
    </row>
    <row r="8" spans="1:10" ht="15.6" x14ac:dyDescent="0.3">
      <c r="A8" s="2">
        <v>7</v>
      </c>
      <c r="B8" s="1" t="s">
        <v>32</v>
      </c>
      <c r="C8" s="22">
        <v>35000</v>
      </c>
      <c r="D8" s="23">
        <v>0.1</v>
      </c>
      <c r="E8" s="24">
        <f t="shared" si="0"/>
        <v>31500</v>
      </c>
      <c r="F8" s="16">
        <v>0</v>
      </c>
      <c r="G8" s="17">
        <v>0.4</v>
      </c>
      <c r="H8" s="16">
        <f t="shared" si="1"/>
        <v>0</v>
      </c>
      <c r="I8" s="19">
        <v>15000</v>
      </c>
      <c r="J8" s="4">
        <f t="shared" si="2"/>
        <v>46500</v>
      </c>
    </row>
    <row r="9" spans="1:10" ht="15.6" x14ac:dyDescent="0.3">
      <c r="A9" s="2">
        <v>8</v>
      </c>
      <c r="B9" s="1" t="s">
        <v>33</v>
      </c>
      <c r="C9" s="22">
        <v>35000</v>
      </c>
      <c r="D9" s="26">
        <v>0.05</v>
      </c>
      <c r="E9" s="24">
        <f t="shared" si="0"/>
        <v>33250</v>
      </c>
      <c r="F9" s="16">
        <v>25000</v>
      </c>
      <c r="G9" s="17">
        <v>0.4</v>
      </c>
      <c r="H9" s="16">
        <f t="shared" si="1"/>
        <v>15000</v>
      </c>
      <c r="I9" s="19">
        <v>15000</v>
      </c>
      <c r="J9" s="4">
        <f t="shared" si="2"/>
        <v>63250</v>
      </c>
    </row>
    <row r="10" spans="1:10" ht="15.6" x14ac:dyDescent="0.3">
      <c r="A10" s="2">
        <v>9</v>
      </c>
      <c r="B10" s="1" t="s">
        <v>34</v>
      </c>
      <c r="C10" s="22">
        <v>35000</v>
      </c>
      <c r="D10" s="26">
        <v>0.1</v>
      </c>
      <c r="E10" s="24">
        <f t="shared" si="0"/>
        <v>31500</v>
      </c>
      <c r="F10" s="16">
        <v>0</v>
      </c>
      <c r="G10" s="17">
        <v>0.4</v>
      </c>
      <c r="H10" s="16">
        <f t="shared" si="1"/>
        <v>0</v>
      </c>
      <c r="I10" s="19">
        <v>15000</v>
      </c>
      <c r="J10" s="4">
        <f t="shared" si="2"/>
        <v>46500</v>
      </c>
    </row>
    <row r="11" spans="1:10" x14ac:dyDescent="0.3">
      <c r="A11" s="32">
        <v>10</v>
      </c>
      <c r="B11" s="33" t="s">
        <v>35</v>
      </c>
      <c r="C11" s="11">
        <v>35000</v>
      </c>
      <c r="D11" s="12">
        <v>1</v>
      </c>
      <c r="E11" s="13">
        <f t="shared" si="0"/>
        <v>0</v>
      </c>
      <c r="F11" s="13">
        <v>25000</v>
      </c>
      <c r="G11" s="12">
        <v>1</v>
      </c>
      <c r="H11" s="13">
        <f t="shared" si="1"/>
        <v>0</v>
      </c>
      <c r="I11" s="13">
        <v>15000</v>
      </c>
      <c r="J11" s="13">
        <f t="shared" si="2"/>
        <v>15000</v>
      </c>
    </row>
  </sheetData>
  <pageMargins left="0.25" right="0.25" top="0.75" bottom="0.75" header="0.3" footer="0.3"/>
  <pageSetup paperSize="9" orientation="landscape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D305-A963-4D84-9A79-DB62CC7923AE}">
  <dimension ref="A1:J6"/>
  <sheetViews>
    <sheetView zoomScaleNormal="100" workbookViewId="0">
      <selection activeCell="B6" sqref="B6"/>
    </sheetView>
  </sheetViews>
  <sheetFormatPr defaultRowHeight="14.4" x14ac:dyDescent="0.3"/>
  <cols>
    <col min="1" max="1" width="5.44140625" customWidth="1"/>
    <col min="2" max="2" width="16.33203125" customWidth="1"/>
    <col min="3" max="3" width="13.33203125" customWidth="1"/>
    <col min="4" max="4" width="8.33203125" customWidth="1"/>
    <col min="5" max="5" width="14.109375" customWidth="1"/>
    <col min="6" max="6" width="13.44140625" customWidth="1"/>
    <col min="7" max="7" width="8.5546875" customWidth="1"/>
    <col min="8" max="8" width="13.6640625" customWidth="1"/>
    <col min="9" max="9" width="13.77734375" customWidth="1"/>
    <col min="10" max="10" width="16.44140625" customWidth="1"/>
  </cols>
  <sheetData>
    <row r="1" spans="1:10" s="31" customFormat="1" ht="43.2" x14ac:dyDescent="0.3">
      <c r="A1" s="8" t="s">
        <v>0</v>
      </c>
      <c r="B1" s="8" t="s">
        <v>1</v>
      </c>
      <c r="C1" s="27" t="s">
        <v>10</v>
      </c>
      <c r="D1" s="27" t="s">
        <v>14</v>
      </c>
      <c r="E1" s="21" t="s">
        <v>16</v>
      </c>
      <c r="F1" s="28" t="s">
        <v>11</v>
      </c>
      <c r="G1" s="28" t="s">
        <v>15</v>
      </c>
      <c r="H1" s="29" t="s">
        <v>17</v>
      </c>
      <c r="I1" s="30" t="s">
        <v>12</v>
      </c>
      <c r="J1" s="9" t="s">
        <v>13</v>
      </c>
    </row>
    <row r="2" spans="1:10" ht="15.6" x14ac:dyDescent="0.3">
      <c r="A2" s="2">
        <v>1</v>
      </c>
      <c r="B2" s="1" t="s">
        <v>36</v>
      </c>
      <c r="C2" s="22">
        <v>35000</v>
      </c>
      <c r="D2" s="23">
        <v>0</v>
      </c>
      <c r="E2" s="24">
        <f t="shared" ref="E2:E6" si="0">C2-(C2*D2)</f>
        <v>35000</v>
      </c>
      <c r="F2" s="16">
        <v>25000</v>
      </c>
      <c r="G2" s="17">
        <v>0.4</v>
      </c>
      <c r="H2" s="16">
        <f t="shared" ref="H2:H6" si="1">F2-(F2*G2)</f>
        <v>15000</v>
      </c>
      <c r="I2" s="19">
        <v>15000</v>
      </c>
      <c r="J2" s="4">
        <f>C2-(D2*C2)+F2-(G2*F2)+I2</f>
        <v>65000</v>
      </c>
    </row>
    <row r="3" spans="1:10" ht="15.6" x14ac:dyDescent="0.3">
      <c r="A3" s="2">
        <v>2</v>
      </c>
      <c r="B3" s="1" t="s">
        <v>37</v>
      </c>
      <c r="C3" s="22">
        <v>35000</v>
      </c>
      <c r="D3" s="23">
        <v>0.05</v>
      </c>
      <c r="E3" s="24">
        <f t="shared" si="0"/>
        <v>33250</v>
      </c>
      <c r="F3" s="16">
        <v>25000</v>
      </c>
      <c r="G3" s="17">
        <v>0.4</v>
      </c>
      <c r="H3" s="16">
        <f t="shared" si="1"/>
        <v>15000</v>
      </c>
      <c r="I3" s="19">
        <v>15000</v>
      </c>
      <c r="J3" s="4">
        <f t="shared" ref="J3:J6" si="2">C3-(D3*C3)+F3-(G3*F3)+I3</f>
        <v>63250</v>
      </c>
    </row>
    <row r="4" spans="1:10" ht="15.6" x14ac:dyDescent="0.3">
      <c r="A4" s="2">
        <v>3</v>
      </c>
      <c r="B4" s="1" t="s">
        <v>38</v>
      </c>
      <c r="C4" s="22">
        <v>35000</v>
      </c>
      <c r="D4" s="23">
        <v>0.05</v>
      </c>
      <c r="E4" s="24">
        <f t="shared" si="0"/>
        <v>33250</v>
      </c>
      <c r="F4" s="16">
        <v>25000</v>
      </c>
      <c r="G4" s="17">
        <v>0.4</v>
      </c>
      <c r="H4" s="16">
        <f t="shared" si="1"/>
        <v>15000</v>
      </c>
      <c r="I4" s="19">
        <v>15000</v>
      </c>
      <c r="J4" s="4">
        <f t="shared" si="2"/>
        <v>63250</v>
      </c>
    </row>
    <row r="5" spans="1:10" ht="15.6" x14ac:dyDescent="0.3">
      <c r="A5" s="2">
        <v>4</v>
      </c>
      <c r="B5" s="1" t="s">
        <v>39</v>
      </c>
      <c r="C5" s="22">
        <v>35000</v>
      </c>
      <c r="D5" s="23">
        <v>0.05</v>
      </c>
      <c r="E5" s="24">
        <f t="shared" si="0"/>
        <v>33250</v>
      </c>
      <c r="F5" s="16">
        <v>25000</v>
      </c>
      <c r="G5" s="17">
        <v>0.4</v>
      </c>
      <c r="H5" s="16">
        <f t="shared" si="1"/>
        <v>15000</v>
      </c>
      <c r="I5" s="19">
        <v>15000</v>
      </c>
      <c r="J5" s="4">
        <f t="shared" si="2"/>
        <v>63250</v>
      </c>
    </row>
    <row r="6" spans="1:10" ht="15.6" x14ac:dyDescent="0.3">
      <c r="A6" s="2">
        <v>5</v>
      </c>
      <c r="B6" s="1" t="s">
        <v>40</v>
      </c>
      <c r="C6" s="22">
        <v>35000</v>
      </c>
      <c r="D6" s="23">
        <v>0</v>
      </c>
      <c r="E6" s="24">
        <f t="shared" si="0"/>
        <v>35000</v>
      </c>
      <c r="F6" s="16">
        <v>0</v>
      </c>
      <c r="G6" s="17">
        <v>0.4</v>
      </c>
      <c r="H6" s="16">
        <f t="shared" si="1"/>
        <v>0</v>
      </c>
      <c r="I6" s="19">
        <v>15000</v>
      </c>
      <c r="J6" s="4">
        <f t="shared" si="2"/>
        <v>50000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0340-8204-420E-9DE4-F5B0F9094FF5}">
  <dimension ref="A1:G9"/>
  <sheetViews>
    <sheetView workbookViewId="0">
      <selection activeCell="F4" sqref="F4"/>
    </sheetView>
  </sheetViews>
  <sheetFormatPr defaultRowHeight="14.4" x14ac:dyDescent="0.3"/>
  <cols>
    <col min="1" max="1" width="5.33203125" customWidth="1"/>
    <col min="2" max="2" width="16.44140625" customWidth="1"/>
    <col min="3" max="3" width="13.5546875" customWidth="1"/>
    <col min="4" max="4" width="8.33203125" customWidth="1"/>
    <col min="5" max="5" width="14.6640625" customWidth="1"/>
    <col min="6" max="6" width="13.33203125" customWidth="1"/>
    <col min="7" max="7" width="16.5546875" customWidth="1"/>
  </cols>
  <sheetData>
    <row r="1" spans="1:7" ht="28.8" x14ac:dyDescent="0.3">
      <c r="A1" s="8" t="s">
        <v>0</v>
      </c>
      <c r="B1" s="8" t="s">
        <v>1</v>
      </c>
      <c r="C1" s="27" t="s">
        <v>10</v>
      </c>
      <c r="D1" s="27" t="s">
        <v>14</v>
      </c>
      <c r="E1" s="21" t="s">
        <v>16</v>
      </c>
      <c r="F1" s="30" t="s">
        <v>12</v>
      </c>
      <c r="G1" s="9" t="s">
        <v>13</v>
      </c>
    </row>
    <row r="2" spans="1:7" ht="15.6" x14ac:dyDescent="0.3">
      <c r="A2" s="2">
        <v>1</v>
      </c>
      <c r="B2" s="1" t="s">
        <v>41</v>
      </c>
      <c r="C2" s="22">
        <v>35000</v>
      </c>
      <c r="D2" s="23">
        <v>0</v>
      </c>
      <c r="E2" s="24">
        <f t="shared" ref="E2:E8" si="0">C2-(C2*D2)</f>
        <v>35000</v>
      </c>
      <c r="F2" s="19">
        <v>12000</v>
      </c>
      <c r="G2" s="4">
        <f t="shared" ref="G2:G8" si="1">C2-(C2*D2)+F2</f>
        <v>47000</v>
      </c>
    </row>
    <row r="3" spans="1:7" ht="15.6" x14ac:dyDescent="0.3">
      <c r="A3" s="2">
        <v>2</v>
      </c>
      <c r="B3" s="1" t="s">
        <v>42</v>
      </c>
      <c r="C3" s="22">
        <v>35000</v>
      </c>
      <c r="D3" s="23">
        <v>1</v>
      </c>
      <c r="E3" s="24">
        <f t="shared" si="0"/>
        <v>0</v>
      </c>
      <c r="F3" s="19">
        <v>12000</v>
      </c>
      <c r="G3" s="4">
        <f t="shared" si="1"/>
        <v>12000</v>
      </c>
    </row>
    <row r="4" spans="1:7" ht="15.6" x14ac:dyDescent="0.3">
      <c r="A4" s="2">
        <v>3</v>
      </c>
      <c r="B4" s="1" t="s">
        <v>43</v>
      </c>
      <c r="C4" s="22">
        <v>35000</v>
      </c>
      <c r="D4" s="23">
        <v>0</v>
      </c>
      <c r="E4" s="24">
        <f t="shared" si="0"/>
        <v>35000</v>
      </c>
      <c r="F4" s="19">
        <v>12000</v>
      </c>
      <c r="G4" s="4">
        <f t="shared" si="1"/>
        <v>47000</v>
      </c>
    </row>
    <row r="5" spans="1:7" ht="15.6" x14ac:dyDescent="0.3">
      <c r="A5" s="2">
        <v>4</v>
      </c>
      <c r="B5" s="1" t="s">
        <v>46</v>
      </c>
      <c r="C5" s="22">
        <v>35000</v>
      </c>
      <c r="D5" s="23">
        <v>0</v>
      </c>
      <c r="E5" s="24">
        <f t="shared" si="0"/>
        <v>35000</v>
      </c>
      <c r="F5" s="19">
        <v>12000</v>
      </c>
      <c r="G5" s="4">
        <f t="shared" si="1"/>
        <v>47000</v>
      </c>
    </row>
    <row r="6" spans="1:7" ht="15.6" x14ac:dyDescent="0.3">
      <c r="A6" s="2">
        <v>5</v>
      </c>
      <c r="B6" s="1" t="s">
        <v>74</v>
      </c>
      <c r="C6" s="22">
        <v>35000</v>
      </c>
      <c r="D6" s="23">
        <v>0</v>
      </c>
      <c r="E6" s="24">
        <f t="shared" si="0"/>
        <v>35000</v>
      </c>
      <c r="F6" s="19">
        <v>12000</v>
      </c>
      <c r="G6" s="4">
        <f t="shared" si="1"/>
        <v>47000</v>
      </c>
    </row>
    <row r="7" spans="1:7" ht="15.6" x14ac:dyDescent="0.3">
      <c r="A7" s="2">
        <v>6</v>
      </c>
      <c r="B7" s="1" t="s">
        <v>44</v>
      </c>
      <c r="C7" s="22">
        <v>35000</v>
      </c>
      <c r="D7" s="23">
        <v>0.1</v>
      </c>
      <c r="E7" s="24">
        <f t="shared" si="0"/>
        <v>31500</v>
      </c>
      <c r="F7" s="19">
        <v>12000</v>
      </c>
      <c r="G7" s="4">
        <f t="shared" si="1"/>
        <v>43500</v>
      </c>
    </row>
    <row r="8" spans="1:7" ht="15.6" x14ac:dyDescent="0.3">
      <c r="A8" s="2">
        <v>7</v>
      </c>
      <c r="B8" s="1" t="s">
        <v>45</v>
      </c>
      <c r="C8" s="22">
        <v>35000</v>
      </c>
      <c r="D8" s="23">
        <v>0</v>
      </c>
      <c r="E8" s="24">
        <f t="shared" si="0"/>
        <v>35000</v>
      </c>
      <c r="F8" s="19">
        <v>12000</v>
      </c>
      <c r="G8" s="4">
        <f t="shared" si="1"/>
        <v>47000</v>
      </c>
    </row>
    <row r="9" spans="1:7" ht="15.6" x14ac:dyDescent="0.3">
      <c r="A9" s="2">
        <v>8</v>
      </c>
      <c r="B9" s="1" t="s">
        <v>51</v>
      </c>
      <c r="C9" s="22">
        <v>35000</v>
      </c>
      <c r="D9" s="23">
        <v>1</v>
      </c>
      <c r="E9" s="24">
        <f>C9-(C9*D9)</f>
        <v>0</v>
      </c>
      <c r="F9" s="19">
        <v>12000</v>
      </c>
      <c r="G9" s="4">
        <f>C9-(C9*D9)+F9</f>
        <v>12000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3B73E-4E58-4910-99BA-676BA4113814}">
  <dimension ref="A1:G4"/>
  <sheetViews>
    <sheetView workbookViewId="0">
      <selection activeCell="G5" sqref="G5"/>
    </sheetView>
  </sheetViews>
  <sheetFormatPr defaultRowHeight="14.4" x14ac:dyDescent="0.3"/>
  <cols>
    <col min="1" max="1" width="5" customWidth="1"/>
    <col min="2" max="2" width="20" customWidth="1"/>
    <col min="3" max="3" width="15.77734375" style="46" customWidth="1"/>
    <col min="4" max="4" width="14" style="55" customWidth="1"/>
    <col min="5" max="6" width="15.77734375" style="46" customWidth="1"/>
    <col min="7" max="7" width="18.109375" style="46" customWidth="1"/>
  </cols>
  <sheetData>
    <row r="1" spans="1:7" ht="29.4" thickBot="1" x14ac:dyDescent="0.35">
      <c r="A1" s="36" t="s">
        <v>0</v>
      </c>
      <c r="B1" s="37" t="s">
        <v>1</v>
      </c>
      <c r="C1" s="44" t="s">
        <v>10</v>
      </c>
      <c r="D1" s="54" t="s">
        <v>14</v>
      </c>
      <c r="E1" s="44" t="s">
        <v>16</v>
      </c>
      <c r="F1" s="48" t="s">
        <v>12</v>
      </c>
      <c r="G1" s="50" t="s">
        <v>13</v>
      </c>
    </row>
    <row r="2" spans="1:7" ht="16.2" thickTop="1" x14ac:dyDescent="0.3">
      <c r="A2" s="38">
        <v>1</v>
      </c>
      <c r="B2" s="39" t="s">
        <v>56</v>
      </c>
      <c r="C2" s="45">
        <v>60000</v>
      </c>
      <c r="D2" s="35">
        <v>0.17</v>
      </c>
      <c r="E2" s="47">
        <v>50000</v>
      </c>
      <c r="F2" s="49">
        <v>0</v>
      </c>
      <c r="G2" s="51">
        <v>50000</v>
      </c>
    </row>
    <row r="3" spans="1:7" ht="15.6" x14ac:dyDescent="0.3">
      <c r="A3" s="40">
        <v>2</v>
      </c>
      <c r="B3" s="41" t="s">
        <v>53</v>
      </c>
      <c r="C3" s="45">
        <v>60000</v>
      </c>
      <c r="D3" s="35">
        <v>1</v>
      </c>
      <c r="E3" s="47">
        <f t="shared" ref="E3" si="0">C3-(C3*D3)</f>
        <v>0</v>
      </c>
      <c r="F3" s="49">
        <v>0</v>
      </c>
      <c r="G3" s="56">
        <f t="shared" ref="G3" si="1">C3-(C3*D3)+F3</f>
        <v>0</v>
      </c>
    </row>
    <row r="4" spans="1:7" x14ac:dyDescent="0.3">
      <c r="A4" s="57">
        <v>3</v>
      </c>
      <c r="B4" t="s">
        <v>72</v>
      </c>
      <c r="C4" s="46">
        <v>150000</v>
      </c>
      <c r="D4" s="55">
        <v>0</v>
      </c>
      <c r="E4" s="46">
        <v>150000</v>
      </c>
      <c r="F4" s="46">
        <v>0</v>
      </c>
      <c r="G4" s="46">
        <f>E4</f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86F9-50F7-43FA-9355-F20A81543F0B}">
  <dimension ref="A1:G4"/>
  <sheetViews>
    <sheetView workbookViewId="0">
      <selection activeCell="G6" sqref="G6"/>
    </sheetView>
  </sheetViews>
  <sheetFormatPr defaultRowHeight="14.4" x14ac:dyDescent="0.3"/>
  <cols>
    <col min="1" max="1" width="7.5546875" customWidth="1"/>
    <col min="2" max="2" width="22.109375" customWidth="1"/>
    <col min="3" max="3" width="17" style="46" customWidth="1"/>
    <col min="4" max="4" width="13.109375" style="53" customWidth="1"/>
    <col min="5" max="5" width="14.77734375" style="46" customWidth="1"/>
    <col min="6" max="6" width="15.88671875" style="46" customWidth="1"/>
    <col min="7" max="7" width="18.6640625" style="46" customWidth="1"/>
  </cols>
  <sheetData>
    <row r="1" spans="1:7" ht="29.4" thickBot="1" x14ac:dyDescent="0.35">
      <c r="A1" s="36" t="s">
        <v>0</v>
      </c>
      <c r="B1" s="37" t="s">
        <v>1</v>
      </c>
      <c r="C1" s="44" t="s">
        <v>10</v>
      </c>
      <c r="D1" s="52" t="s">
        <v>14</v>
      </c>
      <c r="E1" s="44" t="s">
        <v>16</v>
      </c>
      <c r="F1" s="48" t="s">
        <v>12</v>
      </c>
      <c r="G1" s="50" t="s">
        <v>13</v>
      </c>
    </row>
    <row r="2" spans="1:7" ht="16.2" thickTop="1" x14ac:dyDescent="0.3">
      <c r="A2" s="38">
        <v>1</v>
      </c>
      <c r="B2" s="39" t="s">
        <v>61</v>
      </c>
      <c r="C2" s="45">
        <v>60000</v>
      </c>
      <c r="D2" s="43">
        <v>0</v>
      </c>
      <c r="E2" s="47">
        <f>C2 - (C2*D2)</f>
        <v>60000</v>
      </c>
      <c r="F2" s="49">
        <v>0</v>
      </c>
      <c r="G2" s="51">
        <f>E2</f>
        <v>60000</v>
      </c>
    </row>
    <row r="3" spans="1:7" ht="15.6" x14ac:dyDescent="0.3">
      <c r="A3" s="40">
        <v>2</v>
      </c>
      <c r="B3" s="41" t="s">
        <v>62</v>
      </c>
      <c r="C3" s="45">
        <v>60000</v>
      </c>
      <c r="D3" s="43">
        <v>0.17</v>
      </c>
      <c r="E3" s="47">
        <v>50000</v>
      </c>
      <c r="F3" s="49">
        <v>0</v>
      </c>
      <c r="G3" s="51">
        <f>E3</f>
        <v>50000</v>
      </c>
    </row>
    <row r="4" spans="1:7" ht="15.6" x14ac:dyDescent="0.3">
      <c r="A4" s="42">
        <v>3</v>
      </c>
      <c r="B4" s="42" t="s">
        <v>63</v>
      </c>
      <c r="C4" s="46">
        <v>60000</v>
      </c>
      <c r="D4" s="53">
        <v>0</v>
      </c>
      <c r="E4" s="46">
        <v>60000</v>
      </c>
      <c r="F4" s="46">
        <v>0</v>
      </c>
      <c r="G4" s="51">
        <f>E4</f>
        <v>60000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YL Starter</vt:lpstr>
      <vt:lpstr>PreYL</vt:lpstr>
      <vt:lpstr>YL2</vt:lpstr>
      <vt:lpstr>YL3</vt:lpstr>
      <vt:lpstr>YL5</vt:lpstr>
      <vt:lpstr>YL6</vt:lpstr>
      <vt:lpstr>Teen</vt:lpstr>
      <vt:lpstr>Upper Intermediate 1</vt:lpstr>
      <vt:lpstr>Intermediate 1</vt:lpstr>
      <vt:lpstr>Intermediate 2</vt:lpstr>
      <vt:lpstr>Pre-Intermediate 1</vt:lpstr>
      <vt:lpstr>Pre-Intermediate 2</vt:lpstr>
      <vt:lpstr>Grammar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Nared</dc:creator>
  <cp:lastModifiedBy>Nared</cp:lastModifiedBy>
  <cp:lastPrinted>2022-12-14T13:07:46Z</cp:lastPrinted>
  <dcterms:created xsi:type="dcterms:W3CDTF">2022-12-12T09:50:21Z</dcterms:created>
  <dcterms:modified xsi:type="dcterms:W3CDTF">2023-01-16T12:53:04Z</dcterms:modified>
</cp:coreProperties>
</file>