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 E L L\Documents\Assignments 3,4 5\"/>
    </mc:Choice>
  </mc:AlternateContent>
  <xr:revisionPtr revIDLastSave="0" documentId="8_{961CA4A3-7057-4E2E-ACBB-56CA2E6C1DA8}" xr6:coauthVersionLast="47" xr6:coauthVersionMax="47" xr10:uidLastSave="{00000000-0000-0000-0000-000000000000}"/>
  <bookViews>
    <workbookView xWindow="-108" yWindow="-108" windowWidth="23256" windowHeight="12456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1" hidden="1">'Exercise-1'!$A$1:$F$9</definedName>
    <definedName name="_xlnm._FilterDatabase" localSheetId="0" hidden="1">'Raw Data'!$A$1:$J$1475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3" i="3"/>
  <c r="B4" i="3"/>
  <c r="B5" i="3"/>
  <c r="B6" i="3"/>
  <c r="B7" i="3"/>
  <c r="B8" i="3"/>
  <c r="B9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<sst xmlns="http://schemas.openxmlformats.org/spreadsheetml/2006/main" count="8878" uniqueCount="1354">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</sst>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2" fontId="0" fillId="0" borderId="0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449" workbookViewId="0">
      <selection activeCell="F1" sqref="F1:F1475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G3" sqref="G3:G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3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Data'!$H$2:$H$1475,'Exercise-1'!A3)</f>
        <v>1042</v>
      </c>
      <c r="C3" s="4">
        <f>COUNTIFS('Raw Data'!$H$2:$H$1475,'Exercise-1'!A3,'Raw Data'!$F$2:$F$1475,"&gt;=01-01-2018",'Raw Data'!$F$2:$F$1475,"&lt;=31-12-2018")</f>
        <v>290</v>
      </c>
      <c r="D3" s="4">
        <f>COUNTIFS('Raw Data'!$H$2:$H$1475,'Exercise-1'!A3,'Raw Data'!$F$2:$F$1475,"&gt;=01-01-2019",'Raw Data'!$F$2:$F$1475,"&lt;=31-12-2019")</f>
        <v>341</v>
      </c>
      <c r="E3" s="4">
        <f>COUNTIFS('Raw Data'!$H$2:$H$1475,'Exercise-1'!A3,'Raw Data'!$F$2:$F$1475,"&gt;=01-01-2020",'Raw Data'!$F$2:$F$1475,"&lt;=31-12-2020")</f>
        <v>310</v>
      </c>
      <c r="F3" s="4">
        <f>COUNTIFS('Raw Data'!$H$2:$H$1475,'Exercise-1'!A3,'Raw Data'!$F$2:$F$1475,"&gt;=01-01-2021",'Raw Data'!$F$2:$F$1475,"&lt;=31-12-2021")</f>
        <v>101</v>
      </c>
    </row>
    <row r="4" spans="1:6" x14ac:dyDescent="0.3">
      <c r="A4" s="2" t="s">
        <v>1344</v>
      </c>
      <c r="B4" s="4">
        <f>COUNTIF('Raw Data'!$H$2:$H$1475,'Exercise-1'!A4)</f>
        <v>124</v>
      </c>
      <c r="C4" s="4">
        <f>COUNTIFS('Raw Data'!$H$2:$H$1475,'Exercise-1'!A4,'Raw Data'!$F$2:$F$1475,"&gt;=01-01-2018",'Raw Data'!$F$2:$F$1475,"&lt;=31-12-2018")</f>
        <v>43</v>
      </c>
      <c r="D4" s="4">
        <f>COUNTIFS('Raw Data'!$H$2:$H$1475,'Exercise-1'!A4,'Raw Data'!$F$2:$F$1475,"&gt;=01-01-2019",'Raw Data'!$F$2:$F$1475,"&lt;=31-12-2019")</f>
        <v>42</v>
      </c>
      <c r="E4" s="4">
        <f>COUNTIFS('Raw Data'!$H$2:$H$1475,'Exercise-1'!A4,'Raw Data'!$F$2:$F$1475,"&gt;=01-01-2020",'Raw Data'!$F$2:$F$1475,"&lt;=31-12-2020")</f>
        <v>25</v>
      </c>
      <c r="F4" s="4">
        <f>COUNTIFS('Raw Data'!$H$2:$H$1475,'Exercise-1'!A4,'Raw Data'!$F$2:$F$1475,"&gt;=01-01-2021",'Raw Data'!$F$2:$F$1475,"&lt;=31-12-2021")</f>
        <v>14</v>
      </c>
    </row>
    <row r="5" spans="1:6" x14ac:dyDescent="0.3">
      <c r="A5" s="2" t="s">
        <v>1345</v>
      </c>
      <c r="B5" s="4">
        <f>COUNTIF('Raw Data'!$H$2:$H$1475,'Exercise-1'!A5)</f>
        <v>77</v>
      </c>
      <c r="C5" s="4">
        <f>COUNTIFS('Raw Data'!$H$2:$H$1475,'Exercise-1'!A5,'Raw Data'!$F$2:$F$1475,"&gt;=01-01-2018",'Raw Data'!$F$2:$F$1475,"&lt;=31-12-2018")</f>
        <v>22</v>
      </c>
      <c r="D5" s="4">
        <f>COUNTIFS('Raw Data'!$H$2:$H$1475,'Exercise-1'!A5,'Raw Data'!$F$2:$F$1475,"&gt;=01-01-2019",'Raw Data'!$F$2:$F$1475,"&lt;=31-12-2019")</f>
        <v>23</v>
      </c>
      <c r="E5" s="4">
        <f>COUNTIFS('Raw Data'!$H$2:$H$1475,'Exercise-1'!A5,'Raw Data'!$F$2:$F$1475,"&gt;=01-01-2020",'Raw Data'!$F$2:$F$1475,"&lt;=31-12-2020")</f>
        <v>24</v>
      </c>
      <c r="F5" s="4">
        <f>COUNTIFS('Raw Data'!$H$2:$H$1475,'Exercise-1'!A5,'Raw Data'!$F$2:$F$1475,"&gt;=01-01-2021",'Raw Data'!$F$2:$F$1475,"&lt;=31-12-2021")</f>
        <v>8</v>
      </c>
    </row>
    <row r="6" spans="1:6" x14ac:dyDescent="0.3">
      <c r="A6" s="2" t="s">
        <v>1346</v>
      </c>
      <c r="B6" s="4">
        <f>COUNTIF('Raw Data'!$H$2:$H$1475,'Exercise-1'!A6)</f>
        <v>47</v>
      </c>
      <c r="C6" s="4">
        <f>COUNTIFS('Raw Data'!$H$2:$H$1475,'Exercise-1'!A6,'Raw Data'!$F$2:$F$1475,"&gt;=01-01-2018",'Raw Data'!$F$2:$F$1475,"&lt;=31-12-2018")</f>
        <v>13</v>
      </c>
      <c r="D6" s="4">
        <f>COUNTIFS('Raw Data'!$H$2:$H$1475,'Exercise-1'!A6,'Raw Data'!$F$2:$F$1475,"&gt;=01-01-2019",'Raw Data'!$F$2:$F$1475,"&lt;=31-12-2019")</f>
        <v>14</v>
      </c>
      <c r="E6" s="4">
        <f>COUNTIFS('Raw Data'!$H$2:$H$1475,'Exercise-1'!A6,'Raw Data'!$F$2:$F$1475,"&gt;=01-01-2020",'Raw Data'!$F$2:$F$1475,"&lt;=31-12-2020")</f>
        <v>12</v>
      </c>
      <c r="F6" s="4">
        <f>COUNTIFS('Raw Data'!$H$2:$H$1475,'Exercise-1'!A6,'Raw Data'!$F$2:$F$1475,"&gt;=01-01-2021",'Raw Data'!$F$2:$F$1475,"&lt;=31-12-2021")</f>
        <v>8</v>
      </c>
    </row>
    <row r="7" spans="1:6" x14ac:dyDescent="0.3">
      <c r="A7" s="2" t="s">
        <v>1347</v>
      </c>
      <c r="B7" s="4">
        <f>COUNTIF('Raw Data'!$H$2:$H$1475,'Exercise-1'!A7)</f>
        <v>69</v>
      </c>
      <c r="C7" s="4">
        <f>COUNTIFS('Raw Data'!$H$2:$H$1475,'Exercise-1'!A7,'Raw Data'!$F$2:$F$1475,"&gt;=01-01-2018",'Raw Data'!$F$2:$F$1475,"&lt;=31-12-2018")</f>
        <v>19</v>
      </c>
      <c r="D7" s="4">
        <f>COUNTIFS('Raw Data'!$H$2:$H$1475,'Exercise-1'!A7,'Raw Data'!$F$2:$F$1475,"&gt;=01-01-2019",'Raw Data'!$F$2:$F$1475,"&lt;=31-12-2019")</f>
        <v>21</v>
      </c>
      <c r="E7" s="4">
        <f>COUNTIFS('Raw Data'!$H$2:$H$1475,'Exercise-1'!A7,'Raw Data'!$F$2:$F$1475,"&gt;=01-01-2020",'Raw Data'!$F$2:$F$1475,"&lt;=31-12-2020")</f>
        <v>21</v>
      </c>
      <c r="F7" s="4">
        <f>COUNTIFS('Raw Data'!$H$2:$H$1475,'Exercise-1'!A7,'Raw Data'!$F$2:$F$1475,"&gt;=01-01-2021",'Raw Data'!$F$2:$F$1475,"&lt;=31-12-2021")</f>
        <v>8</v>
      </c>
    </row>
    <row r="8" spans="1:6" x14ac:dyDescent="0.3">
      <c r="A8" s="2" t="s">
        <v>1348</v>
      </c>
      <c r="B8" s="4">
        <f>COUNTIF('Raw Data'!$H$2:$H$1475,'Exercise-1'!A8)</f>
        <v>59</v>
      </c>
      <c r="C8" s="4">
        <f>COUNTIFS('Raw Data'!$H$2:$H$1475,'Exercise-1'!A8,'Raw Data'!$F$2:$F$1475,"&gt;=01-01-2018",'Raw Data'!$F$2:$F$1475,"&lt;=31-12-2018")</f>
        <v>23</v>
      </c>
      <c r="D8" s="4">
        <f>COUNTIFS('Raw Data'!$H$2:$H$1475,'Exercise-1'!A8,'Raw Data'!$F$2:$F$1475,"&gt;=01-01-2019",'Raw Data'!$F$2:$F$1475,"&lt;=31-12-2019")</f>
        <v>12</v>
      </c>
      <c r="E8" s="4">
        <f>COUNTIFS('Raw Data'!$H$2:$H$1475,'Exercise-1'!A8,'Raw Data'!$F$2:$F$1475,"&gt;=01-01-2020",'Raw Data'!$F$2:$F$1475,"&lt;=31-12-2020")</f>
        <v>15</v>
      </c>
      <c r="F8" s="4">
        <f>COUNTIFS('Raw Data'!$H$2:$H$1475,'Exercise-1'!A8,'Raw Data'!$F$2:$F$1475,"&gt;=01-01-2021",'Raw Data'!$F$2:$F$1475,"&lt;=31-12-2021")</f>
        <v>9</v>
      </c>
    </row>
    <row r="9" spans="1:6" x14ac:dyDescent="0.3">
      <c r="A9" s="2" t="s">
        <v>1349</v>
      </c>
      <c r="B9" s="4">
        <f>COUNTIF('Raw Data'!$H$2:$H$1475,'Exercise-1'!A9)</f>
        <v>56</v>
      </c>
      <c r="C9" s="4">
        <f>COUNTIFS('Raw Data'!$H$2:$H$1475,'Exercise-1'!A9,'Raw Data'!$F$2:$F$1475,"&gt;=01-01-2018",'Raw Data'!$F$2:$F$1475,"&lt;=31-12-2018")</f>
        <v>14</v>
      </c>
      <c r="D9" s="4">
        <f>COUNTIFS('Raw Data'!$H$2:$H$1475,'Exercise-1'!A9,'Raw Data'!$F$2:$F$1475,"&gt;=01-01-2019",'Raw Data'!$F$2:$F$1475,"&lt;=31-12-2019")</f>
        <v>20</v>
      </c>
      <c r="E9" s="4">
        <f>COUNTIFS('Raw Data'!$H$2:$H$1475,'Exercise-1'!A9,'Raw Data'!$F$2:$F$1475,"&gt;=01-01-2020",'Raw Data'!$F$2:$F$1475,"&lt;=31-12-2020")</f>
        <v>19</v>
      </c>
      <c r="F9" s="4">
        <f>COUNTIFS('Raw Data'!$H$2:$H$1475,'Exercise-1'!A9,'Raw Data'!$F$2:$F$1475,"&gt;=01-01-2021",'Raw Data'!$F$2:$F$1475,"&lt;=31-12-2021")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G14" sqref="G14"/>
    </sheetView>
  </sheetViews>
  <sheetFormatPr defaultColWidth="11" defaultRowHeight="14.4" x14ac:dyDescent="0.3"/>
  <cols>
    <col min="1" max="1" width="11.44140625" customWidth="1"/>
    <col min="2" max="2" width="12.5546875" customWidth="1"/>
    <col min="3" max="3" width="13.109375" customWidth="1"/>
    <col min="4" max="4" width="13.109375" style="12" customWidth="1"/>
    <col min="5" max="8" width="13.109375" customWidth="1"/>
    <col min="9" max="9" width="14.33203125" bestFit="1" customWidth="1"/>
  </cols>
  <sheetData>
    <row r="1" spans="1:9" x14ac:dyDescent="0.3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28.8" x14ac:dyDescent="0.3">
      <c r="A2" s="13"/>
      <c r="B2" s="16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Data'!$G$2:$G$1475,'Raw Data'!$H$2:$H$1475,'Exercise - 2'!A3)</f>
        <v>5340320</v>
      </c>
      <c r="C3" s="10">
        <f>SUMIFS('Raw Data'!$G$2:$G$1475,'Raw Data'!$E$2:$E$1475,'Exercise - 2'!$C$2,'Raw Data'!$H$2:$H$1475,'Exercise - 2'!A3)</f>
        <v>973150</v>
      </c>
      <c r="D3" s="10">
        <f>SUMIFS('Raw Data'!$G$2:$G$1475,'Raw Data'!$E$2:$E$1475,'Exercise - 2'!D$2,'Raw Data'!$H$2:$H$1475,'Exercise - 2'!$A$3)</f>
        <v>831330</v>
      </c>
      <c r="E3" s="10">
        <f>SUMIFS('Raw Data'!$G$2:$G$1475,'Raw Data'!$E$2:$E$1475,'Exercise - 2'!E$2,'Raw Data'!$H$2:$H$1475,'Exercise - 2'!$A3)</f>
        <v>875750</v>
      </c>
      <c r="F3" s="10">
        <f>SUMIFS('Raw Data'!$G$2:$G$1475,'Raw Data'!$E$2:$E$1475,'Exercise - 2'!F$2,'Raw Data'!$H$2:$H$1475,'Exercise - 2'!$A3)</f>
        <v>796020</v>
      </c>
      <c r="G3" s="10">
        <f>SUMIFS('Raw Data'!$G$2:$G$1475,'Raw Data'!$E$2:$E$1475,'Exercise - 2'!G$2,'Raw Data'!$H$2:$H$1475,'Exercise - 2'!$A3)</f>
        <v>906680</v>
      </c>
      <c r="H3" s="10">
        <f>SUMIFS('Raw Data'!$G$2:$G$1475,'Raw Data'!$E$2:$E$1475,'Exercise - 2'!H$2,'Raw Data'!$H$2:$H$1475,'Exercise - 2'!$A3)</f>
        <v>957390</v>
      </c>
      <c r="I3" s="3"/>
    </row>
    <row r="4" spans="1:9" x14ac:dyDescent="0.3">
      <c r="A4" s="2" t="s">
        <v>1344</v>
      </c>
      <c r="B4" s="9">
        <f>SUMIFS('Raw Data'!$G$2:$G$1475,'Raw Data'!$H$2:$H$1475,'Exercise - 2'!A4)</f>
        <v>580990</v>
      </c>
      <c r="C4" s="10">
        <f>SUMIFS('Raw Data'!$G$2:$G$1475,'Raw Data'!$E$2:$E$1475,'Exercise - 2'!$C$2,'Raw Data'!$H$2:$H$1475,'Exercise - 2'!A4)</f>
        <v>75570</v>
      </c>
      <c r="D4" s="10">
        <f>SUMIFS('Raw Data'!$G$2:$G$1475,'Raw Data'!$E$2:$E$1475,'Exercise - 2'!D$2,'Raw Data'!$H$2:$H$1475,'Exercise - 2'!A4)</f>
        <v>110540</v>
      </c>
      <c r="E4" s="10">
        <f>SUMIFS('Raw Data'!$G$2:$G$1475,'Raw Data'!$E$2:$E$1475,'Exercise - 2'!E$2,'Raw Data'!$H$2:$H$1475,'Exercise - 2'!$A4)</f>
        <v>85910</v>
      </c>
      <c r="F4" s="10">
        <f>SUMIFS('Raw Data'!$G$2:$G$1475,'Raw Data'!$E$2:$E$1475,'Exercise - 2'!F$2,'Raw Data'!$H$2:$H$1475,'Exercise - 2'!$A4)</f>
        <v>93620</v>
      </c>
      <c r="G4" s="10">
        <f>SUMIFS('Raw Data'!$G$2:$G$1475,'Raw Data'!$E$2:$E$1475,'Exercise - 2'!G$2,'Raw Data'!$H$2:$H$1475,'Exercise - 2'!$A4)</f>
        <v>116820</v>
      </c>
      <c r="H4" s="10">
        <f>SUMIFS('Raw Data'!$G$2:$G$1475,'Raw Data'!$E$2:$E$1475,'Exercise - 2'!H$2,'Raw Data'!$H$2:$H$1475,'Exercise - 2'!$A4)</f>
        <v>98530</v>
      </c>
      <c r="I4" s="3"/>
    </row>
    <row r="5" spans="1:9" x14ac:dyDescent="0.3">
      <c r="A5" s="2" t="s">
        <v>1345</v>
      </c>
      <c r="B5" s="9">
        <f>SUMIFS('Raw Data'!$G$2:$G$1475,'Raw Data'!$H$2:$H$1475,'Exercise - 2'!A5)</f>
        <v>387260</v>
      </c>
      <c r="C5" s="10">
        <f>SUMIFS('Raw Data'!$G$2:$G$1475,'Raw Data'!$E$2:$E$1475,'Exercise - 2'!$C$2,'Raw Data'!$H$2:$H$1475,'Exercise - 2'!A5)</f>
        <v>36170</v>
      </c>
      <c r="D5" s="10">
        <f>SUMIFS('Raw Data'!$G$2:$G$1475,'Raw Data'!$E$2:$E$1475,'Exercise - 2'!D$2,'Raw Data'!$H$2:$H$1475,'Exercise - 2'!A5)</f>
        <v>79500</v>
      </c>
      <c r="E5" s="10">
        <f>SUMIFS('Raw Data'!$G$2:$G$1475,'Raw Data'!$E$2:$E$1475,'Exercise - 2'!E$2,'Raw Data'!$H$2:$H$1475,'Exercise - 2'!$A5)</f>
        <v>60000</v>
      </c>
      <c r="F5" s="10">
        <f>SUMIFS('Raw Data'!$G$2:$G$1475,'Raw Data'!$E$2:$E$1475,'Exercise - 2'!F$2,'Raw Data'!$H$2:$H$1475,'Exercise - 2'!$A5)</f>
        <v>80760</v>
      </c>
      <c r="G5" s="10">
        <f>SUMIFS('Raw Data'!$G$2:$G$1475,'Raw Data'!$E$2:$E$1475,'Exercise - 2'!G$2,'Raw Data'!$H$2:$H$1475,'Exercise - 2'!$A5)</f>
        <v>60540</v>
      </c>
      <c r="H5" s="10">
        <f>SUMIFS('Raw Data'!$G$2:$G$1475,'Raw Data'!$E$2:$E$1475,'Exercise - 2'!H$2,'Raw Data'!$H$2:$H$1475,'Exercise - 2'!$A5)</f>
        <v>70290</v>
      </c>
      <c r="I5" s="3"/>
    </row>
    <row r="6" spans="1:9" x14ac:dyDescent="0.3">
      <c r="A6" s="2" t="s">
        <v>1346</v>
      </c>
      <c r="B6" s="9">
        <f>SUMIFS('Raw Data'!$G$2:$G$1475,'Raw Data'!$H$2:$H$1475,'Exercise - 2'!A6)</f>
        <v>185930</v>
      </c>
      <c r="C6" s="10">
        <f>SUMIFS('Raw Data'!$G$2:$G$1475,'Raw Data'!$E$2:$E$1475,'Exercise - 2'!$C$2,'Raw Data'!$H$2:$H$1475,'Exercise - 2'!A6)</f>
        <v>34660</v>
      </c>
      <c r="D6" s="10">
        <f>SUMIFS('Raw Data'!$G$2:$G$1475,'Raw Data'!$E$2:$E$1475,'Exercise - 2'!D$2,'Raw Data'!$H$2:$H$1475,'Exercise - 2'!A6)</f>
        <v>19790</v>
      </c>
      <c r="E6" s="10">
        <f>SUMIFS('Raw Data'!$G$2:$G$1475,'Raw Data'!$E$2:$E$1475,'Exercise - 2'!E$2,'Raw Data'!$H$2:$H$1475,'Exercise - 2'!$A6)</f>
        <v>28760</v>
      </c>
      <c r="F6" s="10">
        <f>SUMIFS('Raw Data'!$G$2:$G$1475,'Raw Data'!$E$2:$E$1475,'Exercise - 2'!F$2,'Raw Data'!$H$2:$H$1475,'Exercise - 2'!$A6)</f>
        <v>33400</v>
      </c>
      <c r="G6" s="10">
        <f>SUMIFS('Raw Data'!$G$2:$G$1475,'Raw Data'!$E$2:$E$1475,'Exercise - 2'!G$2,'Raw Data'!$H$2:$H$1475,'Exercise - 2'!$A6)</f>
        <v>34100</v>
      </c>
      <c r="H6" s="10">
        <f>SUMIFS('Raw Data'!$G$2:$G$1475,'Raw Data'!$E$2:$E$1475,'Exercise - 2'!H$2,'Raw Data'!$H$2:$H$1475,'Exercise - 2'!$A6)</f>
        <v>35220</v>
      </c>
      <c r="I6" s="3"/>
    </row>
    <row r="7" spans="1:9" x14ac:dyDescent="0.3">
      <c r="A7" s="2" t="s">
        <v>1347</v>
      </c>
      <c r="B7" s="9">
        <f>SUMIFS('Raw Data'!$G$2:$G$1475,'Raw Data'!$H$2:$H$1475,'Exercise - 2'!A7)</f>
        <v>351460</v>
      </c>
      <c r="C7" s="10">
        <f>SUMIFS('Raw Data'!$G$2:$G$1475,'Raw Data'!$E$2:$E$1475,'Exercise - 2'!$C$2,'Raw Data'!$H$2:$H$1475,'Exercise - 2'!A7)</f>
        <v>69320</v>
      </c>
      <c r="D7" s="10">
        <f>SUMIFS('Raw Data'!$G$2:$G$1475,'Raw Data'!$E$2:$E$1475,'Exercise - 2'!D$2,'Raw Data'!$H$2:$H$1475,'Exercise - 2'!A7)</f>
        <v>55270</v>
      </c>
      <c r="E7" s="10">
        <f>SUMIFS('Raw Data'!$G$2:$G$1475,'Raw Data'!$E$2:$E$1475,'Exercise - 2'!E$2,'Raw Data'!$H$2:$H$1475,'Exercise - 2'!$A7)</f>
        <v>86330</v>
      </c>
      <c r="F7" s="10">
        <f>SUMIFS('Raw Data'!$G$2:$G$1475,'Raw Data'!$E$2:$E$1475,'Exercise - 2'!F$2,'Raw Data'!$H$2:$H$1475,'Exercise - 2'!$A7)</f>
        <v>44750</v>
      </c>
      <c r="G7" s="10">
        <f>SUMIFS('Raw Data'!$G$2:$G$1475,'Raw Data'!$E$2:$E$1475,'Exercise - 2'!G$2,'Raw Data'!$H$2:$H$1475,'Exercise - 2'!$A7)</f>
        <v>40830</v>
      </c>
      <c r="H7" s="10">
        <f>SUMIFS('Raw Data'!$G$2:$G$1475,'Raw Data'!$E$2:$E$1475,'Exercise - 2'!H$2,'Raw Data'!$H$2:$H$1475,'Exercise - 2'!$A7)</f>
        <v>54960</v>
      </c>
      <c r="I7" s="3"/>
    </row>
    <row r="8" spans="1:9" x14ac:dyDescent="0.3">
      <c r="A8" s="2" t="s">
        <v>1348</v>
      </c>
      <c r="B8" s="9">
        <f>SUMIFS('Raw Data'!$G$2:$G$1475,'Raw Data'!$H$2:$H$1475,'Exercise - 2'!A8)</f>
        <v>325640</v>
      </c>
      <c r="C8" s="10">
        <f>SUMIFS('Raw Data'!$G$2:$G$1475,'Raw Data'!$E$2:$E$1475,'Exercise - 2'!$C$2,'Raw Data'!$H$2:$H$1475,'Exercise - 2'!A8)</f>
        <v>90020</v>
      </c>
      <c r="D8" s="10">
        <f>SUMIFS('Raw Data'!$G$2:$G$1475,'Raw Data'!$E$2:$E$1475,'Exercise - 2'!D$2,'Raw Data'!$H$2:$H$1475,'Exercise - 2'!A8)</f>
        <v>32150</v>
      </c>
      <c r="E8" s="10">
        <f>SUMIFS('Raw Data'!$G$2:$G$1475,'Raw Data'!$E$2:$E$1475,'Exercise - 2'!E$2,'Raw Data'!$H$2:$H$1475,'Exercise - 2'!$A8)</f>
        <v>85080</v>
      </c>
      <c r="F8" s="10">
        <f>SUMIFS('Raw Data'!$G$2:$G$1475,'Raw Data'!$E$2:$E$1475,'Exercise - 2'!F$2,'Raw Data'!$H$2:$H$1475,'Exercise - 2'!$A8)</f>
        <v>39920</v>
      </c>
      <c r="G8" s="10">
        <f>SUMIFS('Raw Data'!$G$2:$G$1475,'Raw Data'!$E$2:$E$1475,'Exercise - 2'!G$2,'Raw Data'!$H$2:$H$1475,'Exercise - 2'!$A8)</f>
        <v>44760</v>
      </c>
      <c r="H8" s="10">
        <f>SUMIFS('Raw Data'!$G$2:$G$1475,'Raw Data'!$E$2:$E$1475,'Exercise - 2'!H$2,'Raw Data'!$H$2:$H$1475,'Exercise - 2'!$A8)</f>
        <v>33710</v>
      </c>
      <c r="I8" s="3"/>
    </row>
    <row r="9" spans="1:9" x14ac:dyDescent="0.3">
      <c r="A9" s="2" t="s">
        <v>1349</v>
      </c>
      <c r="B9" s="9">
        <f>SUMIFS('Raw Data'!$G$2:$G$1475,'Raw Data'!$H$2:$H$1475,'Exercise - 2'!A9)</f>
        <v>278330</v>
      </c>
      <c r="C9" s="10">
        <f>SUMIFS('Raw Data'!$G$2:$G$1475,'Raw Data'!$E$2:$E$1475,'Exercise - 2'!$C$2,'Raw Data'!$H$2:$H$1475,'Exercise - 2'!A9)</f>
        <v>40050</v>
      </c>
      <c r="D9" s="10">
        <f>SUMIFS('Raw Data'!$G$2:$G$1475,'Raw Data'!$E$2:$E$1475,'Exercise - 2'!D$2,'Raw Data'!$H$2:$H$1475,'Exercise - 2'!A9)</f>
        <v>77360</v>
      </c>
      <c r="E9" s="10">
        <f>SUMIFS('Raw Data'!$G$2:$G$1475,'Raw Data'!$E$2:$E$1475,'Exercise - 2'!E$2,'Raw Data'!$H$2:$H$1475,'Exercise - 2'!$A9)</f>
        <v>20790</v>
      </c>
      <c r="F9" s="10">
        <f>SUMIFS('Raw Data'!$G$2:$G$1475,'Raw Data'!$E$2:$E$1475,'Exercise - 2'!F$2,'Raw Data'!$H$2:$H$1475,'Exercise - 2'!$A9)</f>
        <v>30150</v>
      </c>
      <c r="G9" s="10">
        <f>SUMIFS('Raw Data'!$G$2:$G$1475,'Raw Data'!$E$2:$E$1475,'Exercise - 2'!G$2,'Raw Data'!$H$2:$H$1475,'Exercise - 2'!$A9)</f>
        <v>72460</v>
      </c>
      <c r="H9" s="10">
        <f>SUMIFS('Raw Data'!$G$2:$G$1475,'Raw Data'!$E$2:$E$1475,'Exercise - 2'!H$2,'Raw Data'!$H$2:$H$1475,'Exercise - 2'!$A9)</f>
        <v>37520</v>
      </c>
      <c r="I9" s="3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 E L L</cp:lastModifiedBy>
  <cp:lastPrinted>2018-07-31T21:07:31Z</cp:lastPrinted>
  <dcterms:created xsi:type="dcterms:W3CDTF">2018-05-27T23:28:43Z</dcterms:created>
  <dcterms:modified xsi:type="dcterms:W3CDTF">2025-08-16T07:48:40Z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