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resh\Desktop\"/>
    </mc:Choice>
  </mc:AlternateContent>
  <bookViews>
    <workbookView xWindow="-120" yWindow="-120" windowWidth="29040" windowHeight="15720"/>
  </bookViews>
  <sheets>
    <sheet name="Horizontal Analysis I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20" i="1"/>
  <c r="F20" i="1"/>
  <c r="E19" i="1"/>
  <c r="F19" i="1"/>
  <c r="F15" i="1"/>
  <c r="F16" i="1"/>
  <c r="F17" i="1"/>
  <c r="F18" i="1"/>
  <c r="F14" i="1"/>
  <c r="E15" i="1"/>
  <c r="E16" i="1"/>
  <c r="E17" i="1"/>
  <c r="E18" i="1"/>
  <c r="E14" i="1"/>
  <c r="F12" i="1"/>
  <c r="E12" i="1"/>
  <c r="F11" i="1"/>
  <c r="F10" i="1"/>
  <c r="E11" i="1"/>
  <c r="E10" i="1"/>
  <c r="E9" i="1"/>
  <c r="F8" i="1"/>
  <c r="F7" i="1"/>
  <c r="E8" i="1"/>
  <c r="E7" i="1"/>
  <c r="D9" i="1" l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<sst xmlns="http://schemas.openxmlformats.org/spreadsheetml/2006/main" count="35" uniqueCount="33">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</sst>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  <numFmt numFmtId="168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tabSelected="1" zoomScale="82" zoomScaleNormal="82" workbookViewId="0">
      <selection activeCell="I27" sqref="I27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50"/>
      <c r="C1" s="50"/>
      <c r="D1" s="50"/>
      <c r="E1" s="50"/>
      <c r="F1" s="50"/>
      <c r="G1" s="3"/>
      <c r="K1" t="s">
        <v>2</v>
      </c>
    </row>
    <row r="2" spans="1:11" ht="19.2" thickTop="1" thickBot="1" x14ac:dyDescent="0.35">
      <c r="A2" s="4"/>
      <c r="B2" s="51" t="s">
        <v>32</v>
      </c>
      <c r="C2" s="51"/>
      <c r="D2" s="51"/>
      <c r="E2" s="51"/>
      <c r="F2" s="51"/>
      <c r="G2" s="4"/>
    </row>
    <row r="3" spans="1:11" ht="19.2" thickTop="1" thickBot="1" x14ac:dyDescent="0.35">
      <c r="A3" s="4"/>
      <c r="B3" s="51" t="s">
        <v>30</v>
      </c>
      <c r="C3" s="51"/>
      <c r="D3" s="51"/>
      <c r="E3" s="51"/>
      <c r="F3" s="51"/>
      <c r="G3" s="4"/>
    </row>
    <row r="4" spans="1:11" ht="16.8" thickTop="1" thickBot="1" x14ac:dyDescent="0.35">
      <c r="A4" s="4"/>
      <c r="B4" s="52" t="s">
        <v>1</v>
      </c>
      <c r="C4" s="1">
        <v>2016</v>
      </c>
      <c r="D4" s="2">
        <v>2015</v>
      </c>
      <c r="E4" s="54" t="s">
        <v>31</v>
      </c>
      <c r="F4" s="55"/>
      <c r="G4" s="4"/>
    </row>
    <row r="5" spans="1:11" ht="16.8" thickTop="1" thickBot="1" x14ac:dyDescent="0.35">
      <c r="A5" s="4"/>
      <c r="B5" s="53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 x14ac:dyDescent="0.35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20">
        <f>E7/D7*100</f>
        <v>8.6448271578097362</v>
      </c>
      <c r="G7" s="7"/>
      <c r="I7" s="35"/>
    </row>
    <row r="8" spans="1:11" ht="15.6" thickTop="1" thickBot="1" x14ac:dyDescent="0.35">
      <c r="A8" s="6"/>
      <c r="B8" s="37" t="s">
        <v>7</v>
      </c>
      <c r="C8" s="19">
        <v>1533.5</v>
      </c>
      <c r="D8" s="19">
        <v>1393.13</v>
      </c>
      <c r="E8" s="43">
        <f>C8-D8</f>
        <v>140.36999999999989</v>
      </c>
      <c r="F8" s="20">
        <f>E8/D8*100</f>
        <v>10.075872316294953</v>
      </c>
      <c r="G8" s="7"/>
    </row>
    <row r="9" spans="1:11" ht="30" thickTop="1" thickBot="1" x14ac:dyDescent="0.35">
      <c r="A9" s="6"/>
      <c r="B9" s="34" t="s">
        <v>8</v>
      </c>
      <c r="C9" s="23">
        <f>C7-C8</f>
        <v>12458.65</v>
      </c>
      <c r="D9" s="23">
        <f>D7-D8</f>
        <v>11485.669999999998</v>
      </c>
      <c r="E9" s="23">
        <f>E7-E8</f>
        <v>972.98000000000047</v>
      </c>
      <c r="F9" s="49">
        <f>F7-F8</f>
        <v>-1.4310451584852171</v>
      </c>
      <c r="G9" s="7"/>
    </row>
    <row r="10" spans="1:11" ht="15.6" thickTop="1" thickBot="1" x14ac:dyDescent="0.35">
      <c r="A10" s="6"/>
      <c r="B10" s="36" t="s">
        <v>9</v>
      </c>
      <c r="C10" s="18">
        <v>187.23</v>
      </c>
      <c r="D10" s="18">
        <v>163.16</v>
      </c>
      <c r="E10" s="43">
        <f>C10-D10</f>
        <v>24.069999999999993</v>
      </c>
      <c r="F10" s="20">
        <f>E10/D10*100</f>
        <v>14.752390291738168</v>
      </c>
      <c r="G10" s="7"/>
    </row>
    <row r="11" spans="1:11" ht="15.6" thickTop="1" thickBot="1" x14ac:dyDescent="0.35">
      <c r="A11" s="6"/>
      <c r="B11" s="37" t="s">
        <v>10</v>
      </c>
      <c r="C11" s="25">
        <v>225.3</v>
      </c>
      <c r="D11" s="25">
        <v>186.82</v>
      </c>
      <c r="E11" s="43">
        <f>C11-D11</f>
        <v>38.480000000000018</v>
      </c>
      <c r="F11" s="20">
        <f>E11/D11*100</f>
        <v>20.597366448988343</v>
      </c>
      <c r="G11" s="7"/>
    </row>
    <row r="12" spans="1:11" ht="15.6" thickTop="1" thickBot="1" x14ac:dyDescent="0.35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>E9+SUM(E10:E11)</f>
        <v>1035.5300000000004</v>
      </c>
      <c r="F12" s="49">
        <f>F9+SUM(F10:F11)</f>
        <v>33.918711582241293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1"/>
      <c r="F13" s="17"/>
      <c r="G13" s="7"/>
    </row>
    <row r="14" spans="1:11" ht="15.6" thickTop="1" thickBot="1" x14ac:dyDescent="0.35">
      <c r="A14" s="6"/>
      <c r="B14" s="38" t="s">
        <v>11</v>
      </c>
      <c r="C14" s="18">
        <v>5842.29</v>
      </c>
      <c r="D14" s="18">
        <v>6191.72</v>
      </c>
      <c r="E14" s="48">
        <f>C14-D14</f>
        <v>-349.43000000000029</v>
      </c>
      <c r="F14" s="20">
        <f>E14/D14*100</f>
        <v>-5.6435045512394018</v>
      </c>
      <c r="G14" s="7"/>
    </row>
    <row r="15" spans="1:11" ht="15.6" thickTop="1" thickBot="1" x14ac:dyDescent="0.35">
      <c r="A15" s="6"/>
      <c r="B15" s="38" t="s">
        <v>22</v>
      </c>
      <c r="C15" s="27">
        <v>524.41999999999996</v>
      </c>
      <c r="D15" s="27">
        <v>380.56</v>
      </c>
      <c r="E15" s="48">
        <f t="shared" ref="E15:E18" si="0">C15-D15</f>
        <v>143.85999999999996</v>
      </c>
      <c r="F15" s="20">
        <f t="shared" ref="F15:F18" si="1">E15/D15*100</f>
        <v>37.80218625183938</v>
      </c>
      <c r="G15" s="7"/>
    </row>
    <row r="16" spans="1:11" ht="30" thickTop="1" thickBot="1" x14ac:dyDescent="0.35">
      <c r="A16" s="6"/>
      <c r="B16" s="38" t="s">
        <v>29</v>
      </c>
      <c r="C16" s="27">
        <v>162.86000000000001</v>
      </c>
      <c r="D16" s="46">
        <v>-132.43</v>
      </c>
      <c r="E16" s="48">
        <f t="shared" si="0"/>
        <v>295.29000000000002</v>
      </c>
      <c r="F16" s="20">
        <f t="shared" si="1"/>
        <v>-222.97817715019255</v>
      </c>
      <c r="G16" s="7"/>
    </row>
    <row r="17" spans="1:7" ht="15.6" thickTop="1" thickBot="1" x14ac:dyDescent="0.35">
      <c r="A17" s="6"/>
      <c r="B17" s="38" t="s">
        <v>23</v>
      </c>
      <c r="C17" s="27">
        <v>664.2</v>
      </c>
      <c r="D17" s="27">
        <v>606.94000000000005</v>
      </c>
      <c r="E17" s="48">
        <f t="shared" si="0"/>
        <v>57.259999999999991</v>
      </c>
      <c r="F17" s="20">
        <f t="shared" si="1"/>
        <v>9.4342109598971859</v>
      </c>
      <c r="G17" s="7"/>
    </row>
    <row r="18" spans="1:7" ht="15.6" thickTop="1" thickBot="1" x14ac:dyDescent="0.35">
      <c r="A18" s="6"/>
      <c r="B18" s="37" t="s">
        <v>24</v>
      </c>
      <c r="C18" s="19">
        <v>2972.55</v>
      </c>
      <c r="D18" s="19">
        <v>2591.52</v>
      </c>
      <c r="E18" s="48">
        <f t="shared" si="0"/>
        <v>381.0300000000002</v>
      </c>
      <c r="F18" s="20">
        <f t="shared" si="1"/>
        <v>14.70295425078719</v>
      </c>
      <c r="G18" s="7"/>
    </row>
    <row r="19" spans="1:7" ht="15.6" thickTop="1" thickBot="1" x14ac:dyDescent="0.35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3">
        <f t="shared" ref="E19:F19" si="2">SUM(E14:E18)</f>
        <v>528.00999999999988</v>
      </c>
      <c r="F19" s="49">
        <f t="shared" si="2"/>
        <v>-166.68233023890818</v>
      </c>
      <c r="G19" s="7"/>
    </row>
    <row r="20" spans="1:7" ht="30" thickTop="1" thickBot="1" x14ac:dyDescent="0.35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3">
        <f t="shared" ref="E20:F20" si="3">E12-E19</f>
        <v>507.52000000000055</v>
      </c>
      <c r="F20" s="49">
        <f t="shared" si="3"/>
        <v>200.60104182114947</v>
      </c>
      <c r="G20" s="7"/>
    </row>
    <row r="21" spans="1:7" ht="15" thickTop="1" x14ac:dyDescent="0.3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" thickBot="1" x14ac:dyDescent="0.35">
      <c r="A22" s="6"/>
      <c r="B22" s="37" t="s">
        <v>25</v>
      </c>
      <c r="C22" s="19">
        <v>23.4</v>
      </c>
      <c r="D22" s="19">
        <v>27.13</v>
      </c>
      <c r="E22" s="47"/>
      <c r="F22" s="21"/>
      <c r="G22" s="7"/>
    </row>
    <row r="23" spans="1:7" ht="15.6" thickTop="1" thickBot="1" x14ac:dyDescent="0.35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5.6" thickTop="1" thickBot="1" x14ac:dyDescent="0.35">
      <c r="A24" s="6"/>
      <c r="B24" s="39" t="s">
        <v>28</v>
      </c>
      <c r="C24" s="29">
        <v>65.349999999999994</v>
      </c>
      <c r="D24" s="29">
        <v>13.53</v>
      </c>
      <c r="E24" s="45"/>
      <c r="F24" s="30"/>
      <c r="G24" s="7"/>
    </row>
    <row r="25" spans="1:7" ht="15.6" thickTop="1" thickBot="1" x14ac:dyDescent="0.35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3"/>
      <c r="F25" s="23"/>
      <c r="G25" s="7"/>
    </row>
    <row r="26" spans="1:7" ht="15.6" thickTop="1" thickBot="1" x14ac:dyDescent="0.35">
      <c r="A26" s="6"/>
      <c r="B26" s="40" t="s">
        <v>5</v>
      </c>
      <c r="C26" s="32"/>
      <c r="D26" s="32"/>
      <c r="E26" s="42"/>
      <c r="F26" s="33"/>
      <c r="G26" s="7"/>
    </row>
    <row r="27" spans="1:7" ht="15" thickTop="1" x14ac:dyDescent="0.3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3">
      <c r="A28" s="6"/>
      <c r="B28" s="38" t="s">
        <v>16</v>
      </c>
      <c r="C28" s="46">
        <v>-3.33</v>
      </c>
      <c r="D28" s="46">
        <v>-0.96</v>
      </c>
      <c r="E28" s="46"/>
      <c r="F28" s="26"/>
      <c r="G28" s="7"/>
    </row>
    <row r="29" spans="1:7" ht="15" thickBot="1" x14ac:dyDescent="0.35">
      <c r="A29" s="6"/>
      <c r="B29" s="37" t="s">
        <v>17</v>
      </c>
      <c r="C29" s="19">
        <v>39.909999999999997</v>
      </c>
      <c r="D29" s="47">
        <v>-9.2899999999999991</v>
      </c>
      <c r="E29" s="44"/>
      <c r="F29" s="21"/>
      <c r="G29" s="7"/>
    </row>
    <row r="30" spans="1:7" ht="15.6" thickTop="1" thickBot="1" x14ac:dyDescent="0.35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4">C30-D30</f>
        <v>174.14999999999998</v>
      </c>
      <c r="F30" s="22">
        <f t="shared" ref="F30:F31" si="5">E30/D30</f>
        <v>0.28729564313641387</v>
      </c>
      <c r="G30" s="7"/>
    </row>
    <row r="31" spans="1:7" ht="15.6" thickTop="1" thickBot="1" x14ac:dyDescent="0.35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4"/>
        <v>270.03000000000407</v>
      </c>
      <c r="F31" s="22">
        <f t="shared" si="5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HP</cp:lastModifiedBy>
  <cp:lastPrinted>2017-04-19T09:59:51Z</cp:lastPrinted>
  <dcterms:created xsi:type="dcterms:W3CDTF">2017-04-13T04:20:55Z</dcterms:created>
  <dcterms:modified xsi:type="dcterms:W3CDTF">2023-07-27T17:14:48Z</dcterms:modified>
</cp:coreProperties>
</file>