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ndh\Desktop\Excel practice records\"/>
    </mc:Choice>
  </mc:AlternateContent>
  <xr:revisionPtr revIDLastSave="0" documentId="13_ncr:1_{A6F7E33B-C460-4DA1-AFD1-5DBB0471DDD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sk-1" sheetId="1" r:id="rId1"/>
    <sheet name="Task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9" i="2" l="1"/>
  <c r="G76" i="2"/>
  <c r="G73" i="2"/>
  <c r="G70" i="2"/>
  <c r="G67" i="2"/>
  <c r="G64" i="2"/>
  <c r="G61" i="2"/>
  <c r="G57" i="2"/>
  <c r="H53" i="2"/>
  <c r="G53" i="2"/>
  <c r="G48" i="2"/>
  <c r="G44" i="2"/>
  <c r="H40" i="2"/>
  <c r="G40" i="2"/>
  <c r="G36" i="2"/>
  <c r="G32" i="2"/>
  <c r="G28" i="2"/>
  <c r="H28" i="2"/>
  <c r="G24" i="2"/>
  <c r="G20" i="2"/>
  <c r="H16" i="2"/>
  <c r="G16" i="2"/>
  <c r="G12" i="2"/>
  <c r="G8" i="2"/>
  <c r="H4" i="2"/>
  <c r="G4" i="2"/>
  <c r="J65" i="1"/>
  <c r="J64" i="1" a="1"/>
  <c r="J64" i="1"/>
  <c r="I65" i="1"/>
  <c r="I64" i="1"/>
  <c r="J60" i="1"/>
  <c r="J59" i="1"/>
  <c r="I60" i="1"/>
  <c r="I59" i="1"/>
  <c r="J53" i="1"/>
  <c r="J54" i="1" s="1"/>
  <c r="J52" i="1"/>
  <c r="I54" i="1"/>
  <c r="I53" i="1"/>
  <c r="I52" i="1"/>
  <c r="J51" i="1"/>
  <c r="I51" i="1"/>
  <c r="J46" i="1"/>
  <c r="J45" i="1"/>
  <c r="J44" i="1"/>
  <c r="I47" i="1"/>
  <c r="I44" i="1"/>
  <c r="I45" i="1"/>
  <c r="I46" i="1"/>
  <c r="I39" i="1"/>
  <c r="I36" i="1"/>
  <c r="I33" i="1"/>
  <c r="I30" i="1"/>
  <c r="I27" i="1"/>
  <c r="I24" i="1"/>
  <c r="I21" i="1"/>
  <c r="I18" i="1"/>
  <c r="I15" i="1"/>
  <c r="I12" i="1"/>
  <c r="I9" i="1"/>
  <c r="I6" i="1"/>
  <c r="I3" i="1"/>
  <c r="J47" i="1" l="1"/>
</calcChain>
</file>

<file path=xl/sharedStrings.xml><?xml version="1.0" encoding="utf-8"?>
<sst xmlns="http://schemas.openxmlformats.org/spreadsheetml/2006/main" count="178" uniqueCount="83">
  <si>
    <t>Marks obtained in various subjects</t>
  </si>
  <si>
    <t>Name</t>
  </si>
  <si>
    <t>Gender</t>
  </si>
  <si>
    <t>Maths</t>
  </si>
  <si>
    <t>English</t>
  </si>
  <si>
    <t>Science</t>
  </si>
  <si>
    <t>GK</t>
  </si>
  <si>
    <t>1. Calculate the total marks score by Vivek?</t>
  </si>
  <si>
    <t>Rahul</t>
  </si>
  <si>
    <t>Male</t>
  </si>
  <si>
    <t>Answer</t>
  </si>
  <si>
    <t>Priya</t>
  </si>
  <si>
    <t>Female</t>
  </si>
  <si>
    <t>Rohan</t>
  </si>
  <si>
    <t>2. What is the total marks of Rahul across all the subjects?</t>
  </si>
  <si>
    <t>Aisha</t>
  </si>
  <si>
    <t>Anuj</t>
  </si>
  <si>
    <t>Nisha</t>
  </si>
  <si>
    <t>3. Calulate the total marks scored by Aisha in all subject?</t>
  </si>
  <si>
    <t>Karthik</t>
  </si>
  <si>
    <t>Pooja</t>
  </si>
  <si>
    <t>Vivek</t>
  </si>
  <si>
    <t>4. Calculate the average marks scored by Rohan ?</t>
  </si>
  <si>
    <t>Shruti</t>
  </si>
  <si>
    <t>5. What is the average marks scored in English subject?</t>
  </si>
  <si>
    <t>6. What is the average marks scored by Pooja across all subject?</t>
  </si>
  <si>
    <t>7. What is the number of students  attended Science exam?</t>
  </si>
  <si>
    <t>8. Count the number of subjects.</t>
  </si>
  <si>
    <t>9. What is the maximum marks scored in GK?</t>
  </si>
  <si>
    <t>10. What is the Highest mark scored in Maths</t>
  </si>
  <si>
    <t>11. Find the highest mark scored by Anuj?</t>
  </si>
  <si>
    <t>12. What is the minimum mark scored in Science?</t>
  </si>
  <si>
    <t>13. What is the lowest mark in Maths?</t>
  </si>
  <si>
    <t>14. Fill the following 2 tables and also check the answer-</t>
  </si>
  <si>
    <t>Table -1</t>
  </si>
  <si>
    <t>Functions</t>
  </si>
  <si>
    <t>Sum</t>
  </si>
  <si>
    <t>Average</t>
  </si>
  <si>
    <t>Count</t>
  </si>
  <si>
    <t>Check</t>
  </si>
  <si>
    <t>Table -2</t>
  </si>
  <si>
    <t>15. Fill the following 2 tables using functions-</t>
  </si>
  <si>
    <t>Max</t>
  </si>
  <si>
    <t>min</t>
  </si>
  <si>
    <t>Names</t>
  </si>
  <si>
    <t>Fruits Purchased</t>
  </si>
  <si>
    <t>Purchase Amount</t>
  </si>
  <si>
    <t>Rishi</t>
  </si>
  <si>
    <t>Orange</t>
  </si>
  <si>
    <t>1. Find the total amount spend by Rishi by using the following formulas-</t>
  </si>
  <si>
    <t>Sumifs</t>
  </si>
  <si>
    <t>Ajay</t>
  </si>
  <si>
    <t>Banana</t>
  </si>
  <si>
    <t xml:space="preserve">2.Calculate the total purchase amount for Banana? </t>
  </si>
  <si>
    <t>Guava</t>
  </si>
  <si>
    <t>Ritik</t>
  </si>
  <si>
    <t>3.Calculate the total amount spend by Ajay on orange?</t>
  </si>
  <si>
    <t>Nitish</t>
  </si>
  <si>
    <t>Aman</t>
  </si>
  <si>
    <t>Apple</t>
  </si>
  <si>
    <t>4. Calculate the average purchase amount for Apple?</t>
  </si>
  <si>
    <t>Averageifs</t>
  </si>
  <si>
    <t>5.Calculate the average amount spend by Rishi?</t>
  </si>
  <si>
    <t>6. Calculate the average price paid by Rishi to purchase Orange?</t>
  </si>
  <si>
    <t>7.Count the number of times Oranges were purchased by Ajay?</t>
  </si>
  <si>
    <t>Countifs</t>
  </si>
  <si>
    <t>8.Count the number of Apple?</t>
  </si>
  <si>
    <t xml:space="preserve">9.Count the number of times Guava was purchased by Ritik? </t>
  </si>
  <si>
    <t>10.Find the maximum purchase amount of Apple purchased by Aman?</t>
  </si>
  <si>
    <t>Maxifs</t>
  </si>
  <si>
    <t>11. Find the maximum purchase amount of fruits purchased by Rishi?</t>
  </si>
  <si>
    <t>12. Find the maximum purchase amount of Orange by Rishi?</t>
  </si>
  <si>
    <t>13. Find the minimum purchase amount of guava purchased by Ritik?</t>
  </si>
  <si>
    <t>Min</t>
  </si>
  <si>
    <t>Minifs</t>
  </si>
  <si>
    <t>14. Find the minimum purchase amount of fruits purchased by Ajay?</t>
  </si>
  <si>
    <t>15. Find the minimum purchase amount of Apple?</t>
  </si>
  <si>
    <t>16. Find the total amount spent on Apple where all the purchase amounts greater than 100.</t>
  </si>
  <si>
    <t>17. Find the total amount spent on Bananas where all the purchase amounts  are lesser than or equal to 140.</t>
  </si>
  <si>
    <t>18. Count the number of fruits whose purchase amount is greater than 70 and less than 180.</t>
  </si>
  <si>
    <t>19. Count the number of fruits whose price is not equal to 194 and is not an Apple?</t>
  </si>
  <si>
    <t>20. Find the total amount spent by Ajay where all the purchase amounts are greater than or equal to 50.</t>
  </si>
  <si>
    <t>21. Count the number of fruits purchased by Rishi whose purchased amount is less than 190?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</si>
</sst>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2" borderId="4" xfId="0" applyFont="1" applyFill="1" applyBorder="1"/>
    <xf numFmtId="0" fontId="3" fillId="0" borderId="4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1" fontId="3" fillId="0" borderId="4" xfId="0" applyNumberFormat="1" applyFont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5"/>
  <sheetViews>
    <sheetView topLeftCell="A22" workbookViewId="0">
      <selection activeCell="J69" sqref="J69"/>
    </sheetView>
  </sheetViews>
  <sheetFormatPr defaultColWidth="12.6328125" defaultRowHeight="15.75" customHeight="1" x14ac:dyDescent="0.25"/>
  <cols>
    <col min="10" max="10" width="15.26953125" customWidth="1"/>
  </cols>
  <sheetData>
    <row r="1" spans="1:9" ht="13" x14ac:dyDescent="0.3">
      <c r="A1" s="1"/>
      <c r="B1" s="1"/>
      <c r="C1" s="14" t="s">
        <v>0</v>
      </c>
      <c r="D1" s="15"/>
      <c r="E1" s="15"/>
      <c r="F1" s="16"/>
      <c r="H1" s="2"/>
    </row>
    <row r="2" spans="1:9" ht="13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2" t="s">
        <v>7</v>
      </c>
    </row>
    <row r="3" spans="1:9" ht="13" x14ac:dyDescent="0.3">
      <c r="A3" s="4" t="s">
        <v>8</v>
      </c>
      <c r="B3" s="4" t="s">
        <v>9</v>
      </c>
      <c r="C3" s="4">
        <v>85</v>
      </c>
      <c r="D3" s="4">
        <v>90</v>
      </c>
      <c r="E3" s="4">
        <v>80</v>
      </c>
      <c r="F3" s="4">
        <v>75</v>
      </c>
      <c r="H3" s="5" t="s">
        <v>10</v>
      </c>
      <c r="I3" s="4">
        <f>SUM(C11:F11)</f>
        <v>315</v>
      </c>
    </row>
    <row r="4" spans="1:9" ht="15.75" customHeight="1" x14ac:dyDescent="0.25">
      <c r="A4" s="4" t="s">
        <v>11</v>
      </c>
      <c r="B4" s="4" t="s">
        <v>12</v>
      </c>
      <c r="C4" s="4">
        <v>90</v>
      </c>
      <c r="D4" s="4">
        <v>85</v>
      </c>
      <c r="E4" s="4">
        <v>95</v>
      </c>
      <c r="F4" s="4">
        <v>88</v>
      </c>
    </row>
    <row r="5" spans="1:9" ht="15.75" customHeight="1" x14ac:dyDescent="0.25">
      <c r="A5" s="4" t="s">
        <v>13</v>
      </c>
      <c r="B5" s="4" t="s">
        <v>9</v>
      </c>
      <c r="C5" s="4">
        <v>78</v>
      </c>
      <c r="D5" s="4">
        <v>82</v>
      </c>
      <c r="E5" s="4">
        <v>75</v>
      </c>
      <c r="F5" s="4">
        <v>79</v>
      </c>
      <c r="H5" s="2" t="s">
        <v>14</v>
      </c>
    </row>
    <row r="6" spans="1:9" ht="13" x14ac:dyDescent="0.3">
      <c r="A6" s="4" t="s">
        <v>15</v>
      </c>
      <c r="B6" s="4" t="s">
        <v>12</v>
      </c>
      <c r="C6" s="4">
        <v>92</v>
      </c>
      <c r="D6" s="4">
        <v>88</v>
      </c>
      <c r="E6" s="4">
        <v>90</v>
      </c>
      <c r="F6" s="4">
        <v>85</v>
      </c>
      <c r="H6" s="5" t="s">
        <v>10</v>
      </c>
      <c r="I6" s="4">
        <f>SUM(C3:F3)</f>
        <v>330</v>
      </c>
    </row>
    <row r="7" spans="1:9" ht="15.75" customHeight="1" x14ac:dyDescent="0.25">
      <c r="A7" s="4" t="s">
        <v>16</v>
      </c>
      <c r="B7" s="4" t="s">
        <v>9</v>
      </c>
      <c r="C7" s="4">
        <v>86</v>
      </c>
      <c r="D7" s="4">
        <v>92</v>
      </c>
      <c r="E7" s="4">
        <v>88</v>
      </c>
      <c r="F7" s="4">
        <v>90</v>
      </c>
    </row>
    <row r="8" spans="1:9" ht="15.75" customHeight="1" x14ac:dyDescent="0.25">
      <c r="A8" s="4" t="s">
        <v>17</v>
      </c>
      <c r="B8" s="4" t="s">
        <v>12</v>
      </c>
      <c r="C8" s="4">
        <v>80</v>
      </c>
      <c r="D8" s="4">
        <v>85</v>
      </c>
      <c r="E8" s="4">
        <v>75</v>
      </c>
      <c r="F8" s="4">
        <v>78</v>
      </c>
      <c r="H8" s="2" t="s">
        <v>18</v>
      </c>
    </row>
    <row r="9" spans="1:9" ht="13" x14ac:dyDescent="0.3">
      <c r="A9" s="4" t="s">
        <v>19</v>
      </c>
      <c r="B9" s="4" t="s">
        <v>9</v>
      </c>
      <c r="C9" s="4">
        <v>85</v>
      </c>
      <c r="D9" s="4">
        <v>90</v>
      </c>
      <c r="E9" s="4">
        <v>87</v>
      </c>
      <c r="F9" s="4">
        <v>80</v>
      </c>
      <c r="H9" s="5" t="s">
        <v>10</v>
      </c>
      <c r="I9" s="4">
        <f>SUM(C6:F6)</f>
        <v>355</v>
      </c>
    </row>
    <row r="10" spans="1:9" ht="15.75" customHeight="1" x14ac:dyDescent="0.25">
      <c r="A10" s="4" t="s">
        <v>20</v>
      </c>
      <c r="B10" s="4" t="s">
        <v>12</v>
      </c>
      <c r="C10" s="4">
        <v>88</v>
      </c>
      <c r="D10" s="4">
        <v>92</v>
      </c>
      <c r="E10" s="4">
        <v>90</v>
      </c>
      <c r="F10" s="4">
        <v>89</v>
      </c>
    </row>
    <row r="11" spans="1:9" ht="15.75" customHeight="1" x14ac:dyDescent="0.25">
      <c r="A11" s="4" t="s">
        <v>21</v>
      </c>
      <c r="B11" s="4" t="s">
        <v>9</v>
      </c>
      <c r="C11" s="4">
        <v>79</v>
      </c>
      <c r="D11" s="4">
        <v>81</v>
      </c>
      <c r="E11" s="4">
        <v>78</v>
      </c>
      <c r="F11" s="4">
        <v>77</v>
      </c>
      <c r="H11" s="2" t="s">
        <v>22</v>
      </c>
    </row>
    <row r="12" spans="1:9" ht="13" x14ac:dyDescent="0.3">
      <c r="A12" s="4" t="s">
        <v>23</v>
      </c>
      <c r="B12" s="4" t="s">
        <v>12</v>
      </c>
      <c r="C12" s="4">
        <v>90</v>
      </c>
      <c r="D12" s="4">
        <v>85</v>
      </c>
      <c r="E12" s="4">
        <v>92</v>
      </c>
      <c r="F12" s="4">
        <v>88</v>
      </c>
      <c r="H12" s="5" t="s">
        <v>10</v>
      </c>
      <c r="I12" s="4">
        <f>AVERAGE(C5:F5)</f>
        <v>78.5</v>
      </c>
    </row>
    <row r="13" spans="1:9" ht="15.75" customHeight="1" x14ac:dyDescent="0.25">
      <c r="A13" s="2"/>
    </row>
    <row r="14" spans="1:9" ht="15.75" customHeight="1" x14ac:dyDescent="0.25">
      <c r="A14" s="2"/>
      <c r="H14" s="2" t="s">
        <v>24</v>
      </c>
    </row>
    <row r="15" spans="1:9" ht="13" x14ac:dyDescent="0.3">
      <c r="A15" s="2"/>
      <c r="H15" s="5" t="s">
        <v>10</v>
      </c>
      <c r="I15" s="4">
        <f>AVERAGE(D3:D12)</f>
        <v>87</v>
      </c>
    </row>
    <row r="17" spans="1:9" ht="15.75" customHeight="1" x14ac:dyDescent="0.25">
      <c r="H17" s="2" t="s">
        <v>25</v>
      </c>
    </row>
    <row r="18" spans="1:9" ht="13" x14ac:dyDescent="0.3">
      <c r="A18" s="6"/>
      <c r="B18" s="6"/>
      <c r="C18" s="6"/>
      <c r="D18" s="6"/>
      <c r="E18" s="6"/>
      <c r="F18" s="6"/>
      <c r="H18" s="5" t="s">
        <v>10</v>
      </c>
      <c r="I18" s="4">
        <f>AVERAGE(C10:F10)</f>
        <v>89.75</v>
      </c>
    </row>
    <row r="20" spans="1:9" ht="12.5" x14ac:dyDescent="0.25">
      <c r="H20" s="2" t="s">
        <v>26</v>
      </c>
    </row>
    <row r="21" spans="1:9" ht="13" x14ac:dyDescent="0.3">
      <c r="H21" s="5" t="s">
        <v>10</v>
      </c>
      <c r="I21" s="7">
        <f>COUNT(E3:E12)</f>
        <v>10</v>
      </c>
    </row>
    <row r="23" spans="1:9" ht="12.5" x14ac:dyDescent="0.25">
      <c r="H23" s="2" t="s">
        <v>27</v>
      </c>
    </row>
    <row r="24" spans="1:9" ht="13" x14ac:dyDescent="0.3">
      <c r="H24" s="5" t="s">
        <v>10</v>
      </c>
      <c r="I24" s="4">
        <f>COUNT(C3:F3)</f>
        <v>4</v>
      </c>
    </row>
    <row r="26" spans="1:9" ht="12.5" x14ac:dyDescent="0.25">
      <c r="H26" s="2" t="s">
        <v>28</v>
      </c>
    </row>
    <row r="27" spans="1:9" ht="13" x14ac:dyDescent="0.3">
      <c r="H27" s="5" t="s">
        <v>10</v>
      </c>
      <c r="I27" s="4">
        <f>MAX(F3:F12)</f>
        <v>90</v>
      </c>
    </row>
    <row r="29" spans="1:9" ht="12.5" x14ac:dyDescent="0.25">
      <c r="H29" s="2" t="s">
        <v>29</v>
      </c>
    </row>
    <row r="30" spans="1:9" ht="13" x14ac:dyDescent="0.3">
      <c r="H30" s="5" t="s">
        <v>10</v>
      </c>
      <c r="I30" s="4">
        <f>MAX(C3:C12)</f>
        <v>92</v>
      </c>
    </row>
    <row r="32" spans="1:9" ht="12.5" x14ac:dyDescent="0.25">
      <c r="H32" s="2" t="s">
        <v>30</v>
      </c>
    </row>
    <row r="33" spans="8:10" ht="13" x14ac:dyDescent="0.3">
      <c r="H33" s="5" t="s">
        <v>10</v>
      </c>
      <c r="I33" s="4">
        <f>MAX(C7:F7)</f>
        <v>92</v>
      </c>
    </row>
    <row r="35" spans="8:10" ht="12.5" x14ac:dyDescent="0.25">
      <c r="H35" s="2" t="s">
        <v>31</v>
      </c>
    </row>
    <row r="36" spans="8:10" ht="13" x14ac:dyDescent="0.3">
      <c r="H36" s="5" t="s">
        <v>10</v>
      </c>
      <c r="I36" s="4">
        <f>MIN(E3:E12)</f>
        <v>75</v>
      </c>
    </row>
    <row r="38" spans="8:10" ht="12.5" x14ac:dyDescent="0.25">
      <c r="H38" s="2" t="s">
        <v>32</v>
      </c>
    </row>
    <row r="39" spans="8:10" ht="13" x14ac:dyDescent="0.3">
      <c r="H39" s="5" t="s">
        <v>10</v>
      </c>
      <c r="I39" s="4">
        <f>MIN(C3:C12)</f>
        <v>78</v>
      </c>
    </row>
    <row r="41" spans="8:10" ht="12.5" x14ac:dyDescent="0.25">
      <c r="H41" s="2" t="s">
        <v>33</v>
      </c>
    </row>
    <row r="42" spans="8:10" ht="13" x14ac:dyDescent="0.3">
      <c r="H42" s="5" t="s">
        <v>34</v>
      </c>
    </row>
    <row r="43" spans="8:10" ht="13" x14ac:dyDescent="0.3">
      <c r="H43" s="8" t="s">
        <v>35</v>
      </c>
      <c r="I43" s="9" t="s">
        <v>3</v>
      </c>
      <c r="J43" s="9" t="s">
        <v>5</v>
      </c>
    </row>
    <row r="44" spans="8:10" ht="12.5" x14ac:dyDescent="0.25">
      <c r="H44" s="2" t="s">
        <v>36</v>
      </c>
      <c r="I44">
        <f>SUM(C3:C12)</f>
        <v>853</v>
      </c>
      <c r="J44">
        <f>SUM(E3:E12)</f>
        <v>850</v>
      </c>
    </row>
    <row r="45" spans="8:10" ht="12.5" x14ac:dyDescent="0.25">
      <c r="H45" s="2" t="s">
        <v>37</v>
      </c>
      <c r="I45">
        <f>AVERAGE(C3:C12)</f>
        <v>85.3</v>
      </c>
      <c r="J45">
        <f>AVERAGE(E3:E12)</f>
        <v>85</v>
      </c>
    </row>
    <row r="46" spans="8:10" ht="12.5" x14ac:dyDescent="0.25">
      <c r="H46" s="2" t="s">
        <v>38</v>
      </c>
      <c r="I46">
        <f>COUNT(C3:C12)</f>
        <v>10</v>
      </c>
      <c r="J46">
        <f>COUNT(E3:E12)</f>
        <v>10</v>
      </c>
    </row>
    <row r="47" spans="8:10" ht="12.5" x14ac:dyDescent="0.25">
      <c r="H47" s="2" t="s">
        <v>39</v>
      </c>
      <c r="I47">
        <f>I44-(I45*I46)</f>
        <v>0</v>
      </c>
      <c r="J47">
        <f>J44-(J45*J46)</f>
        <v>0</v>
      </c>
    </row>
    <row r="48" spans="8:10" ht="12.5" x14ac:dyDescent="0.25">
      <c r="H48" s="2"/>
    </row>
    <row r="49" spans="8:10" ht="13" x14ac:dyDescent="0.3">
      <c r="H49" s="5" t="s">
        <v>40</v>
      </c>
    </row>
    <row r="50" spans="8:10" ht="13" x14ac:dyDescent="0.3">
      <c r="H50" s="8" t="s">
        <v>35</v>
      </c>
      <c r="I50" s="10" t="s">
        <v>8</v>
      </c>
      <c r="J50" s="10" t="s">
        <v>17</v>
      </c>
    </row>
    <row r="51" spans="8:10" ht="12.5" x14ac:dyDescent="0.25">
      <c r="H51" s="2" t="s">
        <v>36</v>
      </c>
      <c r="I51">
        <f>SUM(C3:F3)</f>
        <v>330</v>
      </c>
      <c r="J51">
        <f>SUM(C8:F8)</f>
        <v>318</v>
      </c>
    </row>
    <row r="52" spans="8:10" ht="12.5" x14ac:dyDescent="0.25">
      <c r="H52" s="2" t="s">
        <v>37</v>
      </c>
      <c r="I52">
        <f>AVERAGE(C3:F3)</f>
        <v>82.5</v>
      </c>
      <c r="J52">
        <f>AVERAGE(C8:F8)</f>
        <v>79.5</v>
      </c>
    </row>
    <row r="53" spans="8:10" ht="12.5" x14ac:dyDescent="0.25">
      <c r="H53" s="2" t="s">
        <v>38</v>
      </c>
      <c r="I53">
        <f>COUNT(C3:F3)</f>
        <v>4</v>
      </c>
      <c r="J53">
        <f>COUNT(C8:F8)</f>
        <v>4</v>
      </c>
    </row>
    <row r="54" spans="8:10" ht="12.5" x14ac:dyDescent="0.25">
      <c r="H54" s="2" t="s">
        <v>39</v>
      </c>
      <c r="I54">
        <f>I51-(I52*I53)</f>
        <v>0</v>
      </c>
      <c r="J54">
        <f>J51-(J52*J53)</f>
        <v>0</v>
      </c>
    </row>
    <row r="55" spans="8:10" ht="12.5" x14ac:dyDescent="0.25">
      <c r="H55" s="2"/>
    </row>
    <row r="56" spans="8:10" ht="12.5" x14ac:dyDescent="0.25">
      <c r="H56" s="2" t="s">
        <v>41</v>
      </c>
    </row>
    <row r="57" spans="8:10" ht="13" x14ac:dyDescent="0.3">
      <c r="H57" s="5" t="s">
        <v>34</v>
      </c>
    </row>
    <row r="58" spans="8:10" ht="13" x14ac:dyDescent="0.3">
      <c r="H58" s="8" t="s">
        <v>35</v>
      </c>
      <c r="I58" s="10" t="s">
        <v>4</v>
      </c>
      <c r="J58" s="11" t="s">
        <v>6</v>
      </c>
    </row>
    <row r="59" spans="8:10" ht="12.5" x14ac:dyDescent="0.25">
      <c r="H59" s="2" t="s">
        <v>42</v>
      </c>
      <c r="I59">
        <f>MAX(D3:D12)</f>
        <v>92</v>
      </c>
      <c r="J59">
        <f>MAX(F3:F12)</f>
        <v>90</v>
      </c>
    </row>
    <row r="60" spans="8:10" ht="12.5" x14ac:dyDescent="0.25">
      <c r="H60" s="2" t="s">
        <v>43</v>
      </c>
      <c r="I60">
        <f>MIN(D3:D12)</f>
        <v>81</v>
      </c>
      <c r="J60">
        <f>MIN(F3:F12)</f>
        <v>75</v>
      </c>
    </row>
    <row r="62" spans="8:10" ht="13" x14ac:dyDescent="0.3">
      <c r="H62" s="5" t="s">
        <v>40</v>
      </c>
    </row>
    <row r="63" spans="8:10" ht="13" x14ac:dyDescent="0.3">
      <c r="H63" s="8" t="s">
        <v>35</v>
      </c>
      <c r="I63" s="10" t="s">
        <v>19</v>
      </c>
      <c r="J63" s="10" t="s">
        <v>23</v>
      </c>
    </row>
    <row r="64" spans="8:10" ht="12.5" x14ac:dyDescent="0.25">
      <c r="H64" s="2" t="s">
        <v>42</v>
      </c>
      <c r="I64">
        <f>MAX(C9:F9)</f>
        <v>90</v>
      </c>
      <c r="J64">
        <f t="array" ref="J64">MAX(C12:F12)</f>
        <v>92</v>
      </c>
    </row>
    <row r="65" spans="8:10" ht="12.5" x14ac:dyDescent="0.25">
      <c r="H65" s="2" t="s">
        <v>43</v>
      </c>
      <c r="I65">
        <f>MIN(C9:F9)</f>
        <v>80</v>
      </c>
      <c r="J65">
        <f>MIN(C12:F12)</f>
        <v>85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9"/>
  <sheetViews>
    <sheetView tabSelected="1" workbookViewId="0">
      <selection activeCell="H83" sqref="H83"/>
    </sheetView>
  </sheetViews>
  <sheetFormatPr defaultColWidth="12.6328125" defaultRowHeight="15.75" customHeight="1" x14ac:dyDescent="0.25"/>
  <cols>
    <col min="2" max="2" width="14.6328125" customWidth="1"/>
    <col min="3" max="3" width="15.26953125" customWidth="1"/>
  </cols>
  <sheetData>
    <row r="1" spans="1:8" ht="13" x14ac:dyDescent="0.3">
      <c r="A1" s="3" t="s">
        <v>44</v>
      </c>
      <c r="B1" s="3" t="s">
        <v>45</v>
      </c>
      <c r="C1" s="3" t="s">
        <v>46</v>
      </c>
    </row>
    <row r="2" spans="1:8" ht="15.75" customHeight="1" x14ac:dyDescent="0.25">
      <c r="A2" s="4" t="s">
        <v>47</v>
      </c>
      <c r="B2" s="4" t="s">
        <v>48</v>
      </c>
      <c r="C2" s="4">
        <v>189</v>
      </c>
      <c r="F2" s="2" t="s">
        <v>49</v>
      </c>
    </row>
    <row r="3" spans="1:8" ht="13" x14ac:dyDescent="0.3">
      <c r="A3" s="4" t="s">
        <v>47</v>
      </c>
      <c r="B3" s="4" t="s">
        <v>48</v>
      </c>
      <c r="C3" s="4">
        <v>123</v>
      </c>
      <c r="F3" s="2" t="s">
        <v>10</v>
      </c>
      <c r="G3" s="3" t="s">
        <v>36</v>
      </c>
      <c r="H3" s="3" t="s">
        <v>50</v>
      </c>
    </row>
    <row r="4" spans="1:8" ht="15.75" customHeight="1" x14ac:dyDescent="0.25">
      <c r="A4" s="4" t="s">
        <v>51</v>
      </c>
      <c r="B4" s="4" t="s">
        <v>48</v>
      </c>
      <c r="C4" s="4">
        <v>47</v>
      </c>
      <c r="G4" s="4">
        <f>SUM(C2,C3,C6:C9)</f>
        <v>780</v>
      </c>
      <c r="H4" s="4">
        <f>SUMIFS(C2:C16,A2:A16,A2)</f>
        <v>780</v>
      </c>
    </row>
    <row r="5" spans="1:8" ht="15.75" customHeight="1" x14ac:dyDescent="0.25">
      <c r="A5" s="4" t="s">
        <v>51</v>
      </c>
      <c r="B5" s="4" t="s">
        <v>48</v>
      </c>
      <c r="C5" s="4">
        <v>71</v>
      </c>
    </row>
    <row r="6" spans="1:8" ht="15.75" customHeight="1" x14ac:dyDescent="0.25">
      <c r="A6" s="4" t="s">
        <v>47</v>
      </c>
      <c r="B6" s="4" t="s">
        <v>52</v>
      </c>
      <c r="C6" s="4">
        <v>78</v>
      </c>
      <c r="F6" s="2" t="s">
        <v>53</v>
      </c>
    </row>
    <row r="7" spans="1:8" ht="13" x14ac:dyDescent="0.3">
      <c r="A7" s="4" t="s">
        <v>47</v>
      </c>
      <c r="B7" s="4" t="s">
        <v>52</v>
      </c>
      <c r="C7" s="4">
        <v>138</v>
      </c>
      <c r="F7" s="2" t="s">
        <v>10</v>
      </c>
      <c r="G7" s="3" t="s">
        <v>50</v>
      </c>
    </row>
    <row r="8" spans="1:8" ht="15.75" customHeight="1" x14ac:dyDescent="0.25">
      <c r="A8" s="4" t="s">
        <v>47</v>
      </c>
      <c r="B8" s="4" t="s">
        <v>52</v>
      </c>
      <c r="C8" s="4">
        <v>161</v>
      </c>
      <c r="G8" s="4">
        <f>SUMIFS(C2:C16,B2:B16,B6)</f>
        <v>377</v>
      </c>
    </row>
    <row r="9" spans="1:8" ht="15.75" customHeight="1" x14ac:dyDescent="0.25">
      <c r="A9" s="4" t="s">
        <v>47</v>
      </c>
      <c r="B9" s="4" t="s">
        <v>54</v>
      </c>
      <c r="C9" s="4">
        <v>91</v>
      </c>
    </row>
    <row r="10" spans="1:8" ht="15.75" customHeight="1" x14ac:dyDescent="0.25">
      <c r="A10" s="4" t="s">
        <v>55</v>
      </c>
      <c r="B10" s="4" t="s">
        <v>54</v>
      </c>
      <c r="C10" s="4">
        <v>194</v>
      </c>
      <c r="F10" s="2" t="s">
        <v>56</v>
      </c>
    </row>
    <row r="11" spans="1:8" ht="13" x14ac:dyDescent="0.3">
      <c r="A11" s="4" t="s">
        <v>55</v>
      </c>
      <c r="B11" s="4" t="s">
        <v>54</v>
      </c>
      <c r="C11" s="4">
        <v>119</v>
      </c>
      <c r="F11" s="2" t="s">
        <v>10</v>
      </c>
      <c r="G11" s="3" t="s">
        <v>50</v>
      </c>
    </row>
    <row r="12" spans="1:8" ht="15.75" customHeight="1" x14ac:dyDescent="0.25">
      <c r="A12" s="4" t="s">
        <v>57</v>
      </c>
      <c r="B12" s="4" t="s">
        <v>54</v>
      </c>
      <c r="C12" s="4">
        <v>117</v>
      </c>
      <c r="G12" s="4">
        <f>SUMIFS(C2:C16,A2:A16,A4,B2:B16,B3)</f>
        <v>118</v>
      </c>
    </row>
    <row r="13" spans="1:8" ht="15.75" customHeight="1" x14ac:dyDescent="0.25">
      <c r="A13" s="4" t="s">
        <v>58</v>
      </c>
      <c r="B13" s="4" t="s">
        <v>59</v>
      </c>
      <c r="C13" s="4">
        <v>126</v>
      </c>
    </row>
    <row r="14" spans="1:8" ht="15.75" customHeight="1" x14ac:dyDescent="0.25">
      <c r="A14" s="4" t="s">
        <v>58</v>
      </c>
      <c r="B14" s="4" t="s">
        <v>59</v>
      </c>
      <c r="C14" s="4">
        <v>183</v>
      </c>
      <c r="F14" s="2" t="s">
        <v>60</v>
      </c>
    </row>
    <row r="15" spans="1:8" ht="13" x14ac:dyDescent="0.3">
      <c r="A15" s="4" t="s">
        <v>51</v>
      </c>
      <c r="B15" s="4" t="s">
        <v>59</v>
      </c>
      <c r="C15" s="4">
        <v>192</v>
      </c>
      <c r="F15" s="2" t="s">
        <v>10</v>
      </c>
      <c r="G15" s="3" t="s">
        <v>37</v>
      </c>
      <c r="H15" s="3" t="s">
        <v>61</v>
      </c>
    </row>
    <row r="16" spans="1:8" ht="15.75" customHeight="1" x14ac:dyDescent="0.25">
      <c r="A16" s="4" t="s">
        <v>57</v>
      </c>
      <c r="B16" s="4" t="s">
        <v>59</v>
      </c>
      <c r="C16" s="4">
        <v>82</v>
      </c>
      <c r="G16" s="4">
        <f>AVERAGE(C13:C16)</f>
        <v>145.75</v>
      </c>
      <c r="H16" s="4">
        <f>AVERAGEIFS(C2:C16,B2:B16,B14)</f>
        <v>145.75</v>
      </c>
    </row>
    <row r="18" spans="6:11" ht="15.75" customHeight="1" x14ac:dyDescent="0.25">
      <c r="F18" s="2" t="s">
        <v>62</v>
      </c>
    </row>
    <row r="19" spans="6:11" ht="13" x14ac:dyDescent="0.3">
      <c r="F19" s="2" t="s">
        <v>10</v>
      </c>
      <c r="G19" s="3" t="s">
        <v>61</v>
      </c>
    </row>
    <row r="20" spans="6:11" ht="12.5" x14ac:dyDescent="0.25">
      <c r="G20" s="4">
        <f>AVERAGEIFS(C2:C16,A2:A16,A2)</f>
        <v>130</v>
      </c>
    </row>
    <row r="22" spans="6:11" ht="12.5" x14ac:dyDescent="0.25">
      <c r="F22" s="2" t="s">
        <v>63</v>
      </c>
    </row>
    <row r="23" spans="6:11" ht="13" x14ac:dyDescent="0.3">
      <c r="F23" s="2" t="s">
        <v>10</v>
      </c>
      <c r="G23" s="3" t="s">
        <v>61</v>
      </c>
    </row>
    <row r="24" spans="6:11" ht="12.5" x14ac:dyDescent="0.25">
      <c r="G24" s="4">
        <f>AVERAGEIFS(C2:C16,A2:A16,A2,B2:B16,B2)</f>
        <v>156</v>
      </c>
    </row>
    <row r="26" spans="6:11" ht="12.5" x14ac:dyDescent="0.25">
      <c r="F26" s="2" t="s">
        <v>64</v>
      </c>
    </row>
    <row r="27" spans="6:11" ht="13" x14ac:dyDescent="0.3">
      <c r="F27" s="2" t="s">
        <v>10</v>
      </c>
      <c r="G27" s="3" t="s">
        <v>38</v>
      </c>
      <c r="H27" s="3" t="s">
        <v>65</v>
      </c>
      <c r="K27" s="12"/>
    </row>
    <row r="28" spans="6:11" ht="12.5" x14ac:dyDescent="0.25">
      <c r="G28" s="4">
        <f>COUNT(C2,C3,C4,C5)</f>
        <v>4</v>
      </c>
      <c r="H28" s="4">
        <f>COUNTIFS(B2:B16,B2)</f>
        <v>4</v>
      </c>
    </row>
    <row r="30" spans="6:11" ht="12.5" x14ac:dyDescent="0.25">
      <c r="F30" s="13" t="s">
        <v>66</v>
      </c>
    </row>
    <row r="31" spans="6:11" ht="13" x14ac:dyDescent="0.3">
      <c r="F31" s="2" t="s">
        <v>10</v>
      </c>
      <c r="G31" s="3" t="s">
        <v>65</v>
      </c>
    </row>
    <row r="32" spans="6:11" ht="12.5" x14ac:dyDescent="0.25">
      <c r="G32" s="4">
        <f>COUNTIFS(B2:B16,B15)</f>
        <v>4</v>
      </c>
    </row>
    <row r="34" spans="6:8" ht="12.5" x14ac:dyDescent="0.25">
      <c r="F34" s="2" t="s">
        <v>67</v>
      </c>
    </row>
    <row r="35" spans="6:8" ht="13" x14ac:dyDescent="0.3">
      <c r="F35" s="2" t="s">
        <v>10</v>
      </c>
      <c r="G35" s="3" t="s">
        <v>65</v>
      </c>
    </row>
    <row r="36" spans="6:8" ht="12.5" x14ac:dyDescent="0.25">
      <c r="G36" s="4">
        <f>COUNTIFS(B2:B16,B9,A2:A16,A11)</f>
        <v>2</v>
      </c>
    </row>
    <row r="38" spans="6:8" ht="12.5" x14ac:dyDescent="0.25">
      <c r="F38" s="2" t="s">
        <v>68</v>
      </c>
    </row>
    <row r="39" spans="6:8" ht="13" x14ac:dyDescent="0.3">
      <c r="F39" s="2" t="s">
        <v>10</v>
      </c>
      <c r="G39" s="3" t="s">
        <v>42</v>
      </c>
      <c r="H39" s="3" t="s">
        <v>69</v>
      </c>
    </row>
    <row r="40" spans="6:8" ht="12.5" x14ac:dyDescent="0.25">
      <c r="G40" s="4">
        <f>MAX(C13,C14)</f>
        <v>183</v>
      </c>
      <c r="H40" s="4">
        <f>_xlfn.MAXIFS(C2:C16,B2:B16,B13,A2:A16,A13)</f>
        <v>183</v>
      </c>
    </row>
    <row r="42" spans="6:8" ht="12.5" x14ac:dyDescent="0.25">
      <c r="F42" s="2" t="s">
        <v>70</v>
      </c>
    </row>
    <row r="43" spans="6:8" ht="13" x14ac:dyDescent="0.3">
      <c r="F43" s="2" t="s">
        <v>10</v>
      </c>
      <c r="G43" s="3" t="s">
        <v>69</v>
      </c>
    </row>
    <row r="44" spans="6:8" ht="12.5" x14ac:dyDescent="0.25">
      <c r="G44" s="4">
        <f>_xlfn.MAXIFS(C2:C16,A2:A16,A2)</f>
        <v>189</v>
      </c>
    </row>
    <row r="46" spans="6:8" ht="12.5" x14ac:dyDescent="0.25">
      <c r="F46" s="2" t="s">
        <v>71</v>
      </c>
    </row>
    <row r="47" spans="6:8" ht="13" x14ac:dyDescent="0.3">
      <c r="F47" s="2" t="s">
        <v>10</v>
      </c>
      <c r="G47" s="3" t="s">
        <v>69</v>
      </c>
    </row>
    <row r="48" spans="6:8" ht="12.5" x14ac:dyDescent="0.25">
      <c r="G48" s="4">
        <f>_xlfn.MAXIFS(C2:C16,B2:B16,B2,A2:A16,A2)</f>
        <v>189</v>
      </c>
    </row>
    <row r="51" spans="6:8" ht="12.5" x14ac:dyDescent="0.25">
      <c r="F51" s="2" t="s">
        <v>72</v>
      </c>
    </row>
    <row r="52" spans="6:8" ht="13" x14ac:dyDescent="0.3">
      <c r="F52" s="2" t="s">
        <v>10</v>
      </c>
      <c r="G52" s="3" t="s">
        <v>73</v>
      </c>
      <c r="H52" s="3" t="s">
        <v>74</v>
      </c>
    </row>
    <row r="53" spans="6:8" ht="12.5" x14ac:dyDescent="0.25">
      <c r="G53" s="4">
        <f>MIN(C10:C11)</f>
        <v>119</v>
      </c>
      <c r="H53" s="4">
        <f>_xlfn.MINIFS(C2:C16,B2:B16,B11,A2:A16,A10)</f>
        <v>119</v>
      </c>
    </row>
    <row r="55" spans="6:8" ht="12.5" x14ac:dyDescent="0.25">
      <c r="F55" s="2" t="s">
        <v>75</v>
      </c>
    </row>
    <row r="56" spans="6:8" ht="13" x14ac:dyDescent="0.3">
      <c r="F56" s="2" t="s">
        <v>10</v>
      </c>
      <c r="G56" s="3" t="s">
        <v>74</v>
      </c>
    </row>
    <row r="57" spans="6:8" ht="12.5" x14ac:dyDescent="0.25">
      <c r="G57" s="4">
        <f>_xlfn.MINIFS(C2:C16,A2:A16,A4)</f>
        <v>47</v>
      </c>
    </row>
    <row r="59" spans="6:8" ht="12.5" x14ac:dyDescent="0.25">
      <c r="F59" s="2" t="s">
        <v>76</v>
      </c>
    </row>
    <row r="60" spans="6:8" ht="13" x14ac:dyDescent="0.3">
      <c r="F60" s="2" t="s">
        <v>10</v>
      </c>
      <c r="G60" s="3" t="s">
        <v>74</v>
      </c>
    </row>
    <row r="61" spans="6:8" ht="12.5" x14ac:dyDescent="0.25">
      <c r="G61" s="4">
        <f>_xlfn.MINIFS(C2:C16,B2:B16,B15)</f>
        <v>82</v>
      </c>
    </row>
    <row r="63" spans="6:8" ht="12.5" x14ac:dyDescent="0.25">
      <c r="F63" s="2" t="s">
        <v>77</v>
      </c>
    </row>
    <row r="64" spans="6:8" ht="12.5" x14ac:dyDescent="0.25">
      <c r="F64" s="2" t="s">
        <v>10</v>
      </c>
      <c r="G64" s="4">
        <f>SUMIFS(C2:C16,B2:B16,B16,C2:C16,"&gt;100")</f>
        <v>501</v>
      </c>
    </row>
    <row r="66" spans="6:7" ht="12.5" x14ac:dyDescent="0.25">
      <c r="F66" s="2" t="s">
        <v>78</v>
      </c>
    </row>
    <row r="67" spans="6:7" ht="12.5" x14ac:dyDescent="0.25">
      <c r="F67" s="2" t="s">
        <v>10</v>
      </c>
      <c r="G67" s="4">
        <f>SUMIFS(C2:C16,B2:B16,B6,C2:C16,"&lt;=140")</f>
        <v>216</v>
      </c>
    </row>
    <row r="69" spans="6:7" ht="12.5" x14ac:dyDescent="0.25">
      <c r="F69" s="2" t="s">
        <v>79</v>
      </c>
    </row>
    <row r="70" spans="6:7" ht="12.5" x14ac:dyDescent="0.25">
      <c r="F70" s="2" t="s">
        <v>10</v>
      </c>
      <c r="G70" s="4">
        <f>COUNTIFS(C2:C16,"&gt;70",C2:C16,"&lt;180")</f>
        <v>10</v>
      </c>
    </row>
    <row r="72" spans="6:7" ht="12.5" x14ac:dyDescent="0.25">
      <c r="F72" s="2" t="s">
        <v>80</v>
      </c>
    </row>
    <row r="73" spans="6:7" ht="12.5" x14ac:dyDescent="0.25">
      <c r="F73" s="2" t="s">
        <v>10</v>
      </c>
      <c r="G73" s="4">
        <f>COUNTIFS(C2:C16,"&lt;&gt;194",B2:B16,"&lt;&gt;Apple")</f>
        <v>10</v>
      </c>
    </row>
    <row r="75" spans="6:7" ht="12.5" x14ac:dyDescent="0.25">
      <c r="F75" s="2" t="s">
        <v>81</v>
      </c>
    </row>
    <row r="76" spans="6:7" ht="12.5" x14ac:dyDescent="0.25">
      <c r="F76" s="2" t="s">
        <v>10</v>
      </c>
      <c r="G76" s="4">
        <f>SUMIFS(C2:C16,A2:A16,A15,C2:C16,"&gt;=50")</f>
        <v>263</v>
      </c>
    </row>
    <row r="78" spans="6:7" ht="12.5" x14ac:dyDescent="0.25">
      <c r="F78" s="2" t="s">
        <v>82</v>
      </c>
    </row>
    <row r="79" spans="6:7" ht="12.5" x14ac:dyDescent="0.25">
      <c r="F79" s="2" t="s">
        <v>10</v>
      </c>
      <c r="G79" s="4">
        <f>COUNTIFS(A2:A16,A2,C2:C16,"&lt;190")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Task-1</vt:lpstr>
      <vt:lpstr>Task-2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Gandham Narendra babu LE-0319</dc:creator>
  <cp:lastModifiedBy>Gandham Narendra babu LE-0319</cp:lastModifiedBy>
  <cp:lastPrinted>2024-10-19T15:49:34Z</cp:lastPrinted>
  <dcterms:created xsi:type="dcterms:W3CDTF">2024-10-19T15:52:58Z</dcterms:created>
  <dcterms:modified xsi:type="dcterms:W3CDTF">2024-10-20T06:10:07Z</dcterms:modified>
</cp:coreProperties>
</file>