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Bike Sales (Raw Data)" sheetId="1" r:id="rId1"/>
    <sheet name="Working Sheet" sheetId="2" r:id="rId2"/>
    <sheet name="Pivot Table" sheetId="4" r:id="rId3"/>
    <sheet name="Dashboard" sheetId="7" r:id="rId4"/>
  </sheets>
  <definedNames>
    <definedName name="_xlnm._FilterDatabase" localSheetId="0" hidden="1">'Bike Sales (Raw Data)'!$A$1:$S$90</definedName>
    <definedName name="_xlnm._FilterDatabase" localSheetId="1" hidden="1">'Working Sheet'!$A$1:$P$90</definedName>
  </definedNames>
  <calcPr calcId="152511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P74" i="2"/>
  <c r="P90" i="2"/>
  <c r="O90" i="2"/>
  <c r="O17" i="2"/>
  <c r="O11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P16" i="2"/>
  <c r="O16" i="2"/>
  <c r="P15" i="2"/>
  <c r="O15" i="2"/>
  <c r="P14" i="2"/>
  <c r="O14" i="2"/>
  <c r="P13" i="2"/>
  <c r="O13" i="2"/>
  <c r="P12" i="2"/>
  <c r="O12" i="2"/>
  <c r="P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S9" i="1" l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<sst xmlns="http://schemas.openxmlformats.org/spreadsheetml/2006/main" count="1516" uniqueCount="264">
  <si>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</si>
  <si>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</si>
  <si>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</si>
  <si>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</si>
  <si>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</si>
  <si>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</si>
  <si>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</si>
  <si>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</si>
  <si>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</si>
  <si>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</si>
  <si>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</si>
  <si>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</si>
  <si>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</si>
  <si>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</si>
  <si>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</si>
  <si>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</si>
  <si>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</si>
  <si>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</si>
  <si>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</si>
  <si>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</si>
  <si>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</si>
  <si>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</si>
  <si>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</si>
  <si>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</si>
  <si>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</si>
  <si>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</si>
  <si>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</si>
  <si>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</si>
  <si>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</si>
  <si>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</si>
  <si>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</si>
  <si>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</si>
  <si>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</si>
  <si>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</si>
  <si>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</si>
  <si>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</si>
  <si>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</si>
  <si>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</si>
  <si>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</si>
  <si>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</si>
  <si>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</si>
  <si>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</si>
  <si>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</si>
  <si>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</si>
  <si>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</si>
  <si>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</si>
  <si>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</si>
  <si>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</si>
  <si>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</si>
  <si>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</si>
  <si>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</si>
  <si>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</si>
  <si>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</si>
  <si>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</si>
  <si>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</si>
  <si>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</si>
  <si>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</si>
  <si>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</si>
  <si>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</si>
  <si>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</si>
  <si>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</si>
  <si>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</si>
  <si>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</si>
  <si>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</si>
  <si>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</si>
  <si>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</si>
  <si>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</si>
  <si>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</si>
  <si>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</si>
  <si>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</si>
  <si>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</si>
  <si>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</si>
  <si>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</si>
  <si>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</si>
  <si>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</si>
  <si>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</si>
  <si>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</si>
  <si>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</si>
  <si>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</si>
  <si>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</si>
  <si>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</si>
  <si>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</si>
  <si>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</si>
  <si>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</si>
  <si>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</si>
  <si>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</si>
  <si>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</si>
  <si>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</si>
  <si>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</si>
  <si>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</si>
  <si>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</si>
  <si>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</si>
  <si>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</si>
  <si>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</si>
  <si>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</si>
  <si>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</si>
  <si>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</si>
  <si>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</si>
  <si>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</si>
  <si>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</si>
  <si>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</si>
  <si>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</si>
  <si>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</si>
  <si>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</si>
  <si>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</si>
  <si>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</si>
  <si>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</si>
  <si>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</si>
  <si>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</si>
  <si>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</si>
  <si>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</si>
  <si>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</si>
  <si>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</si>
  <si>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</si>
  <si>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</si>
  <si>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</si>
  <si>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</si>
  <si>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</si>
  <si>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</si>
  <si>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</si>
  <si>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</si>
  <si>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</si>
  <si>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</si>
  <si>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</si>
  <si>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</si>
  <si>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</si>
  <si>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</si>
  <si>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</si>
  <si>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</si>
  <si>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</si>
  <si>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</si>
  <si>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</si>
  <si>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</si>
  <si>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</si>
  <si>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</si>
  <si>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</si>
  <si>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</si>
  <si>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</si>
  <si>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</si>
  <si>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</si>
  <si>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</si>
  <si>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</si>
  <si>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</si>
  <si>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</si>
  <si>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</si>
  <si>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</si>
  <si>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</si>
  <si>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</si>
  <si>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</si>
  <si>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</si>
  <si>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</si>
  <si>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</si>
  <si>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</si>
  <si>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</si>
  <si>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</si>
  <si>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</si>
  <si>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</si>
  <si>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</si>
  <si>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</si>
  <si>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Male</t>
  </si>
  <si>
    <t>Female</t>
  </si>
  <si>
    <t>Sales_Order ID</t>
  </si>
  <si>
    <t>261695</t>
  </si>
  <si>
    <t>261696</t>
  </si>
  <si>
    <t>261697</t>
  </si>
  <si>
    <t>261698</t>
  </si>
  <si>
    <t>261699</t>
  </si>
  <si>
    <t>261700</t>
  </si>
  <si>
    <t>261701</t>
  </si>
  <si>
    <t>261702</t>
  </si>
  <si>
    <t>261703</t>
  </si>
  <si>
    <t>261704</t>
  </si>
  <si>
    <t>261705</t>
  </si>
  <si>
    <t>261706</t>
  </si>
  <si>
    <t>261707</t>
  </si>
  <si>
    <t>261708</t>
  </si>
  <si>
    <t>261709</t>
  </si>
  <si>
    <t>261710</t>
  </si>
  <si>
    <t>261711</t>
  </si>
  <si>
    <t>261712</t>
  </si>
  <si>
    <t>261713</t>
  </si>
  <si>
    <t>261714</t>
  </si>
  <si>
    <t>261715</t>
  </si>
  <si>
    <t>261716</t>
  </si>
  <si>
    <t>261717</t>
  </si>
  <si>
    <t>261718</t>
  </si>
  <si>
    <t>261719</t>
  </si>
  <si>
    <t>261720</t>
  </si>
  <si>
    <t>261721</t>
  </si>
  <si>
    <t>261722</t>
  </si>
  <si>
    <t>261723</t>
  </si>
  <si>
    <t>261724</t>
  </si>
  <si>
    <t>261725</t>
  </si>
  <si>
    <t>261726</t>
  </si>
  <si>
    <t>261727</t>
  </si>
  <si>
    <t>261728</t>
  </si>
  <si>
    <t>261729</t>
  </si>
  <si>
    <t>261730</t>
  </si>
  <si>
    <t>261731</t>
  </si>
  <si>
    <t>261732</t>
  </si>
  <si>
    <t>261733</t>
  </si>
  <si>
    <t>261734</t>
  </si>
  <si>
    <t>261735</t>
  </si>
  <si>
    <t>261736</t>
  </si>
  <si>
    <t>261737</t>
  </si>
  <si>
    <t>261738</t>
  </si>
  <si>
    <t>261739</t>
  </si>
  <si>
    <t>261740</t>
  </si>
  <si>
    <t>261741</t>
  </si>
  <si>
    <t>261742</t>
  </si>
  <si>
    <t>261743</t>
  </si>
  <si>
    <t>261744</t>
  </si>
  <si>
    <t>261745</t>
  </si>
  <si>
    <t>261746</t>
  </si>
  <si>
    <t>261747</t>
  </si>
  <si>
    <t>261748</t>
  </si>
  <si>
    <t>261749</t>
  </si>
  <si>
    <t>261750</t>
  </si>
  <si>
    <t>261751</t>
  </si>
  <si>
    <t>261752</t>
  </si>
  <si>
    <t>261753</t>
  </si>
  <si>
    <t>261754</t>
  </si>
  <si>
    <t>261755</t>
  </si>
  <si>
    <t>261756</t>
  </si>
  <si>
    <t>261757</t>
  </si>
  <si>
    <t>261758</t>
  </si>
  <si>
    <t>261759</t>
  </si>
  <si>
    <t>261760</t>
  </si>
  <si>
    <t>261761</t>
  </si>
  <si>
    <t>261762</t>
  </si>
  <si>
    <t>261763</t>
  </si>
  <si>
    <t>261764</t>
  </si>
  <si>
    <t>261765</t>
  </si>
  <si>
    <t>261766</t>
  </si>
  <si>
    <t>261767</t>
  </si>
  <si>
    <t>261768</t>
  </si>
  <si>
    <t>261769</t>
  </si>
  <si>
    <t>261770</t>
  </si>
  <si>
    <t>261771</t>
  </si>
  <si>
    <t>261772</t>
  </si>
  <si>
    <t>261773</t>
  </si>
  <si>
    <t>261774</t>
  </si>
  <si>
    <t>261775</t>
  </si>
  <si>
    <t>261776</t>
  </si>
  <si>
    <t>261777</t>
  </si>
  <si>
    <t>261778</t>
  </si>
  <si>
    <t>261779</t>
  </si>
  <si>
    <t>261780</t>
  </si>
  <si>
    <t>261781</t>
  </si>
  <si>
    <t>261782</t>
  </si>
  <si>
    <t>261783</t>
  </si>
  <si>
    <t>Row Labels</t>
  </si>
  <si>
    <t>Grand Total</t>
  </si>
  <si>
    <t>Sum of Revenue</t>
  </si>
  <si>
    <t xml:space="preserve">Sum of  Profit </t>
  </si>
  <si>
    <t xml:space="preserve">Sum of  Cost </t>
  </si>
  <si>
    <t>Sum of Order_Quantity</t>
  </si>
  <si>
    <t>12/1/2021 - 12/7/2021</t>
  </si>
  <si>
    <t>12/8/2021 - 12/14/2021</t>
  </si>
  <si>
    <t>12/15/2021 - 12/21/2021</t>
  </si>
  <si>
    <t>12/22/2021 - 12/25/2021</t>
  </si>
  <si>
    <t>Countries</t>
  </si>
  <si>
    <t>Week</t>
  </si>
  <si>
    <t>Product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</si>
</sst>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m/dd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8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  <xf numFmtId="49" fontId="16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2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9" formatCode="m/d/yyyy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30" formatCode="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[uncleaned bike sales data.xlsx]Pivot Table!PivotTable1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by Gender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216589</c:v>
                </c:pt>
                <c:pt idx="1">
                  <c:v>147478</c:v>
                </c:pt>
              </c:numCache>
            </c:numRef>
          </c:val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 Cost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118801</c:v>
                </c:pt>
                <c:pt idx="1">
                  <c:v>80470</c:v>
                </c:pt>
              </c:numCache>
            </c:numRef>
          </c:val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Sum of  Profit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General</c:formatCode>
                <c:ptCount val="2"/>
                <c:pt idx="0">
                  <c:v>196786</c:v>
                </c:pt>
                <c:pt idx="1">
                  <c:v>149858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365248"/>
        <c:axId val="1926354912"/>
      </c:barChart>
      <c:catAx>
        <c:axId val="19263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54912"/>
        <c:crosses val="autoZero"/>
        <c:auto val="1"/>
        <c:lblAlgn val="ctr"/>
        <c:lblOffset val="100"/>
        <c:noMultiLvlLbl val="0"/>
      </c:catAx>
      <c:valAx>
        <c:axId val="19263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8100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[uncleaned bike sales data.xlsx]Pivot Table!PivotTable3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by Countries/States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Table'!$A$9:$A$15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'Pivot Table'!$B$9:$B$15</c:f>
              <c:numCache>
                <c:formatCode>General</c:formatCode>
                <c:ptCount val="6"/>
                <c:pt idx="0">
                  <c:v>111506</c:v>
                </c:pt>
                <c:pt idx="1">
                  <c:v>20080</c:v>
                </c:pt>
                <c:pt idx="2">
                  <c:v>46175</c:v>
                </c:pt>
                <c:pt idx="3">
                  <c:v>30010</c:v>
                </c:pt>
                <c:pt idx="4">
                  <c:v>19972</c:v>
                </c:pt>
                <c:pt idx="5">
                  <c:v>136324</c:v>
                </c:pt>
              </c:numCache>
            </c:numRef>
          </c:val>
        </c:ser>
        <c:ser>
          <c:idx val="1"/>
          <c:order val="1"/>
          <c:tx>
            <c:strRef>
              <c:f>'Pivot Table'!$C$8</c:f>
              <c:strCache>
                <c:ptCount val="1"/>
                <c:pt idx="0">
                  <c:v>Sum of  Cost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Table'!$A$9:$A$15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'Pivot Table'!$C$9:$C$15</c:f>
              <c:numCache>
                <c:formatCode>General</c:formatCode>
                <c:ptCount val="6"/>
                <c:pt idx="0">
                  <c:v>61180</c:v>
                </c:pt>
                <c:pt idx="1">
                  <c:v>10957</c:v>
                </c:pt>
                <c:pt idx="2">
                  <c:v>25194</c:v>
                </c:pt>
                <c:pt idx="3">
                  <c:v>16374</c:v>
                </c:pt>
                <c:pt idx="4">
                  <c:v>10900</c:v>
                </c:pt>
                <c:pt idx="5">
                  <c:v>74666</c:v>
                </c:pt>
              </c:numCache>
            </c:numRef>
          </c:val>
        </c:ser>
        <c:ser>
          <c:idx val="2"/>
          <c:order val="2"/>
          <c:tx>
            <c:strRef>
              <c:f>'Pivot Table'!$D$8</c:f>
              <c:strCache>
                <c:ptCount val="1"/>
                <c:pt idx="0">
                  <c:v>Sum of 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Table'!$A$9:$A$15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'Pivot Table'!$D$9:$D$15</c:f>
              <c:numCache>
                <c:formatCode>General</c:formatCode>
                <c:ptCount val="6"/>
                <c:pt idx="0">
                  <c:v>106045</c:v>
                </c:pt>
                <c:pt idx="1">
                  <c:v>25032</c:v>
                </c:pt>
                <c:pt idx="2">
                  <c:v>33376</c:v>
                </c:pt>
                <c:pt idx="3">
                  <c:v>25032</c:v>
                </c:pt>
                <c:pt idx="4">
                  <c:v>31301</c:v>
                </c:pt>
                <c:pt idx="5">
                  <c:v>125858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827120"/>
        <c:axId val="2127825488"/>
      </c:barChart>
      <c:catAx>
        <c:axId val="212782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Countires/State</a:t>
                </a:r>
              </a:p>
            </c:rich>
          </c:tx>
          <c:layout>
            <c:manualLayout>
              <c:xMode val="edge"/>
              <c:yMode val="edge"/>
              <c:x val="0.40066257500640701"/>
              <c:y val="0.89358996792067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25488"/>
        <c:crosses val="autoZero"/>
        <c:auto val="1"/>
        <c:lblAlgn val="ctr"/>
        <c:lblOffset val="100"/>
        <c:noMultiLvlLbl val="0"/>
      </c:catAx>
      <c:valAx>
        <c:axId val="2127825488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8100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[uncleaned bike sales data.xlsx]Pivot Table!PivotTable4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Table'!$I$4:$I$22</c:f>
              <c:strCache>
                <c:ptCount val="18"/>
                <c:pt idx="0">
                  <c:v>Mountain-100 Black, 38</c:v>
                </c:pt>
                <c:pt idx="1">
                  <c:v>Mountain-100 Black, 48</c:v>
                </c:pt>
                <c:pt idx="2">
                  <c:v>Mountain-100 Silver, 44</c:v>
                </c:pt>
                <c:pt idx="3">
                  <c:v>Mountain-200 Black, 38</c:v>
                </c:pt>
                <c:pt idx="4">
                  <c:v>Mountain-200 Black, 42</c:v>
                </c:pt>
                <c:pt idx="5">
                  <c:v>Mountain-200 Black, 46</c:v>
                </c:pt>
                <c:pt idx="6">
                  <c:v>Mountain-200 Silver, 38</c:v>
                </c:pt>
                <c:pt idx="7">
                  <c:v>Mountain-200 Silver, 42</c:v>
                </c:pt>
                <c:pt idx="8">
                  <c:v>Mountain-200 Silver, 46</c:v>
                </c:pt>
                <c:pt idx="9">
                  <c:v>Mountain-400-W Silver, 38</c:v>
                </c:pt>
                <c:pt idx="10">
                  <c:v>Mountain-400-W Silver, 42</c:v>
                </c:pt>
                <c:pt idx="11">
                  <c:v>Mountain-400-W Silver, 46</c:v>
                </c:pt>
                <c:pt idx="12">
                  <c:v>Mountain-500 Black, 40</c:v>
                </c:pt>
                <c:pt idx="13">
                  <c:v>Mountain-500 Black, 42</c:v>
                </c:pt>
                <c:pt idx="14">
                  <c:v>Mountain-500 Black, 44</c:v>
                </c:pt>
                <c:pt idx="15">
                  <c:v>Mountain-500 Black, 52</c:v>
                </c:pt>
                <c:pt idx="16">
                  <c:v>Mountain-500 Silver, 40</c:v>
                </c:pt>
                <c:pt idx="17">
                  <c:v>Mountain-500 Silver, 42</c:v>
                </c:pt>
              </c:strCache>
            </c:strRef>
          </c:cat>
          <c:val>
            <c:numRef>
              <c:f>'Pivot Table'!$J$4:$J$22</c:f>
              <c:numCache>
                <c:formatCode>General</c:formatCode>
                <c:ptCount val="18"/>
                <c:pt idx="0">
                  <c:v>20250</c:v>
                </c:pt>
                <c:pt idx="1">
                  <c:v>13500</c:v>
                </c:pt>
                <c:pt idx="2">
                  <c:v>3400</c:v>
                </c:pt>
                <c:pt idx="3">
                  <c:v>61965</c:v>
                </c:pt>
                <c:pt idx="4">
                  <c:v>41310</c:v>
                </c:pt>
                <c:pt idx="5">
                  <c:v>73440</c:v>
                </c:pt>
                <c:pt idx="6">
                  <c:v>58000</c:v>
                </c:pt>
                <c:pt idx="7">
                  <c:v>34800</c:v>
                </c:pt>
                <c:pt idx="8">
                  <c:v>23200</c:v>
                </c:pt>
                <c:pt idx="9">
                  <c:v>4614</c:v>
                </c:pt>
                <c:pt idx="10">
                  <c:v>6921</c:v>
                </c:pt>
                <c:pt idx="11">
                  <c:v>9997</c:v>
                </c:pt>
                <c:pt idx="12">
                  <c:v>1620</c:v>
                </c:pt>
                <c:pt idx="13">
                  <c:v>1620</c:v>
                </c:pt>
                <c:pt idx="14">
                  <c:v>2160</c:v>
                </c:pt>
                <c:pt idx="15">
                  <c:v>1620</c:v>
                </c:pt>
                <c:pt idx="16">
                  <c:v>565</c:v>
                </c:pt>
                <c:pt idx="17">
                  <c:v>5085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Table'!$K$3</c:f>
              <c:strCache>
                <c:ptCount val="1"/>
                <c:pt idx="0">
                  <c:v>Sum of  Cost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Table'!$I$4:$I$22</c:f>
              <c:strCache>
                <c:ptCount val="18"/>
                <c:pt idx="0">
                  <c:v>Mountain-100 Black, 38</c:v>
                </c:pt>
                <c:pt idx="1">
                  <c:v>Mountain-100 Black, 48</c:v>
                </c:pt>
                <c:pt idx="2">
                  <c:v>Mountain-100 Silver, 44</c:v>
                </c:pt>
                <c:pt idx="3">
                  <c:v>Mountain-200 Black, 38</c:v>
                </c:pt>
                <c:pt idx="4">
                  <c:v>Mountain-200 Black, 42</c:v>
                </c:pt>
                <c:pt idx="5">
                  <c:v>Mountain-200 Black, 46</c:v>
                </c:pt>
                <c:pt idx="6">
                  <c:v>Mountain-200 Silver, 38</c:v>
                </c:pt>
                <c:pt idx="7">
                  <c:v>Mountain-200 Silver, 42</c:v>
                </c:pt>
                <c:pt idx="8">
                  <c:v>Mountain-200 Silver, 46</c:v>
                </c:pt>
                <c:pt idx="9">
                  <c:v>Mountain-400-W Silver, 38</c:v>
                </c:pt>
                <c:pt idx="10">
                  <c:v>Mountain-400-W Silver, 42</c:v>
                </c:pt>
                <c:pt idx="11">
                  <c:v>Mountain-400-W Silver, 46</c:v>
                </c:pt>
                <c:pt idx="12">
                  <c:v>Mountain-500 Black, 40</c:v>
                </c:pt>
                <c:pt idx="13">
                  <c:v>Mountain-500 Black, 42</c:v>
                </c:pt>
                <c:pt idx="14">
                  <c:v>Mountain-500 Black, 44</c:v>
                </c:pt>
                <c:pt idx="15">
                  <c:v>Mountain-500 Black, 52</c:v>
                </c:pt>
                <c:pt idx="16">
                  <c:v>Mountain-500 Silver, 40</c:v>
                </c:pt>
                <c:pt idx="17">
                  <c:v>Mountain-500 Silver, 42</c:v>
                </c:pt>
              </c:strCache>
            </c:strRef>
          </c:cat>
          <c:val>
            <c:numRef>
              <c:f>'Pivot Table'!$K$4:$K$22</c:f>
              <c:numCache>
                <c:formatCode>General</c:formatCode>
                <c:ptCount val="18"/>
                <c:pt idx="0">
                  <c:v>11388</c:v>
                </c:pt>
                <c:pt idx="1">
                  <c:v>7592</c:v>
                </c:pt>
                <c:pt idx="2">
                  <c:v>1912</c:v>
                </c:pt>
                <c:pt idx="3">
                  <c:v>33804</c:v>
                </c:pt>
                <c:pt idx="4">
                  <c:v>22536</c:v>
                </c:pt>
                <c:pt idx="5">
                  <c:v>40064</c:v>
                </c:pt>
                <c:pt idx="6">
                  <c:v>31650</c:v>
                </c:pt>
                <c:pt idx="7">
                  <c:v>18990</c:v>
                </c:pt>
                <c:pt idx="8">
                  <c:v>12660</c:v>
                </c:pt>
                <c:pt idx="9">
                  <c:v>2520</c:v>
                </c:pt>
                <c:pt idx="10">
                  <c:v>3780</c:v>
                </c:pt>
                <c:pt idx="11">
                  <c:v>5460</c:v>
                </c:pt>
                <c:pt idx="12">
                  <c:v>885</c:v>
                </c:pt>
                <c:pt idx="13">
                  <c:v>885</c:v>
                </c:pt>
                <c:pt idx="14">
                  <c:v>1180</c:v>
                </c:pt>
                <c:pt idx="15">
                  <c:v>885</c:v>
                </c:pt>
                <c:pt idx="16">
                  <c:v>308</c:v>
                </c:pt>
                <c:pt idx="17">
                  <c:v>2772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Table'!$L$3</c:f>
              <c:strCache>
                <c:ptCount val="1"/>
                <c:pt idx="0">
                  <c:v>Sum of 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Table'!$I$4:$I$22</c:f>
              <c:strCache>
                <c:ptCount val="18"/>
                <c:pt idx="0">
                  <c:v>Mountain-100 Black, 38</c:v>
                </c:pt>
                <c:pt idx="1">
                  <c:v>Mountain-100 Black, 48</c:v>
                </c:pt>
                <c:pt idx="2">
                  <c:v>Mountain-100 Silver, 44</c:v>
                </c:pt>
                <c:pt idx="3">
                  <c:v>Mountain-200 Black, 38</c:v>
                </c:pt>
                <c:pt idx="4">
                  <c:v>Mountain-200 Black, 42</c:v>
                </c:pt>
                <c:pt idx="5">
                  <c:v>Mountain-200 Black, 46</c:v>
                </c:pt>
                <c:pt idx="6">
                  <c:v>Mountain-200 Silver, 38</c:v>
                </c:pt>
                <c:pt idx="7">
                  <c:v>Mountain-200 Silver, 42</c:v>
                </c:pt>
                <c:pt idx="8">
                  <c:v>Mountain-200 Silver, 46</c:v>
                </c:pt>
                <c:pt idx="9">
                  <c:v>Mountain-400-W Silver, 38</c:v>
                </c:pt>
                <c:pt idx="10">
                  <c:v>Mountain-400-W Silver, 42</c:v>
                </c:pt>
                <c:pt idx="11">
                  <c:v>Mountain-400-W Silver, 46</c:v>
                </c:pt>
                <c:pt idx="12">
                  <c:v>Mountain-500 Black, 40</c:v>
                </c:pt>
                <c:pt idx="13">
                  <c:v>Mountain-500 Black, 42</c:v>
                </c:pt>
                <c:pt idx="14">
                  <c:v>Mountain-500 Black, 44</c:v>
                </c:pt>
                <c:pt idx="15">
                  <c:v>Mountain-500 Black, 52</c:v>
                </c:pt>
                <c:pt idx="16">
                  <c:v>Mountain-500 Silver, 40</c:v>
                </c:pt>
                <c:pt idx="17">
                  <c:v>Mountain-500 Silver, 42</c:v>
                </c:pt>
              </c:strCache>
            </c:strRef>
          </c:cat>
          <c:val>
            <c:numRef>
              <c:f>'Pivot Table'!$L$4:$L$22</c:f>
              <c:numCache>
                <c:formatCode>General</c:formatCode>
                <c:ptCount val="18"/>
                <c:pt idx="0">
                  <c:v>8344</c:v>
                </c:pt>
                <c:pt idx="1">
                  <c:v>4172</c:v>
                </c:pt>
                <c:pt idx="2">
                  <c:v>4172</c:v>
                </c:pt>
                <c:pt idx="3">
                  <c:v>51107</c:v>
                </c:pt>
                <c:pt idx="4">
                  <c:v>33376</c:v>
                </c:pt>
                <c:pt idx="5">
                  <c:v>54236</c:v>
                </c:pt>
                <c:pt idx="6">
                  <c:v>58408</c:v>
                </c:pt>
                <c:pt idx="7">
                  <c:v>34430</c:v>
                </c:pt>
                <c:pt idx="8">
                  <c:v>16688</c:v>
                </c:pt>
                <c:pt idx="9">
                  <c:v>8344</c:v>
                </c:pt>
                <c:pt idx="10">
                  <c:v>10089</c:v>
                </c:pt>
                <c:pt idx="11">
                  <c:v>21558</c:v>
                </c:pt>
                <c:pt idx="12">
                  <c:v>8344</c:v>
                </c:pt>
                <c:pt idx="13">
                  <c:v>8344</c:v>
                </c:pt>
                <c:pt idx="14">
                  <c:v>4172</c:v>
                </c:pt>
                <c:pt idx="15">
                  <c:v>4172</c:v>
                </c:pt>
                <c:pt idx="16">
                  <c:v>4172</c:v>
                </c:pt>
                <c:pt idx="17">
                  <c:v>12516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0928"/>
        <c:axId val="2127823312"/>
      </c:lineChart>
      <c:catAx>
        <c:axId val="21278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Description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23312"/>
        <c:crosses val="autoZero"/>
        <c:auto val="1"/>
        <c:lblAlgn val="ctr"/>
        <c:lblOffset val="100"/>
        <c:noMultiLvlLbl val="0"/>
      </c:catAx>
      <c:valAx>
        <c:axId val="2127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8100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[uncleaned bike sales data.xlsx]Pivot Table!PivotTable7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No.</a:t>
            </a:r>
            <a:r>
              <a:rPr lang="en-US" b="1" baseline="0"/>
              <a:t> of Orders by Country</a:t>
            </a:r>
            <a:endParaRPr lang="en-US" b="1"/>
          </a:p>
        </c:rich>
      </c:tx>
      <c:layout>
        <c:manualLayout>
          <c:xMode val="edge"/>
          <c:yMode val="edge"/>
          <c:x val="0.34795671865337396"/>
          <c:y val="2.7772914957678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441685641874388E-2"/>
          <c:y val="9.8950089134728622E-2"/>
          <c:w val="0.77065147220206542"/>
          <c:h val="0.76413323923394538"/>
        </c:manualLayout>
      </c:layout>
      <c:pie3DChart>
        <c:varyColors val="1"/>
        <c:ser>
          <c:idx val="0"/>
          <c:order val="0"/>
          <c:tx>
            <c:strRef>
              <c:f>'Pivot Table'!$G$3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'Pivot Table'!$F$4:$F$10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'Pivot Table'!$G$4:$G$10</c:f>
              <c:numCache>
                <c:formatCode>General</c:formatCode>
                <c:ptCount val="6"/>
                <c:pt idx="0">
                  <c:v>63</c:v>
                </c:pt>
                <c:pt idx="1">
                  <c:v>11</c:v>
                </c:pt>
                <c:pt idx="2">
                  <c:v>20</c:v>
                </c:pt>
                <c:pt idx="3">
                  <c:v>13</c:v>
                </c:pt>
                <c:pt idx="4">
                  <c:v>14</c:v>
                </c:pt>
                <c:pt idx="5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8100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360218</xdr:colOff>
      <xdr:row>0</xdr:row>
      <xdr:rowOff>64225</xdr:rowOff>
    </xdr:from>
    <xdr:to>
      <xdr:col>32</xdr:col>
      <xdr:colOff>554182</xdr:colOff>
      <xdr:row>54</xdr:row>
      <xdr:rowOff>27709</xdr:rowOff>
    </xdr:to>
    <xdr:grpSp>
      <xdr:nvGrpSpPr>
        <xdr:cNvPr id="19" name="Group 18"/>
        <xdr:cNvGrpSpPr/>
      </xdr:nvGrpSpPr>
      <xdr:grpSpPr>
        <a:xfrm>
          <a:off x="360218" y="64225"/>
          <a:ext cx="19701164" cy="9689375"/>
          <a:chOff x="360218" y="64225"/>
          <a:chExt cx="19701164" cy="9689375"/>
        </a:xfrm>
      </xdr:grpSpPr>
      <xdr:sp macro="" textlink="">
        <xdr:nvSpPr>
          <xdr:cNvPr id="2" name="Rectangle 1"/>
          <xdr:cNvSpPr/>
        </xdr:nvSpPr>
        <xdr:spPr>
          <a:xfrm>
            <a:off x="360218" y="64225"/>
            <a:ext cx="19701164" cy="968937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57150">
            <a:solidFill>
              <a:srgbClr val="00B05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ounded Rectangle 3"/>
          <xdr:cNvSpPr/>
        </xdr:nvSpPr>
        <xdr:spPr>
          <a:xfrm rot="5400000">
            <a:off x="17139807" y="2179371"/>
            <a:ext cx="3858488" cy="1431473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28575">
            <a:solidFill>
              <a:srgbClr val="00B05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vert270" rtlCol="0" anchor="ctr"/>
          <a:lstStyle/>
          <a:p>
            <a:pPr algn="ctr"/>
            <a:r>
              <a:rPr lang="en-US" sz="4000" b="1"/>
              <a:t> Bike</a:t>
            </a:r>
            <a:r>
              <a:rPr lang="en-US" sz="4000" b="1" baseline="0"/>
              <a:t> Sales in Dec 2021</a:t>
            </a:r>
            <a:endParaRPr lang="en-US" sz="4000" b="1"/>
          </a:p>
        </xdr:txBody>
      </xdr:sp>
      <xdr:graphicFrame macro="">
        <xdr:nvGraphicFramePr>
          <xdr:cNvPr id="6" name="Chart 1"/>
          <xdr:cNvGraphicFramePr/>
        </xdr:nvGraphicFramePr>
        <xdr:xfrm>
          <a:off x="568231" y="1080703"/>
          <a:ext cx="6997341" cy="3645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2"/>
          <xdr:cNvGraphicFramePr/>
        </xdr:nvGraphicFramePr>
        <xdr:xfrm>
          <a:off x="7933508" y="1098614"/>
          <a:ext cx="7001692" cy="36386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ounded Rectangle 7"/>
          <xdr:cNvSpPr/>
        </xdr:nvSpPr>
        <xdr:spPr>
          <a:xfrm>
            <a:off x="15370628" y="1251856"/>
            <a:ext cx="2155371" cy="867889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3810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 u="sng">
                <a:solidFill>
                  <a:srgbClr val="0070C0"/>
                </a:solidFill>
              </a:rPr>
              <a:t>TOTAL</a:t>
            </a:r>
            <a:r>
              <a:rPr lang="en-US" sz="2000" b="1" i="0" u="sng" baseline="0">
                <a:solidFill>
                  <a:srgbClr val="0070C0"/>
                </a:solidFill>
              </a:rPr>
              <a:t> REVENUE </a:t>
            </a:r>
          </a:p>
          <a:p>
            <a:pPr algn="ctr"/>
            <a:r>
              <a:rPr lang="en-US" sz="2000" b="1" i="0" u="none" strike="noStrike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$</a:t>
            </a:r>
            <a:r>
              <a:rPr lang="en-US" sz="2000" b="1" i="0" u="none" strike="noStrike" baseline="0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2000" b="1" i="0" u="none" strike="noStrike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364067</a:t>
            </a:r>
            <a:r>
              <a:rPr lang="en-US" sz="2000" b="1" i="0">
                <a:solidFill>
                  <a:srgbClr val="0070C0"/>
                </a:solidFill>
              </a:rPr>
              <a:t> </a:t>
            </a:r>
          </a:p>
        </xdr:txBody>
      </xdr:sp>
      <xdr:sp macro="" textlink="">
        <xdr:nvSpPr>
          <xdr:cNvPr id="9" name="Rounded Rectangle 8"/>
          <xdr:cNvSpPr/>
        </xdr:nvSpPr>
        <xdr:spPr>
          <a:xfrm>
            <a:off x="15375578" y="2419596"/>
            <a:ext cx="2155371" cy="863931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3810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 u="sng">
                <a:solidFill>
                  <a:srgbClr val="0070C0"/>
                </a:solidFill>
              </a:rPr>
              <a:t>TOTAL</a:t>
            </a:r>
            <a:r>
              <a:rPr lang="en-US" sz="2000" b="1" i="0" u="sng" baseline="0">
                <a:solidFill>
                  <a:srgbClr val="0070C0"/>
                </a:solidFill>
              </a:rPr>
              <a:t> COST </a:t>
            </a:r>
          </a:p>
          <a:p>
            <a:pPr algn="ctr"/>
            <a:r>
              <a:rPr lang="en-US" sz="2000" b="1" i="0" u="none" strike="noStrike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$</a:t>
            </a:r>
            <a:r>
              <a:rPr lang="en-US" sz="2000" b="1" i="0" u="none" strike="noStrike" baseline="0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2000" b="1" i="0" u="none" strike="noStrike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199271</a:t>
            </a:r>
            <a:r>
              <a:rPr lang="en-US" sz="2000"/>
              <a:t> </a:t>
            </a:r>
            <a:endParaRPr lang="en-US" sz="2000" b="1" i="0">
              <a:solidFill>
                <a:srgbClr val="0070C0"/>
              </a:solidFill>
            </a:endParaRPr>
          </a:p>
        </xdr:txBody>
      </xdr:sp>
      <xdr:sp macro="" textlink="">
        <xdr:nvSpPr>
          <xdr:cNvPr id="10" name="Rounded Rectangle 9"/>
          <xdr:cNvSpPr/>
        </xdr:nvSpPr>
        <xdr:spPr>
          <a:xfrm>
            <a:off x="15375577" y="3557648"/>
            <a:ext cx="2155371" cy="834243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3810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 b="1" i="0" u="sng">
                <a:solidFill>
                  <a:srgbClr val="0070C0"/>
                </a:solidFill>
              </a:rPr>
              <a:t>TOTAL</a:t>
            </a:r>
            <a:r>
              <a:rPr lang="en-US" sz="2000" b="1" i="0" u="sng" baseline="0">
                <a:solidFill>
                  <a:srgbClr val="0070C0"/>
                </a:solidFill>
              </a:rPr>
              <a:t> PROFIT</a:t>
            </a:r>
          </a:p>
          <a:p>
            <a:pPr algn="ctr"/>
            <a:r>
              <a:rPr lang="en-US" sz="2000" b="1" i="0" u="none" strike="noStrike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$</a:t>
            </a:r>
            <a:r>
              <a:rPr lang="en-US" sz="2000" b="1" i="0" u="none" strike="noStrike" baseline="0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2000" b="1" i="0" u="none" strike="noStrike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346644</a:t>
            </a:r>
            <a:r>
              <a:rPr lang="en-US" sz="2000"/>
              <a:t> </a:t>
            </a:r>
            <a:endParaRPr lang="en-US" sz="2000" b="1" i="0">
              <a:solidFill>
                <a:srgbClr val="0070C0"/>
              </a:solidFill>
            </a:endParaRPr>
          </a:p>
        </xdr:txBody>
      </xdr:sp>
      <xdr:sp macro="" textlink="">
        <xdr:nvSpPr>
          <xdr:cNvPr id="11" name="Left Arrow 10"/>
          <xdr:cNvSpPr/>
        </xdr:nvSpPr>
        <xdr:spPr>
          <a:xfrm>
            <a:off x="17569544" y="1517073"/>
            <a:ext cx="696685" cy="284018"/>
          </a:xfrm>
          <a:prstGeom prst="leftArrow">
            <a:avLst/>
          </a:prstGeom>
          <a:solidFill>
            <a:srgbClr val="00B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Left Arrow 11"/>
          <xdr:cNvSpPr/>
        </xdr:nvSpPr>
        <xdr:spPr>
          <a:xfrm>
            <a:off x="17613087" y="3847605"/>
            <a:ext cx="696685" cy="288966"/>
          </a:xfrm>
          <a:prstGeom prst="leftArrow">
            <a:avLst/>
          </a:prstGeom>
          <a:solidFill>
            <a:srgbClr val="00B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Left Arrow 12"/>
          <xdr:cNvSpPr/>
        </xdr:nvSpPr>
        <xdr:spPr>
          <a:xfrm>
            <a:off x="17602201" y="2684813"/>
            <a:ext cx="696685" cy="284018"/>
          </a:xfrm>
          <a:prstGeom prst="leftArrow">
            <a:avLst/>
          </a:prstGeom>
          <a:solidFill>
            <a:srgbClr val="00B05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Alternate Process 13"/>
          <xdr:cNvSpPr/>
        </xdr:nvSpPr>
        <xdr:spPr>
          <a:xfrm>
            <a:off x="2317667" y="256308"/>
            <a:ext cx="10711543" cy="638298"/>
          </a:xfrm>
          <a:prstGeom prst="flowChartAlternateProcess">
            <a:avLst/>
          </a:prstGeom>
          <a:solidFill>
            <a:schemeClr val="bg1">
              <a:lumMod val="95000"/>
            </a:schemeClr>
          </a:solidFill>
          <a:ln w="57150">
            <a:solidFill>
              <a:srgbClr val="00B05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3200" b="1"/>
              <a:t>SALES</a:t>
            </a:r>
            <a:r>
              <a:rPr lang="en-US" sz="3200" b="1" baseline="0"/>
              <a:t> DASHBOARD</a:t>
            </a:r>
            <a:endParaRPr lang="en-US" sz="3200" b="1"/>
          </a:p>
        </xdr:txBody>
      </xdr:sp>
      <xdr:graphicFrame macro="">
        <xdr:nvGraphicFramePr>
          <xdr:cNvPr id="15" name="Chart 3"/>
          <xdr:cNvGraphicFramePr/>
        </xdr:nvGraphicFramePr>
        <xdr:xfrm>
          <a:off x="10139548" y="4976799"/>
          <a:ext cx="8697686" cy="43334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6" name="Chart 4"/>
          <xdr:cNvGraphicFramePr/>
        </xdr:nvGraphicFramePr>
        <xdr:xfrm>
          <a:off x="2787534" y="4932218"/>
          <a:ext cx="6993775" cy="43641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45.884371412038" createdVersion="5" refreshedVersion="5" minRefreshableVersion="3" recordCount="89">
  <cacheSource type="worksheet">
    <worksheetSource name="Table1"/>
  </cacheSource>
  <cacheFields count="16">
    <cacheField name="Sales_Order ID" numFmtId="49">
      <sharedItems count="89">
        <s v="261695"/>
        <s v="261696"/>
        <s v="261697"/>
        <s v="261698"/>
        <s v="261699"/>
        <s v="261700"/>
        <s v="261701"/>
        <s v="261702"/>
        <s v="261703"/>
        <s v="261704"/>
        <s v="261705"/>
        <s v="261706"/>
        <s v="261707"/>
        <s v="261708"/>
        <s v="261709"/>
        <s v="261710"/>
        <s v="261711"/>
        <s v="261712"/>
        <s v="261713"/>
        <s v="261714"/>
        <s v="261715"/>
        <s v="261716"/>
        <s v="261717"/>
        <s v="261718"/>
        <s v="261719"/>
        <s v="261720"/>
        <s v="261721"/>
        <s v="261722"/>
        <s v="261723"/>
        <s v="261724"/>
        <s v="261725"/>
        <s v="261726"/>
        <s v="261727"/>
        <s v="261728"/>
        <s v="261729"/>
        <s v="261730"/>
        <s v="261731"/>
        <s v="261732"/>
        <s v="261733"/>
        <s v="261734"/>
        <s v="261735"/>
        <s v="261736"/>
        <s v="261737"/>
        <s v="261738"/>
        <s v="261739"/>
        <s v="261740"/>
        <s v="261741"/>
        <s v="261742"/>
        <s v="261743"/>
        <s v="261744"/>
        <s v="261745"/>
        <s v="261746"/>
        <s v="261747"/>
        <s v="261748"/>
        <s v="261749"/>
        <s v="261750"/>
        <s v="261751"/>
        <s v="261752"/>
        <s v="261753"/>
        <s v="261754"/>
        <s v="261755"/>
        <s v="261756"/>
        <s v="261757"/>
        <s v="261758"/>
        <s v="261759"/>
        <s v="261760"/>
        <s v="261761"/>
        <s v="261762"/>
        <s v="261763"/>
        <s v="261764"/>
        <s v="261765"/>
        <s v="261766"/>
        <s v="261767"/>
        <s v="261768"/>
        <s v="261769"/>
        <s v="261770"/>
        <s v="261771"/>
        <s v="261772"/>
        <s v="261773"/>
        <s v="261774"/>
        <s v="261775"/>
        <s v="261776"/>
        <s v="261777"/>
        <s v="261778"/>
        <s v="261779"/>
        <s v="261780"/>
        <s v="261781"/>
        <s v="261782"/>
        <s v="261783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  <fieldGroup base="1">
        <rangePr groupBy="days" startDate="2021-12-01T00:00:00" endDate="2021-12-25T00:00:00" groupInterval="7"/>
        <groupItems count="6">
          <s v="&lt;12/1/2021"/>
          <s v="12/1/2021 - 12/7/2021"/>
          <s v="12/8/2021 - 12/14/2021"/>
          <s v="12/15/2021 - 12/21/2021"/>
          <s v="12/22/2021 - 12/25/2021"/>
          <s v="&gt;12/25/2021"/>
        </groupItems>
      </fieldGroup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"/>
        <s v="Youth"/>
        <s v="Young"/>
      </sharedItems>
    </cacheField>
    <cacheField name="Customer_Gender" numFmtId="0">
      <sharedItems count="2">
        <s v="Female"/>
        <s v="Male"/>
      </sharedItems>
    </cacheField>
    <cacheField name="Country" numFmtId="0">
      <sharedItems count="7">
        <s v="United States"/>
        <s v="United Kingdom"/>
        <s v="Australia"/>
        <s v="Germany"/>
        <s v="Canada"/>
        <s v="France"/>
        <s v="United States " u="1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 count="18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</sharedItems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349" maxValue="4172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x v="0"/>
    <n v="39"/>
    <x v="0"/>
    <x v="0"/>
    <x v="0"/>
    <x v="0"/>
    <x v="0"/>
    <x v="0"/>
    <x v="0"/>
    <n v="4"/>
    <n v="1252"/>
    <n v="2295"/>
    <n v="4172"/>
    <n v="5008"/>
    <n v="9180"/>
  </r>
  <r>
    <x v="1"/>
    <x v="0"/>
    <n v="44"/>
    <x v="0"/>
    <x v="1"/>
    <x v="1"/>
    <x v="1"/>
    <x v="0"/>
    <x v="0"/>
    <x v="1"/>
    <n v="1"/>
    <n v="1266"/>
    <n v="2320"/>
    <n v="1054"/>
    <n v="1266"/>
    <n v="2320"/>
  </r>
  <r>
    <x v="2"/>
    <x v="1"/>
    <n v="37"/>
    <x v="0"/>
    <x v="1"/>
    <x v="0"/>
    <x v="0"/>
    <x v="0"/>
    <x v="0"/>
    <x v="2"/>
    <n v="2"/>
    <n v="420"/>
    <n v="769"/>
    <n v="698"/>
    <n v="840"/>
    <n v="1538"/>
  </r>
  <r>
    <x v="3"/>
    <x v="1"/>
    <n v="31"/>
    <x v="1"/>
    <x v="0"/>
    <x v="2"/>
    <x v="2"/>
    <x v="0"/>
    <x v="0"/>
    <x v="3"/>
    <n v="1"/>
    <n v="420"/>
    <n v="769"/>
    <n v="349"/>
    <n v="420"/>
    <n v="769"/>
  </r>
  <r>
    <x v="4"/>
    <x v="2"/>
    <n v="37"/>
    <x v="0"/>
    <x v="0"/>
    <x v="0"/>
    <x v="0"/>
    <x v="0"/>
    <x v="0"/>
    <x v="0"/>
    <n v="2"/>
    <n v="1252"/>
    <n v="2295"/>
    <n v="2086"/>
    <n v="2504"/>
    <n v="4590"/>
  </r>
  <r>
    <x v="5"/>
    <x v="2"/>
    <n v="24"/>
    <x v="2"/>
    <x v="0"/>
    <x v="1"/>
    <x v="1"/>
    <x v="0"/>
    <x v="0"/>
    <x v="4"/>
    <n v="1"/>
    <n v="1252"/>
    <n v="2295"/>
    <n v="1043"/>
    <n v="1252"/>
    <n v="2295"/>
  </r>
  <r>
    <x v="6"/>
    <x v="2"/>
    <n v="37"/>
    <x v="0"/>
    <x v="1"/>
    <x v="0"/>
    <x v="3"/>
    <x v="0"/>
    <x v="0"/>
    <x v="0"/>
    <n v="1"/>
    <n v="1252"/>
    <n v="2295"/>
    <n v="1043"/>
    <n v="1252"/>
    <n v="2295"/>
  </r>
  <r>
    <x v="7"/>
    <x v="2"/>
    <n v="37"/>
    <x v="0"/>
    <x v="1"/>
    <x v="0"/>
    <x v="3"/>
    <x v="0"/>
    <x v="0"/>
    <x v="0"/>
    <n v="1"/>
    <n v="1252"/>
    <n v="2295"/>
    <n v="1043"/>
    <n v="1252"/>
    <n v="2295"/>
  </r>
  <r>
    <x v="8"/>
    <x v="3"/>
    <n v="31"/>
    <x v="1"/>
    <x v="0"/>
    <x v="2"/>
    <x v="2"/>
    <x v="0"/>
    <x v="0"/>
    <x v="3"/>
    <n v="4"/>
    <n v="420"/>
    <n v="769"/>
    <n v="1396"/>
    <n v="1680"/>
    <n v="3076"/>
  </r>
  <r>
    <x v="9"/>
    <x v="4"/>
    <n v="39"/>
    <x v="0"/>
    <x v="0"/>
    <x v="0"/>
    <x v="0"/>
    <x v="0"/>
    <x v="0"/>
    <x v="0"/>
    <n v="4"/>
    <n v="1252"/>
    <n v="2295"/>
    <n v="4172"/>
    <n v="5008"/>
    <n v="9180"/>
  </r>
  <r>
    <x v="10"/>
    <x v="4"/>
    <n v="42"/>
    <x v="0"/>
    <x v="1"/>
    <x v="3"/>
    <x v="4"/>
    <x v="0"/>
    <x v="0"/>
    <x v="4"/>
    <n v="4"/>
    <n v="1252"/>
    <n v="2295"/>
    <n v="4172"/>
    <n v="5008"/>
    <n v="9180"/>
  </r>
  <r>
    <x v="11"/>
    <x v="4"/>
    <n v="35"/>
    <x v="0"/>
    <x v="0"/>
    <x v="2"/>
    <x v="5"/>
    <x v="0"/>
    <x v="0"/>
    <x v="5"/>
    <n v="1"/>
    <n v="1266"/>
    <n v="2320"/>
    <n v="4172"/>
    <n v="1266"/>
    <n v="2320"/>
  </r>
  <r>
    <x v="12"/>
    <x v="4"/>
    <n v="37"/>
    <x v="0"/>
    <x v="0"/>
    <x v="0"/>
    <x v="0"/>
    <x v="0"/>
    <x v="0"/>
    <x v="0"/>
    <n v="1"/>
    <n v="1252"/>
    <n v="2295"/>
    <n v="4172"/>
    <n v="1252"/>
    <n v="2295"/>
  </r>
  <r>
    <x v="13"/>
    <x v="5"/>
    <n v="23"/>
    <x v="2"/>
    <x v="1"/>
    <x v="1"/>
    <x v="1"/>
    <x v="0"/>
    <x v="0"/>
    <x v="2"/>
    <n v="3"/>
    <n v="420"/>
    <n v="769"/>
    <n v="4172"/>
    <n v="1260"/>
    <n v="2307"/>
  </r>
  <r>
    <x v="14"/>
    <x v="5"/>
    <n v="27"/>
    <x v="1"/>
    <x v="1"/>
    <x v="4"/>
    <x v="6"/>
    <x v="0"/>
    <x v="0"/>
    <x v="0"/>
    <n v="1"/>
    <n v="1252"/>
    <n v="2295"/>
    <n v="4172"/>
    <n v="1252"/>
    <n v="2295"/>
  </r>
  <r>
    <x v="15"/>
    <x v="5"/>
    <n v="36"/>
    <x v="0"/>
    <x v="1"/>
    <x v="2"/>
    <x v="2"/>
    <x v="0"/>
    <x v="0"/>
    <x v="6"/>
    <n v="1"/>
    <n v="1252"/>
    <n v="2295"/>
    <n v="4172"/>
    <n v="1252"/>
    <n v="2295"/>
  </r>
  <r>
    <x v="16"/>
    <x v="5"/>
    <n v="47"/>
    <x v="0"/>
    <x v="1"/>
    <x v="1"/>
    <x v="1"/>
    <x v="0"/>
    <x v="0"/>
    <x v="5"/>
    <n v="1"/>
    <n v="1266"/>
    <n v="2320"/>
    <n v="4172"/>
    <n v="1266"/>
    <n v="2320"/>
  </r>
  <r>
    <x v="17"/>
    <x v="6"/>
    <n v="30"/>
    <x v="1"/>
    <x v="1"/>
    <x v="0"/>
    <x v="0"/>
    <x v="0"/>
    <x v="0"/>
    <x v="7"/>
    <n v="4"/>
    <n v="420"/>
    <n v="769"/>
    <n v="4172"/>
    <n v="1680"/>
    <n v="3076"/>
  </r>
  <r>
    <x v="18"/>
    <x v="6"/>
    <n v="38"/>
    <x v="0"/>
    <x v="1"/>
    <x v="0"/>
    <x v="0"/>
    <x v="0"/>
    <x v="0"/>
    <x v="1"/>
    <n v="2"/>
    <n v="1266"/>
    <n v="2320"/>
    <n v="4172"/>
    <n v="2532"/>
    <n v="4640"/>
  </r>
  <r>
    <x v="19"/>
    <x v="7"/>
    <n v="19"/>
    <x v="2"/>
    <x v="0"/>
    <x v="2"/>
    <x v="2"/>
    <x v="0"/>
    <x v="0"/>
    <x v="8"/>
    <n v="4"/>
    <n v="308"/>
    <n v="565"/>
    <n v="4172"/>
    <n v="1232"/>
    <n v="2260"/>
  </r>
  <r>
    <x v="20"/>
    <x v="7"/>
    <n v="30"/>
    <x v="1"/>
    <x v="0"/>
    <x v="4"/>
    <x v="6"/>
    <x v="0"/>
    <x v="0"/>
    <x v="5"/>
    <n v="4"/>
    <n v="1266"/>
    <n v="2320"/>
    <n v="4172"/>
    <n v="5064"/>
    <n v="9280"/>
  </r>
  <r>
    <x v="21"/>
    <x v="7"/>
    <n v="39"/>
    <x v="0"/>
    <x v="0"/>
    <x v="0"/>
    <x v="7"/>
    <x v="0"/>
    <x v="0"/>
    <x v="6"/>
    <n v="2"/>
    <n v="1252"/>
    <n v="2295"/>
    <n v="4172"/>
    <n v="2504"/>
    <n v="4590"/>
  </r>
  <r>
    <x v="22"/>
    <x v="7"/>
    <n v="35"/>
    <x v="0"/>
    <x v="0"/>
    <x v="0"/>
    <x v="0"/>
    <x v="0"/>
    <x v="0"/>
    <x v="9"/>
    <n v="2"/>
    <n v="295"/>
    <n v="540"/>
    <n v="4172"/>
    <n v="590"/>
    <n v="1080"/>
  </r>
  <r>
    <x v="23"/>
    <x v="8"/>
    <n v="33"/>
    <x v="1"/>
    <x v="0"/>
    <x v="2"/>
    <x v="8"/>
    <x v="0"/>
    <x v="0"/>
    <x v="10"/>
    <n v="2"/>
    <n v="1898"/>
    <n v="3375"/>
    <n v="4172"/>
    <n v="3796"/>
    <n v="6750"/>
  </r>
  <r>
    <x v="24"/>
    <x v="8"/>
    <n v="41"/>
    <x v="0"/>
    <x v="0"/>
    <x v="3"/>
    <x v="9"/>
    <x v="0"/>
    <x v="0"/>
    <x v="1"/>
    <n v="1"/>
    <n v="1266"/>
    <n v="2320"/>
    <n v="4172"/>
    <n v="1266"/>
    <n v="2320"/>
  </r>
  <r>
    <x v="25"/>
    <x v="9"/>
    <n v="34"/>
    <x v="1"/>
    <x v="0"/>
    <x v="0"/>
    <x v="0"/>
    <x v="0"/>
    <x v="0"/>
    <x v="6"/>
    <n v="2"/>
    <n v="1252"/>
    <n v="2295"/>
    <n v="4172"/>
    <n v="2504"/>
    <n v="4590"/>
  </r>
  <r>
    <x v="26"/>
    <x v="9"/>
    <n v="40"/>
    <x v="0"/>
    <x v="1"/>
    <x v="2"/>
    <x v="2"/>
    <x v="0"/>
    <x v="0"/>
    <x v="6"/>
    <n v="2"/>
    <n v="1252"/>
    <n v="2295"/>
    <n v="4172"/>
    <n v="2504"/>
    <n v="4590"/>
  </r>
  <r>
    <x v="27"/>
    <x v="9"/>
    <n v="26"/>
    <x v="1"/>
    <x v="1"/>
    <x v="1"/>
    <x v="1"/>
    <x v="0"/>
    <x v="0"/>
    <x v="4"/>
    <n v="1"/>
    <n v="1252"/>
    <n v="2295"/>
    <n v="4172"/>
    <n v="1252"/>
    <n v="2295"/>
  </r>
  <r>
    <x v="28"/>
    <x v="9"/>
    <n v="34"/>
    <x v="1"/>
    <x v="1"/>
    <x v="0"/>
    <x v="0"/>
    <x v="0"/>
    <x v="0"/>
    <x v="11"/>
    <n v="1"/>
    <n v="295"/>
    <n v="540"/>
    <n v="4172"/>
    <n v="295"/>
    <n v="540"/>
  </r>
  <r>
    <x v="29"/>
    <x v="9"/>
    <n v="34"/>
    <x v="1"/>
    <x v="0"/>
    <x v="0"/>
    <x v="3"/>
    <x v="0"/>
    <x v="0"/>
    <x v="12"/>
    <n v="1"/>
    <n v="1912"/>
    <n v="3400"/>
    <n v="4172"/>
    <n v="1912"/>
    <n v="3400"/>
  </r>
  <r>
    <x v="30"/>
    <x v="9"/>
    <n v="38"/>
    <x v="0"/>
    <x v="1"/>
    <x v="2"/>
    <x v="2"/>
    <x v="0"/>
    <x v="0"/>
    <x v="4"/>
    <n v="1"/>
    <n v="1252"/>
    <n v="2295"/>
    <n v="4172"/>
    <n v="1252"/>
    <n v="2295"/>
  </r>
  <r>
    <x v="31"/>
    <x v="10"/>
    <n v="24"/>
    <x v="2"/>
    <x v="0"/>
    <x v="5"/>
    <x v="10"/>
    <x v="0"/>
    <x v="0"/>
    <x v="4"/>
    <n v="3"/>
    <n v="1252"/>
    <n v="2295"/>
    <n v="4172"/>
    <n v="3756"/>
    <n v="6885"/>
  </r>
  <r>
    <x v="32"/>
    <x v="10"/>
    <n v="41"/>
    <x v="0"/>
    <x v="0"/>
    <x v="2"/>
    <x v="2"/>
    <x v="0"/>
    <x v="0"/>
    <x v="7"/>
    <n v="2"/>
    <n v="420"/>
    <n v="769"/>
    <n v="4172"/>
    <n v="840"/>
    <n v="1538"/>
  </r>
  <r>
    <x v="33"/>
    <x v="10"/>
    <n v="27"/>
    <x v="1"/>
    <x v="1"/>
    <x v="4"/>
    <x v="6"/>
    <x v="0"/>
    <x v="0"/>
    <x v="0"/>
    <n v="1"/>
    <n v="1252"/>
    <n v="2295"/>
    <n v="4172"/>
    <n v="1252"/>
    <n v="2295"/>
  </r>
  <r>
    <x v="34"/>
    <x v="10"/>
    <n v="37"/>
    <x v="0"/>
    <x v="1"/>
    <x v="0"/>
    <x v="0"/>
    <x v="0"/>
    <x v="0"/>
    <x v="2"/>
    <n v="1"/>
    <n v="420"/>
    <n v="769"/>
    <n v="4172"/>
    <n v="420"/>
    <n v="769"/>
  </r>
  <r>
    <x v="35"/>
    <x v="10"/>
    <n v="38"/>
    <x v="0"/>
    <x v="0"/>
    <x v="0"/>
    <x v="0"/>
    <x v="0"/>
    <x v="0"/>
    <x v="5"/>
    <n v="1"/>
    <n v="1266"/>
    <n v="2320"/>
    <n v="4172"/>
    <n v="1266"/>
    <n v="2320"/>
  </r>
  <r>
    <x v="36"/>
    <x v="11"/>
    <n v="36"/>
    <x v="0"/>
    <x v="0"/>
    <x v="2"/>
    <x v="2"/>
    <x v="0"/>
    <x v="0"/>
    <x v="1"/>
    <n v="4"/>
    <n v="1266"/>
    <n v="2320"/>
    <n v="4172"/>
    <n v="5064"/>
    <n v="9280"/>
  </r>
  <r>
    <x v="37"/>
    <x v="11"/>
    <n v="37"/>
    <x v="0"/>
    <x v="1"/>
    <x v="0"/>
    <x v="0"/>
    <x v="0"/>
    <x v="0"/>
    <x v="2"/>
    <n v="4"/>
    <n v="420"/>
    <n v="769"/>
    <n v="4172"/>
    <n v="1680"/>
    <n v="3076"/>
  </r>
  <r>
    <x v="38"/>
    <x v="11"/>
    <n v="34"/>
    <x v="1"/>
    <x v="1"/>
    <x v="2"/>
    <x v="2"/>
    <x v="0"/>
    <x v="0"/>
    <x v="4"/>
    <n v="2"/>
    <n v="1252"/>
    <n v="2295"/>
    <n v="4172"/>
    <n v="2504"/>
    <n v="4590"/>
  </r>
  <r>
    <x v="39"/>
    <x v="11"/>
    <n v="35"/>
    <x v="0"/>
    <x v="0"/>
    <x v="2"/>
    <x v="8"/>
    <x v="0"/>
    <x v="0"/>
    <x v="1"/>
    <n v="1"/>
    <n v="1266"/>
    <n v="2320"/>
    <n v="4172"/>
    <n v="1266"/>
    <n v="2320"/>
  </r>
  <r>
    <x v="40"/>
    <x v="11"/>
    <n v="38"/>
    <x v="0"/>
    <x v="0"/>
    <x v="0"/>
    <x v="3"/>
    <x v="0"/>
    <x v="0"/>
    <x v="1"/>
    <n v="1"/>
    <n v="1266"/>
    <n v="2320"/>
    <n v="4172"/>
    <n v="1266"/>
    <n v="2320"/>
  </r>
  <r>
    <x v="41"/>
    <x v="12"/>
    <n v="32"/>
    <x v="1"/>
    <x v="0"/>
    <x v="2"/>
    <x v="5"/>
    <x v="0"/>
    <x v="0"/>
    <x v="1"/>
    <n v="3"/>
    <n v="1266"/>
    <n v="2320"/>
    <n v="4172"/>
    <n v="3798"/>
    <n v="6960"/>
  </r>
  <r>
    <x v="42"/>
    <x v="12"/>
    <n v="40"/>
    <x v="0"/>
    <x v="0"/>
    <x v="0"/>
    <x v="0"/>
    <x v="0"/>
    <x v="0"/>
    <x v="13"/>
    <n v="1"/>
    <n v="308"/>
    <n v="565"/>
    <n v="4172"/>
    <n v="308"/>
    <n v="565"/>
  </r>
  <r>
    <x v="43"/>
    <x v="12"/>
    <n v="44"/>
    <x v="0"/>
    <x v="0"/>
    <x v="1"/>
    <x v="1"/>
    <x v="0"/>
    <x v="0"/>
    <x v="4"/>
    <n v="1"/>
    <n v="1252"/>
    <n v="2295"/>
    <n v="4172"/>
    <n v="1252"/>
    <n v="2295"/>
  </r>
  <r>
    <x v="44"/>
    <x v="12"/>
    <n v="49"/>
    <x v="0"/>
    <x v="1"/>
    <x v="1"/>
    <x v="1"/>
    <x v="0"/>
    <x v="0"/>
    <x v="4"/>
    <n v="1"/>
    <n v="1252"/>
    <n v="2295"/>
    <n v="4172"/>
    <n v="1252"/>
    <n v="2295"/>
  </r>
  <r>
    <x v="45"/>
    <x v="13"/>
    <n v="30"/>
    <x v="1"/>
    <x v="0"/>
    <x v="0"/>
    <x v="3"/>
    <x v="0"/>
    <x v="0"/>
    <x v="5"/>
    <n v="2"/>
    <n v="1266"/>
    <n v="2320"/>
    <n v="4172"/>
    <n v="2532"/>
    <n v="4640"/>
  </r>
  <r>
    <x v="46"/>
    <x v="13"/>
    <n v="32"/>
    <x v="1"/>
    <x v="1"/>
    <x v="0"/>
    <x v="0"/>
    <x v="0"/>
    <x v="0"/>
    <x v="0"/>
    <n v="1"/>
    <n v="1252"/>
    <n v="2295"/>
    <n v="4172"/>
    <n v="1252"/>
    <n v="2295"/>
  </r>
  <r>
    <x v="47"/>
    <x v="13"/>
    <n v="32"/>
    <x v="1"/>
    <x v="0"/>
    <x v="2"/>
    <x v="8"/>
    <x v="0"/>
    <x v="0"/>
    <x v="2"/>
    <n v="1"/>
    <n v="420"/>
    <n v="769"/>
    <n v="4172"/>
    <n v="420"/>
    <n v="769"/>
  </r>
  <r>
    <x v="48"/>
    <x v="14"/>
    <n v="29"/>
    <x v="1"/>
    <x v="0"/>
    <x v="0"/>
    <x v="0"/>
    <x v="0"/>
    <x v="0"/>
    <x v="1"/>
    <n v="1"/>
    <n v="1266"/>
    <n v="2320"/>
    <n v="4172"/>
    <n v="1266"/>
    <n v="2320"/>
  </r>
  <r>
    <x v="49"/>
    <x v="15"/>
    <n v="33"/>
    <x v="1"/>
    <x v="0"/>
    <x v="2"/>
    <x v="2"/>
    <x v="0"/>
    <x v="0"/>
    <x v="4"/>
    <n v="2"/>
    <n v="1252"/>
    <n v="2295"/>
    <n v="4172"/>
    <n v="2504"/>
    <n v="4590"/>
  </r>
  <r>
    <x v="50"/>
    <x v="15"/>
    <n v="38"/>
    <x v="0"/>
    <x v="1"/>
    <x v="2"/>
    <x v="2"/>
    <x v="0"/>
    <x v="0"/>
    <x v="4"/>
    <n v="2"/>
    <n v="1252"/>
    <n v="2295"/>
    <n v="4172"/>
    <n v="2504"/>
    <n v="4590"/>
  </r>
  <r>
    <x v="51"/>
    <x v="15"/>
    <n v="27"/>
    <x v="1"/>
    <x v="0"/>
    <x v="5"/>
    <x v="11"/>
    <x v="0"/>
    <x v="0"/>
    <x v="14"/>
    <n v="1"/>
    <n v="1266"/>
    <n v="2320"/>
    <n v="4172"/>
    <n v="1266"/>
    <n v="2320"/>
  </r>
  <r>
    <x v="52"/>
    <x v="16"/>
    <n v="37"/>
    <x v="0"/>
    <x v="0"/>
    <x v="0"/>
    <x v="3"/>
    <x v="0"/>
    <x v="0"/>
    <x v="5"/>
    <n v="2"/>
    <n v="1266"/>
    <n v="2320"/>
    <n v="4172"/>
    <n v="2532"/>
    <n v="4640"/>
  </r>
  <r>
    <x v="53"/>
    <x v="16"/>
    <n v="31"/>
    <x v="1"/>
    <x v="1"/>
    <x v="2"/>
    <x v="2"/>
    <x v="0"/>
    <x v="0"/>
    <x v="3"/>
    <n v="1"/>
    <n v="420"/>
    <n v="769"/>
    <n v="4172"/>
    <n v="420"/>
    <n v="769"/>
  </r>
  <r>
    <x v="54"/>
    <x v="16"/>
    <n v="42"/>
    <x v="0"/>
    <x v="0"/>
    <x v="3"/>
    <x v="4"/>
    <x v="0"/>
    <x v="0"/>
    <x v="14"/>
    <n v="1"/>
    <n v="1266"/>
    <n v="2320"/>
    <n v="4172"/>
    <n v="1266"/>
    <n v="2320"/>
  </r>
  <r>
    <x v="55"/>
    <x v="17"/>
    <n v="35"/>
    <x v="0"/>
    <x v="0"/>
    <x v="2"/>
    <x v="2"/>
    <x v="0"/>
    <x v="0"/>
    <x v="8"/>
    <n v="4"/>
    <n v="308"/>
    <n v="565"/>
    <n v="4172"/>
    <n v="1232"/>
    <n v="2260"/>
  </r>
  <r>
    <x v="56"/>
    <x v="17"/>
    <n v="38"/>
    <x v="0"/>
    <x v="0"/>
    <x v="3"/>
    <x v="4"/>
    <x v="0"/>
    <x v="0"/>
    <x v="14"/>
    <n v="4"/>
    <n v="1266"/>
    <n v="2320"/>
    <n v="4172"/>
    <n v="5064"/>
    <n v="9280"/>
  </r>
  <r>
    <x v="57"/>
    <x v="17"/>
    <n v="24"/>
    <x v="2"/>
    <x v="0"/>
    <x v="5"/>
    <x v="12"/>
    <x v="0"/>
    <x v="0"/>
    <x v="5"/>
    <n v="3"/>
    <n v="1266"/>
    <n v="2320"/>
    <n v="4172"/>
    <n v="3798"/>
    <n v="6960"/>
  </r>
  <r>
    <x v="58"/>
    <x v="17"/>
    <n v="26"/>
    <x v="1"/>
    <x v="0"/>
    <x v="1"/>
    <x v="1"/>
    <x v="0"/>
    <x v="0"/>
    <x v="3"/>
    <n v="3"/>
    <n v="420"/>
    <n v="769"/>
    <n v="4172"/>
    <n v="1260"/>
    <n v="2307"/>
  </r>
  <r>
    <x v="59"/>
    <x v="17"/>
    <n v="39"/>
    <x v="0"/>
    <x v="1"/>
    <x v="0"/>
    <x v="0"/>
    <x v="0"/>
    <x v="0"/>
    <x v="6"/>
    <n v="3"/>
    <n v="1252"/>
    <n v="2295"/>
    <n v="4172"/>
    <n v="3756"/>
    <n v="6885"/>
  </r>
  <r>
    <x v="60"/>
    <x v="17"/>
    <n v="26"/>
    <x v="1"/>
    <x v="1"/>
    <x v="5"/>
    <x v="10"/>
    <x v="0"/>
    <x v="0"/>
    <x v="0"/>
    <n v="1"/>
    <n v="1252"/>
    <n v="2295"/>
    <n v="4172"/>
    <n v="1252"/>
    <n v="2295"/>
  </r>
  <r>
    <x v="61"/>
    <x v="17"/>
    <n v="36"/>
    <x v="0"/>
    <x v="1"/>
    <x v="0"/>
    <x v="3"/>
    <x v="0"/>
    <x v="0"/>
    <x v="5"/>
    <n v="1"/>
    <n v="1266"/>
    <n v="2320"/>
    <n v="4172"/>
    <n v="1266"/>
    <n v="2320"/>
  </r>
  <r>
    <x v="62"/>
    <x v="18"/>
    <n v="17"/>
    <x v="2"/>
    <x v="1"/>
    <x v="5"/>
    <x v="13"/>
    <x v="0"/>
    <x v="0"/>
    <x v="14"/>
    <n v="4"/>
    <n v="1266"/>
    <n v="2320"/>
    <n v="4172"/>
    <n v="5064"/>
    <n v="9280"/>
  </r>
  <r>
    <x v="63"/>
    <x v="18"/>
    <n v="19"/>
    <x v="2"/>
    <x v="0"/>
    <x v="2"/>
    <x v="8"/>
    <x v="0"/>
    <x v="0"/>
    <x v="15"/>
    <n v="4"/>
    <n v="295"/>
    <n v="540"/>
    <n v="4172"/>
    <n v="1180"/>
    <n v="2160"/>
  </r>
  <r>
    <x v="64"/>
    <x v="18"/>
    <n v="25"/>
    <x v="1"/>
    <x v="1"/>
    <x v="5"/>
    <x v="10"/>
    <x v="0"/>
    <x v="0"/>
    <x v="4"/>
    <n v="4"/>
    <n v="1252"/>
    <n v="2295"/>
    <n v="4172"/>
    <n v="5008"/>
    <n v="9180"/>
  </r>
  <r>
    <x v="65"/>
    <x v="18"/>
    <n v="35"/>
    <x v="0"/>
    <x v="0"/>
    <x v="0"/>
    <x v="7"/>
    <x v="0"/>
    <x v="0"/>
    <x v="16"/>
    <n v="4"/>
    <n v="1898"/>
    <n v="3375"/>
    <n v="4172"/>
    <n v="7592"/>
    <n v="13500"/>
  </r>
  <r>
    <x v="66"/>
    <x v="18"/>
    <n v="37"/>
    <x v="0"/>
    <x v="1"/>
    <x v="0"/>
    <x v="7"/>
    <x v="0"/>
    <x v="0"/>
    <x v="4"/>
    <n v="4"/>
    <n v="1252"/>
    <n v="2295"/>
    <n v="4172"/>
    <n v="5008"/>
    <n v="9180"/>
  </r>
  <r>
    <x v="67"/>
    <x v="18"/>
    <n v="39"/>
    <x v="0"/>
    <x v="0"/>
    <x v="0"/>
    <x v="0"/>
    <x v="0"/>
    <x v="0"/>
    <x v="0"/>
    <n v="4"/>
    <n v="1252"/>
    <n v="2295"/>
    <n v="4172"/>
    <n v="5008"/>
    <n v="9180"/>
  </r>
  <r>
    <x v="68"/>
    <x v="18"/>
    <n v="63"/>
    <x v="0"/>
    <x v="0"/>
    <x v="2"/>
    <x v="5"/>
    <x v="0"/>
    <x v="0"/>
    <x v="0"/>
    <n v="4"/>
    <n v="1252"/>
    <n v="2295"/>
    <n v="4172"/>
    <n v="5008"/>
    <n v="9180"/>
  </r>
  <r>
    <x v="69"/>
    <x v="18"/>
    <n v="18"/>
    <x v="2"/>
    <x v="1"/>
    <x v="2"/>
    <x v="14"/>
    <x v="0"/>
    <x v="0"/>
    <x v="11"/>
    <n v="2"/>
    <n v="295"/>
    <n v="540"/>
    <n v="4172"/>
    <n v="590"/>
    <n v="1080"/>
  </r>
  <r>
    <x v="70"/>
    <x v="18"/>
    <n v="56"/>
    <x v="0"/>
    <x v="0"/>
    <x v="3"/>
    <x v="15"/>
    <x v="0"/>
    <x v="0"/>
    <x v="0"/>
    <n v="2"/>
    <n v="1252"/>
    <n v="2295"/>
    <n v="4172"/>
    <n v="2504"/>
    <n v="4590"/>
  </r>
  <r>
    <x v="71"/>
    <x v="18"/>
    <n v="39"/>
    <x v="0"/>
    <x v="0"/>
    <x v="0"/>
    <x v="3"/>
    <x v="0"/>
    <x v="0"/>
    <x v="5"/>
    <n v="1"/>
    <n v="1266"/>
    <n v="2320"/>
    <n v="4172"/>
    <n v="1266"/>
    <n v="2320"/>
  </r>
  <r>
    <x v="72"/>
    <x v="19"/>
    <n v="33"/>
    <x v="1"/>
    <x v="0"/>
    <x v="2"/>
    <x v="8"/>
    <x v="0"/>
    <x v="0"/>
    <x v="10"/>
    <n v="4"/>
    <n v="1898"/>
    <n v="3375"/>
    <n v="4172"/>
    <n v="7592"/>
    <n v="13500"/>
  </r>
  <r>
    <x v="73"/>
    <x v="19"/>
    <n v="57"/>
    <x v="0"/>
    <x v="1"/>
    <x v="2"/>
    <x v="5"/>
    <x v="0"/>
    <x v="0"/>
    <x v="0"/>
    <n v="4"/>
    <n v="1252"/>
    <n v="2295"/>
    <n v="4172"/>
    <n v="5008"/>
    <n v="9180"/>
  </r>
  <r>
    <x v="74"/>
    <x v="19"/>
    <n v="29"/>
    <x v="1"/>
    <x v="1"/>
    <x v="4"/>
    <x v="6"/>
    <x v="0"/>
    <x v="0"/>
    <x v="17"/>
    <n v="3"/>
    <n v="295"/>
    <n v="540"/>
    <n v="4172"/>
    <n v="885"/>
    <n v="1620"/>
  </r>
  <r>
    <x v="75"/>
    <x v="19"/>
    <n v="35"/>
    <x v="0"/>
    <x v="0"/>
    <x v="2"/>
    <x v="5"/>
    <x v="0"/>
    <x v="0"/>
    <x v="5"/>
    <n v="1"/>
    <n v="1266"/>
    <n v="2320"/>
    <n v="4172"/>
    <n v="1266"/>
    <n v="2320"/>
  </r>
  <r>
    <x v="76"/>
    <x v="19"/>
    <n v="35"/>
    <x v="0"/>
    <x v="1"/>
    <x v="2"/>
    <x v="8"/>
    <x v="0"/>
    <x v="0"/>
    <x v="5"/>
    <n v="1"/>
    <n v="1266"/>
    <n v="2320"/>
    <n v="4172"/>
    <n v="1266"/>
    <n v="2320"/>
  </r>
  <r>
    <x v="77"/>
    <x v="20"/>
    <n v="26"/>
    <x v="1"/>
    <x v="1"/>
    <x v="5"/>
    <x v="16"/>
    <x v="0"/>
    <x v="0"/>
    <x v="5"/>
    <n v="3"/>
    <n v="1266"/>
    <n v="2320"/>
    <n v="4172"/>
    <n v="3798"/>
    <n v="6960"/>
  </r>
  <r>
    <x v="78"/>
    <x v="20"/>
    <n v="23"/>
    <x v="2"/>
    <x v="1"/>
    <x v="1"/>
    <x v="1"/>
    <x v="0"/>
    <x v="0"/>
    <x v="2"/>
    <n v="2"/>
    <n v="420"/>
    <n v="769"/>
    <n v="4172"/>
    <n v="840"/>
    <n v="1538"/>
  </r>
  <r>
    <x v="79"/>
    <x v="21"/>
    <n v="30"/>
    <x v="1"/>
    <x v="0"/>
    <x v="0"/>
    <x v="3"/>
    <x v="0"/>
    <x v="0"/>
    <x v="5"/>
    <n v="3"/>
    <n v="1266"/>
    <n v="2320"/>
    <n v="4172"/>
    <n v="3798"/>
    <n v="6960"/>
  </r>
  <r>
    <x v="80"/>
    <x v="21"/>
    <n v="41"/>
    <x v="0"/>
    <x v="1"/>
    <x v="0"/>
    <x v="0"/>
    <x v="0"/>
    <x v="0"/>
    <x v="6"/>
    <n v="3"/>
    <n v="1252"/>
    <n v="2295"/>
    <n v="4172"/>
    <n v="3756"/>
    <n v="6885"/>
  </r>
  <r>
    <x v="81"/>
    <x v="21"/>
    <n v="19"/>
    <x v="2"/>
    <x v="0"/>
    <x v="2"/>
    <x v="2"/>
    <x v="0"/>
    <x v="0"/>
    <x v="8"/>
    <n v="1"/>
    <n v="308"/>
    <n v="565"/>
    <n v="4172"/>
    <n v="308"/>
    <n v="565"/>
  </r>
  <r>
    <x v="82"/>
    <x v="21"/>
    <n v="25"/>
    <x v="1"/>
    <x v="1"/>
    <x v="5"/>
    <x v="10"/>
    <x v="0"/>
    <x v="0"/>
    <x v="4"/>
    <n v="1"/>
    <n v="1252"/>
    <n v="2295"/>
    <n v="4172"/>
    <n v="1252"/>
    <n v="2295"/>
  </r>
  <r>
    <x v="83"/>
    <x v="21"/>
    <n v="27"/>
    <x v="1"/>
    <x v="0"/>
    <x v="4"/>
    <x v="6"/>
    <x v="0"/>
    <x v="0"/>
    <x v="0"/>
    <n v="1"/>
    <n v="1252"/>
    <n v="2295"/>
    <n v="4172"/>
    <n v="1252"/>
    <n v="2295"/>
  </r>
  <r>
    <x v="84"/>
    <x v="21"/>
    <n v="41"/>
    <x v="0"/>
    <x v="1"/>
    <x v="3"/>
    <x v="15"/>
    <x v="0"/>
    <x v="0"/>
    <x v="5"/>
    <n v="1"/>
    <n v="1266"/>
    <n v="2320"/>
    <n v="4172"/>
    <n v="1266"/>
    <n v="2320"/>
  </r>
  <r>
    <x v="85"/>
    <x v="22"/>
    <n v="30"/>
    <x v="1"/>
    <x v="0"/>
    <x v="0"/>
    <x v="7"/>
    <x v="0"/>
    <x v="0"/>
    <x v="1"/>
    <n v="1"/>
    <n v="1266"/>
    <n v="2320"/>
    <n v="4172"/>
    <n v="1266"/>
    <n v="2320"/>
  </r>
  <r>
    <x v="86"/>
    <x v="22"/>
    <n v="31"/>
    <x v="1"/>
    <x v="0"/>
    <x v="4"/>
    <x v="6"/>
    <x v="0"/>
    <x v="0"/>
    <x v="6"/>
    <n v="1"/>
    <n v="1252"/>
    <n v="2295"/>
    <n v="4172"/>
    <n v="1252"/>
    <n v="2295"/>
  </r>
  <r>
    <x v="87"/>
    <x v="22"/>
    <n v="35"/>
    <x v="0"/>
    <x v="0"/>
    <x v="0"/>
    <x v="0"/>
    <x v="0"/>
    <x v="0"/>
    <x v="9"/>
    <n v="1"/>
    <n v="295"/>
    <n v="540"/>
    <n v="4172"/>
    <n v="295"/>
    <n v="540"/>
  </r>
  <r>
    <x v="88"/>
    <x v="23"/>
    <n v="38"/>
    <x v="0"/>
    <x v="1"/>
    <x v="2"/>
    <x v="5"/>
    <x v="0"/>
    <x v="0"/>
    <x v="6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5" rowHeaderCaption="Week">
  <location ref="A17:D22" firstHeaderRow="0" firstDataRow="1" firstDataCol="1"/>
  <pivotFields count="16">
    <pivotField showAll="0"/>
    <pivotField name="mm/dd"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showAll="0"/>
    <pivotField numFmtId="8" showAll="0"/>
    <pivotField numFmtId="8" showAll="0"/>
    <pivotField dataField="1" numFmtId="8" showAll="0"/>
    <pivotField dataField="1" numFmtId="8" showAll="0"/>
    <pivotField dataField="1" numFmtId="8"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5" baseField="0" baseItem="0"/>
    <dataField name="Sum of  Cost " fld="14" baseField="0" baseItem="0"/>
    <dataField name="Sum of  Profit " fld="13" baseField="0" baseItem="0"/>
  </dataFields>
  <formats count="1">
    <format dxfId="0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</formats>
  <chartFormats count="6">
    <chartFormat chart="3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rowHeaderCaption="Countries">
  <location ref="F3:G10" firstHeaderRow="1" firstDataRow="1" firstDataCol="1"/>
  <pivotFields count="16">
    <pivotField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8">
        <item sd="0" x="2"/>
        <item sd="0" x="4"/>
        <item sd="0" x="5"/>
        <item sd="0" x="3"/>
        <item sd="0" x="1"/>
        <item sd="0" x="0"/>
        <item sd="0" m="1" x="6"/>
        <item t="default" sd="0"/>
      </items>
    </pivotField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dataField="1" showAll="0"/>
    <pivotField numFmtId="8" showAll="0"/>
    <pivotField numFmtId="8" showAll="0"/>
    <pivotField numFmtId="8" showAll="0"/>
    <pivotField numFmtId="8" showAll="0"/>
    <pivotField numFmtId="8" showAll="0"/>
  </pivotFields>
  <rowFields count="2">
    <field x="5"/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_Quantity" fld="10" baseField="0" baseItem="0"/>
  </dataFields>
  <chartFormats count="7"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 rowHeaderCaption="Product Description">
  <location ref="I3:L22" firstHeaderRow="0" firstDataRow="1" firstDataCol="1"/>
  <pivotFields count="16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showAll="0"/>
    <pivotField numFmtId="8" showAll="0"/>
    <pivotField numFmtId="8" showAll="0"/>
    <pivotField dataField="1" numFmtId="8" showAll="0"/>
    <pivotField dataField="1" numFmtId="8" showAll="0"/>
    <pivotField dataField="1" numFmtId="8"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5" baseField="0" baseItem="0"/>
    <dataField name="Sum of  Cost " fld="14" baseField="0" baseItem="0"/>
    <dataField name="Sum of  Profit " fld="13" baseField="0" baseItem="0"/>
  </dataFields>
  <chartFormats count="3"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5" rowHeaderCaption="Countries">
  <location ref="A8:D15" firstHeaderRow="0" firstDataRow="1" firstDataCol="1"/>
  <pivotFields count="16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8">
        <item sd="0" x="2"/>
        <item sd="0" x="4"/>
        <item sd="0" x="5"/>
        <item sd="0" x="3"/>
        <item sd="0" x="1"/>
        <item sd="0" x="0"/>
        <item m="1" x="6"/>
        <item t="default"/>
      </items>
    </pivotField>
    <pivotField axis="axisRow" showAll="0">
      <items count="18">
        <item x="6"/>
        <item x="0"/>
        <item x="1"/>
        <item x="9"/>
        <item x="15"/>
        <item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dataField="1" numFmtId="8" showAll="0"/>
    <pivotField dataField="1" numFmtId="8" showAll="0"/>
  </pivotFields>
  <rowFields count="2">
    <field x="5"/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5" baseField="0" baseItem="0"/>
    <dataField name="Sum of  Cost " fld="14" baseField="0" baseItem="0"/>
    <dataField name="Sum of  Profit " fld="13" baseField="0" baseItem="0"/>
  </dataFields>
  <chartFormats count="3">
    <chartFormat chart="3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>
  <location ref="A3:D6" firstHeaderRow="0" firstDataRow="1" firstDataCol="1"/>
  <pivotFields count="16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dataField="1" numFmtId="8" showAll="0"/>
    <pivotField dataField="1" numFmtId="8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5" baseField="0" baseItem="0"/>
    <dataField name="Sum of  Cost " fld="14" baseField="0" baseItem="0"/>
    <dataField name="Sum of  Profit " fld="13" baseField="0" baseItem="0"/>
  </dataFields>
  <chartFormats count="3"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90" totalsRowShown="0" headerRowDxfId="10">
  <autoFilter ref="A1:P90"/>
  <tableColumns count="16">
    <tableColumn id="1" name="Sales_Order ID" dataDxfId="9"/>
    <tableColumn id="2" name="Date" dataDxfId="8"/>
    <tableColumn id="3" name="Customer_Age"/>
    <tableColumn id="4" name="Age_Group" dataDxfId="7">
      <calculatedColumnFormula>IF(C2&gt;=64,"OLD",IF(C2&gt;=35,"Adult",IF(C2&gt;=25,"Youth",IF(C2&lt;25,"Young"))))</calculatedColumnFormula>
    </tableColumn>
    <tableColumn id="5" name="Customer_Gender"/>
    <tableColumn id="6" name="Country"/>
    <tableColumn id="7" name="State"/>
    <tableColumn id="8" name="Product_Category"/>
    <tableColumn id="9" name="Sub_Category"/>
    <tableColumn id="10" name="Product_Description" dataDxfId="6"/>
    <tableColumn id="11" name="Order_Quantity"/>
    <tableColumn id="12" name=" Unit_Cost " dataDxfId="5"/>
    <tableColumn id="13" name=" Unit_Price " dataDxfId="4"/>
    <tableColumn id="14" name=" Profit " dataDxfId="3"/>
    <tableColumn id="15" name=" Cost " dataDxfId="2">
      <calculatedColumnFormula>K2*L2</calculatedColumnFormula>
    </tableColumn>
    <tableColumn id="16" name="Revenue" dataDxfId="1">
      <calculatedColumnFormula>K2*M2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workbookViewId="0">
      <selection activeCell="D27" sqref="D27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33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3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3">
      <c r="A9" s="12" t="s">
        <v>45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I9" s="9" t="s">
        <v>23</v>
      </c>
      <c r="J9" s="9" t="s">
        <v>47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3">
      <c r="A10" s="3" t="s">
        <v>48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s="8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5" t="s">
        <v>39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3">
      <c r="A11" s="3" t="s">
        <v>49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50</v>
      </c>
      <c r="B12" s="1">
        <v>44535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5" t="s">
        <v>44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3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5" t="s">
        <v>55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3">
      <c r="A14" s="3" t="s">
        <v>56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34</v>
      </c>
      <c r="N15">
        <v>3</v>
      </c>
      <c r="O15" s="2">
        <v>420</v>
      </c>
      <c r="P15" s="2">
        <v>769</v>
      </c>
      <c r="Q15" s="2">
        <v>1047</v>
      </c>
      <c r="R15" s="2">
        <f t="shared" si="0"/>
        <v>1260</v>
      </c>
      <c r="S15" s="2">
        <f t="shared" si="1"/>
        <v>2307</v>
      </c>
    </row>
    <row r="16" spans="1:19" x14ac:dyDescent="0.3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36</v>
      </c>
      <c r="H16" t="s">
        <v>28</v>
      </c>
      <c r="I16" t="s">
        <v>59</v>
      </c>
      <c r="J16" t="s">
        <v>60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36</v>
      </c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5" t="s">
        <v>62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3">
      <c r="A18" s="3" t="s">
        <v>63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55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3">
      <c r="A19" s="3" t="s">
        <v>64</v>
      </c>
      <c r="B19" s="1">
        <v>44537</v>
      </c>
      <c r="C19">
        <v>7</v>
      </c>
      <c r="D19" t="s">
        <v>65</v>
      </c>
      <c r="E19">
        <v>2021</v>
      </c>
      <c r="F19">
        <v>30</v>
      </c>
      <c r="G19" s="8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66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3">
      <c r="A20" s="3" t="s">
        <v>67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5" t="s">
        <v>69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3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5" t="s">
        <v>55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J23" t="s">
        <v>72</v>
      </c>
      <c r="K23" t="s">
        <v>25</v>
      </c>
      <c r="L23" t="s">
        <v>26</v>
      </c>
      <c r="M23" s="5"/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3">
      <c r="A24" s="3" t="s">
        <v>73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74</v>
      </c>
      <c r="O24" s="2">
        <v>295</v>
      </c>
      <c r="P24" s="2">
        <v>540</v>
      </c>
      <c r="Q24" s="2">
        <v>245</v>
      </c>
      <c r="R24" s="2">
        <f t="shared" si="0"/>
        <v>0</v>
      </c>
      <c r="S24" s="2">
        <f t="shared" si="1"/>
        <v>0</v>
      </c>
    </row>
    <row r="25" spans="1:19" x14ac:dyDescent="0.3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5" t="s">
        <v>77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3">
      <c r="A26" s="3" t="s">
        <v>78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s="8" t="s">
        <v>21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3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5" t="s">
        <v>62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3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44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5" t="s">
        <v>84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5" t="s">
        <v>86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3">
      <c r="A32" s="3" t="s">
        <v>87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5" t="s">
        <v>44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3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5" t="s">
        <v>44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3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5" t="s">
        <v>66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3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3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34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3">
      <c r="A37" s="3" t="s">
        <v>94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55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3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3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34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3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s="8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5" t="s">
        <v>44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3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37</v>
      </c>
      <c r="J41" t="s">
        <v>76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99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3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102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3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104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5" t="s">
        <v>44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3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5" t="s">
        <v>55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3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3">
      <c r="A49" s="3" t="s">
        <v>107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5" t="s">
        <v>34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3">
      <c r="A50" s="3" t="s">
        <v>108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3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5" t="s">
        <v>44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3">
      <c r="A53" s="3" t="s">
        <v>111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36</v>
      </c>
      <c r="H53" t="s">
        <v>22</v>
      </c>
      <c r="I53" t="s">
        <v>89</v>
      </c>
      <c r="J53" t="s">
        <v>112</v>
      </c>
      <c r="K53" t="s">
        <v>25</v>
      </c>
      <c r="L53" t="s">
        <v>26</v>
      </c>
      <c r="M53" s="5" t="s">
        <v>113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3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47</v>
      </c>
      <c r="K54" t="s">
        <v>25</v>
      </c>
      <c r="L54" t="s">
        <v>26</v>
      </c>
      <c r="M54" s="5" t="s">
        <v>55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3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5" t="s">
        <v>39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3">
      <c r="A56" s="3" t="s">
        <v>116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5" t="s">
        <v>113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3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H57" t="s">
        <v>22</v>
      </c>
      <c r="I57" t="s">
        <v>37</v>
      </c>
      <c r="J57" t="s">
        <v>38</v>
      </c>
      <c r="K57" t="s">
        <v>25</v>
      </c>
      <c r="L57" t="s">
        <v>26</v>
      </c>
      <c r="M57" s="5" t="s">
        <v>69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3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5" t="s">
        <v>113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43</v>
      </c>
      <c r="H59" t="s">
        <v>22</v>
      </c>
      <c r="I59" t="s">
        <v>89</v>
      </c>
      <c r="J59" t="s">
        <v>120</v>
      </c>
      <c r="K59" t="s">
        <v>25</v>
      </c>
      <c r="L59" t="s">
        <v>26</v>
      </c>
      <c r="M59" s="5" t="s">
        <v>55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3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36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5" t="s">
        <v>39</v>
      </c>
      <c r="N60">
        <v>3</v>
      </c>
      <c r="O60" s="2">
        <v>420</v>
      </c>
      <c r="P60" s="2">
        <v>769</v>
      </c>
      <c r="Q60" s="2">
        <v>1047</v>
      </c>
      <c r="R60" s="2">
        <f t="shared" si="0"/>
        <v>1260</v>
      </c>
      <c r="S60" s="2">
        <f t="shared" si="1"/>
        <v>2307</v>
      </c>
    </row>
    <row r="61" spans="1:19" x14ac:dyDescent="0.3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62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3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3">
      <c r="A63" s="3" t="s">
        <v>124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H63" t="s">
        <v>28</v>
      </c>
      <c r="I63" t="s">
        <v>23</v>
      </c>
      <c r="J63" t="s">
        <v>47</v>
      </c>
      <c r="K63" t="s">
        <v>25</v>
      </c>
      <c r="L63" t="s">
        <v>26</v>
      </c>
      <c r="M63" s="5" t="s">
        <v>55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43</v>
      </c>
      <c r="H64" t="s">
        <v>28</v>
      </c>
      <c r="I64" t="s">
        <v>89</v>
      </c>
      <c r="J64" t="s">
        <v>126</v>
      </c>
      <c r="K64" t="s">
        <v>25</v>
      </c>
      <c r="L64" t="s">
        <v>26</v>
      </c>
      <c r="M64" s="5" t="s">
        <v>113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5" t="s">
        <v>128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3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5" t="s">
        <v>44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5" t="s">
        <v>131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3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5" t="s">
        <v>44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3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3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H70" t="s">
        <v>22</v>
      </c>
      <c r="I70" t="s">
        <v>37</v>
      </c>
      <c r="J70" t="s">
        <v>54</v>
      </c>
      <c r="K70" t="s">
        <v>25</v>
      </c>
      <c r="L70" t="s">
        <v>26</v>
      </c>
      <c r="M70" s="5" t="s">
        <v>27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43</v>
      </c>
      <c r="H71" t="s">
        <v>28</v>
      </c>
      <c r="I71" t="s">
        <v>37</v>
      </c>
      <c r="J71" t="s">
        <v>136</v>
      </c>
      <c r="K71" t="s">
        <v>25</v>
      </c>
      <c r="L71" t="s">
        <v>26</v>
      </c>
      <c r="M71" s="5" t="s">
        <v>84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51</v>
      </c>
      <c r="J72" t="s">
        <v>138</v>
      </c>
      <c r="K72" t="s">
        <v>25</v>
      </c>
      <c r="L72" t="s">
        <v>26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3">
      <c r="A73" s="3" t="s">
        <v>139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5" t="s">
        <v>55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3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5" t="s">
        <v>77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3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s="8" t="s">
        <v>21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5" t="s">
        <v>143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3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3">
      <c r="A78" s="3" t="s">
        <v>145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5" t="s">
        <v>55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36</v>
      </c>
      <c r="H79" t="s">
        <v>28</v>
      </c>
      <c r="I79" t="s">
        <v>89</v>
      </c>
      <c r="J79" t="s">
        <v>147</v>
      </c>
      <c r="K79" t="s">
        <v>25</v>
      </c>
      <c r="L79" t="s">
        <v>26</v>
      </c>
      <c r="M79" s="5" t="s">
        <v>55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3">
      <c r="A80" s="3" t="s">
        <v>148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34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3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5" t="s">
        <v>55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3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 t="s">
        <v>62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3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5" t="s">
        <v>69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3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s="8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5" t="s">
        <v>44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 t="shared" si="5"/>
        <v>2295</v>
      </c>
    </row>
    <row r="85" spans="1:19" x14ac:dyDescent="0.3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3">
      <c r="A86" s="3" t="s">
        <v>154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s="8" t="s">
        <v>21</v>
      </c>
      <c r="H86" t="s">
        <v>28</v>
      </c>
      <c r="I86" t="s">
        <v>51</v>
      </c>
      <c r="J86" t="s">
        <v>138</v>
      </c>
      <c r="K86" t="s">
        <v>25</v>
      </c>
      <c r="L86" t="s">
        <v>26</v>
      </c>
      <c r="M86" s="5" t="s">
        <v>55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3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36</v>
      </c>
      <c r="H87" t="s">
        <v>22</v>
      </c>
      <c r="I87" t="s">
        <v>23</v>
      </c>
      <c r="J87" t="s">
        <v>72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3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36</v>
      </c>
      <c r="H88" t="s">
        <v>22</v>
      </c>
      <c r="I88" t="s">
        <v>59</v>
      </c>
      <c r="J88" t="s">
        <v>60</v>
      </c>
      <c r="K88" t="s">
        <v>25</v>
      </c>
      <c r="L88" t="s">
        <v>26</v>
      </c>
      <c r="M88" s="5" t="s">
        <v>62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3">
      <c r="A89" s="3" t="s">
        <v>157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5" t="s">
        <v>74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3">
      <c r="A90" s="3" t="s">
        <v>158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5" t="s">
        <v>62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autoFilter ref="A1:S90"/>
  <phoneticPr fontId="18" type="noConversion"/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zoomScale="80" zoomScaleNormal="80" workbookViewId="0">
      <selection activeCell="H95" sqref="H95"/>
    </sheetView>
  </sheetViews>
  <sheetFormatPr defaultRowHeight="14.4" x14ac:dyDescent="0.3"/>
  <cols>
    <col min="1" max="1" width="15.5546875" style="16" bestFit="1" customWidth="1"/>
    <col min="2" max="2" width="10.5546875" bestFit="1" customWidth="1"/>
    <col min="3" max="3" width="15.6640625" bestFit="1" customWidth="1"/>
    <col min="4" max="4" width="17.88671875" customWidth="1"/>
    <col min="5" max="5" width="18.5546875" bestFit="1" customWidth="1"/>
    <col min="6" max="6" width="14" bestFit="1" customWidth="1"/>
    <col min="7" max="7" width="18.44140625" bestFit="1" customWidth="1"/>
    <col min="8" max="8" width="18.5546875" bestFit="1" customWidth="1"/>
    <col min="9" max="9" width="15" bestFit="1" customWidth="1"/>
    <col min="10" max="10" width="23" bestFit="1" customWidth="1"/>
    <col min="11" max="11" width="16.44140625" bestFit="1" customWidth="1"/>
    <col min="12" max="12" width="12.33203125" bestFit="1" customWidth="1"/>
    <col min="13" max="13" width="12.77734375" bestFit="1" customWidth="1"/>
    <col min="14" max="15" width="9.5546875" bestFit="1" customWidth="1"/>
    <col min="16" max="16" width="10.5546875" bestFit="1" customWidth="1"/>
  </cols>
  <sheetData>
    <row r="1" spans="1:16" x14ac:dyDescent="0.3">
      <c r="A1" s="15" t="s">
        <v>161</v>
      </c>
      <c r="B1" s="4" t="s">
        <v>1</v>
      </c>
      <c r="C1" s="4" t="s">
        <v>5</v>
      </c>
      <c r="D1" s="7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18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x14ac:dyDescent="0.3">
      <c r="A2" s="3" t="s">
        <v>162</v>
      </c>
      <c r="B2" s="1">
        <v>44531</v>
      </c>
      <c r="C2">
        <v>39</v>
      </c>
      <c r="D2" s="8" t="str">
        <f t="shared" ref="D2:D33" si="0">IF(C2&gt;=64,"OLD",IF(C2&gt;=35,"Adult",IF(C2&gt;=25,"Youth",IF(C2&lt;25,"Young"))))</f>
        <v>Adult</v>
      </c>
      <c r="E2" t="s">
        <v>160</v>
      </c>
      <c r="F2" t="s">
        <v>23</v>
      </c>
      <c r="G2" t="s">
        <v>24</v>
      </c>
      <c r="H2" t="s">
        <v>25</v>
      </c>
      <c r="I2" t="s">
        <v>26</v>
      </c>
      <c r="J2" s="5" t="s">
        <v>27</v>
      </c>
      <c r="K2">
        <v>4</v>
      </c>
      <c r="L2" s="2">
        <v>1252</v>
      </c>
      <c r="M2" s="2">
        <v>2295</v>
      </c>
      <c r="N2" s="2">
        <v>4172</v>
      </c>
      <c r="O2" s="2">
        <f t="shared" ref="O2:O33" si="1">K2*L2</f>
        <v>5008</v>
      </c>
      <c r="P2" s="2">
        <f t="shared" ref="P2:P33" si="2">K2*M2</f>
        <v>9180</v>
      </c>
    </row>
    <row r="3" spans="1:16" x14ac:dyDescent="0.3">
      <c r="A3" s="3" t="s">
        <v>163</v>
      </c>
      <c r="B3" s="1">
        <v>44531</v>
      </c>
      <c r="C3">
        <v>44</v>
      </c>
      <c r="D3" s="8" t="str">
        <f t="shared" si="0"/>
        <v>Adult</v>
      </c>
      <c r="E3" t="s">
        <v>159</v>
      </c>
      <c r="F3" t="s">
        <v>29</v>
      </c>
      <c r="G3" t="s">
        <v>30</v>
      </c>
      <c r="H3" t="s">
        <v>25</v>
      </c>
      <c r="I3" t="s">
        <v>26</v>
      </c>
      <c r="J3" s="5" t="s">
        <v>31</v>
      </c>
      <c r="K3">
        <v>1</v>
      </c>
      <c r="L3" s="2">
        <v>1266</v>
      </c>
      <c r="M3" s="2">
        <v>2320</v>
      </c>
      <c r="N3" s="2">
        <v>1054</v>
      </c>
      <c r="O3" s="2">
        <f t="shared" si="1"/>
        <v>1266</v>
      </c>
      <c r="P3" s="2">
        <f t="shared" si="2"/>
        <v>2320</v>
      </c>
    </row>
    <row r="4" spans="1:16" x14ac:dyDescent="0.3">
      <c r="A4" s="3" t="s">
        <v>164</v>
      </c>
      <c r="B4" s="1">
        <v>44532</v>
      </c>
      <c r="C4">
        <v>37</v>
      </c>
      <c r="D4" s="8" t="str">
        <f t="shared" si="0"/>
        <v>Adult</v>
      </c>
      <c r="E4" t="s">
        <v>159</v>
      </c>
      <c r="F4" t="s">
        <v>23</v>
      </c>
      <c r="G4" t="s">
        <v>24</v>
      </c>
      <c r="H4" t="s">
        <v>25</v>
      </c>
      <c r="I4" t="s">
        <v>26</v>
      </c>
      <c r="J4" s="5" t="s">
        <v>34</v>
      </c>
      <c r="K4">
        <v>2</v>
      </c>
      <c r="L4" s="2">
        <v>420</v>
      </c>
      <c r="M4" s="2">
        <v>769</v>
      </c>
      <c r="N4" s="2">
        <v>698</v>
      </c>
      <c r="O4" s="2">
        <f t="shared" si="1"/>
        <v>840</v>
      </c>
      <c r="P4" s="2">
        <f t="shared" si="2"/>
        <v>1538</v>
      </c>
    </row>
    <row r="5" spans="1:16" x14ac:dyDescent="0.3">
      <c r="A5" s="3" t="s">
        <v>165</v>
      </c>
      <c r="B5" s="1">
        <v>44532</v>
      </c>
      <c r="C5">
        <v>31</v>
      </c>
      <c r="D5" s="8" t="str">
        <f t="shared" si="0"/>
        <v>Youth</v>
      </c>
      <c r="E5" t="s">
        <v>160</v>
      </c>
      <c r="F5" t="s">
        <v>37</v>
      </c>
      <c r="G5" t="s">
        <v>38</v>
      </c>
      <c r="H5" t="s">
        <v>25</v>
      </c>
      <c r="I5" t="s">
        <v>26</v>
      </c>
      <c r="J5" s="5" t="s">
        <v>39</v>
      </c>
      <c r="K5">
        <v>1</v>
      </c>
      <c r="L5" s="2">
        <v>420</v>
      </c>
      <c r="M5" s="2">
        <v>769</v>
      </c>
      <c r="N5" s="2">
        <v>349</v>
      </c>
      <c r="O5" s="2">
        <f t="shared" si="1"/>
        <v>420</v>
      </c>
      <c r="P5" s="2">
        <f t="shared" si="2"/>
        <v>769</v>
      </c>
    </row>
    <row r="6" spans="1:16" x14ac:dyDescent="0.3">
      <c r="A6" s="3" t="s">
        <v>166</v>
      </c>
      <c r="B6" s="1">
        <v>44533</v>
      </c>
      <c r="C6">
        <v>37</v>
      </c>
      <c r="D6" s="8" t="str">
        <f t="shared" si="0"/>
        <v>Adult</v>
      </c>
      <c r="E6" t="s">
        <v>160</v>
      </c>
      <c r="F6" t="s">
        <v>23</v>
      </c>
      <c r="G6" t="s">
        <v>24</v>
      </c>
      <c r="H6" t="s">
        <v>25</v>
      </c>
      <c r="I6" t="s">
        <v>26</v>
      </c>
      <c r="J6" s="5" t="s">
        <v>27</v>
      </c>
      <c r="K6">
        <v>2</v>
      </c>
      <c r="L6" s="2">
        <v>1252</v>
      </c>
      <c r="M6" s="2">
        <v>2295</v>
      </c>
      <c r="N6" s="2">
        <v>2086</v>
      </c>
      <c r="O6" s="2">
        <f t="shared" si="1"/>
        <v>2504</v>
      </c>
      <c r="P6" s="2">
        <f t="shared" si="2"/>
        <v>4590</v>
      </c>
    </row>
    <row r="7" spans="1:16" x14ac:dyDescent="0.3">
      <c r="A7" s="3" t="s">
        <v>167</v>
      </c>
      <c r="B7" s="1">
        <v>44533</v>
      </c>
      <c r="C7">
        <v>24</v>
      </c>
      <c r="D7" s="8" t="str">
        <f t="shared" si="0"/>
        <v>Young</v>
      </c>
      <c r="E7" t="s">
        <v>160</v>
      </c>
      <c r="F7" t="s">
        <v>29</v>
      </c>
      <c r="G7" t="s">
        <v>30</v>
      </c>
      <c r="H7" t="s">
        <v>25</v>
      </c>
      <c r="I7" t="s">
        <v>26</v>
      </c>
      <c r="J7" s="5" t="s">
        <v>44</v>
      </c>
      <c r="K7">
        <v>1</v>
      </c>
      <c r="L7" s="2">
        <v>1252</v>
      </c>
      <c r="M7" s="2">
        <v>2295</v>
      </c>
      <c r="N7" s="2">
        <v>1043</v>
      </c>
      <c r="O7" s="2">
        <f t="shared" si="1"/>
        <v>1252</v>
      </c>
      <c r="P7" s="2">
        <f t="shared" si="2"/>
        <v>2295</v>
      </c>
    </row>
    <row r="8" spans="1:16" x14ac:dyDescent="0.3">
      <c r="A8" s="3" t="s">
        <v>168</v>
      </c>
      <c r="B8" s="1">
        <v>44533</v>
      </c>
      <c r="C8">
        <v>37</v>
      </c>
      <c r="D8" s="8" t="str">
        <f t="shared" si="0"/>
        <v>Adult</v>
      </c>
      <c r="E8" t="s">
        <v>159</v>
      </c>
      <c r="F8" t="s">
        <v>23</v>
      </c>
      <c r="G8" t="s">
        <v>47</v>
      </c>
      <c r="H8" t="s">
        <v>25</v>
      </c>
      <c r="I8" t="s">
        <v>26</v>
      </c>
      <c r="J8" s="5" t="s">
        <v>27</v>
      </c>
      <c r="K8">
        <v>1</v>
      </c>
      <c r="L8" s="2">
        <v>1252</v>
      </c>
      <c r="M8" s="2">
        <v>2295</v>
      </c>
      <c r="N8" s="2">
        <v>1043</v>
      </c>
      <c r="O8" s="2">
        <f t="shared" si="1"/>
        <v>1252</v>
      </c>
      <c r="P8" s="2">
        <f t="shared" si="2"/>
        <v>2295</v>
      </c>
    </row>
    <row r="9" spans="1:16" x14ac:dyDescent="0.3">
      <c r="A9" s="3" t="s">
        <v>169</v>
      </c>
      <c r="B9" s="13">
        <v>44533</v>
      </c>
      <c r="C9" s="9">
        <v>37</v>
      </c>
      <c r="D9" s="8" t="str">
        <f t="shared" si="0"/>
        <v>Adult</v>
      </c>
      <c r="E9" s="9" t="s">
        <v>159</v>
      </c>
      <c r="F9" s="9" t="s">
        <v>23</v>
      </c>
      <c r="G9" s="9" t="s">
        <v>47</v>
      </c>
      <c r="H9" s="9" t="s">
        <v>25</v>
      </c>
      <c r="I9" s="9" t="s">
        <v>26</v>
      </c>
      <c r="J9" s="10" t="s">
        <v>27</v>
      </c>
      <c r="K9" s="9">
        <v>1</v>
      </c>
      <c r="L9" s="11">
        <v>1252</v>
      </c>
      <c r="M9" s="11">
        <v>2295</v>
      </c>
      <c r="N9" s="11">
        <v>1043</v>
      </c>
      <c r="O9" s="11">
        <f t="shared" si="1"/>
        <v>1252</v>
      </c>
      <c r="P9" s="11">
        <f t="shared" si="2"/>
        <v>2295</v>
      </c>
    </row>
    <row r="10" spans="1:16" x14ac:dyDescent="0.3">
      <c r="A10" s="3" t="s">
        <v>170</v>
      </c>
      <c r="B10" s="1">
        <v>44534</v>
      </c>
      <c r="C10">
        <v>31</v>
      </c>
      <c r="D10" s="8" t="str">
        <f t="shared" si="0"/>
        <v>Youth</v>
      </c>
      <c r="E10" t="s">
        <v>160</v>
      </c>
      <c r="F10" t="s">
        <v>37</v>
      </c>
      <c r="G10" t="s">
        <v>38</v>
      </c>
      <c r="H10" t="s">
        <v>25</v>
      </c>
      <c r="I10" t="s">
        <v>26</v>
      </c>
      <c r="J10" s="5" t="s">
        <v>39</v>
      </c>
      <c r="K10">
        <v>4</v>
      </c>
      <c r="L10" s="2">
        <v>420</v>
      </c>
      <c r="M10" s="2">
        <v>769</v>
      </c>
      <c r="N10" s="2">
        <v>1396</v>
      </c>
      <c r="O10" s="2">
        <f t="shared" si="1"/>
        <v>1680</v>
      </c>
      <c r="P10" s="2">
        <f t="shared" si="2"/>
        <v>3076</v>
      </c>
    </row>
    <row r="11" spans="1:16" x14ac:dyDescent="0.3">
      <c r="A11" s="3" t="s">
        <v>171</v>
      </c>
      <c r="B11" s="1">
        <v>44535</v>
      </c>
      <c r="C11">
        <v>39</v>
      </c>
      <c r="D11" s="8" t="str">
        <f t="shared" si="0"/>
        <v>Adult</v>
      </c>
      <c r="E11" t="s">
        <v>160</v>
      </c>
      <c r="F11" t="s">
        <v>23</v>
      </c>
      <c r="G11" t="s">
        <v>24</v>
      </c>
      <c r="H11" t="s">
        <v>25</v>
      </c>
      <c r="I11" t="s">
        <v>26</v>
      </c>
      <c r="J11" s="5" t="s">
        <v>27</v>
      </c>
      <c r="K11">
        <v>4</v>
      </c>
      <c r="L11" s="2">
        <v>1252</v>
      </c>
      <c r="M11" s="2">
        <v>2295</v>
      </c>
      <c r="N11" s="2">
        <v>4172</v>
      </c>
      <c r="O11" s="2">
        <f t="shared" si="1"/>
        <v>5008</v>
      </c>
      <c r="P11" s="2">
        <f t="shared" si="2"/>
        <v>9180</v>
      </c>
    </row>
    <row r="12" spans="1:16" x14ac:dyDescent="0.3">
      <c r="A12" s="3" t="s">
        <v>172</v>
      </c>
      <c r="B12" s="1">
        <v>44535</v>
      </c>
      <c r="C12">
        <v>42</v>
      </c>
      <c r="D12" s="8" t="str">
        <f t="shared" si="0"/>
        <v>Adult</v>
      </c>
      <c r="E12" t="s">
        <v>159</v>
      </c>
      <c r="F12" t="s">
        <v>51</v>
      </c>
      <c r="G12" t="s">
        <v>52</v>
      </c>
      <c r="H12" t="s">
        <v>25</v>
      </c>
      <c r="I12" t="s">
        <v>26</v>
      </c>
      <c r="J12" s="5" t="s">
        <v>44</v>
      </c>
      <c r="K12">
        <v>4</v>
      </c>
      <c r="L12" s="2">
        <v>1252</v>
      </c>
      <c r="M12" s="2">
        <v>2295</v>
      </c>
      <c r="N12" s="2">
        <v>4172</v>
      </c>
      <c r="O12" s="2">
        <f t="shared" si="1"/>
        <v>5008</v>
      </c>
      <c r="P12" s="2">
        <f t="shared" si="2"/>
        <v>9180</v>
      </c>
    </row>
    <row r="13" spans="1:16" x14ac:dyDescent="0.3">
      <c r="A13" s="3" t="s">
        <v>173</v>
      </c>
      <c r="B13" s="1">
        <v>44535</v>
      </c>
      <c r="C13">
        <v>35</v>
      </c>
      <c r="D13" s="8" t="str">
        <f t="shared" si="0"/>
        <v>Adult</v>
      </c>
      <c r="E13" t="s">
        <v>160</v>
      </c>
      <c r="F13" t="s">
        <v>37</v>
      </c>
      <c r="G13" t="s">
        <v>54</v>
      </c>
      <c r="H13" t="s">
        <v>25</v>
      </c>
      <c r="I13" t="s">
        <v>26</v>
      </c>
      <c r="J13" s="5" t="s">
        <v>55</v>
      </c>
      <c r="K13">
        <v>1</v>
      </c>
      <c r="L13" s="2">
        <v>1266</v>
      </c>
      <c r="M13" s="2">
        <v>2320</v>
      </c>
      <c r="N13" s="2">
        <v>4172</v>
      </c>
      <c r="O13" s="2">
        <f t="shared" si="1"/>
        <v>1266</v>
      </c>
      <c r="P13" s="2">
        <f t="shared" si="2"/>
        <v>2320</v>
      </c>
    </row>
    <row r="14" spans="1:16" x14ac:dyDescent="0.3">
      <c r="A14" s="3" t="s">
        <v>174</v>
      </c>
      <c r="B14" s="1">
        <v>44535</v>
      </c>
      <c r="C14">
        <v>37</v>
      </c>
      <c r="D14" s="8" t="str">
        <f t="shared" si="0"/>
        <v>Adult</v>
      </c>
      <c r="E14" t="s">
        <v>160</v>
      </c>
      <c r="F14" t="s">
        <v>23</v>
      </c>
      <c r="G14" t="s">
        <v>24</v>
      </c>
      <c r="H14" t="s">
        <v>25</v>
      </c>
      <c r="I14" t="s">
        <v>26</v>
      </c>
      <c r="J14" s="5" t="s">
        <v>27</v>
      </c>
      <c r="K14">
        <v>1</v>
      </c>
      <c r="L14" s="2">
        <v>1252</v>
      </c>
      <c r="M14" s="2">
        <v>2295</v>
      </c>
      <c r="N14" s="2">
        <v>4172</v>
      </c>
      <c r="O14" s="2">
        <f t="shared" si="1"/>
        <v>1252</v>
      </c>
      <c r="P14" s="2">
        <f t="shared" si="2"/>
        <v>2295</v>
      </c>
    </row>
    <row r="15" spans="1:16" x14ac:dyDescent="0.3">
      <c r="A15" s="3" t="s">
        <v>175</v>
      </c>
      <c r="B15" s="1">
        <v>44536</v>
      </c>
      <c r="C15">
        <v>23</v>
      </c>
      <c r="D15" s="8" t="str">
        <f t="shared" si="0"/>
        <v>Young</v>
      </c>
      <c r="E15" t="s">
        <v>159</v>
      </c>
      <c r="F15" t="s">
        <v>29</v>
      </c>
      <c r="G15" t="s">
        <v>30</v>
      </c>
      <c r="H15" t="s">
        <v>25</v>
      </c>
      <c r="I15" t="s">
        <v>26</v>
      </c>
      <c r="J15" s="5" t="s">
        <v>34</v>
      </c>
      <c r="K15">
        <v>3</v>
      </c>
      <c r="L15" s="2">
        <v>420</v>
      </c>
      <c r="M15" s="2">
        <v>769</v>
      </c>
      <c r="N15" s="2">
        <v>4172</v>
      </c>
      <c r="O15" s="2">
        <f t="shared" si="1"/>
        <v>1260</v>
      </c>
      <c r="P15" s="2">
        <f t="shared" si="2"/>
        <v>2307</v>
      </c>
    </row>
    <row r="16" spans="1:16" x14ac:dyDescent="0.3">
      <c r="A16" s="3" t="s">
        <v>176</v>
      </c>
      <c r="B16" s="1">
        <v>44536</v>
      </c>
      <c r="C16">
        <v>27</v>
      </c>
      <c r="D16" s="8" t="str">
        <f t="shared" si="0"/>
        <v>Youth</v>
      </c>
      <c r="E16" t="s">
        <v>159</v>
      </c>
      <c r="F16" t="s">
        <v>59</v>
      </c>
      <c r="G16" t="s">
        <v>60</v>
      </c>
      <c r="H16" t="s">
        <v>25</v>
      </c>
      <c r="I16" t="s">
        <v>26</v>
      </c>
      <c r="J16" s="5" t="s">
        <v>27</v>
      </c>
      <c r="K16">
        <v>1</v>
      </c>
      <c r="L16" s="2">
        <v>1252</v>
      </c>
      <c r="M16" s="2">
        <v>2295</v>
      </c>
      <c r="N16" s="2">
        <v>4172</v>
      </c>
      <c r="O16" s="2">
        <f t="shared" si="1"/>
        <v>1252</v>
      </c>
      <c r="P16" s="2">
        <f t="shared" si="2"/>
        <v>2295</v>
      </c>
    </row>
    <row r="17" spans="1:16" x14ac:dyDescent="0.3">
      <c r="A17" s="3" t="s">
        <v>177</v>
      </c>
      <c r="B17" s="1">
        <v>44536</v>
      </c>
      <c r="C17">
        <v>36</v>
      </c>
      <c r="D17" s="8" t="str">
        <f t="shared" si="0"/>
        <v>Adult</v>
      </c>
      <c r="E17" t="s">
        <v>159</v>
      </c>
      <c r="F17" t="s">
        <v>37</v>
      </c>
      <c r="G17" t="s">
        <v>38</v>
      </c>
      <c r="H17" t="s">
        <v>25</v>
      </c>
      <c r="I17" t="s">
        <v>26</v>
      </c>
      <c r="J17" s="5" t="s">
        <v>62</v>
      </c>
      <c r="K17">
        <v>1</v>
      </c>
      <c r="L17" s="2">
        <v>1252</v>
      </c>
      <c r="M17" s="2">
        <v>2295</v>
      </c>
      <c r="N17" s="2">
        <v>4172</v>
      </c>
      <c r="O17" s="2">
        <f t="shared" si="1"/>
        <v>1252</v>
      </c>
      <c r="P17" s="2">
        <f t="shared" si="2"/>
        <v>2295</v>
      </c>
    </row>
    <row r="18" spans="1:16" x14ac:dyDescent="0.3">
      <c r="A18" s="3" t="s">
        <v>178</v>
      </c>
      <c r="B18" s="1">
        <v>44536</v>
      </c>
      <c r="C18">
        <v>47</v>
      </c>
      <c r="D18" s="8" t="str">
        <f t="shared" si="0"/>
        <v>Adult</v>
      </c>
      <c r="E18" t="s">
        <v>159</v>
      </c>
      <c r="F18" t="s">
        <v>29</v>
      </c>
      <c r="G18" t="s">
        <v>30</v>
      </c>
      <c r="H18" t="s">
        <v>25</v>
      </c>
      <c r="I18" t="s">
        <v>26</v>
      </c>
      <c r="J18" s="5" t="s">
        <v>55</v>
      </c>
      <c r="K18">
        <v>1</v>
      </c>
      <c r="L18" s="2">
        <v>1266</v>
      </c>
      <c r="M18" s="2">
        <v>2320</v>
      </c>
      <c r="N18" s="2">
        <v>4172</v>
      </c>
      <c r="O18" s="2">
        <f t="shared" si="1"/>
        <v>1266</v>
      </c>
      <c r="P18" s="2">
        <f t="shared" si="2"/>
        <v>2320</v>
      </c>
    </row>
    <row r="19" spans="1:16" x14ac:dyDescent="0.3">
      <c r="A19" s="3" t="s">
        <v>179</v>
      </c>
      <c r="B19" s="1">
        <v>44537</v>
      </c>
      <c r="C19">
        <v>30</v>
      </c>
      <c r="D19" s="8" t="str">
        <f t="shared" si="0"/>
        <v>Youth</v>
      </c>
      <c r="E19" t="s">
        <v>159</v>
      </c>
      <c r="F19" t="s">
        <v>23</v>
      </c>
      <c r="G19" t="s">
        <v>24</v>
      </c>
      <c r="H19" t="s">
        <v>25</v>
      </c>
      <c r="I19" t="s">
        <v>26</v>
      </c>
      <c r="J19" s="5" t="s">
        <v>66</v>
      </c>
      <c r="K19">
        <v>4</v>
      </c>
      <c r="L19" s="2">
        <v>420</v>
      </c>
      <c r="M19" s="2">
        <v>769</v>
      </c>
      <c r="N19" s="2">
        <v>4172</v>
      </c>
      <c r="O19" s="2">
        <f t="shared" si="1"/>
        <v>1680</v>
      </c>
      <c r="P19" s="2">
        <f t="shared" si="2"/>
        <v>3076</v>
      </c>
    </row>
    <row r="20" spans="1:16" x14ac:dyDescent="0.3">
      <c r="A20" s="3" t="s">
        <v>180</v>
      </c>
      <c r="B20" s="1">
        <v>44537</v>
      </c>
      <c r="C20">
        <v>38</v>
      </c>
      <c r="D20" s="8" t="str">
        <f t="shared" si="0"/>
        <v>Adult</v>
      </c>
      <c r="E20" t="s">
        <v>159</v>
      </c>
      <c r="F20" t="s">
        <v>23</v>
      </c>
      <c r="G20" t="s">
        <v>24</v>
      </c>
      <c r="H20" t="s">
        <v>25</v>
      </c>
      <c r="I20" t="s">
        <v>26</v>
      </c>
      <c r="J20" s="5" t="s">
        <v>31</v>
      </c>
      <c r="K20">
        <v>2</v>
      </c>
      <c r="L20" s="2">
        <v>1266</v>
      </c>
      <c r="M20" s="2">
        <v>2320</v>
      </c>
      <c r="N20" s="2">
        <v>4172</v>
      </c>
      <c r="O20" s="2">
        <f t="shared" si="1"/>
        <v>2532</v>
      </c>
      <c r="P20" s="2">
        <f t="shared" si="2"/>
        <v>4640</v>
      </c>
    </row>
    <row r="21" spans="1:16" x14ac:dyDescent="0.3">
      <c r="A21" s="3" t="s">
        <v>181</v>
      </c>
      <c r="B21" s="1">
        <v>44538</v>
      </c>
      <c r="C21">
        <v>19</v>
      </c>
      <c r="D21" s="8" t="str">
        <f t="shared" si="0"/>
        <v>Young</v>
      </c>
      <c r="E21" t="s">
        <v>160</v>
      </c>
      <c r="F21" t="s">
        <v>37</v>
      </c>
      <c r="G21" t="s">
        <v>38</v>
      </c>
      <c r="H21" t="s">
        <v>25</v>
      </c>
      <c r="I21" t="s">
        <v>26</v>
      </c>
      <c r="J21" s="5" t="s">
        <v>69</v>
      </c>
      <c r="K21">
        <v>4</v>
      </c>
      <c r="L21" s="2">
        <v>308</v>
      </c>
      <c r="M21" s="2">
        <v>565</v>
      </c>
      <c r="N21" s="2">
        <v>4172</v>
      </c>
      <c r="O21" s="2">
        <f t="shared" si="1"/>
        <v>1232</v>
      </c>
      <c r="P21" s="2">
        <f t="shared" si="2"/>
        <v>2260</v>
      </c>
    </row>
    <row r="22" spans="1:16" x14ac:dyDescent="0.3">
      <c r="A22" s="3" t="s">
        <v>182</v>
      </c>
      <c r="B22" s="1">
        <v>44538</v>
      </c>
      <c r="C22">
        <v>30</v>
      </c>
      <c r="D22" s="8" t="str">
        <f t="shared" si="0"/>
        <v>Youth</v>
      </c>
      <c r="E22" t="s">
        <v>160</v>
      </c>
      <c r="F22" t="s">
        <v>59</v>
      </c>
      <c r="G22" t="s">
        <v>60</v>
      </c>
      <c r="H22" t="s">
        <v>25</v>
      </c>
      <c r="I22" t="s">
        <v>26</v>
      </c>
      <c r="J22" s="5" t="s">
        <v>55</v>
      </c>
      <c r="K22">
        <v>4</v>
      </c>
      <c r="L22" s="2">
        <v>1266</v>
      </c>
      <c r="M22" s="2">
        <v>2320</v>
      </c>
      <c r="N22" s="2">
        <v>4172</v>
      </c>
      <c r="O22" s="2">
        <f t="shared" si="1"/>
        <v>5064</v>
      </c>
      <c r="P22" s="2">
        <f t="shared" si="2"/>
        <v>9280</v>
      </c>
    </row>
    <row r="23" spans="1:16" x14ac:dyDescent="0.3">
      <c r="A23" s="3" t="s">
        <v>183</v>
      </c>
      <c r="B23" s="1">
        <v>44538</v>
      </c>
      <c r="C23">
        <v>39</v>
      </c>
      <c r="D23" s="8" t="str">
        <f t="shared" si="0"/>
        <v>Adult</v>
      </c>
      <c r="E23" t="s">
        <v>160</v>
      </c>
      <c r="F23" t="s">
        <v>23</v>
      </c>
      <c r="G23" t="s">
        <v>72</v>
      </c>
      <c r="H23" t="s">
        <v>25</v>
      </c>
      <c r="I23" t="s">
        <v>26</v>
      </c>
      <c r="J23" s="5" t="s">
        <v>62</v>
      </c>
      <c r="K23">
        <v>2</v>
      </c>
      <c r="L23" s="2">
        <v>1252</v>
      </c>
      <c r="M23" s="2">
        <v>2295</v>
      </c>
      <c r="N23" s="2">
        <v>4172</v>
      </c>
      <c r="O23" s="2">
        <f t="shared" si="1"/>
        <v>2504</v>
      </c>
      <c r="P23" s="2">
        <f t="shared" si="2"/>
        <v>4590</v>
      </c>
    </row>
    <row r="24" spans="1:16" x14ac:dyDescent="0.3">
      <c r="A24" s="3" t="s">
        <v>184</v>
      </c>
      <c r="B24" s="1">
        <v>44538</v>
      </c>
      <c r="C24">
        <v>35</v>
      </c>
      <c r="D24" s="8" t="str">
        <f t="shared" si="0"/>
        <v>Adult</v>
      </c>
      <c r="E24" t="s">
        <v>160</v>
      </c>
      <c r="F24" t="s">
        <v>23</v>
      </c>
      <c r="G24" t="s">
        <v>24</v>
      </c>
      <c r="H24" t="s">
        <v>25</v>
      </c>
      <c r="I24" t="s">
        <v>26</v>
      </c>
      <c r="J24" s="5" t="s">
        <v>74</v>
      </c>
      <c r="K24">
        <v>2</v>
      </c>
      <c r="L24" s="2">
        <v>295</v>
      </c>
      <c r="M24" s="2">
        <v>540</v>
      </c>
      <c r="N24" s="2">
        <v>4172</v>
      </c>
      <c r="O24" s="2">
        <f t="shared" si="1"/>
        <v>590</v>
      </c>
      <c r="P24" s="2">
        <f t="shared" si="2"/>
        <v>1080</v>
      </c>
    </row>
    <row r="25" spans="1:16" x14ac:dyDescent="0.3">
      <c r="A25" s="3" t="s">
        <v>185</v>
      </c>
      <c r="B25" s="1">
        <v>44539</v>
      </c>
      <c r="C25">
        <v>33</v>
      </c>
      <c r="D25" s="8" t="str">
        <f t="shared" si="0"/>
        <v>Youth</v>
      </c>
      <c r="E25" t="s">
        <v>160</v>
      </c>
      <c r="F25" t="s">
        <v>37</v>
      </c>
      <c r="G25" t="s">
        <v>76</v>
      </c>
      <c r="H25" t="s">
        <v>25</v>
      </c>
      <c r="I25" t="s">
        <v>26</v>
      </c>
      <c r="J25" s="5" t="s">
        <v>77</v>
      </c>
      <c r="K25">
        <v>2</v>
      </c>
      <c r="L25" s="2">
        <v>1898</v>
      </c>
      <c r="M25" s="2">
        <v>3375</v>
      </c>
      <c r="N25" s="2">
        <v>4172</v>
      </c>
      <c r="O25" s="2">
        <f t="shared" si="1"/>
        <v>3796</v>
      </c>
      <c r="P25" s="2">
        <f t="shared" si="2"/>
        <v>6750</v>
      </c>
    </row>
    <row r="26" spans="1:16" x14ac:dyDescent="0.3">
      <c r="A26" s="3" t="s">
        <v>186</v>
      </c>
      <c r="B26" s="1">
        <v>44539</v>
      </c>
      <c r="C26">
        <v>41</v>
      </c>
      <c r="D26" s="8" t="str">
        <f t="shared" si="0"/>
        <v>Adult</v>
      </c>
      <c r="E26" t="s">
        <v>160</v>
      </c>
      <c r="F26" t="s">
        <v>51</v>
      </c>
      <c r="G26" t="s">
        <v>79</v>
      </c>
      <c r="H26" t="s">
        <v>25</v>
      </c>
      <c r="I26" t="s">
        <v>26</v>
      </c>
      <c r="J26" s="5" t="s">
        <v>31</v>
      </c>
      <c r="K26">
        <v>1</v>
      </c>
      <c r="L26" s="2">
        <v>1266</v>
      </c>
      <c r="M26" s="2">
        <v>2320</v>
      </c>
      <c r="N26" s="2">
        <v>4172</v>
      </c>
      <c r="O26" s="2">
        <f t="shared" si="1"/>
        <v>1266</v>
      </c>
      <c r="P26" s="2">
        <f t="shared" si="2"/>
        <v>2320</v>
      </c>
    </row>
    <row r="27" spans="1:16" x14ac:dyDescent="0.3">
      <c r="A27" s="3" t="s">
        <v>187</v>
      </c>
      <c r="B27" s="1">
        <v>44540</v>
      </c>
      <c r="C27">
        <v>34</v>
      </c>
      <c r="D27" s="8" t="str">
        <f t="shared" si="0"/>
        <v>Youth</v>
      </c>
      <c r="E27" t="s">
        <v>160</v>
      </c>
      <c r="F27" t="s">
        <v>23</v>
      </c>
      <c r="G27" t="s">
        <v>24</v>
      </c>
      <c r="H27" t="s">
        <v>25</v>
      </c>
      <c r="I27" t="s">
        <v>26</v>
      </c>
      <c r="J27" s="5" t="s">
        <v>62</v>
      </c>
      <c r="K27">
        <v>2</v>
      </c>
      <c r="L27" s="2">
        <v>1252</v>
      </c>
      <c r="M27" s="2">
        <v>2295</v>
      </c>
      <c r="N27" s="2">
        <v>4172</v>
      </c>
      <c r="O27" s="2">
        <f t="shared" si="1"/>
        <v>2504</v>
      </c>
      <c r="P27" s="2">
        <f t="shared" si="2"/>
        <v>4590</v>
      </c>
    </row>
    <row r="28" spans="1:16" x14ac:dyDescent="0.3">
      <c r="A28" s="3" t="s">
        <v>188</v>
      </c>
      <c r="B28" s="1">
        <v>44540</v>
      </c>
      <c r="C28">
        <v>40</v>
      </c>
      <c r="D28" s="8" t="str">
        <f t="shared" si="0"/>
        <v>Adult</v>
      </c>
      <c r="E28" t="s">
        <v>159</v>
      </c>
      <c r="F28" t="s">
        <v>37</v>
      </c>
      <c r="G28" t="s">
        <v>38</v>
      </c>
      <c r="H28" t="s">
        <v>25</v>
      </c>
      <c r="I28" t="s">
        <v>26</v>
      </c>
      <c r="J28" s="5" t="s">
        <v>62</v>
      </c>
      <c r="K28">
        <v>2</v>
      </c>
      <c r="L28" s="2">
        <v>1252</v>
      </c>
      <c r="M28" s="2">
        <v>2295</v>
      </c>
      <c r="N28" s="2">
        <v>4172</v>
      </c>
      <c r="O28" s="2">
        <f t="shared" si="1"/>
        <v>2504</v>
      </c>
      <c r="P28" s="2">
        <f t="shared" si="2"/>
        <v>4590</v>
      </c>
    </row>
    <row r="29" spans="1:16" x14ac:dyDescent="0.3">
      <c r="A29" s="3" t="s">
        <v>189</v>
      </c>
      <c r="B29" s="1">
        <v>44540</v>
      </c>
      <c r="C29">
        <v>26</v>
      </c>
      <c r="D29" s="8" t="str">
        <f t="shared" si="0"/>
        <v>Youth</v>
      </c>
      <c r="E29" t="s">
        <v>159</v>
      </c>
      <c r="F29" t="s">
        <v>29</v>
      </c>
      <c r="G29" t="s">
        <v>30</v>
      </c>
      <c r="H29" t="s">
        <v>25</v>
      </c>
      <c r="I29" t="s">
        <v>26</v>
      </c>
      <c r="J29" s="5" t="s">
        <v>44</v>
      </c>
      <c r="K29">
        <v>1</v>
      </c>
      <c r="L29" s="2">
        <v>1252</v>
      </c>
      <c r="M29" s="2">
        <v>2295</v>
      </c>
      <c r="N29" s="2">
        <v>4172</v>
      </c>
      <c r="O29" s="2">
        <f t="shared" si="1"/>
        <v>1252</v>
      </c>
      <c r="P29" s="2">
        <f t="shared" si="2"/>
        <v>2295</v>
      </c>
    </row>
    <row r="30" spans="1:16" x14ac:dyDescent="0.3">
      <c r="A30" s="3" t="s">
        <v>190</v>
      </c>
      <c r="B30" s="1">
        <v>44540</v>
      </c>
      <c r="C30">
        <v>34</v>
      </c>
      <c r="D30" s="8" t="str">
        <f t="shared" si="0"/>
        <v>Youth</v>
      </c>
      <c r="E30" t="s">
        <v>159</v>
      </c>
      <c r="F30" t="s">
        <v>23</v>
      </c>
      <c r="G30" t="s">
        <v>24</v>
      </c>
      <c r="H30" t="s">
        <v>25</v>
      </c>
      <c r="I30" t="s">
        <v>26</v>
      </c>
      <c r="J30" s="5" t="s">
        <v>84</v>
      </c>
      <c r="K30">
        <v>1</v>
      </c>
      <c r="L30" s="2">
        <v>295</v>
      </c>
      <c r="M30" s="2">
        <v>540</v>
      </c>
      <c r="N30" s="2">
        <v>4172</v>
      </c>
      <c r="O30" s="2">
        <f t="shared" si="1"/>
        <v>295</v>
      </c>
      <c r="P30" s="2">
        <f t="shared" si="2"/>
        <v>540</v>
      </c>
    </row>
    <row r="31" spans="1:16" x14ac:dyDescent="0.3">
      <c r="A31" s="3" t="s">
        <v>191</v>
      </c>
      <c r="B31" s="1">
        <v>44540</v>
      </c>
      <c r="C31">
        <v>34</v>
      </c>
      <c r="D31" s="8" t="str">
        <f t="shared" si="0"/>
        <v>Youth</v>
      </c>
      <c r="E31" t="s">
        <v>160</v>
      </c>
      <c r="F31" t="s">
        <v>23</v>
      </c>
      <c r="G31" t="s">
        <v>47</v>
      </c>
      <c r="H31" t="s">
        <v>25</v>
      </c>
      <c r="I31" t="s">
        <v>26</v>
      </c>
      <c r="J31" s="5" t="s">
        <v>86</v>
      </c>
      <c r="K31">
        <v>1</v>
      </c>
      <c r="L31" s="2">
        <v>1912</v>
      </c>
      <c r="M31" s="2">
        <v>3400</v>
      </c>
      <c r="N31" s="2">
        <v>4172</v>
      </c>
      <c r="O31" s="2">
        <f t="shared" si="1"/>
        <v>1912</v>
      </c>
      <c r="P31" s="2">
        <f t="shared" si="2"/>
        <v>3400</v>
      </c>
    </row>
    <row r="32" spans="1:16" x14ac:dyDescent="0.3">
      <c r="A32" s="3" t="s">
        <v>192</v>
      </c>
      <c r="B32" s="1">
        <v>44540</v>
      </c>
      <c r="C32">
        <v>38</v>
      </c>
      <c r="D32" s="8" t="str">
        <f t="shared" si="0"/>
        <v>Adult</v>
      </c>
      <c r="E32" t="s">
        <v>159</v>
      </c>
      <c r="F32" t="s">
        <v>37</v>
      </c>
      <c r="G32" t="s">
        <v>38</v>
      </c>
      <c r="H32" t="s">
        <v>25</v>
      </c>
      <c r="I32" t="s">
        <v>26</v>
      </c>
      <c r="J32" s="5" t="s">
        <v>44</v>
      </c>
      <c r="K32">
        <v>1</v>
      </c>
      <c r="L32" s="2">
        <v>1252</v>
      </c>
      <c r="M32" s="2">
        <v>2295</v>
      </c>
      <c r="N32" s="2">
        <v>4172</v>
      </c>
      <c r="O32" s="2">
        <f t="shared" si="1"/>
        <v>1252</v>
      </c>
      <c r="P32" s="2">
        <f t="shared" si="2"/>
        <v>2295</v>
      </c>
    </row>
    <row r="33" spans="1:16" x14ac:dyDescent="0.3">
      <c r="A33" s="3" t="s">
        <v>193</v>
      </c>
      <c r="B33" s="1">
        <v>44541</v>
      </c>
      <c r="C33">
        <v>24</v>
      </c>
      <c r="D33" s="8" t="str">
        <f t="shared" si="0"/>
        <v>Young</v>
      </c>
      <c r="E33" t="s">
        <v>160</v>
      </c>
      <c r="F33" t="s">
        <v>89</v>
      </c>
      <c r="G33" t="s">
        <v>90</v>
      </c>
      <c r="H33" t="s">
        <v>25</v>
      </c>
      <c r="I33" t="s">
        <v>26</v>
      </c>
      <c r="J33" s="5" t="s">
        <v>44</v>
      </c>
      <c r="K33">
        <v>3</v>
      </c>
      <c r="L33" s="2">
        <v>1252</v>
      </c>
      <c r="M33" s="2">
        <v>2295</v>
      </c>
      <c r="N33" s="2">
        <v>4172</v>
      </c>
      <c r="O33" s="2">
        <f t="shared" si="1"/>
        <v>3756</v>
      </c>
      <c r="P33" s="2">
        <f t="shared" si="2"/>
        <v>6885</v>
      </c>
    </row>
    <row r="34" spans="1:16" x14ac:dyDescent="0.3">
      <c r="A34" s="3" t="s">
        <v>194</v>
      </c>
      <c r="B34" s="1">
        <v>44541</v>
      </c>
      <c r="C34">
        <v>41</v>
      </c>
      <c r="D34" s="8" t="str">
        <f t="shared" ref="D34:D65" si="3">IF(C34&gt;=64,"OLD",IF(C34&gt;=35,"Adult",IF(C34&gt;=25,"Youth",IF(C34&lt;25,"Young"))))</f>
        <v>Adult</v>
      </c>
      <c r="E34" t="s">
        <v>160</v>
      </c>
      <c r="F34" t="s">
        <v>37</v>
      </c>
      <c r="G34" t="s">
        <v>38</v>
      </c>
      <c r="H34" t="s">
        <v>25</v>
      </c>
      <c r="I34" t="s">
        <v>26</v>
      </c>
      <c r="J34" s="5" t="s">
        <v>66</v>
      </c>
      <c r="K34">
        <v>2</v>
      </c>
      <c r="L34" s="2">
        <v>420</v>
      </c>
      <c r="M34" s="2">
        <v>769</v>
      </c>
      <c r="N34" s="2">
        <v>4172</v>
      </c>
      <c r="O34" s="2">
        <f t="shared" ref="O34:O65" si="4">K34*L34</f>
        <v>840</v>
      </c>
      <c r="P34" s="2">
        <f t="shared" ref="P34:P65" si="5">K34*M34</f>
        <v>1538</v>
      </c>
    </row>
    <row r="35" spans="1:16" x14ac:dyDescent="0.3">
      <c r="A35" s="3" t="s">
        <v>195</v>
      </c>
      <c r="B35" s="1">
        <v>44541</v>
      </c>
      <c r="C35">
        <v>27</v>
      </c>
      <c r="D35" s="8" t="str">
        <f t="shared" si="3"/>
        <v>Youth</v>
      </c>
      <c r="E35" t="s">
        <v>159</v>
      </c>
      <c r="F35" t="s">
        <v>59</v>
      </c>
      <c r="G35" t="s">
        <v>60</v>
      </c>
      <c r="H35" t="s">
        <v>25</v>
      </c>
      <c r="I35" t="s">
        <v>26</v>
      </c>
      <c r="J35" s="5" t="s">
        <v>27</v>
      </c>
      <c r="K35">
        <v>1</v>
      </c>
      <c r="L35" s="2">
        <v>1252</v>
      </c>
      <c r="M35" s="2">
        <v>2295</v>
      </c>
      <c r="N35" s="2">
        <v>4172</v>
      </c>
      <c r="O35" s="2">
        <f t="shared" si="4"/>
        <v>1252</v>
      </c>
      <c r="P35" s="2">
        <f t="shared" si="5"/>
        <v>2295</v>
      </c>
    </row>
    <row r="36" spans="1:16" x14ac:dyDescent="0.3">
      <c r="A36" s="3" t="s">
        <v>196</v>
      </c>
      <c r="B36" s="1">
        <v>44541</v>
      </c>
      <c r="C36">
        <v>37</v>
      </c>
      <c r="D36" s="8" t="str">
        <f t="shared" si="3"/>
        <v>Adult</v>
      </c>
      <c r="E36" t="s">
        <v>159</v>
      </c>
      <c r="F36" t="s">
        <v>23</v>
      </c>
      <c r="G36" t="s">
        <v>24</v>
      </c>
      <c r="H36" t="s">
        <v>25</v>
      </c>
      <c r="I36" t="s">
        <v>26</v>
      </c>
      <c r="J36" s="5" t="s">
        <v>34</v>
      </c>
      <c r="K36">
        <v>1</v>
      </c>
      <c r="L36" s="2">
        <v>420</v>
      </c>
      <c r="M36" s="2">
        <v>769</v>
      </c>
      <c r="N36" s="2">
        <v>4172</v>
      </c>
      <c r="O36" s="2">
        <f t="shared" si="4"/>
        <v>420</v>
      </c>
      <c r="P36" s="2">
        <f t="shared" si="5"/>
        <v>769</v>
      </c>
    </row>
    <row r="37" spans="1:16" x14ac:dyDescent="0.3">
      <c r="A37" s="3" t="s">
        <v>197</v>
      </c>
      <c r="B37" s="1">
        <v>44541</v>
      </c>
      <c r="C37">
        <v>38</v>
      </c>
      <c r="D37" s="8" t="str">
        <f t="shared" si="3"/>
        <v>Adult</v>
      </c>
      <c r="E37" t="s">
        <v>160</v>
      </c>
      <c r="F37" t="s">
        <v>23</v>
      </c>
      <c r="G37" t="s">
        <v>24</v>
      </c>
      <c r="H37" t="s">
        <v>25</v>
      </c>
      <c r="I37" t="s">
        <v>26</v>
      </c>
      <c r="J37" s="5" t="s">
        <v>55</v>
      </c>
      <c r="K37">
        <v>1</v>
      </c>
      <c r="L37" s="2">
        <v>1266</v>
      </c>
      <c r="M37" s="2">
        <v>2320</v>
      </c>
      <c r="N37" s="2">
        <v>4172</v>
      </c>
      <c r="O37" s="2">
        <f t="shared" si="4"/>
        <v>1266</v>
      </c>
      <c r="P37" s="2">
        <f t="shared" si="5"/>
        <v>2320</v>
      </c>
    </row>
    <row r="38" spans="1:16" x14ac:dyDescent="0.3">
      <c r="A38" s="3" t="s">
        <v>198</v>
      </c>
      <c r="B38" s="1">
        <v>44542</v>
      </c>
      <c r="C38">
        <v>36</v>
      </c>
      <c r="D38" s="8" t="str">
        <f t="shared" si="3"/>
        <v>Adult</v>
      </c>
      <c r="E38" t="s">
        <v>160</v>
      </c>
      <c r="F38" t="s">
        <v>37</v>
      </c>
      <c r="G38" t="s">
        <v>38</v>
      </c>
      <c r="H38" t="s">
        <v>25</v>
      </c>
      <c r="I38" t="s">
        <v>26</v>
      </c>
      <c r="J38" s="5" t="s">
        <v>31</v>
      </c>
      <c r="K38">
        <v>4</v>
      </c>
      <c r="L38" s="2">
        <v>1266</v>
      </c>
      <c r="M38" s="2">
        <v>2320</v>
      </c>
      <c r="N38" s="2">
        <v>4172</v>
      </c>
      <c r="O38" s="2">
        <f t="shared" si="4"/>
        <v>5064</v>
      </c>
      <c r="P38" s="2">
        <f t="shared" si="5"/>
        <v>9280</v>
      </c>
    </row>
    <row r="39" spans="1:16" x14ac:dyDescent="0.3">
      <c r="A39" s="3" t="s">
        <v>199</v>
      </c>
      <c r="B39" s="1">
        <v>44542</v>
      </c>
      <c r="C39">
        <v>37</v>
      </c>
      <c r="D39" s="8" t="str">
        <f t="shared" si="3"/>
        <v>Adult</v>
      </c>
      <c r="E39" t="s">
        <v>159</v>
      </c>
      <c r="F39" t="s">
        <v>23</v>
      </c>
      <c r="G39" t="s">
        <v>24</v>
      </c>
      <c r="H39" t="s">
        <v>25</v>
      </c>
      <c r="I39" t="s">
        <v>26</v>
      </c>
      <c r="J39" s="5" t="s">
        <v>34</v>
      </c>
      <c r="K39">
        <v>4</v>
      </c>
      <c r="L39" s="2">
        <v>420</v>
      </c>
      <c r="M39" s="2">
        <v>769</v>
      </c>
      <c r="N39" s="2">
        <v>4172</v>
      </c>
      <c r="O39" s="2">
        <f t="shared" si="4"/>
        <v>1680</v>
      </c>
      <c r="P39" s="2">
        <f t="shared" si="5"/>
        <v>3076</v>
      </c>
    </row>
    <row r="40" spans="1:16" x14ac:dyDescent="0.3">
      <c r="A40" s="3" t="s">
        <v>200</v>
      </c>
      <c r="B40" s="1">
        <v>44542</v>
      </c>
      <c r="C40">
        <v>34</v>
      </c>
      <c r="D40" s="8" t="str">
        <f t="shared" si="3"/>
        <v>Youth</v>
      </c>
      <c r="E40" t="s">
        <v>159</v>
      </c>
      <c r="F40" t="s">
        <v>37</v>
      </c>
      <c r="G40" t="s">
        <v>38</v>
      </c>
      <c r="H40" t="s">
        <v>25</v>
      </c>
      <c r="I40" t="s">
        <v>26</v>
      </c>
      <c r="J40" s="5" t="s">
        <v>44</v>
      </c>
      <c r="K40">
        <v>2</v>
      </c>
      <c r="L40" s="2">
        <v>1252</v>
      </c>
      <c r="M40" s="2">
        <v>2295</v>
      </c>
      <c r="N40" s="2">
        <v>4172</v>
      </c>
      <c r="O40" s="2">
        <f t="shared" si="4"/>
        <v>2504</v>
      </c>
      <c r="P40" s="2">
        <f t="shared" si="5"/>
        <v>4590</v>
      </c>
    </row>
    <row r="41" spans="1:16" x14ac:dyDescent="0.3">
      <c r="A41" s="3" t="s">
        <v>201</v>
      </c>
      <c r="B41" s="1">
        <v>44542</v>
      </c>
      <c r="C41">
        <v>35</v>
      </c>
      <c r="D41" s="8" t="str">
        <f t="shared" si="3"/>
        <v>Adult</v>
      </c>
      <c r="E41" t="s">
        <v>160</v>
      </c>
      <c r="F41" t="s">
        <v>37</v>
      </c>
      <c r="G41" t="s">
        <v>76</v>
      </c>
      <c r="H41" t="s">
        <v>25</v>
      </c>
      <c r="I41" t="s">
        <v>26</v>
      </c>
      <c r="J41" s="5" t="s">
        <v>31</v>
      </c>
      <c r="K41">
        <v>1</v>
      </c>
      <c r="L41" s="2">
        <v>1266</v>
      </c>
      <c r="M41" s="2">
        <v>2320</v>
      </c>
      <c r="N41" s="2">
        <v>4172</v>
      </c>
      <c r="O41" s="2">
        <f t="shared" si="4"/>
        <v>1266</v>
      </c>
      <c r="P41" s="2">
        <f t="shared" si="5"/>
        <v>2320</v>
      </c>
    </row>
    <row r="42" spans="1:16" x14ac:dyDescent="0.3">
      <c r="A42" s="3" t="s">
        <v>202</v>
      </c>
      <c r="B42" s="1">
        <v>44542</v>
      </c>
      <c r="C42">
        <v>38</v>
      </c>
      <c r="D42" s="8" t="str">
        <f t="shared" si="3"/>
        <v>Adult</v>
      </c>
      <c r="E42" t="s">
        <v>160</v>
      </c>
      <c r="F42" t="s">
        <v>23</v>
      </c>
      <c r="G42" t="s">
        <v>47</v>
      </c>
      <c r="H42" t="s">
        <v>25</v>
      </c>
      <c r="I42" t="s">
        <v>26</v>
      </c>
      <c r="J42" s="5" t="s">
        <v>31</v>
      </c>
      <c r="K42">
        <v>1</v>
      </c>
      <c r="L42" s="2">
        <v>1266</v>
      </c>
      <c r="M42" s="2">
        <v>2320</v>
      </c>
      <c r="N42" s="2">
        <v>4172</v>
      </c>
      <c r="O42" s="2">
        <f t="shared" si="4"/>
        <v>1266</v>
      </c>
      <c r="P42" s="2">
        <f t="shared" si="5"/>
        <v>2320</v>
      </c>
    </row>
    <row r="43" spans="1:16" x14ac:dyDescent="0.3">
      <c r="A43" s="3" t="s">
        <v>203</v>
      </c>
      <c r="B43" s="1">
        <v>44543</v>
      </c>
      <c r="C43">
        <v>32</v>
      </c>
      <c r="D43" s="8" t="str">
        <f t="shared" si="3"/>
        <v>Youth</v>
      </c>
      <c r="E43" t="s">
        <v>160</v>
      </c>
      <c r="F43" t="s">
        <v>37</v>
      </c>
      <c r="G43" t="s">
        <v>54</v>
      </c>
      <c r="H43" t="s">
        <v>25</v>
      </c>
      <c r="I43" t="s">
        <v>26</v>
      </c>
      <c r="J43" s="5" t="s">
        <v>31</v>
      </c>
      <c r="K43">
        <v>3</v>
      </c>
      <c r="L43" s="2">
        <v>1266</v>
      </c>
      <c r="M43" s="2">
        <v>2320</v>
      </c>
      <c r="N43" s="2">
        <v>4172</v>
      </c>
      <c r="O43" s="2">
        <f t="shared" si="4"/>
        <v>3798</v>
      </c>
      <c r="P43" s="2">
        <f t="shared" si="5"/>
        <v>6960</v>
      </c>
    </row>
    <row r="44" spans="1:16" x14ac:dyDescent="0.3">
      <c r="A44" s="3" t="s">
        <v>204</v>
      </c>
      <c r="B44" s="1">
        <v>44543</v>
      </c>
      <c r="C44">
        <v>40</v>
      </c>
      <c r="D44" s="8" t="str">
        <f t="shared" si="3"/>
        <v>Adult</v>
      </c>
      <c r="E44" t="s">
        <v>160</v>
      </c>
      <c r="F44" t="s">
        <v>23</v>
      </c>
      <c r="G44" t="s">
        <v>24</v>
      </c>
      <c r="H44" t="s">
        <v>25</v>
      </c>
      <c r="I44" t="s">
        <v>26</v>
      </c>
      <c r="J44" s="5" t="s">
        <v>102</v>
      </c>
      <c r="K44">
        <v>1</v>
      </c>
      <c r="L44" s="2">
        <v>308</v>
      </c>
      <c r="M44" s="2">
        <v>565</v>
      </c>
      <c r="N44" s="2">
        <v>4172</v>
      </c>
      <c r="O44" s="2">
        <f t="shared" si="4"/>
        <v>308</v>
      </c>
      <c r="P44" s="2">
        <f t="shared" si="5"/>
        <v>565</v>
      </c>
    </row>
    <row r="45" spans="1:16" x14ac:dyDescent="0.3">
      <c r="A45" s="3" t="s">
        <v>205</v>
      </c>
      <c r="B45" s="1">
        <v>44543</v>
      </c>
      <c r="C45">
        <v>44</v>
      </c>
      <c r="D45" s="8" t="str">
        <f t="shared" si="3"/>
        <v>Adult</v>
      </c>
      <c r="E45" t="s">
        <v>160</v>
      </c>
      <c r="F45" t="s">
        <v>29</v>
      </c>
      <c r="G45" t="s">
        <v>30</v>
      </c>
      <c r="H45" t="s">
        <v>25</v>
      </c>
      <c r="I45" t="s">
        <v>26</v>
      </c>
      <c r="J45" s="5" t="s">
        <v>44</v>
      </c>
      <c r="K45">
        <v>1</v>
      </c>
      <c r="L45" s="2">
        <v>1252</v>
      </c>
      <c r="M45" s="2">
        <v>2295</v>
      </c>
      <c r="N45" s="2">
        <v>4172</v>
      </c>
      <c r="O45" s="2">
        <f t="shared" si="4"/>
        <v>1252</v>
      </c>
      <c r="P45" s="2">
        <f t="shared" si="5"/>
        <v>2295</v>
      </c>
    </row>
    <row r="46" spans="1:16" x14ac:dyDescent="0.3">
      <c r="A46" s="3" t="s">
        <v>206</v>
      </c>
      <c r="B46" s="1">
        <v>44543</v>
      </c>
      <c r="C46">
        <v>49</v>
      </c>
      <c r="D46" s="8" t="str">
        <f t="shared" si="3"/>
        <v>Adult</v>
      </c>
      <c r="E46" t="s">
        <v>159</v>
      </c>
      <c r="F46" t="s">
        <v>29</v>
      </c>
      <c r="G46" t="s">
        <v>30</v>
      </c>
      <c r="H46" t="s">
        <v>25</v>
      </c>
      <c r="I46" t="s">
        <v>26</v>
      </c>
      <c r="J46" s="5" t="s">
        <v>44</v>
      </c>
      <c r="K46">
        <v>1</v>
      </c>
      <c r="L46" s="2">
        <v>1252</v>
      </c>
      <c r="M46" s="2">
        <v>2295</v>
      </c>
      <c r="N46" s="2">
        <v>4172</v>
      </c>
      <c r="O46" s="2">
        <f t="shared" si="4"/>
        <v>1252</v>
      </c>
      <c r="P46" s="2">
        <f t="shared" si="5"/>
        <v>2295</v>
      </c>
    </row>
    <row r="47" spans="1:16" x14ac:dyDescent="0.3">
      <c r="A47" s="3" t="s">
        <v>207</v>
      </c>
      <c r="B47" s="1">
        <v>44544</v>
      </c>
      <c r="C47">
        <v>30</v>
      </c>
      <c r="D47" s="8" t="str">
        <f t="shared" si="3"/>
        <v>Youth</v>
      </c>
      <c r="E47" t="s">
        <v>160</v>
      </c>
      <c r="F47" t="s">
        <v>23</v>
      </c>
      <c r="G47" t="s">
        <v>47</v>
      </c>
      <c r="H47" t="s">
        <v>25</v>
      </c>
      <c r="I47" t="s">
        <v>26</v>
      </c>
      <c r="J47" s="5" t="s">
        <v>55</v>
      </c>
      <c r="K47">
        <v>2</v>
      </c>
      <c r="L47" s="2">
        <v>1266</v>
      </c>
      <c r="M47" s="2">
        <v>2320</v>
      </c>
      <c r="N47" s="2">
        <v>4172</v>
      </c>
      <c r="O47" s="2">
        <f t="shared" si="4"/>
        <v>2532</v>
      </c>
      <c r="P47" s="2">
        <f t="shared" si="5"/>
        <v>4640</v>
      </c>
    </row>
    <row r="48" spans="1:16" x14ac:dyDescent="0.3">
      <c r="A48" s="3" t="s">
        <v>208</v>
      </c>
      <c r="B48" s="1">
        <v>44544</v>
      </c>
      <c r="C48">
        <v>32</v>
      </c>
      <c r="D48" s="8" t="str">
        <f t="shared" si="3"/>
        <v>Youth</v>
      </c>
      <c r="E48" t="s">
        <v>159</v>
      </c>
      <c r="F48" t="s">
        <v>23</v>
      </c>
      <c r="G48" t="s">
        <v>24</v>
      </c>
      <c r="H48" t="s">
        <v>25</v>
      </c>
      <c r="I48" t="s">
        <v>26</v>
      </c>
      <c r="J48" s="5" t="s">
        <v>27</v>
      </c>
      <c r="K48">
        <v>1</v>
      </c>
      <c r="L48" s="2">
        <v>1252</v>
      </c>
      <c r="M48" s="2">
        <v>2295</v>
      </c>
      <c r="N48" s="2">
        <v>4172</v>
      </c>
      <c r="O48" s="2">
        <f t="shared" si="4"/>
        <v>1252</v>
      </c>
      <c r="P48" s="2">
        <f t="shared" si="5"/>
        <v>2295</v>
      </c>
    </row>
    <row r="49" spans="1:16" x14ac:dyDescent="0.3">
      <c r="A49" s="3" t="s">
        <v>209</v>
      </c>
      <c r="B49" s="1">
        <v>44544</v>
      </c>
      <c r="C49">
        <v>32</v>
      </c>
      <c r="D49" s="8" t="str">
        <f t="shared" si="3"/>
        <v>Youth</v>
      </c>
      <c r="E49" t="s">
        <v>160</v>
      </c>
      <c r="F49" t="s">
        <v>37</v>
      </c>
      <c r="G49" t="s">
        <v>76</v>
      </c>
      <c r="H49" t="s">
        <v>25</v>
      </c>
      <c r="I49" t="s">
        <v>26</v>
      </c>
      <c r="J49" s="5" t="s">
        <v>34</v>
      </c>
      <c r="K49">
        <v>1</v>
      </c>
      <c r="L49" s="2">
        <v>420</v>
      </c>
      <c r="M49" s="2">
        <v>769</v>
      </c>
      <c r="N49" s="2">
        <v>4172</v>
      </c>
      <c r="O49" s="2">
        <f t="shared" si="4"/>
        <v>420</v>
      </c>
      <c r="P49" s="2">
        <f t="shared" si="5"/>
        <v>769</v>
      </c>
    </row>
    <row r="50" spans="1:16" x14ac:dyDescent="0.3">
      <c r="A50" s="3" t="s">
        <v>210</v>
      </c>
      <c r="B50" s="1">
        <v>44545</v>
      </c>
      <c r="C50">
        <v>29</v>
      </c>
      <c r="D50" s="8" t="str">
        <f t="shared" si="3"/>
        <v>Youth</v>
      </c>
      <c r="E50" t="s">
        <v>160</v>
      </c>
      <c r="F50" t="s">
        <v>23</v>
      </c>
      <c r="G50" t="s">
        <v>24</v>
      </c>
      <c r="H50" t="s">
        <v>25</v>
      </c>
      <c r="I50" t="s">
        <v>26</v>
      </c>
      <c r="J50" s="5" t="s">
        <v>31</v>
      </c>
      <c r="K50">
        <v>1</v>
      </c>
      <c r="L50" s="2">
        <v>1266</v>
      </c>
      <c r="M50" s="2">
        <v>2320</v>
      </c>
      <c r="N50" s="2">
        <v>4172</v>
      </c>
      <c r="O50" s="2">
        <f t="shared" si="4"/>
        <v>1266</v>
      </c>
      <c r="P50" s="2">
        <f t="shared" si="5"/>
        <v>2320</v>
      </c>
    </row>
    <row r="51" spans="1:16" x14ac:dyDescent="0.3">
      <c r="A51" s="3" t="s">
        <v>211</v>
      </c>
      <c r="B51" s="1">
        <v>44546</v>
      </c>
      <c r="C51">
        <v>33</v>
      </c>
      <c r="D51" s="8" t="str">
        <f t="shared" si="3"/>
        <v>Youth</v>
      </c>
      <c r="E51" t="s">
        <v>160</v>
      </c>
      <c r="F51" t="s">
        <v>37</v>
      </c>
      <c r="G51" t="s">
        <v>38</v>
      </c>
      <c r="H51" t="s">
        <v>25</v>
      </c>
      <c r="I51" t="s">
        <v>26</v>
      </c>
      <c r="J51" s="5" t="s">
        <v>44</v>
      </c>
      <c r="K51">
        <v>2</v>
      </c>
      <c r="L51" s="2">
        <v>1252</v>
      </c>
      <c r="M51" s="2">
        <v>2295</v>
      </c>
      <c r="N51" s="2">
        <v>4172</v>
      </c>
      <c r="O51" s="2">
        <f t="shared" si="4"/>
        <v>2504</v>
      </c>
      <c r="P51" s="2">
        <f t="shared" si="5"/>
        <v>4590</v>
      </c>
    </row>
    <row r="52" spans="1:16" x14ac:dyDescent="0.3">
      <c r="A52" s="3" t="s">
        <v>212</v>
      </c>
      <c r="B52" s="1">
        <v>44546</v>
      </c>
      <c r="C52">
        <v>38</v>
      </c>
      <c r="D52" s="8" t="str">
        <f t="shared" si="3"/>
        <v>Adult</v>
      </c>
      <c r="E52" t="s">
        <v>159</v>
      </c>
      <c r="F52" t="s">
        <v>37</v>
      </c>
      <c r="G52" t="s">
        <v>38</v>
      </c>
      <c r="H52" t="s">
        <v>25</v>
      </c>
      <c r="I52" t="s">
        <v>26</v>
      </c>
      <c r="J52" s="5" t="s">
        <v>44</v>
      </c>
      <c r="K52">
        <v>2</v>
      </c>
      <c r="L52" s="2">
        <v>1252</v>
      </c>
      <c r="M52" s="2">
        <v>2295</v>
      </c>
      <c r="N52" s="2">
        <v>4172</v>
      </c>
      <c r="O52" s="2">
        <f t="shared" si="4"/>
        <v>2504</v>
      </c>
      <c r="P52" s="2">
        <f t="shared" si="5"/>
        <v>4590</v>
      </c>
    </row>
    <row r="53" spans="1:16" x14ac:dyDescent="0.3">
      <c r="A53" s="3" t="s">
        <v>213</v>
      </c>
      <c r="B53" s="1">
        <v>44546</v>
      </c>
      <c r="C53">
        <v>27</v>
      </c>
      <c r="D53" s="8" t="str">
        <f t="shared" si="3"/>
        <v>Youth</v>
      </c>
      <c r="E53" t="s">
        <v>160</v>
      </c>
      <c r="F53" t="s">
        <v>89</v>
      </c>
      <c r="G53" t="s">
        <v>112</v>
      </c>
      <c r="H53" t="s">
        <v>25</v>
      </c>
      <c r="I53" t="s">
        <v>26</v>
      </c>
      <c r="J53" s="5" t="s">
        <v>113</v>
      </c>
      <c r="K53">
        <v>1</v>
      </c>
      <c r="L53" s="2">
        <v>1266</v>
      </c>
      <c r="M53" s="2">
        <v>2320</v>
      </c>
      <c r="N53" s="2">
        <v>4172</v>
      </c>
      <c r="O53" s="2">
        <f t="shared" si="4"/>
        <v>1266</v>
      </c>
      <c r="P53" s="2">
        <f t="shared" si="5"/>
        <v>2320</v>
      </c>
    </row>
    <row r="54" spans="1:16" x14ac:dyDescent="0.3">
      <c r="A54" s="3" t="s">
        <v>214</v>
      </c>
      <c r="B54" s="1">
        <v>44547</v>
      </c>
      <c r="C54">
        <v>37</v>
      </c>
      <c r="D54" s="8" t="str">
        <f t="shared" si="3"/>
        <v>Adult</v>
      </c>
      <c r="E54" t="s">
        <v>160</v>
      </c>
      <c r="F54" t="s">
        <v>23</v>
      </c>
      <c r="G54" t="s">
        <v>47</v>
      </c>
      <c r="H54" t="s">
        <v>25</v>
      </c>
      <c r="I54" t="s">
        <v>26</v>
      </c>
      <c r="J54" s="5" t="s">
        <v>55</v>
      </c>
      <c r="K54">
        <v>2</v>
      </c>
      <c r="L54" s="2">
        <v>1266</v>
      </c>
      <c r="M54" s="2">
        <v>2320</v>
      </c>
      <c r="N54" s="2">
        <v>4172</v>
      </c>
      <c r="O54" s="2">
        <f t="shared" si="4"/>
        <v>2532</v>
      </c>
      <c r="P54" s="2">
        <f t="shared" si="5"/>
        <v>4640</v>
      </c>
    </row>
    <row r="55" spans="1:16" x14ac:dyDescent="0.3">
      <c r="A55" s="3" t="s">
        <v>215</v>
      </c>
      <c r="B55" s="1">
        <v>44547</v>
      </c>
      <c r="C55">
        <v>31</v>
      </c>
      <c r="D55" s="8" t="str">
        <f t="shared" si="3"/>
        <v>Youth</v>
      </c>
      <c r="E55" t="s">
        <v>159</v>
      </c>
      <c r="F55" t="s">
        <v>37</v>
      </c>
      <c r="G55" t="s">
        <v>38</v>
      </c>
      <c r="H55" t="s">
        <v>25</v>
      </c>
      <c r="I55" t="s">
        <v>26</v>
      </c>
      <c r="J55" s="5" t="s">
        <v>39</v>
      </c>
      <c r="K55">
        <v>1</v>
      </c>
      <c r="L55" s="2">
        <v>420</v>
      </c>
      <c r="M55" s="2">
        <v>769</v>
      </c>
      <c r="N55" s="2">
        <v>4172</v>
      </c>
      <c r="O55" s="2">
        <f t="shared" si="4"/>
        <v>420</v>
      </c>
      <c r="P55" s="2">
        <f t="shared" si="5"/>
        <v>769</v>
      </c>
    </row>
    <row r="56" spans="1:16" x14ac:dyDescent="0.3">
      <c r="A56" s="3" t="s">
        <v>216</v>
      </c>
      <c r="B56" s="1">
        <v>44547</v>
      </c>
      <c r="C56">
        <v>42</v>
      </c>
      <c r="D56" s="8" t="str">
        <f t="shared" si="3"/>
        <v>Adult</v>
      </c>
      <c r="E56" t="s">
        <v>160</v>
      </c>
      <c r="F56" t="s">
        <v>51</v>
      </c>
      <c r="G56" t="s">
        <v>52</v>
      </c>
      <c r="H56" t="s">
        <v>25</v>
      </c>
      <c r="I56" t="s">
        <v>26</v>
      </c>
      <c r="J56" s="5" t="s">
        <v>113</v>
      </c>
      <c r="K56">
        <v>1</v>
      </c>
      <c r="L56" s="2">
        <v>1266</v>
      </c>
      <c r="M56" s="2">
        <v>2320</v>
      </c>
      <c r="N56" s="2">
        <v>4172</v>
      </c>
      <c r="O56" s="2">
        <f t="shared" si="4"/>
        <v>1266</v>
      </c>
      <c r="P56" s="2">
        <f t="shared" si="5"/>
        <v>2320</v>
      </c>
    </row>
    <row r="57" spans="1:16" x14ac:dyDescent="0.3">
      <c r="A57" s="3" t="s">
        <v>217</v>
      </c>
      <c r="B57" s="1">
        <v>44548</v>
      </c>
      <c r="C57">
        <v>35</v>
      </c>
      <c r="D57" s="8" t="str">
        <f t="shared" si="3"/>
        <v>Adult</v>
      </c>
      <c r="E57" t="s">
        <v>160</v>
      </c>
      <c r="F57" t="s">
        <v>37</v>
      </c>
      <c r="G57" t="s">
        <v>38</v>
      </c>
      <c r="H57" t="s">
        <v>25</v>
      </c>
      <c r="I57" t="s">
        <v>26</v>
      </c>
      <c r="J57" s="5" t="s">
        <v>69</v>
      </c>
      <c r="K57">
        <v>4</v>
      </c>
      <c r="L57" s="2">
        <v>308</v>
      </c>
      <c r="M57" s="2">
        <v>565</v>
      </c>
      <c r="N57" s="2">
        <v>4172</v>
      </c>
      <c r="O57" s="2">
        <f t="shared" si="4"/>
        <v>1232</v>
      </c>
      <c r="P57" s="2">
        <f t="shared" si="5"/>
        <v>2260</v>
      </c>
    </row>
    <row r="58" spans="1:16" x14ac:dyDescent="0.3">
      <c r="A58" s="3" t="s">
        <v>218</v>
      </c>
      <c r="B58" s="1">
        <v>44548</v>
      </c>
      <c r="C58">
        <v>38</v>
      </c>
      <c r="D58" s="8" t="str">
        <f t="shared" si="3"/>
        <v>Adult</v>
      </c>
      <c r="E58" t="s">
        <v>160</v>
      </c>
      <c r="F58" t="s">
        <v>51</v>
      </c>
      <c r="G58" t="s">
        <v>52</v>
      </c>
      <c r="H58" t="s">
        <v>25</v>
      </c>
      <c r="I58" t="s">
        <v>26</v>
      </c>
      <c r="J58" s="5" t="s">
        <v>113</v>
      </c>
      <c r="K58">
        <v>4</v>
      </c>
      <c r="L58" s="2">
        <v>1266</v>
      </c>
      <c r="M58" s="2">
        <v>2320</v>
      </c>
      <c r="N58" s="2">
        <v>4172</v>
      </c>
      <c r="O58" s="2">
        <f t="shared" si="4"/>
        <v>5064</v>
      </c>
      <c r="P58" s="2">
        <f t="shared" si="5"/>
        <v>9280</v>
      </c>
    </row>
    <row r="59" spans="1:16" x14ac:dyDescent="0.3">
      <c r="A59" s="3" t="s">
        <v>219</v>
      </c>
      <c r="B59" s="1">
        <v>44548</v>
      </c>
      <c r="C59">
        <v>24</v>
      </c>
      <c r="D59" s="8" t="str">
        <f t="shared" si="3"/>
        <v>Young</v>
      </c>
      <c r="E59" t="s">
        <v>160</v>
      </c>
      <c r="F59" t="s">
        <v>89</v>
      </c>
      <c r="G59" t="s">
        <v>120</v>
      </c>
      <c r="H59" t="s">
        <v>25</v>
      </c>
      <c r="I59" t="s">
        <v>26</v>
      </c>
      <c r="J59" s="5" t="s">
        <v>55</v>
      </c>
      <c r="K59">
        <v>3</v>
      </c>
      <c r="L59" s="2">
        <v>1266</v>
      </c>
      <c r="M59" s="2">
        <v>2320</v>
      </c>
      <c r="N59" s="2">
        <v>4172</v>
      </c>
      <c r="O59" s="2">
        <f t="shared" si="4"/>
        <v>3798</v>
      </c>
      <c r="P59" s="2">
        <f t="shared" si="5"/>
        <v>6960</v>
      </c>
    </row>
    <row r="60" spans="1:16" x14ac:dyDescent="0.3">
      <c r="A60" s="3" t="s">
        <v>220</v>
      </c>
      <c r="B60" s="1">
        <v>44548</v>
      </c>
      <c r="C60">
        <v>26</v>
      </c>
      <c r="D60" s="8" t="str">
        <f t="shared" si="3"/>
        <v>Youth</v>
      </c>
      <c r="E60" t="s">
        <v>160</v>
      </c>
      <c r="F60" t="s">
        <v>29</v>
      </c>
      <c r="G60" t="s">
        <v>30</v>
      </c>
      <c r="H60" t="s">
        <v>25</v>
      </c>
      <c r="I60" t="s">
        <v>26</v>
      </c>
      <c r="J60" s="5" t="s">
        <v>39</v>
      </c>
      <c r="K60">
        <v>3</v>
      </c>
      <c r="L60" s="2">
        <v>420</v>
      </c>
      <c r="M60" s="2">
        <v>769</v>
      </c>
      <c r="N60" s="2">
        <v>4172</v>
      </c>
      <c r="O60" s="2">
        <f t="shared" si="4"/>
        <v>1260</v>
      </c>
      <c r="P60" s="2">
        <f t="shared" si="5"/>
        <v>2307</v>
      </c>
    </row>
    <row r="61" spans="1:16" x14ac:dyDescent="0.3">
      <c r="A61" s="3" t="s">
        <v>221</v>
      </c>
      <c r="B61" s="1">
        <v>44548</v>
      </c>
      <c r="C61">
        <v>39</v>
      </c>
      <c r="D61" s="8" t="str">
        <f t="shared" si="3"/>
        <v>Adult</v>
      </c>
      <c r="E61" t="s">
        <v>159</v>
      </c>
      <c r="F61" t="s">
        <v>23</v>
      </c>
      <c r="G61" t="s">
        <v>24</v>
      </c>
      <c r="H61" t="s">
        <v>25</v>
      </c>
      <c r="I61" t="s">
        <v>26</v>
      </c>
      <c r="J61" s="5" t="s">
        <v>62</v>
      </c>
      <c r="K61">
        <v>3</v>
      </c>
      <c r="L61" s="2">
        <v>1252</v>
      </c>
      <c r="M61" s="2">
        <v>2295</v>
      </c>
      <c r="N61" s="2">
        <v>4172</v>
      </c>
      <c r="O61" s="2">
        <f t="shared" si="4"/>
        <v>3756</v>
      </c>
      <c r="P61" s="2">
        <f t="shared" si="5"/>
        <v>6885</v>
      </c>
    </row>
    <row r="62" spans="1:16" x14ac:dyDescent="0.3">
      <c r="A62" s="3" t="s">
        <v>222</v>
      </c>
      <c r="B62" s="1">
        <v>44548</v>
      </c>
      <c r="C62">
        <v>26</v>
      </c>
      <c r="D62" s="8" t="str">
        <f t="shared" si="3"/>
        <v>Youth</v>
      </c>
      <c r="E62" t="s">
        <v>159</v>
      </c>
      <c r="F62" t="s">
        <v>89</v>
      </c>
      <c r="G62" t="s">
        <v>90</v>
      </c>
      <c r="H62" t="s">
        <v>25</v>
      </c>
      <c r="I62" t="s">
        <v>26</v>
      </c>
      <c r="J62" s="5" t="s">
        <v>27</v>
      </c>
      <c r="K62">
        <v>1</v>
      </c>
      <c r="L62" s="2">
        <v>1252</v>
      </c>
      <c r="M62" s="2">
        <v>2295</v>
      </c>
      <c r="N62" s="2">
        <v>4172</v>
      </c>
      <c r="O62" s="2">
        <f t="shared" si="4"/>
        <v>1252</v>
      </c>
      <c r="P62" s="2">
        <f t="shared" si="5"/>
        <v>2295</v>
      </c>
    </row>
    <row r="63" spans="1:16" x14ac:dyDescent="0.3">
      <c r="A63" s="3" t="s">
        <v>223</v>
      </c>
      <c r="B63" s="1">
        <v>44548</v>
      </c>
      <c r="C63">
        <v>36</v>
      </c>
      <c r="D63" s="8" t="str">
        <f t="shared" si="3"/>
        <v>Adult</v>
      </c>
      <c r="E63" t="s">
        <v>159</v>
      </c>
      <c r="F63" t="s">
        <v>23</v>
      </c>
      <c r="G63" t="s">
        <v>47</v>
      </c>
      <c r="H63" t="s">
        <v>25</v>
      </c>
      <c r="I63" t="s">
        <v>26</v>
      </c>
      <c r="J63" s="5" t="s">
        <v>55</v>
      </c>
      <c r="K63">
        <v>1</v>
      </c>
      <c r="L63" s="2">
        <v>1266</v>
      </c>
      <c r="M63" s="2">
        <v>2320</v>
      </c>
      <c r="N63" s="2">
        <v>4172</v>
      </c>
      <c r="O63" s="2">
        <f t="shared" si="4"/>
        <v>1266</v>
      </c>
      <c r="P63" s="2">
        <f t="shared" si="5"/>
        <v>2320</v>
      </c>
    </row>
    <row r="64" spans="1:16" x14ac:dyDescent="0.3">
      <c r="A64" s="3" t="s">
        <v>224</v>
      </c>
      <c r="B64" s="1">
        <v>44549</v>
      </c>
      <c r="C64">
        <v>17</v>
      </c>
      <c r="D64" s="8" t="str">
        <f t="shared" si="3"/>
        <v>Young</v>
      </c>
      <c r="E64" t="s">
        <v>159</v>
      </c>
      <c r="F64" t="s">
        <v>89</v>
      </c>
      <c r="G64" t="s">
        <v>126</v>
      </c>
      <c r="H64" t="s">
        <v>25</v>
      </c>
      <c r="I64" t="s">
        <v>26</v>
      </c>
      <c r="J64" s="5" t="s">
        <v>113</v>
      </c>
      <c r="K64">
        <v>4</v>
      </c>
      <c r="L64" s="2">
        <v>1266</v>
      </c>
      <c r="M64" s="2">
        <v>2320</v>
      </c>
      <c r="N64" s="2">
        <v>4172</v>
      </c>
      <c r="O64" s="2">
        <f t="shared" si="4"/>
        <v>5064</v>
      </c>
      <c r="P64" s="2">
        <f t="shared" si="5"/>
        <v>9280</v>
      </c>
    </row>
    <row r="65" spans="1:16" x14ac:dyDescent="0.3">
      <c r="A65" s="3" t="s">
        <v>225</v>
      </c>
      <c r="B65" s="1">
        <v>44549</v>
      </c>
      <c r="C65">
        <v>19</v>
      </c>
      <c r="D65" s="8" t="str">
        <f t="shared" si="3"/>
        <v>Young</v>
      </c>
      <c r="E65" t="s">
        <v>160</v>
      </c>
      <c r="F65" t="s">
        <v>37</v>
      </c>
      <c r="G65" t="s">
        <v>76</v>
      </c>
      <c r="H65" t="s">
        <v>25</v>
      </c>
      <c r="I65" t="s">
        <v>26</v>
      </c>
      <c r="J65" s="5" t="s">
        <v>128</v>
      </c>
      <c r="K65">
        <v>4</v>
      </c>
      <c r="L65" s="2">
        <v>295</v>
      </c>
      <c r="M65" s="2">
        <v>540</v>
      </c>
      <c r="N65" s="2">
        <v>4172</v>
      </c>
      <c r="O65" s="2">
        <f t="shared" si="4"/>
        <v>1180</v>
      </c>
      <c r="P65" s="2">
        <f t="shared" si="5"/>
        <v>2160</v>
      </c>
    </row>
    <row r="66" spans="1:16" x14ac:dyDescent="0.3">
      <c r="A66" s="3" t="s">
        <v>226</v>
      </c>
      <c r="B66" s="1">
        <v>44549</v>
      </c>
      <c r="C66">
        <v>25</v>
      </c>
      <c r="D66" s="8" t="str">
        <f t="shared" ref="D66:D97" si="6">IF(C66&gt;=64,"OLD",IF(C66&gt;=35,"Adult",IF(C66&gt;=25,"Youth",IF(C66&lt;25,"Young"))))</f>
        <v>Youth</v>
      </c>
      <c r="E66" t="s">
        <v>159</v>
      </c>
      <c r="F66" t="s">
        <v>89</v>
      </c>
      <c r="G66" t="s">
        <v>90</v>
      </c>
      <c r="H66" t="s">
        <v>25</v>
      </c>
      <c r="I66" t="s">
        <v>26</v>
      </c>
      <c r="J66" s="5" t="s">
        <v>44</v>
      </c>
      <c r="K66">
        <v>4</v>
      </c>
      <c r="L66" s="2">
        <v>1252</v>
      </c>
      <c r="M66" s="2">
        <v>2295</v>
      </c>
      <c r="N66" s="2">
        <v>4172</v>
      </c>
      <c r="O66" s="2">
        <f t="shared" ref="O66:O90" si="7">K66*L66</f>
        <v>5008</v>
      </c>
      <c r="P66" s="2">
        <f t="shared" ref="P66:P90" si="8">K66*M66</f>
        <v>9180</v>
      </c>
    </row>
    <row r="67" spans="1:16" x14ac:dyDescent="0.3">
      <c r="A67" s="3" t="s">
        <v>227</v>
      </c>
      <c r="B67" s="1">
        <v>44549</v>
      </c>
      <c r="C67">
        <v>35</v>
      </c>
      <c r="D67" s="8" t="str">
        <f t="shared" si="6"/>
        <v>Adult</v>
      </c>
      <c r="E67" t="s">
        <v>160</v>
      </c>
      <c r="F67" t="s">
        <v>23</v>
      </c>
      <c r="G67" t="s">
        <v>72</v>
      </c>
      <c r="H67" t="s">
        <v>25</v>
      </c>
      <c r="I67" t="s">
        <v>26</v>
      </c>
      <c r="J67" s="5" t="s">
        <v>131</v>
      </c>
      <c r="K67">
        <v>4</v>
      </c>
      <c r="L67" s="2">
        <v>1898</v>
      </c>
      <c r="M67" s="2">
        <v>3375</v>
      </c>
      <c r="N67" s="2">
        <v>4172</v>
      </c>
      <c r="O67" s="2">
        <f t="shared" si="7"/>
        <v>7592</v>
      </c>
      <c r="P67" s="2">
        <f t="shared" si="8"/>
        <v>13500</v>
      </c>
    </row>
    <row r="68" spans="1:16" x14ac:dyDescent="0.3">
      <c r="A68" s="3" t="s">
        <v>228</v>
      </c>
      <c r="B68" s="1">
        <v>44549</v>
      </c>
      <c r="C68">
        <v>37</v>
      </c>
      <c r="D68" s="8" t="str">
        <f t="shared" si="6"/>
        <v>Adult</v>
      </c>
      <c r="E68" t="s">
        <v>159</v>
      </c>
      <c r="F68" t="s">
        <v>23</v>
      </c>
      <c r="G68" t="s">
        <v>72</v>
      </c>
      <c r="H68" t="s">
        <v>25</v>
      </c>
      <c r="I68" t="s">
        <v>26</v>
      </c>
      <c r="J68" s="5" t="s">
        <v>44</v>
      </c>
      <c r="K68">
        <v>4</v>
      </c>
      <c r="L68" s="2">
        <v>1252</v>
      </c>
      <c r="M68" s="2">
        <v>2295</v>
      </c>
      <c r="N68" s="2">
        <v>4172</v>
      </c>
      <c r="O68" s="2">
        <f t="shared" si="7"/>
        <v>5008</v>
      </c>
      <c r="P68" s="2">
        <f t="shared" si="8"/>
        <v>9180</v>
      </c>
    </row>
    <row r="69" spans="1:16" x14ac:dyDescent="0.3">
      <c r="A69" s="3" t="s">
        <v>229</v>
      </c>
      <c r="B69" s="1">
        <v>44549</v>
      </c>
      <c r="C69">
        <v>39</v>
      </c>
      <c r="D69" s="8" t="str">
        <f t="shared" si="6"/>
        <v>Adult</v>
      </c>
      <c r="E69" t="s">
        <v>160</v>
      </c>
      <c r="F69" t="s">
        <v>23</v>
      </c>
      <c r="G69" t="s">
        <v>24</v>
      </c>
      <c r="H69" t="s">
        <v>25</v>
      </c>
      <c r="I69" t="s">
        <v>26</v>
      </c>
      <c r="J69" s="5" t="s">
        <v>27</v>
      </c>
      <c r="K69">
        <v>4</v>
      </c>
      <c r="L69" s="2">
        <v>1252</v>
      </c>
      <c r="M69" s="2">
        <v>2295</v>
      </c>
      <c r="N69" s="2">
        <v>4172</v>
      </c>
      <c r="O69" s="2">
        <f t="shared" si="7"/>
        <v>5008</v>
      </c>
      <c r="P69" s="2">
        <f t="shared" si="8"/>
        <v>9180</v>
      </c>
    </row>
    <row r="70" spans="1:16" x14ac:dyDescent="0.3">
      <c r="A70" s="3" t="s">
        <v>230</v>
      </c>
      <c r="B70" s="1">
        <v>44549</v>
      </c>
      <c r="C70">
        <v>63</v>
      </c>
      <c r="D70" s="8" t="str">
        <f t="shared" si="6"/>
        <v>Adult</v>
      </c>
      <c r="E70" t="s">
        <v>160</v>
      </c>
      <c r="F70" t="s">
        <v>37</v>
      </c>
      <c r="G70" t="s">
        <v>54</v>
      </c>
      <c r="H70" t="s">
        <v>25</v>
      </c>
      <c r="I70" t="s">
        <v>26</v>
      </c>
      <c r="J70" s="5" t="s">
        <v>27</v>
      </c>
      <c r="K70">
        <v>4</v>
      </c>
      <c r="L70" s="2">
        <v>1252</v>
      </c>
      <c r="M70" s="2">
        <v>2295</v>
      </c>
      <c r="N70" s="2">
        <v>4172</v>
      </c>
      <c r="O70" s="2">
        <f t="shared" si="7"/>
        <v>5008</v>
      </c>
      <c r="P70" s="2">
        <f t="shared" si="8"/>
        <v>9180</v>
      </c>
    </row>
    <row r="71" spans="1:16" x14ac:dyDescent="0.3">
      <c r="A71" s="3" t="s">
        <v>231</v>
      </c>
      <c r="B71" s="1">
        <v>44549</v>
      </c>
      <c r="C71">
        <v>18</v>
      </c>
      <c r="D71" s="8" t="str">
        <f t="shared" si="6"/>
        <v>Young</v>
      </c>
      <c r="E71" t="s">
        <v>159</v>
      </c>
      <c r="F71" t="s">
        <v>37</v>
      </c>
      <c r="G71" t="s">
        <v>136</v>
      </c>
      <c r="H71" t="s">
        <v>25</v>
      </c>
      <c r="I71" t="s">
        <v>26</v>
      </c>
      <c r="J71" s="5" t="s">
        <v>84</v>
      </c>
      <c r="K71">
        <v>2</v>
      </c>
      <c r="L71" s="2">
        <v>295</v>
      </c>
      <c r="M71" s="2">
        <v>540</v>
      </c>
      <c r="N71" s="2">
        <v>4172</v>
      </c>
      <c r="O71" s="2">
        <f t="shared" si="7"/>
        <v>590</v>
      </c>
      <c r="P71" s="2">
        <f t="shared" si="8"/>
        <v>1080</v>
      </c>
    </row>
    <row r="72" spans="1:16" x14ac:dyDescent="0.3">
      <c r="A72" s="3" t="s">
        <v>232</v>
      </c>
      <c r="B72" s="1">
        <v>44549</v>
      </c>
      <c r="C72">
        <v>56</v>
      </c>
      <c r="D72" s="8" t="str">
        <f t="shared" si="6"/>
        <v>Adult</v>
      </c>
      <c r="E72" t="s">
        <v>160</v>
      </c>
      <c r="F72" t="s">
        <v>51</v>
      </c>
      <c r="G72" t="s">
        <v>138</v>
      </c>
      <c r="H72" t="s">
        <v>25</v>
      </c>
      <c r="I72" t="s">
        <v>26</v>
      </c>
      <c r="J72" s="5" t="s">
        <v>27</v>
      </c>
      <c r="K72">
        <v>2</v>
      </c>
      <c r="L72" s="2">
        <v>1252</v>
      </c>
      <c r="M72" s="2">
        <v>2295</v>
      </c>
      <c r="N72" s="2">
        <v>4172</v>
      </c>
      <c r="O72" s="2">
        <f t="shared" si="7"/>
        <v>2504</v>
      </c>
      <c r="P72" s="2">
        <f t="shared" si="8"/>
        <v>4590</v>
      </c>
    </row>
    <row r="73" spans="1:16" x14ac:dyDescent="0.3">
      <c r="A73" s="3" t="s">
        <v>233</v>
      </c>
      <c r="B73" s="1">
        <v>44549</v>
      </c>
      <c r="C73">
        <v>39</v>
      </c>
      <c r="D73" s="8" t="str">
        <f t="shared" si="6"/>
        <v>Adult</v>
      </c>
      <c r="E73" t="s">
        <v>160</v>
      </c>
      <c r="F73" t="s">
        <v>23</v>
      </c>
      <c r="G73" t="s">
        <v>47</v>
      </c>
      <c r="H73" t="s">
        <v>25</v>
      </c>
      <c r="I73" t="s">
        <v>26</v>
      </c>
      <c r="J73" s="5" t="s">
        <v>55</v>
      </c>
      <c r="K73">
        <v>1</v>
      </c>
      <c r="L73" s="2">
        <v>1266</v>
      </c>
      <c r="M73" s="2">
        <v>2320</v>
      </c>
      <c r="N73" s="2">
        <v>4172</v>
      </c>
      <c r="O73" s="2">
        <f t="shared" si="7"/>
        <v>1266</v>
      </c>
      <c r="P73" s="2">
        <f t="shared" si="8"/>
        <v>2320</v>
      </c>
    </row>
    <row r="74" spans="1:16" x14ac:dyDescent="0.3">
      <c r="A74" s="3" t="s">
        <v>234</v>
      </c>
      <c r="B74" s="1">
        <v>44550</v>
      </c>
      <c r="C74">
        <v>33</v>
      </c>
      <c r="D74" s="8" t="str">
        <f t="shared" si="6"/>
        <v>Youth</v>
      </c>
      <c r="E74" t="s">
        <v>160</v>
      </c>
      <c r="F74" t="s">
        <v>37</v>
      </c>
      <c r="G74" t="s">
        <v>76</v>
      </c>
      <c r="H74" t="s">
        <v>25</v>
      </c>
      <c r="I74" t="s">
        <v>26</v>
      </c>
      <c r="J74" s="5" t="s">
        <v>77</v>
      </c>
      <c r="K74">
        <v>4</v>
      </c>
      <c r="L74" s="2">
        <v>1898</v>
      </c>
      <c r="M74" s="2">
        <v>3375</v>
      </c>
      <c r="N74" s="2">
        <v>4172</v>
      </c>
      <c r="O74" s="2">
        <f t="shared" si="7"/>
        <v>7592</v>
      </c>
      <c r="P74" s="2">
        <f t="shared" si="8"/>
        <v>13500</v>
      </c>
    </row>
    <row r="75" spans="1:16" x14ac:dyDescent="0.3">
      <c r="A75" s="3" t="s">
        <v>235</v>
      </c>
      <c r="B75" s="1">
        <v>44550</v>
      </c>
      <c r="C75">
        <v>57</v>
      </c>
      <c r="D75" s="8" t="str">
        <f t="shared" si="6"/>
        <v>Adult</v>
      </c>
      <c r="E75" t="s">
        <v>159</v>
      </c>
      <c r="F75" t="s">
        <v>37</v>
      </c>
      <c r="G75" t="s">
        <v>54</v>
      </c>
      <c r="H75" t="s">
        <v>25</v>
      </c>
      <c r="I75" t="s">
        <v>26</v>
      </c>
      <c r="J75" s="5" t="s">
        <v>27</v>
      </c>
      <c r="K75">
        <v>4</v>
      </c>
      <c r="L75" s="2">
        <v>1252</v>
      </c>
      <c r="M75" s="2">
        <v>2295</v>
      </c>
      <c r="N75" s="2">
        <v>4172</v>
      </c>
      <c r="O75" s="2">
        <f t="shared" si="7"/>
        <v>5008</v>
      </c>
      <c r="P75" s="2">
        <f t="shared" si="8"/>
        <v>9180</v>
      </c>
    </row>
    <row r="76" spans="1:16" x14ac:dyDescent="0.3">
      <c r="A76" s="3" t="s">
        <v>236</v>
      </c>
      <c r="B76" s="1">
        <v>44550</v>
      </c>
      <c r="C76">
        <v>29</v>
      </c>
      <c r="D76" s="8" t="str">
        <f t="shared" si="6"/>
        <v>Youth</v>
      </c>
      <c r="E76" t="s">
        <v>159</v>
      </c>
      <c r="F76" t="s">
        <v>59</v>
      </c>
      <c r="G76" t="s">
        <v>60</v>
      </c>
      <c r="H76" t="s">
        <v>25</v>
      </c>
      <c r="I76" t="s">
        <v>26</v>
      </c>
      <c r="J76" s="5" t="s">
        <v>143</v>
      </c>
      <c r="K76">
        <v>3</v>
      </c>
      <c r="L76" s="2">
        <v>295</v>
      </c>
      <c r="M76" s="2">
        <v>540</v>
      </c>
      <c r="N76" s="2">
        <v>4172</v>
      </c>
      <c r="O76" s="2">
        <f t="shared" si="7"/>
        <v>885</v>
      </c>
      <c r="P76" s="2">
        <f t="shared" si="8"/>
        <v>1620</v>
      </c>
    </row>
    <row r="77" spans="1:16" x14ac:dyDescent="0.3">
      <c r="A77" s="3" t="s">
        <v>237</v>
      </c>
      <c r="B77" s="1">
        <v>44550</v>
      </c>
      <c r="C77">
        <v>35</v>
      </c>
      <c r="D77" s="8" t="str">
        <f t="shared" si="6"/>
        <v>Adult</v>
      </c>
      <c r="E77" t="s">
        <v>160</v>
      </c>
      <c r="F77" t="s">
        <v>37</v>
      </c>
      <c r="G77" t="s">
        <v>54</v>
      </c>
      <c r="H77" t="s">
        <v>25</v>
      </c>
      <c r="I77" t="s">
        <v>26</v>
      </c>
      <c r="J77" s="5" t="s">
        <v>55</v>
      </c>
      <c r="K77">
        <v>1</v>
      </c>
      <c r="L77" s="2">
        <v>1266</v>
      </c>
      <c r="M77" s="2">
        <v>2320</v>
      </c>
      <c r="N77" s="2">
        <v>4172</v>
      </c>
      <c r="O77" s="2">
        <f t="shared" si="7"/>
        <v>1266</v>
      </c>
      <c r="P77" s="2">
        <f t="shared" si="8"/>
        <v>2320</v>
      </c>
    </row>
    <row r="78" spans="1:16" x14ac:dyDescent="0.3">
      <c r="A78" s="3" t="s">
        <v>238</v>
      </c>
      <c r="B78" s="1">
        <v>44550</v>
      </c>
      <c r="C78">
        <v>35</v>
      </c>
      <c r="D78" s="8" t="str">
        <f t="shared" si="6"/>
        <v>Adult</v>
      </c>
      <c r="E78" t="s">
        <v>159</v>
      </c>
      <c r="F78" t="s">
        <v>37</v>
      </c>
      <c r="G78" t="s">
        <v>76</v>
      </c>
      <c r="H78" t="s">
        <v>25</v>
      </c>
      <c r="I78" t="s">
        <v>26</v>
      </c>
      <c r="J78" s="5" t="s">
        <v>55</v>
      </c>
      <c r="K78">
        <v>1</v>
      </c>
      <c r="L78" s="2">
        <v>1266</v>
      </c>
      <c r="M78" s="2">
        <v>2320</v>
      </c>
      <c r="N78" s="2">
        <v>4172</v>
      </c>
      <c r="O78" s="2">
        <f t="shared" si="7"/>
        <v>1266</v>
      </c>
      <c r="P78" s="2">
        <f t="shared" si="8"/>
        <v>2320</v>
      </c>
    </row>
    <row r="79" spans="1:16" x14ac:dyDescent="0.3">
      <c r="A79" s="3" t="s">
        <v>239</v>
      </c>
      <c r="B79" s="1">
        <v>44551</v>
      </c>
      <c r="C79">
        <v>26</v>
      </c>
      <c r="D79" s="8" t="str">
        <f t="shared" si="6"/>
        <v>Youth</v>
      </c>
      <c r="E79" t="s">
        <v>159</v>
      </c>
      <c r="F79" t="s">
        <v>89</v>
      </c>
      <c r="G79" t="s">
        <v>147</v>
      </c>
      <c r="H79" t="s">
        <v>25</v>
      </c>
      <c r="I79" t="s">
        <v>26</v>
      </c>
      <c r="J79" s="5" t="s">
        <v>55</v>
      </c>
      <c r="K79">
        <v>3</v>
      </c>
      <c r="L79" s="2">
        <v>1266</v>
      </c>
      <c r="M79" s="2">
        <v>2320</v>
      </c>
      <c r="N79" s="2">
        <v>4172</v>
      </c>
      <c r="O79" s="2">
        <f t="shared" si="7"/>
        <v>3798</v>
      </c>
      <c r="P79" s="2">
        <f t="shared" si="8"/>
        <v>6960</v>
      </c>
    </row>
    <row r="80" spans="1:16" x14ac:dyDescent="0.3">
      <c r="A80" s="3" t="s">
        <v>240</v>
      </c>
      <c r="B80" s="1">
        <v>44551</v>
      </c>
      <c r="C80">
        <v>23</v>
      </c>
      <c r="D80" s="8" t="str">
        <f t="shared" si="6"/>
        <v>Young</v>
      </c>
      <c r="E80" t="s">
        <v>159</v>
      </c>
      <c r="F80" t="s">
        <v>29</v>
      </c>
      <c r="G80" t="s">
        <v>30</v>
      </c>
      <c r="H80" t="s">
        <v>25</v>
      </c>
      <c r="I80" t="s">
        <v>26</v>
      </c>
      <c r="J80" s="5" t="s">
        <v>34</v>
      </c>
      <c r="K80">
        <v>2</v>
      </c>
      <c r="L80" s="2">
        <v>420</v>
      </c>
      <c r="M80" s="2">
        <v>769</v>
      </c>
      <c r="N80" s="2">
        <v>4172</v>
      </c>
      <c r="O80" s="2">
        <f t="shared" si="7"/>
        <v>840</v>
      </c>
      <c r="P80" s="2">
        <f t="shared" si="8"/>
        <v>1538</v>
      </c>
    </row>
    <row r="81" spans="1:16" x14ac:dyDescent="0.3">
      <c r="A81" s="3" t="s">
        <v>241</v>
      </c>
      <c r="B81" s="1">
        <v>44552</v>
      </c>
      <c r="C81">
        <v>30</v>
      </c>
      <c r="D81" s="8" t="str">
        <f t="shared" si="6"/>
        <v>Youth</v>
      </c>
      <c r="E81" t="s">
        <v>160</v>
      </c>
      <c r="F81" t="s">
        <v>23</v>
      </c>
      <c r="G81" t="s">
        <v>47</v>
      </c>
      <c r="H81" t="s">
        <v>25</v>
      </c>
      <c r="I81" t="s">
        <v>26</v>
      </c>
      <c r="J81" s="5" t="s">
        <v>55</v>
      </c>
      <c r="K81">
        <v>3</v>
      </c>
      <c r="L81" s="2">
        <v>1266</v>
      </c>
      <c r="M81" s="2">
        <v>2320</v>
      </c>
      <c r="N81" s="2">
        <v>4172</v>
      </c>
      <c r="O81" s="2">
        <f t="shared" si="7"/>
        <v>3798</v>
      </c>
      <c r="P81" s="2">
        <f t="shared" si="8"/>
        <v>6960</v>
      </c>
    </row>
    <row r="82" spans="1:16" x14ac:dyDescent="0.3">
      <c r="A82" s="3" t="s">
        <v>242</v>
      </c>
      <c r="B82" s="1">
        <v>44552</v>
      </c>
      <c r="C82">
        <v>41</v>
      </c>
      <c r="D82" s="8" t="str">
        <f t="shared" si="6"/>
        <v>Adult</v>
      </c>
      <c r="E82" t="s">
        <v>159</v>
      </c>
      <c r="F82" t="s">
        <v>23</v>
      </c>
      <c r="G82" t="s">
        <v>24</v>
      </c>
      <c r="H82" t="s">
        <v>25</v>
      </c>
      <c r="I82" t="s">
        <v>26</v>
      </c>
      <c r="J82" s="5" t="s">
        <v>62</v>
      </c>
      <c r="K82">
        <v>3</v>
      </c>
      <c r="L82" s="2">
        <v>1252</v>
      </c>
      <c r="M82" s="2">
        <v>2295</v>
      </c>
      <c r="N82" s="2">
        <v>4172</v>
      </c>
      <c r="O82" s="2">
        <f t="shared" si="7"/>
        <v>3756</v>
      </c>
      <c r="P82" s="2">
        <f t="shared" si="8"/>
        <v>6885</v>
      </c>
    </row>
    <row r="83" spans="1:16" x14ac:dyDescent="0.3">
      <c r="A83" s="3" t="s">
        <v>243</v>
      </c>
      <c r="B83" s="1">
        <v>44552</v>
      </c>
      <c r="C83">
        <v>19</v>
      </c>
      <c r="D83" s="8" t="str">
        <f t="shared" si="6"/>
        <v>Young</v>
      </c>
      <c r="E83" t="s">
        <v>160</v>
      </c>
      <c r="F83" t="s">
        <v>37</v>
      </c>
      <c r="G83" t="s">
        <v>38</v>
      </c>
      <c r="H83" t="s">
        <v>25</v>
      </c>
      <c r="I83" t="s">
        <v>26</v>
      </c>
      <c r="J83" s="5" t="s">
        <v>69</v>
      </c>
      <c r="K83">
        <v>1</v>
      </c>
      <c r="L83" s="2">
        <v>308</v>
      </c>
      <c r="M83" s="2">
        <v>565</v>
      </c>
      <c r="N83" s="2">
        <v>4172</v>
      </c>
      <c r="O83" s="2">
        <f t="shared" si="7"/>
        <v>308</v>
      </c>
      <c r="P83" s="2">
        <f t="shared" si="8"/>
        <v>565</v>
      </c>
    </row>
    <row r="84" spans="1:16" x14ac:dyDescent="0.3">
      <c r="A84" s="3" t="s">
        <v>244</v>
      </c>
      <c r="B84" s="1">
        <v>44552</v>
      </c>
      <c r="C84">
        <v>25</v>
      </c>
      <c r="D84" s="8" t="str">
        <f t="shared" si="6"/>
        <v>Youth</v>
      </c>
      <c r="E84" t="s">
        <v>159</v>
      </c>
      <c r="F84" t="s">
        <v>89</v>
      </c>
      <c r="G84" t="s">
        <v>90</v>
      </c>
      <c r="H84" t="s">
        <v>25</v>
      </c>
      <c r="I84" t="s">
        <v>26</v>
      </c>
      <c r="J84" s="5" t="s">
        <v>44</v>
      </c>
      <c r="K84">
        <v>1</v>
      </c>
      <c r="L84" s="2">
        <v>1252</v>
      </c>
      <c r="M84" s="2">
        <v>2295</v>
      </c>
      <c r="N84" s="2">
        <v>4172</v>
      </c>
      <c r="O84" s="2">
        <f t="shared" si="7"/>
        <v>1252</v>
      </c>
      <c r="P84" s="2">
        <f t="shared" si="8"/>
        <v>2295</v>
      </c>
    </row>
    <row r="85" spans="1:16" x14ac:dyDescent="0.3">
      <c r="A85" s="3" t="s">
        <v>245</v>
      </c>
      <c r="B85" s="1">
        <v>44552</v>
      </c>
      <c r="C85">
        <v>27</v>
      </c>
      <c r="D85" s="8" t="str">
        <f t="shared" si="6"/>
        <v>Youth</v>
      </c>
      <c r="E85" t="s">
        <v>160</v>
      </c>
      <c r="F85" t="s">
        <v>59</v>
      </c>
      <c r="G85" t="s">
        <v>60</v>
      </c>
      <c r="H85" t="s">
        <v>25</v>
      </c>
      <c r="I85" t="s">
        <v>26</v>
      </c>
      <c r="J85" s="5" t="s">
        <v>27</v>
      </c>
      <c r="K85">
        <v>1</v>
      </c>
      <c r="L85" s="2">
        <v>1252</v>
      </c>
      <c r="M85" s="2">
        <v>2295</v>
      </c>
      <c r="N85" s="2">
        <v>4172</v>
      </c>
      <c r="O85" s="2">
        <f t="shared" si="7"/>
        <v>1252</v>
      </c>
      <c r="P85" s="2">
        <f t="shared" si="8"/>
        <v>2295</v>
      </c>
    </row>
    <row r="86" spans="1:16" x14ac:dyDescent="0.3">
      <c r="A86" s="3" t="s">
        <v>246</v>
      </c>
      <c r="B86" s="1">
        <v>44552</v>
      </c>
      <c r="C86">
        <v>41</v>
      </c>
      <c r="D86" s="8" t="str">
        <f t="shared" si="6"/>
        <v>Adult</v>
      </c>
      <c r="E86" t="s">
        <v>159</v>
      </c>
      <c r="F86" t="s">
        <v>51</v>
      </c>
      <c r="G86" t="s">
        <v>138</v>
      </c>
      <c r="H86" t="s">
        <v>25</v>
      </c>
      <c r="I86" t="s">
        <v>26</v>
      </c>
      <c r="J86" s="5" t="s">
        <v>55</v>
      </c>
      <c r="K86">
        <v>1</v>
      </c>
      <c r="L86" s="2">
        <v>1266</v>
      </c>
      <c r="M86" s="2">
        <v>2320</v>
      </c>
      <c r="N86" s="2">
        <v>4172</v>
      </c>
      <c r="O86" s="2">
        <f t="shared" si="7"/>
        <v>1266</v>
      </c>
      <c r="P86" s="2">
        <f t="shared" si="8"/>
        <v>2320</v>
      </c>
    </row>
    <row r="87" spans="1:16" x14ac:dyDescent="0.3">
      <c r="A87" s="3" t="s">
        <v>247</v>
      </c>
      <c r="B87" s="1">
        <v>44553</v>
      </c>
      <c r="C87">
        <v>30</v>
      </c>
      <c r="D87" s="8" t="str">
        <f t="shared" si="6"/>
        <v>Youth</v>
      </c>
      <c r="E87" t="s">
        <v>160</v>
      </c>
      <c r="F87" t="s">
        <v>23</v>
      </c>
      <c r="G87" t="s">
        <v>72</v>
      </c>
      <c r="H87" t="s">
        <v>25</v>
      </c>
      <c r="I87" t="s">
        <v>26</v>
      </c>
      <c r="J87" s="5" t="s">
        <v>31</v>
      </c>
      <c r="K87">
        <v>1</v>
      </c>
      <c r="L87" s="2">
        <v>1266</v>
      </c>
      <c r="M87" s="2">
        <v>2320</v>
      </c>
      <c r="N87" s="2">
        <v>4172</v>
      </c>
      <c r="O87" s="2">
        <f t="shared" si="7"/>
        <v>1266</v>
      </c>
      <c r="P87" s="2">
        <f t="shared" si="8"/>
        <v>2320</v>
      </c>
    </row>
    <row r="88" spans="1:16" x14ac:dyDescent="0.3">
      <c r="A88" s="3" t="s">
        <v>248</v>
      </c>
      <c r="B88" s="1">
        <v>44553</v>
      </c>
      <c r="C88">
        <v>31</v>
      </c>
      <c r="D88" s="8" t="str">
        <f t="shared" si="6"/>
        <v>Youth</v>
      </c>
      <c r="E88" t="s">
        <v>160</v>
      </c>
      <c r="F88" t="s">
        <v>59</v>
      </c>
      <c r="G88" t="s">
        <v>60</v>
      </c>
      <c r="H88" t="s">
        <v>25</v>
      </c>
      <c r="I88" t="s">
        <v>26</v>
      </c>
      <c r="J88" s="5" t="s">
        <v>62</v>
      </c>
      <c r="K88">
        <v>1</v>
      </c>
      <c r="L88" s="2">
        <v>1252</v>
      </c>
      <c r="M88" s="2">
        <v>2295</v>
      </c>
      <c r="N88" s="2">
        <v>4172</v>
      </c>
      <c r="O88" s="2">
        <f t="shared" si="7"/>
        <v>1252</v>
      </c>
      <c r="P88" s="2">
        <f t="shared" si="8"/>
        <v>2295</v>
      </c>
    </row>
    <row r="89" spans="1:16" x14ac:dyDescent="0.3">
      <c r="A89" s="3" t="s">
        <v>249</v>
      </c>
      <c r="B89" s="1">
        <v>44553</v>
      </c>
      <c r="C89">
        <v>35</v>
      </c>
      <c r="D89" s="8" t="str">
        <f t="shared" si="6"/>
        <v>Adult</v>
      </c>
      <c r="E89" t="s">
        <v>160</v>
      </c>
      <c r="F89" t="s">
        <v>23</v>
      </c>
      <c r="G89" t="s">
        <v>24</v>
      </c>
      <c r="H89" t="s">
        <v>25</v>
      </c>
      <c r="I89" t="s">
        <v>26</v>
      </c>
      <c r="J89" s="5" t="s">
        <v>74</v>
      </c>
      <c r="K89">
        <v>1</v>
      </c>
      <c r="L89" s="2">
        <v>295</v>
      </c>
      <c r="M89" s="2">
        <v>540</v>
      </c>
      <c r="N89" s="2">
        <v>4172</v>
      </c>
      <c r="O89" s="2">
        <f t="shared" si="7"/>
        <v>295</v>
      </c>
      <c r="P89" s="2">
        <f t="shared" si="8"/>
        <v>540</v>
      </c>
    </row>
    <row r="90" spans="1:16" x14ac:dyDescent="0.3">
      <c r="A90" s="3" t="s">
        <v>250</v>
      </c>
      <c r="B90" s="1">
        <v>44554</v>
      </c>
      <c r="C90">
        <v>38</v>
      </c>
      <c r="D90" s="8" t="str">
        <f t="shared" si="6"/>
        <v>Adult</v>
      </c>
      <c r="E90" t="s">
        <v>159</v>
      </c>
      <c r="F90" t="s">
        <v>37</v>
      </c>
      <c r="G90" t="s">
        <v>54</v>
      </c>
      <c r="H90" t="s">
        <v>25</v>
      </c>
      <c r="I90" t="s">
        <v>26</v>
      </c>
      <c r="J90" s="5" t="s">
        <v>62</v>
      </c>
      <c r="K90">
        <v>4</v>
      </c>
      <c r="L90" s="2">
        <v>1252</v>
      </c>
      <c r="M90" s="2">
        <v>2295</v>
      </c>
      <c r="N90" s="2">
        <v>4172</v>
      </c>
      <c r="O90" s="2">
        <f t="shared" si="7"/>
        <v>5008</v>
      </c>
      <c r="P90" s="2">
        <f t="shared" si="8"/>
        <v>9180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zoomScale="110" zoomScaleNormal="110" workbookViewId="0">
      <selection activeCell="G22" sqref="G22"/>
    </sheetView>
  </sheetViews>
  <sheetFormatPr defaultRowHeight="14.4" x14ac:dyDescent="0.3"/>
  <cols>
    <col min="1" max="1" width="16.77734375" customWidth="1"/>
    <col min="2" max="2" width="14.88671875" customWidth="1"/>
    <col min="3" max="3" width="12" customWidth="1"/>
    <col min="4" max="5" width="13.109375" customWidth="1"/>
    <col min="6" max="6" width="16.77734375" customWidth="1"/>
    <col min="7" max="7" width="20.77734375" bestFit="1" customWidth="1"/>
    <col min="8" max="8" width="8.44140625" customWidth="1"/>
    <col min="9" max="9" width="23" bestFit="1" customWidth="1"/>
    <col min="10" max="10" width="14.88671875" customWidth="1"/>
    <col min="11" max="11" width="12" customWidth="1"/>
    <col min="12" max="12" width="13.109375" customWidth="1"/>
    <col min="13" max="13" width="10.77734375" customWidth="1"/>
    <col min="14" max="14" width="15.5546875" bestFit="1" customWidth="1"/>
    <col min="15" max="15" width="15.5546875" customWidth="1"/>
    <col min="16" max="16" width="15.5546875" bestFit="1" customWidth="1"/>
    <col min="17" max="17" width="15.5546875" customWidth="1"/>
    <col min="18" max="20" width="15.5546875" bestFit="1" customWidth="1"/>
    <col min="21" max="27" width="15.5546875" customWidth="1"/>
    <col min="28" max="31" width="15.5546875" bestFit="1" customWidth="1"/>
    <col min="32" max="32" width="15.5546875" customWidth="1"/>
    <col min="33" max="33" width="15.5546875" bestFit="1" customWidth="1"/>
    <col min="34" max="34" width="15.5546875" customWidth="1"/>
    <col min="35" max="37" width="15.5546875" bestFit="1" customWidth="1"/>
    <col min="38" max="44" width="15.5546875" customWidth="1"/>
    <col min="45" max="48" width="15.5546875" bestFit="1" customWidth="1"/>
    <col min="49" max="49" width="15.5546875" customWidth="1"/>
    <col min="50" max="50" width="15.5546875" bestFit="1" customWidth="1"/>
    <col min="51" max="51" width="15.5546875" customWidth="1"/>
    <col min="52" max="52" width="15.5546875" bestFit="1" customWidth="1"/>
    <col min="53" max="55" width="15.5546875" customWidth="1"/>
    <col min="56" max="72" width="15.5546875" bestFit="1" customWidth="1"/>
    <col min="73" max="73" width="19.6640625" bestFit="1" customWidth="1"/>
    <col min="74" max="74" width="16.77734375" bestFit="1" customWidth="1"/>
    <col min="75" max="75" width="17.88671875" bestFit="1" customWidth="1"/>
  </cols>
  <sheetData>
    <row r="3" spans="1:12" x14ac:dyDescent="0.3">
      <c r="A3" s="19" t="s">
        <v>251</v>
      </c>
      <c r="B3" t="s">
        <v>253</v>
      </c>
      <c r="C3" t="s">
        <v>255</v>
      </c>
      <c r="D3" t="s">
        <v>254</v>
      </c>
      <c r="F3" s="19" t="s">
        <v>261</v>
      </c>
      <c r="G3" t="s">
        <v>256</v>
      </c>
      <c r="I3" s="19" t="s">
        <v>263</v>
      </c>
      <c r="J3" t="s">
        <v>253</v>
      </c>
      <c r="K3" t="s">
        <v>255</v>
      </c>
      <c r="L3" t="s">
        <v>254</v>
      </c>
    </row>
    <row r="4" spans="1:12" x14ac:dyDescent="0.3">
      <c r="A4" s="20" t="s">
        <v>160</v>
      </c>
      <c r="B4" s="17">
        <v>216589</v>
      </c>
      <c r="C4" s="17">
        <v>118801</v>
      </c>
      <c r="D4" s="17">
        <v>196786</v>
      </c>
      <c r="F4" s="20" t="s">
        <v>37</v>
      </c>
      <c r="G4" s="17">
        <v>63</v>
      </c>
      <c r="I4" s="20" t="s">
        <v>77</v>
      </c>
      <c r="J4" s="17">
        <v>20250</v>
      </c>
      <c r="K4" s="17">
        <v>11388</v>
      </c>
      <c r="L4" s="17">
        <v>8344</v>
      </c>
    </row>
    <row r="5" spans="1:12" x14ac:dyDescent="0.3">
      <c r="A5" s="20" t="s">
        <v>159</v>
      </c>
      <c r="B5" s="17">
        <v>147478</v>
      </c>
      <c r="C5" s="17">
        <v>80470</v>
      </c>
      <c r="D5" s="17">
        <v>149858</v>
      </c>
      <c r="F5" s="20" t="s">
        <v>59</v>
      </c>
      <c r="G5" s="17">
        <v>11</v>
      </c>
      <c r="I5" s="20" t="s">
        <v>131</v>
      </c>
      <c r="J5" s="17">
        <v>13500</v>
      </c>
      <c r="K5" s="17">
        <v>7592</v>
      </c>
      <c r="L5" s="17">
        <v>4172</v>
      </c>
    </row>
    <row r="6" spans="1:12" x14ac:dyDescent="0.3">
      <c r="A6" s="20" t="s">
        <v>252</v>
      </c>
      <c r="B6" s="17">
        <v>364067</v>
      </c>
      <c r="C6" s="17">
        <v>199271</v>
      </c>
      <c r="D6" s="17">
        <v>346644</v>
      </c>
      <c r="F6" s="20" t="s">
        <v>89</v>
      </c>
      <c r="G6" s="17">
        <v>20</v>
      </c>
      <c r="I6" s="20" t="s">
        <v>86</v>
      </c>
      <c r="J6" s="17">
        <v>3400</v>
      </c>
      <c r="K6" s="17">
        <v>1912</v>
      </c>
      <c r="L6" s="17">
        <v>4172</v>
      </c>
    </row>
    <row r="7" spans="1:12" x14ac:dyDescent="0.3">
      <c r="F7" s="20" t="s">
        <v>51</v>
      </c>
      <c r="G7" s="17">
        <v>13</v>
      </c>
      <c r="I7" s="20" t="s">
        <v>44</v>
      </c>
      <c r="J7" s="17">
        <v>61965</v>
      </c>
      <c r="K7" s="17">
        <v>33804</v>
      </c>
      <c r="L7" s="17">
        <v>51107</v>
      </c>
    </row>
    <row r="8" spans="1:12" x14ac:dyDescent="0.3">
      <c r="A8" s="19" t="s">
        <v>261</v>
      </c>
      <c r="B8" t="s">
        <v>253</v>
      </c>
      <c r="C8" t="s">
        <v>255</v>
      </c>
      <c r="D8" t="s">
        <v>254</v>
      </c>
      <c r="F8" s="20" t="s">
        <v>29</v>
      </c>
      <c r="G8" s="17">
        <v>14</v>
      </c>
      <c r="I8" s="20" t="s">
        <v>62</v>
      </c>
      <c r="J8" s="17">
        <v>41310</v>
      </c>
      <c r="K8" s="17">
        <v>22536</v>
      </c>
      <c r="L8" s="17">
        <v>33376</v>
      </c>
    </row>
    <row r="9" spans="1:12" x14ac:dyDescent="0.3">
      <c r="A9" s="20" t="s">
        <v>37</v>
      </c>
      <c r="B9" s="17">
        <v>111506</v>
      </c>
      <c r="C9" s="17">
        <v>61180</v>
      </c>
      <c r="D9" s="17">
        <v>106045</v>
      </c>
      <c r="F9" s="20" t="s">
        <v>23</v>
      </c>
      <c r="G9" s="17">
        <v>68</v>
      </c>
      <c r="I9" s="20" t="s">
        <v>27</v>
      </c>
      <c r="J9" s="17">
        <v>73440</v>
      </c>
      <c r="K9" s="17">
        <v>40064</v>
      </c>
      <c r="L9" s="17">
        <v>54236</v>
      </c>
    </row>
    <row r="10" spans="1:12" x14ac:dyDescent="0.3">
      <c r="A10" s="20" t="s">
        <v>59</v>
      </c>
      <c r="B10" s="17">
        <v>20080</v>
      </c>
      <c r="C10" s="17">
        <v>10957</v>
      </c>
      <c r="D10" s="17">
        <v>25032</v>
      </c>
      <c r="F10" s="20" t="s">
        <v>252</v>
      </c>
      <c r="G10" s="17">
        <v>189</v>
      </c>
      <c r="I10" s="20" t="s">
        <v>55</v>
      </c>
      <c r="J10" s="17">
        <v>58000</v>
      </c>
      <c r="K10" s="17">
        <v>31650</v>
      </c>
      <c r="L10" s="17">
        <v>58408</v>
      </c>
    </row>
    <row r="11" spans="1:12" x14ac:dyDescent="0.3">
      <c r="A11" s="20" t="s">
        <v>89</v>
      </c>
      <c r="B11" s="17">
        <v>46175</v>
      </c>
      <c r="C11" s="17">
        <v>25194</v>
      </c>
      <c r="D11" s="17">
        <v>33376</v>
      </c>
      <c r="I11" s="20" t="s">
        <v>31</v>
      </c>
      <c r="J11" s="17">
        <v>34800</v>
      </c>
      <c r="K11" s="17">
        <v>18990</v>
      </c>
      <c r="L11" s="17">
        <v>34430</v>
      </c>
    </row>
    <row r="12" spans="1:12" x14ac:dyDescent="0.3">
      <c r="A12" s="20" t="s">
        <v>51</v>
      </c>
      <c r="B12" s="17">
        <v>30010</v>
      </c>
      <c r="C12" s="17">
        <v>16374</v>
      </c>
      <c r="D12" s="17">
        <v>25032</v>
      </c>
      <c r="I12" s="20" t="s">
        <v>113</v>
      </c>
      <c r="J12" s="17">
        <v>23200</v>
      </c>
      <c r="K12" s="17">
        <v>12660</v>
      </c>
      <c r="L12" s="17">
        <v>16688</v>
      </c>
    </row>
    <row r="13" spans="1:12" x14ac:dyDescent="0.3">
      <c r="A13" s="20" t="s">
        <v>29</v>
      </c>
      <c r="B13" s="17">
        <v>19972</v>
      </c>
      <c r="C13" s="17">
        <v>10900</v>
      </c>
      <c r="D13" s="17">
        <v>31301</v>
      </c>
      <c r="I13" s="20" t="s">
        <v>66</v>
      </c>
      <c r="J13" s="17">
        <v>4614</v>
      </c>
      <c r="K13" s="17">
        <v>2520</v>
      </c>
      <c r="L13" s="17">
        <v>8344</v>
      </c>
    </row>
    <row r="14" spans="1:12" x14ac:dyDescent="0.3">
      <c r="A14" s="20" t="s">
        <v>23</v>
      </c>
      <c r="B14" s="17">
        <v>136324</v>
      </c>
      <c r="C14" s="17">
        <v>74666</v>
      </c>
      <c r="D14" s="17">
        <v>125858</v>
      </c>
      <c r="I14" s="20" t="s">
        <v>39</v>
      </c>
      <c r="J14" s="17">
        <v>6921</v>
      </c>
      <c r="K14" s="17">
        <v>3780</v>
      </c>
      <c r="L14" s="17">
        <v>10089</v>
      </c>
    </row>
    <row r="15" spans="1:12" x14ac:dyDescent="0.3">
      <c r="A15" s="20" t="s">
        <v>252</v>
      </c>
      <c r="B15" s="17">
        <v>364067</v>
      </c>
      <c r="C15" s="17">
        <v>199271</v>
      </c>
      <c r="D15" s="17">
        <v>346644</v>
      </c>
      <c r="I15" s="20" t="s">
        <v>34</v>
      </c>
      <c r="J15" s="17">
        <v>9997</v>
      </c>
      <c r="K15" s="17">
        <v>5460</v>
      </c>
      <c r="L15" s="17">
        <v>21558</v>
      </c>
    </row>
    <row r="16" spans="1:12" x14ac:dyDescent="0.3">
      <c r="I16" s="20" t="s">
        <v>84</v>
      </c>
      <c r="J16" s="17">
        <v>1620</v>
      </c>
      <c r="K16" s="17">
        <v>885</v>
      </c>
      <c r="L16" s="17">
        <v>8344</v>
      </c>
    </row>
    <row r="17" spans="1:12" x14ac:dyDescent="0.3">
      <c r="A17" s="19" t="s">
        <v>262</v>
      </c>
      <c r="B17" t="s">
        <v>253</v>
      </c>
      <c r="C17" t="s">
        <v>255</v>
      </c>
      <c r="D17" t="s">
        <v>254</v>
      </c>
      <c r="I17" s="20" t="s">
        <v>74</v>
      </c>
      <c r="J17" s="17">
        <v>1620</v>
      </c>
      <c r="K17" s="17">
        <v>885</v>
      </c>
      <c r="L17" s="17">
        <v>8344</v>
      </c>
    </row>
    <row r="18" spans="1:12" x14ac:dyDescent="0.3">
      <c r="A18" s="21" t="s">
        <v>257</v>
      </c>
      <c r="B18" s="17">
        <v>68266</v>
      </c>
      <c r="C18" s="17">
        <v>37250</v>
      </c>
      <c r="D18" s="17">
        <v>54604</v>
      </c>
      <c r="I18" s="20" t="s">
        <v>128</v>
      </c>
      <c r="J18" s="17">
        <v>2160</v>
      </c>
      <c r="K18" s="17">
        <v>1180</v>
      </c>
      <c r="L18" s="17">
        <v>4172</v>
      </c>
    </row>
    <row r="19" spans="1:12" x14ac:dyDescent="0.3">
      <c r="A19" s="21" t="s">
        <v>258</v>
      </c>
      <c r="B19" s="17">
        <v>99202</v>
      </c>
      <c r="C19" s="17">
        <v>54299</v>
      </c>
      <c r="D19" s="17">
        <v>120988</v>
      </c>
      <c r="I19" s="20" t="s">
        <v>143</v>
      </c>
      <c r="J19" s="17">
        <v>1620</v>
      </c>
      <c r="K19" s="17">
        <v>885</v>
      </c>
      <c r="L19" s="17">
        <v>4172</v>
      </c>
    </row>
    <row r="20" spans="1:12" x14ac:dyDescent="0.3">
      <c r="A20" s="21" t="s">
        <v>259</v>
      </c>
      <c r="B20" s="17">
        <v>160944</v>
      </c>
      <c r="C20" s="17">
        <v>88269</v>
      </c>
      <c r="D20" s="17">
        <v>129332</v>
      </c>
      <c r="I20" s="20" t="s">
        <v>102</v>
      </c>
      <c r="J20" s="17">
        <v>565</v>
      </c>
      <c r="K20" s="17">
        <v>308</v>
      </c>
      <c r="L20" s="17">
        <v>4172</v>
      </c>
    </row>
    <row r="21" spans="1:12" x14ac:dyDescent="0.3">
      <c r="A21" s="21" t="s">
        <v>260</v>
      </c>
      <c r="B21" s="17">
        <v>35655</v>
      </c>
      <c r="C21" s="17">
        <v>19453</v>
      </c>
      <c r="D21" s="17">
        <v>41720</v>
      </c>
      <c r="I21" s="20" t="s">
        <v>69</v>
      </c>
      <c r="J21" s="17">
        <v>5085</v>
      </c>
      <c r="K21" s="17">
        <v>2772</v>
      </c>
      <c r="L21" s="17">
        <v>12516</v>
      </c>
    </row>
    <row r="22" spans="1:12" x14ac:dyDescent="0.3">
      <c r="A22" s="22" t="s">
        <v>252</v>
      </c>
      <c r="B22" s="17">
        <v>364067</v>
      </c>
      <c r="C22" s="17">
        <v>199271</v>
      </c>
      <c r="D22" s="17">
        <v>346644</v>
      </c>
      <c r="I22" s="20" t="s">
        <v>252</v>
      </c>
      <c r="J22" s="17">
        <v>364067</v>
      </c>
      <c r="K22" s="17">
        <v>199271</v>
      </c>
      <c r="L22" s="17">
        <v>346644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K47" sqref="K47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www.w3.org/XML/1998/namespace"/>
    <ds:schemaRef ds:uri="6cf0ffbd-cd96-4ba4-bd4f-bd34e8409846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ef7ae401-bd17-41a5-97cb-ef653218410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 Sales (Raw Data)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ADMIN</cp:lastModifiedBy>
  <cp:revision/>
  <cp:lastPrinted>2024-02-24T17:26:07Z</cp:lastPrinted>
  <dcterms:created xsi:type="dcterms:W3CDTF">2022-11-04T20:14:11Z</dcterms:created>
  <dcterms:modified xsi:type="dcterms:W3CDTF">2024-02-24T17:31:34Z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