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Local Disk_P\Professional Details\Interview\Git\"/>
    </mc:Choice>
  </mc:AlternateContent>
  <xr:revisionPtr revIDLastSave="0" documentId="13_ncr:1_{90B2F3BA-5215-4A09-AD8E-E7E7A823D84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lculation (a)" sheetId="2" r:id="rId1"/>
    <sheet name="Calculation (b)" sheetId="9" r:id="rId2"/>
    <sheet name="Calculation (c)" sheetId="1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1" l="1"/>
  <c r="G4" i="11"/>
  <c r="H3" i="11"/>
  <c r="G3" i="11"/>
  <c r="H2" i="11"/>
  <c r="G2" i="11"/>
  <c r="J44" i="9"/>
  <c r="J45" i="9"/>
  <c r="J43" i="9"/>
</calcChain>
</file>

<file path=xl/sharedStrings.xml><?xml version="1.0" encoding="utf-8"?>
<sst xmlns="http://schemas.openxmlformats.org/spreadsheetml/2006/main" count="213" uniqueCount="47">
  <si>
    <t>Hum-Cov</t>
  </si>
  <si>
    <t>HUM</t>
  </si>
  <si>
    <t>PROPOSAL</t>
  </si>
  <si>
    <t>CORP</t>
  </si>
  <si>
    <t>CONVERTED TO GRANT</t>
  </si>
  <si>
    <t>ED</t>
  </si>
  <si>
    <t xml:space="preserve">DROPPED </t>
  </si>
  <si>
    <t>NO GO (SC India)</t>
  </si>
  <si>
    <t>Child Poverty</t>
  </si>
  <si>
    <t>CONCEPT</t>
  </si>
  <si>
    <t>INST</t>
  </si>
  <si>
    <t>SUB &amp; RESULT AWAITED</t>
  </si>
  <si>
    <t>C&amp;C</t>
  </si>
  <si>
    <t>REJECTED EXTERNAL</t>
  </si>
  <si>
    <t>ON HOLD</t>
  </si>
  <si>
    <t>APPROVED BY DONOR</t>
  </si>
  <si>
    <t>GIK</t>
  </si>
  <si>
    <t>H&amp;N</t>
  </si>
  <si>
    <t>DRR</t>
  </si>
  <si>
    <t>CP</t>
  </si>
  <si>
    <t>IG</t>
  </si>
  <si>
    <t>INTEGRATED</t>
  </si>
  <si>
    <t>NO GO (Member)</t>
  </si>
  <si>
    <t>CP/Child Poverty</t>
  </si>
  <si>
    <t>IN PROGRESS</t>
  </si>
  <si>
    <t xml:space="preserve">H&amp;N </t>
  </si>
  <si>
    <t>CONVERTED TO PROP.</t>
  </si>
  <si>
    <t>DROPPED</t>
  </si>
  <si>
    <t>CC</t>
  </si>
  <si>
    <t>TYPE</t>
  </si>
  <si>
    <t>Row Labels</t>
  </si>
  <si>
    <t>Grand Total</t>
  </si>
  <si>
    <t>Column Labels</t>
  </si>
  <si>
    <t>Count of TITLE</t>
  </si>
  <si>
    <t>Sum of TGV-INR</t>
  </si>
  <si>
    <t>Theme</t>
  </si>
  <si>
    <t>Individual Theme : Analysis</t>
  </si>
  <si>
    <t>Comparitive analysis - by theme</t>
  </si>
  <si>
    <t>Comparitive analysis - by theme % Grid</t>
  </si>
  <si>
    <t>Number</t>
  </si>
  <si>
    <t>Value</t>
  </si>
  <si>
    <t>% Grid</t>
  </si>
  <si>
    <t>Submitted</t>
  </si>
  <si>
    <t>converted to grant</t>
  </si>
  <si>
    <t>Others</t>
  </si>
  <si>
    <t>converted to grant %</t>
  </si>
  <si>
    <t>Others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</si>
</sst>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/>
    <xf numFmtId="0" fontId="0" fillId="0" borderId="0" xfId="0" applyNumberFormat="1"/>
    <xf numFmtId="165" fontId="0" fillId="0" borderId="0" xfId="0" applyNumberFormat="1"/>
    <xf numFmtId="0" fontId="3" fillId="2" borderId="0" xfId="0" applyFont="1" applyFill="1"/>
    <xf numFmtId="10" fontId="0" fillId="0" borderId="0" xfId="0" applyNumberFormat="1"/>
    <xf numFmtId="9" fontId="0" fillId="0" borderId="0" xfId="1" applyFont="1"/>
    <xf numFmtId="0" fontId="4" fillId="3" borderId="2" xfId="0" applyFont="1" applyFill="1" applyBorder="1" applyAlignment="1">
      <alignment horizontal="left"/>
    </xf>
    <xf numFmtId="9" fontId="4" fillId="3" borderId="2" xfId="1" applyFont="1" applyFill="1" applyBorder="1"/>
  </cellXfs>
  <cellStyles count="4">
    <cellStyle name="Comma 4" xfId="2" xr:uid="{00000000-0005-0000-0000-000001000000}"/>
    <cellStyle name="Comma 4 2" xfId="3" xr:uid="{00000000-0005-0000-0000-000002000000}"/>
    <cellStyle name="Normal" xfId="0" builtinId="0"/>
    <cellStyle name="Percent" xfId="1" builtinId="5"/>
  </cellStyles>
  <dxfs count="13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(Concept) Number &amp;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(a)'!$B$5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2.233389168062371E-3"/>
                  <c:y val="6.9625761531766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34-4D75-838F-25250D774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(a)'!$A$6:$A$15</c:f>
              <c:strCache>
                <c:ptCount val="10"/>
                <c:pt idx="0">
                  <c:v>C&amp;C</c:v>
                </c:pt>
                <c:pt idx="1">
                  <c:v>Child Poverty</c:v>
                </c:pt>
                <c:pt idx="2">
                  <c:v>CP</c:v>
                </c:pt>
                <c:pt idx="3">
                  <c:v>DRR</c:v>
                </c:pt>
                <c:pt idx="4">
                  <c:v>ED</c:v>
                </c:pt>
                <c:pt idx="5">
                  <c:v>H&amp;N</c:v>
                </c:pt>
                <c:pt idx="6">
                  <c:v>HUM</c:v>
                </c:pt>
                <c:pt idx="7">
                  <c:v>Hum-Cov</c:v>
                </c:pt>
                <c:pt idx="8">
                  <c:v>INTEGRATED</c:v>
                </c:pt>
                <c:pt idx="9">
                  <c:v>Grand Total</c:v>
                </c:pt>
              </c:strCache>
            </c:strRef>
          </c:cat>
          <c:val>
            <c:numRef>
              <c:f>'Calculation (a)'!$B$6:$B$15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4-4D75-838F-25250D774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072719"/>
        <c:axId val="1543063151"/>
      </c:barChart>
      <c:lineChart>
        <c:grouping val="standard"/>
        <c:varyColors val="0"/>
        <c:ser>
          <c:idx val="1"/>
          <c:order val="1"/>
          <c:tx>
            <c:strRef>
              <c:f>'Calculation (a)'!$C$5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5.5298715801228367E-2"/>
                  <c:y val="-3.3098277858870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34-4D75-838F-25250D774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(a)'!$A$6:$A$15</c:f>
              <c:strCache>
                <c:ptCount val="10"/>
                <c:pt idx="0">
                  <c:v>C&amp;C</c:v>
                </c:pt>
                <c:pt idx="1">
                  <c:v>Child Poverty</c:v>
                </c:pt>
                <c:pt idx="2">
                  <c:v>CP</c:v>
                </c:pt>
                <c:pt idx="3">
                  <c:v>DRR</c:v>
                </c:pt>
                <c:pt idx="4">
                  <c:v>ED</c:v>
                </c:pt>
                <c:pt idx="5">
                  <c:v>H&amp;N</c:v>
                </c:pt>
                <c:pt idx="6">
                  <c:v>HUM</c:v>
                </c:pt>
                <c:pt idx="7">
                  <c:v>Hum-Cov</c:v>
                </c:pt>
                <c:pt idx="8">
                  <c:v>INTEGRATED</c:v>
                </c:pt>
                <c:pt idx="9">
                  <c:v>Grand Total</c:v>
                </c:pt>
              </c:strCache>
            </c:strRef>
          </c:cat>
          <c:val>
            <c:numRef>
              <c:f>'Calculation (a)'!$C$6:$C$15</c:f>
              <c:numCache>
                <c:formatCode>_(* #,##0_);_(* \(#,##0\);_(* "-"??_);_(@_)</c:formatCode>
                <c:ptCount val="10"/>
                <c:pt idx="0">
                  <c:v>235000000</c:v>
                </c:pt>
                <c:pt idx="1">
                  <c:v>193433238</c:v>
                </c:pt>
                <c:pt idx="2">
                  <c:v>134000000</c:v>
                </c:pt>
                <c:pt idx="3">
                  <c:v>140500000</c:v>
                </c:pt>
                <c:pt idx="4">
                  <c:v>165920000</c:v>
                </c:pt>
                <c:pt idx="5">
                  <c:v>203298400</c:v>
                </c:pt>
                <c:pt idx="6">
                  <c:v>30530000</c:v>
                </c:pt>
                <c:pt idx="7">
                  <c:v>115350000</c:v>
                </c:pt>
                <c:pt idx="8">
                  <c:v>66150000</c:v>
                </c:pt>
                <c:pt idx="9">
                  <c:v>1284181638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4-4D75-838F-25250D774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184652278177457E-2"/>
                <c:y val="0.351923411662315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/>
                    <a:t>Value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43063151"/>
        <c:scaling>
          <c:orientation val="minMax"/>
          <c:max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2719"/>
        <c:crosses val="max"/>
        <c:crossBetween val="between"/>
      </c:valAx>
      <c:catAx>
        <c:axId val="154307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06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 &amp; Proposal)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(b)'!$G$42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(b)'!$F$43:$F$55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(b)'!$G$43:$G$46</c:f>
              <c:numCache>
                <c:formatCode>_(* #,##0_);_(* \(#,##0\);_(* "-"??_);_(@_)</c:formatCode>
                <c:ptCount val="4"/>
                <c:pt idx="0">
                  <c:v>510125000</c:v>
                </c:pt>
                <c:pt idx="1">
                  <c:v>30000000</c:v>
                </c:pt>
                <c:pt idx="2">
                  <c:v>744056638</c:v>
                </c:pt>
                <c:pt idx="3">
                  <c:v>1284181638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E-4C17-9824-F218251274FB}"/>
            </c:ext>
          </c:extLst>
        </c:ser>
        <c:ser>
          <c:idx val="1"/>
          <c:order val="1"/>
          <c:tx>
            <c:strRef>
              <c:f>'Calculation (b)'!$H$42</c:f>
              <c:strCache>
                <c:ptCount val="1"/>
                <c:pt idx="0">
                  <c:v>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(b)'!$F$43:$F$55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(b)'!$H$43:$H$46</c:f>
              <c:numCache>
                <c:formatCode>_(* #,##0_);_(* \(#,##0\);_(* "-"??_);_(@_)</c:formatCode>
                <c:ptCount val="4"/>
                <c:pt idx="0">
                  <c:v>2045658178</c:v>
                </c:pt>
                <c:pt idx="1">
                  <c:v>58759000</c:v>
                </c:pt>
                <c:pt idx="2">
                  <c:v>1332036189</c:v>
                </c:pt>
                <c:pt idx="3">
                  <c:v>3436453367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E-4C17-9824-F2182512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631103"/>
        <c:axId val="1635635679"/>
      </c:barChart>
      <c:lineChart>
        <c:grouping val="standard"/>
        <c:varyColors val="0"/>
        <c:ser>
          <c:idx val="2"/>
          <c:order val="2"/>
          <c:tx>
            <c:strRef>
              <c:f>'Calculation (b)'!$I$42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(b)'!$F$43:$F$46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(b)'!$I$43:$I$46</c:f>
              <c:numCache>
                <c:formatCode>_(* #,##0_);_(* \(#,##0\);_(* "-"??_);_(@_)</c:formatCode>
                <c:ptCount val="4"/>
                <c:pt idx="0">
                  <c:v>2555783178</c:v>
                </c:pt>
                <c:pt idx="1">
                  <c:v>88759000</c:v>
                </c:pt>
                <c:pt idx="2">
                  <c:v>2076092827</c:v>
                </c:pt>
                <c:pt idx="3">
                  <c:v>4720635005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E-4C17-9824-F2182512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4567280848687884E-2"/>
                <c:y val="0.4111053089643168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3563567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3110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63563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635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Comparitive analysis - by theme % Grid (Donor</a:t>
            </a:r>
            <a:r>
              <a:rPr lang="en-IN" sz="1200" baseline="0"/>
              <a:t> dependency in number)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(b)'!$B$73</c:f>
              <c:strCache>
                <c:ptCount val="1"/>
                <c:pt idx="0">
                  <c:v>CONCEPT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(b)'!$A$74:$A$77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(b)'!$B$74:$B$77</c:f>
              <c:numCache>
                <c:formatCode>0.00%</c:formatCode>
                <c:ptCount val="4"/>
                <c:pt idx="0">
                  <c:v>0.22058823529411764</c:v>
                </c:pt>
                <c:pt idx="1">
                  <c:v>7.1428571428571425E-2</c:v>
                </c:pt>
                <c:pt idx="2">
                  <c:v>0.23333333333333334</c:v>
                </c:pt>
                <c:pt idx="3">
                  <c:v>0.21666666666666667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46E5-A266-0EBD23208930}"/>
            </c:ext>
          </c:extLst>
        </c:ser>
        <c:ser>
          <c:idx val="1"/>
          <c:order val="1"/>
          <c:tx>
            <c:strRef>
              <c:f>'Calculation (b)'!$C$73</c:f>
              <c:strCache>
                <c:ptCount val="1"/>
                <c:pt idx="0">
                  <c:v>PROPOSAL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(b)'!$A$74:$A$77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(b)'!$C$74:$C$77</c:f>
              <c:numCache>
                <c:formatCode>0.00%</c:formatCode>
                <c:ptCount val="4"/>
                <c:pt idx="0">
                  <c:v>0.77941176470588236</c:v>
                </c:pt>
                <c:pt idx="1">
                  <c:v>0.9285714285714286</c:v>
                </c:pt>
                <c:pt idx="2">
                  <c:v>0.76666666666666672</c:v>
                </c:pt>
                <c:pt idx="3">
                  <c:v>0.78333333333333333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46E5-A266-0EBD2320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34655"/>
        <c:axId val="1646543391"/>
      </c:lineChart>
      <c:catAx>
        <c:axId val="16465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3391"/>
        <c:crosses val="autoZero"/>
        <c:auto val="1"/>
        <c:lblAlgn val="ctr"/>
        <c:lblOffset val="100"/>
        <c:noMultiLvlLbl val="0"/>
      </c:catAx>
      <c:valAx>
        <c:axId val="16465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Comparitive analysis - by theme % Grid (Donor</a:t>
            </a:r>
            <a:r>
              <a:rPr lang="en-IN" sz="1200" baseline="0"/>
              <a:t> dependency in Value)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(b)'!$G$73</c:f>
              <c:strCache>
                <c:ptCount val="1"/>
                <c:pt idx="0">
                  <c:v>CONCEPT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(b)'!$F$74:$F$77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(b)'!$G$74:$G$77</c:f>
              <c:numCache>
                <c:formatCode>0.00%</c:formatCode>
                <c:ptCount val="4"/>
                <c:pt idx="0">
                  <c:v>0.19959635245709406</c:v>
                </c:pt>
                <c:pt idx="1">
                  <c:v>0.33799389357698939</c:v>
                </c:pt>
                <c:pt idx="2">
                  <c:v>0.35839275986285174</c:v>
                </c:pt>
                <c:pt idx="3">
                  <c:v>0.27203578260971695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3-4CE1-9A19-B7523B1AE2F8}"/>
            </c:ext>
          </c:extLst>
        </c:ser>
        <c:ser>
          <c:idx val="1"/>
          <c:order val="1"/>
          <c:tx>
            <c:strRef>
              <c:f>'Calculation (b)'!$H$73</c:f>
              <c:strCache>
                <c:ptCount val="1"/>
                <c:pt idx="0">
                  <c:v>PROPOSAL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(b)'!$F$74:$F$77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(b)'!$H$74:$H$77</c:f>
              <c:numCache>
                <c:formatCode>0.00%</c:formatCode>
                <c:ptCount val="4"/>
                <c:pt idx="0">
                  <c:v>0.80040364754290594</c:v>
                </c:pt>
                <c:pt idx="1">
                  <c:v>0.66200610642301061</c:v>
                </c:pt>
                <c:pt idx="2">
                  <c:v>0.64160724013714832</c:v>
                </c:pt>
                <c:pt idx="3">
                  <c:v>0.72796421739028305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3-4CE1-9A19-B7523B1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34655"/>
        <c:axId val="1646543391"/>
      </c:lineChart>
      <c:catAx>
        <c:axId val="16465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3391"/>
        <c:crosses val="autoZero"/>
        <c:auto val="1"/>
        <c:lblAlgn val="ctr"/>
        <c:lblOffset val="100"/>
        <c:noMultiLvlLbl val="0"/>
      </c:catAx>
      <c:valAx>
        <c:axId val="16465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Concept notes and proposals ( Submitted &amp; Converted to Grant) Number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(c)'!$B$1</c:f>
              <c:strCache>
                <c:ptCount val="1"/>
                <c:pt idx="0">
                  <c:v>Submitted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(c)'!$A$2:$A$4</c:f>
              <c:strCache>
                <c:ptCount val="3"/>
                <c:pt idx="0">
                  <c:v>CONCEPT</c:v>
                </c:pt>
                <c:pt idx="1">
                  <c:v>PROPOSAL</c:v>
                </c:pt>
                <c:pt idx="2">
                  <c:v>Grand Total</c:v>
                </c:pt>
              </c:strCache>
            </c:strRef>
          </c:cat>
          <c:val>
            <c:numRef>
              <c:f>'Calculation (c)'!$B$2:$B$4</c:f>
              <c:numCache>
                <c:formatCode>General</c:formatCode>
                <c:ptCount val="3"/>
                <c:pt idx="0">
                  <c:v>52</c:v>
                </c:pt>
                <c:pt idx="1">
                  <c:v>188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3-4CA3-9BEF-E7FBFF0DBDE0}"/>
            </c:ext>
          </c:extLst>
        </c:ser>
        <c:ser>
          <c:idx val="1"/>
          <c:order val="1"/>
          <c:tx>
            <c:strRef>
              <c:f>'Calculation (c)'!$C$1</c:f>
              <c:strCache>
                <c:ptCount val="1"/>
                <c:pt idx="0">
                  <c:v>converted to grant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(c)'!$A$2:$A$4</c:f>
              <c:strCache>
                <c:ptCount val="3"/>
                <c:pt idx="0">
                  <c:v>CONCEPT</c:v>
                </c:pt>
                <c:pt idx="1">
                  <c:v>PROPOSAL</c:v>
                </c:pt>
                <c:pt idx="2">
                  <c:v>Grand Total</c:v>
                </c:pt>
              </c:strCache>
            </c:strRef>
          </c:cat>
          <c:val>
            <c:numRef>
              <c:f>'Calculation (c)'!$C$2:$C$4</c:f>
              <c:numCache>
                <c:formatCode>General</c:formatCode>
                <c:ptCount val="3"/>
                <c:pt idx="0">
                  <c:v>2</c:v>
                </c:pt>
                <c:pt idx="1">
                  <c:v>66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E3-4CA3-9BEF-E7FBFF0D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736191"/>
        <c:axId val="1462736607"/>
      </c:barChart>
      <c:catAx>
        <c:axId val="14627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6607"/>
        <c:crosses val="autoZero"/>
        <c:auto val="1"/>
        <c:lblAlgn val="ctr"/>
        <c:lblOffset val="100"/>
        <c:noMultiLvlLbl val="0"/>
      </c:catAx>
      <c:valAx>
        <c:axId val="14627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Concept notes and proposals ( Submitted &amp; Converted to Grant) % Grid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(c)'!$G$1</c:f>
              <c:strCache>
                <c:ptCount val="1"/>
                <c:pt idx="0">
                  <c:v>converted to grant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882108486439221E-2"/>
                  <c:y val="-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F6-4972-B5DB-FB49132D5E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(c)'!$F$2:$F$4</c:f>
              <c:strCache>
                <c:ptCount val="3"/>
                <c:pt idx="0">
                  <c:v>CONCEPT</c:v>
                </c:pt>
                <c:pt idx="1">
                  <c:v>PROPOSAL</c:v>
                </c:pt>
                <c:pt idx="2">
                  <c:v>Grand Total</c:v>
                </c:pt>
              </c:strCache>
            </c:strRef>
          </c:cat>
          <c:val>
            <c:numRef>
              <c:f>'Calculation (c)'!$G$2:$G$4</c:f>
              <c:numCache>
                <c:formatCode>0%</c:formatCode>
                <c:ptCount val="3"/>
                <c:pt idx="0">
                  <c:v>3.8461538461538464E-2</c:v>
                </c:pt>
                <c:pt idx="1">
                  <c:v>0.35106382978723405</c:v>
                </c:pt>
                <c:pt idx="2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6-4972-B5DB-FB49132D5E92}"/>
            </c:ext>
          </c:extLst>
        </c:ser>
        <c:ser>
          <c:idx val="1"/>
          <c:order val="1"/>
          <c:tx>
            <c:strRef>
              <c:f>'Calculation (c)'!$H$1</c:f>
              <c:strCache>
                <c:ptCount val="1"/>
                <c:pt idx="0">
                  <c:v>Others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(c)'!$F$2:$F$4</c:f>
              <c:strCache>
                <c:ptCount val="3"/>
                <c:pt idx="0">
                  <c:v>CONCEPT</c:v>
                </c:pt>
                <c:pt idx="1">
                  <c:v>PROPOSAL</c:v>
                </c:pt>
                <c:pt idx="2">
                  <c:v>Grand Total</c:v>
                </c:pt>
              </c:strCache>
            </c:strRef>
          </c:cat>
          <c:val>
            <c:numRef>
              <c:f>'Calculation (c)'!$H$2:$H$4</c:f>
              <c:numCache>
                <c:formatCode>0%</c:formatCode>
                <c:ptCount val="3"/>
                <c:pt idx="0">
                  <c:v>0.96153846153846156</c:v>
                </c:pt>
                <c:pt idx="1">
                  <c:v>0.64893617021276595</c:v>
                </c:pt>
                <c:pt idx="2">
                  <c:v>0.71666666666666667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6-4972-B5DB-FB49132D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736191"/>
        <c:axId val="1462736607"/>
      </c:lineChart>
      <c:catAx>
        <c:axId val="14627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6607"/>
        <c:crosses val="autoZero"/>
        <c:auto val="1"/>
        <c:lblAlgn val="ctr"/>
        <c:lblOffset val="100"/>
        <c:noMultiLvlLbl val="0"/>
      </c:catAx>
      <c:valAx>
        <c:axId val="146273660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[Written assignment - Pipeline data.xlsx]Calculation (c)!PivotTable12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Status against Concept &amp; Proposal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(c)'!$B$32:$B$33</c:f>
              <c:strCache>
                <c:ptCount val="1"/>
                <c:pt idx="0">
                  <c:v>CONCEPT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'Calculation (c)'!$A$34:$A$46</c:f>
              <c:strCache>
                <c:ptCount val="12"/>
                <c:pt idx="0">
                  <c:v>APPROVED BY DONOR</c:v>
                </c:pt>
                <c:pt idx="1">
                  <c:v>CONVERTED TO GRANT</c:v>
                </c:pt>
                <c:pt idx="2">
                  <c:v>CONVERTED TO PROP.</c:v>
                </c:pt>
                <c:pt idx="3">
                  <c:v>DROPPED</c:v>
                </c:pt>
                <c:pt idx="4">
                  <c:v>DROPPED </c:v>
                </c:pt>
                <c:pt idx="5">
                  <c:v>GIK</c:v>
                </c:pt>
                <c:pt idx="6">
                  <c:v>IN PROGRESS</c:v>
                </c:pt>
                <c:pt idx="7">
                  <c:v>NO GO (Member)</c:v>
                </c:pt>
                <c:pt idx="8">
                  <c:v>NO GO (SC India)</c:v>
                </c:pt>
                <c:pt idx="9">
                  <c:v>ON HOLD</c:v>
                </c:pt>
                <c:pt idx="10">
                  <c:v>REJECTED EXTERNAL</c:v>
                </c:pt>
                <c:pt idx="11">
                  <c:v>SUB &amp; RESULT AWAITED</c:v>
                </c:pt>
              </c:strCache>
            </c:strRef>
          </c:cat>
          <c:val>
            <c:numRef>
              <c:f>'Calculation (c)'!$B$34:$B$46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6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A-49EA-9723-5D5A38682FE2}"/>
            </c:ext>
          </c:extLst>
        </c:ser>
        <c:ser>
          <c:idx val="1"/>
          <c:order val="1"/>
          <c:tx>
            <c:strRef>
              <c:f>'Calculation (c)'!$C$32:$C$33</c:f>
              <c:strCache>
                <c:ptCount val="1"/>
                <c:pt idx="0">
                  <c:v>PROPOSAL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'Calculation (c)'!$A$34:$A$46</c:f>
              <c:strCache>
                <c:ptCount val="12"/>
                <c:pt idx="0">
                  <c:v>APPROVED BY DONOR</c:v>
                </c:pt>
                <c:pt idx="1">
                  <c:v>CONVERTED TO GRANT</c:v>
                </c:pt>
                <c:pt idx="2">
                  <c:v>CONVERTED TO PROP.</c:v>
                </c:pt>
                <c:pt idx="3">
                  <c:v>DROPPED</c:v>
                </c:pt>
                <c:pt idx="4">
                  <c:v>DROPPED </c:v>
                </c:pt>
                <c:pt idx="5">
                  <c:v>GIK</c:v>
                </c:pt>
                <c:pt idx="6">
                  <c:v>IN PROGRESS</c:v>
                </c:pt>
                <c:pt idx="7">
                  <c:v>NO GO (Member)</c:v>
                </c:pt>
                <c:pt idx="8">
                  <c:v>NO GO (SC India)</c:v>
                </c:pt>
                <c:pt idx="9">
                  <c:v>ON HOLD</c:v>
                </c:pt>
                <c:pt idx="10">
                  <c:v>REJECTED EXTERNAL</c:v>
                </c:pt>
                <c:pt idx="11">
                  <c:v>SUB &amp; RESULT AWAITED</c:v>
                </c:pt>
              </c:strCache>
            </c:strRef>
          </c:cat>
          <c:val>
            <c:numRef>
              <c:f>'Calculation (c)'!$C$34:$C$46</c:f>
              <c:numCache>
                <c:formatCode>General</c:formatCode>
                <c:ptCount val="12"/>
                <c:pt idx="0">
                  <c:v>11</c:v>
                </c:pt>
                <c:pt idx="1">
                  <c:v>66</c:v>
                </c:pt>
                <c:pt idx="4">
                  <c:v>4</c:v>
                </c:pt>
                <c:pt idx="5">
                  <c:v>1</c:v>
                </c:pt>
                <c:pt idx="6">
                  <c:v>12</c:v>
                </c:pt>
                <c:pt idx="7">
                  <c:v>1</c:v>
                </c:pt>
                <c:pt idx="8">
                  <c:v>12</c:v>
                </c:pt>
                <c:pt idx="9">
                  <c:v>14</c:v>
                </c:pt>
                <c:pt idx="10">
                  <c:v>29</c:v>
                </c:pt>
                <c:pt idx="1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A-49EA-9723-5D5A3868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7554063"/>
        <c:axId val="1707576111"/>
      </c:barChart>
      <c:catAx>
        <c:axId val="17075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6111"/>
        <c:crosses val="autoZero"/>
        <c:auto val="1"/>
        <c:lblAlgn val="ctr"/>
        <c:lblOffset val="100"/>
        <c:noMultiLvlLbl val="0"/>
      </c:catAx>
      <c:valAx>
        <c:axId val="170757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(Proposal) Number &amp;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(a)'!$F$5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2.233389168062371E-3"/>
                  <c:y val="3.4812880765882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69-4296-A10C-24782CBE7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(a)'!$A$6:$A$15</c:f>
              <c:strCache>
                <c:ptCount val="10"/>
                <c:pt idx="0">
                  <c:v>C&amp;C</c:v>
                </c:pt>
                <c:pt idx="1">
                  <c:v>Child Poverty</c:v>
                </c:pt>
                <c:pt idx="2">
                  <c:v>CP</c:v>
                </c:pt>
                <c:pt idx="3">
                  <c:v>DRR</c:v>
                </c:pt>
                <c:pt idx="4">
                  <c:v>ED</c:v>
                </c:pt>
                <c:pt idx="5">
                  <c:v>H&amp;N</c:v>
                </c:pt>
                <c:pt idx="6">
                  <c:v>HUM</c:v>
                </c:pt>
                <c:pt idx="7">
                  <c:v>Hum-Cov</c:v>
                </c:pt>
                <c:pt idx="8">
                  <c:v>INTEGRATED</c:v>
                </c:pt>
                <c:pt idx="9">
                  <c:v>Grand Total</c:v>
                </c:pt>
              </c:strCache>
            </c:strRef>
          </c:cat>
          <c:val>
            <c:numRef>
              <c:f>'Calculation (a)'!$F$6:$F$18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17</c:v>
                </c:pt>
                <c:pt idx="3">
                  <c:v>22</c:v>
                </c:pt>
                <c:pt idx="4">
                  <c:v>1</c:v>
                </c:pt>
                <c:pt idx="5">
                  <c:v>4</c:v>
                </c:pt>
                <c:pt idx="6">
                  <c:v>26</c:v>
                </c:pt>
                <c:pt idx="7">
                  <c:v>19</c:v>
                </c:pt>
                <c:pt idx="8">
                  <c:v>1</c:v>
                </c:pt>
                <c:pt idx="9">
                  <c:v>18</c:v>
                </c:pt>
                <c:pt idx="10">
                  <c:v>69</c:v>
                </c:pt>
                <c:pt idx="11">
                  <c:v>6</c:v>
                </c:pt>
                <c:pt idx="12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9-4296-A10C-24782CBE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072719"/>
        <c:axId val="1543063151"/>
      </c:barChart>
      <c:lineChart>
        <c:grouping val="standard"/>
        <c:varyColors val="0"/>
        <c:ser>
          <c:idx val="1"/>
          <c:order val="1"/>
          <c:tx>
            <c:strRef>
              <c:f>'Calculation (a)'!$G$5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4.2689123658537657E-2"/>
                  <c:y val="-1.645772085277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69-4296-A10C-24782CBE7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(a)'!$E$6:$E$18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(a)'!$G$6:$G$18</c:f>
              <c:numCache>
                <c:formatCode>_(* #,##0_);_(* \(#,##0\);_(* "-"??_);_(@_)</c:formatCode>
                <c:ptCount val="13"/>
                <c:pt idx="0">
                  <c:v>7030215</c:v>
                </c:pt>
                <c:pt idx="1">
                  <c:v>30000000</c:v>
                </c:pt>
                <c:pt idx="2">
                  <c:v>540255540</c:v>
                </c:pt>
                <c:pt idx="3">
                  <c:v>417792399</c:v>
                </c:pt>
                <c:pt idx="4">
                  <c:v>4195636</c:v>
                </c:pt>
                <c:pt idx="5">
                  <c:v>434223809</c:v>
                </c:pt>
                <c:pt idx="6">
                  <c:v>398182083</c:v>
                </c:pt>
                <c:pt idx="7">
                  <c:v>326976232</c:v>
                </c:pt>
                <c:pt idx="8">
                  <c:v>18000000</c:v>
                </c:pt>
                <c:pt idx="9">
                  <c:v>210141292</c:v>
                </c:pt>
                <c:pt idx="10">
                  <c:v>950206169</c:v>
                </c:pt>
                <c:pt idx="11">
                  <c:v>99449992</c:v>
                </c:pt>
                <c:pt idx="12">
                  <c:v>3436453367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9-4296-A10C-24782CBE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184652278177457E-2"/>
                <c:y val="0.351923411662315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/>
                    <a:t>Value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43063151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2719"/>
        <c:crosses val="max"/>
        <c:crossBetween val="between"/>
      </c:valAx>
      <c:catAx>
        <c:axId val="154307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06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 &amp; Proposal) Number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(a)'!$B$42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(a)'!$A$43:$A$55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(a)'!$B$43:$B$55</c:f>
              <c:numCache>
                <c:formatCode>General</c:formatCode>
                <c:ptCount val="13"/>
                <c:pt idx="0">
                  <c:v>3</c:v>
                </c:pt>
                <c:pt idx="2">
                  <c:v>6</c:v>
                </c:pt>
                <c:pt idx="3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C-4D9C-9BC5-0C4E9C7FC820}"/>
            </c:ext>
          </c:extLst>
        </c:ser>
        <c:ser>
          <c:idx val="1"/>
          <c:order val="1"/>
          <c:tx>
            <c:strRef>
              <c:f>'Calculation (a)'!$C$42</c:f>
              <c:strCache>
                <c:ptCount val="1"/>
                <c:pt idx="0">
                  <c:v>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(a)'!$A$43:$A$55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(a)'!$C$43:$C$55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17</c:v>
                </c:pt>
                <c:pt idx="3">
                  <c:v>22</c:v>
                </c:pt>
                <c:pt idx="4">
                  <c:v>1</c:v>
                </c:pt>
                <c:pt idx="5">
                  <c:v>4</c:v>
                </c:pt>
                <c:pt idx="6">
                  <c:v>26</c:v>
                </c:pt>
                <c:pt idx="7">
                  <c:v>19</c:v>
                </c:pt>
                <c:pt idx="8">
                  <c:v>1</c:v>
                </c:pt>
                <c:pt idx="9">
                  <c:v>18</c:v>
                </c:pt>
                <c:pt idx="10">
                  <c:v>69</c:v>
                </c:pt>
                <c:pt idx="11">
                  <c:v>6</c:v>
                </c:pt>
                <c:pt idx="12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C-4D9C-9BC5-0C4E9C7FC820}"/>
            </c:ext>
          </c:extLst>
        </c:ser>
        <c:ser>
          <c:idx val="2"/>
          <c:order val="2"/>
          <c:tx>
            <c:strRef>
              <c:f>'Calculation (a)'!$D$42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(a)'!$A$43:$A$55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(a)'!$D$43:$D$55</c:f>
              <c:numCache>
                <c:formatCode>General</c:formatCode>
                <c:ptCount val="13"/>
                <c:pt idx="0">
                  <c:v>7</c:v>
                </c:pt>
                <c:pt idx="1">
                  <c:v>1</c:v>
                </c:pt>
                <c:pt idx="2">
                  <c:v>23</c:v>
                </c:pt>
                <c:pt idx="3">
                  <c:v>26</c:v>
                </c:pt>
                <c:pt idx="4">
                  <c:v>1</c:v>
                </c:pt>
                <c:pt idx="5">
                  <c:v>10</c:v>
                </c:pt>
                <c:pt idx="6">
                  <c:v>34</c:v>
                </c:pt>
                <c:pt idx="7">
                  <c:v>27</c:v>
                </c:pt>
                <c:pt idx="8">
                  <c:v>1</c:v>
                </c:pt>
                <c:pt idx="9">
                  <c:v>23</c:v>
                </c:pt>
                <c:pt idx="10">
                  <c:v>76</c:v>
                </c:pt>
                <c:pt idx="11">
                  <c:v>11</c:v>
                </c:pt>
                <c:pt idx="1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C-4D9C-9BC5-0C4E9C7F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610831"/>
        <c:axId val="609765551"/>
      </c:bar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 &amp; Proposal)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(a)'!$G$42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(a)'!$F$43:$F$55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(a)'!$G$43:$G$55</c:f>
              <c:numCache>
                <c:formatCode>_(* #,##0_);_(* \(#,##0\);_(* "-"??_);_(@_)</c:formatCode>
                <c:ptCount val="13"/>
                <c:pt idx="0">
                  <c:v>235000000</c:v>
                </c:pt>
                <c:pt idx="2">
                  <c:v>193433238</c:v>
                </c:pt>
                <c:pt idx="3">
                  <c:v>134000000</c:v>
                </c:pt>
                <c:pt idx="5">
                  <c:v>140500000</c:v>
                </c:pt>
                <c:pt idx="6">
                  <c:v>165920000</c:v>
                </c:pt>
                <c:pt idx="7">
                  <c:v>203298400</c:v>
                </c:pt>
                <c:pt idx="9">
                  <c:v>30530000</c:v>
                </c:pt>
                <c:pt idx="10">
                  <c:v>115350000</c:v>
                </c:pt>
                <c:pt idx="11">
                  <c:v>66150000</c:v>
                </c:pt>
                <c:pt idx="12">
                  <c:v>1284181638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3-401A-BF88-E0E3AD174C1D}"/>
            </c:ext>
          </c:extLst>
        </c:ser>
        <c:ser>
          <c:idx val="1"/>
          <c:order val="1"/>
          <c:tx>
            <c:strRef>
              <c:f>'Calculation (a)'!$H$42</c:f>
              <c:strCache>
                <c:ptCount val="1"/>
                <c:pt idx="0">
                  <c:v>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(a)'!$F$43:$F$55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(a)'!$H$43:$H$55</c:f>
              <c:numCache>
                <c:formatCode>_(* #,##0_);_(* \(#,##0\);_(* "-"??_);_(@_)</c:formatCode>
                <c:ptCount val="13"/>
                <c:pt idx="0">
                  <c:v>7030215</c:v>
                </c:pt>
                <c:pt idx="1">
                  <c:v>30000000</c:v>
                </c:pt>
                <c:pt idx="2">
                  <c:v>540255540</c:v>
                </c:pt>
                <c:pt idx="3">
                  <c:v>417792399</c:v>
                </c:pt>
                <c:pt idx="4">
                  <c:v>4195636</c:v>
                </c:pt>
                <c:pt idx="5">
                  <c:v>434223809</c:v>
                </c:pt>
                <c:pt idx="6">
                  <c:v>398182083</c:v>
                </c:pt>
                <c:pt idx="7">
                  <c:v>326976232</c:v>
                </c:pt>
                <c:pt idx="8">
                  <c:v>18000000</c:v>
                </c:pt>
                <c:pt idx="9">
                  <c:v>210141292</c:v>
                </c:pt>
                <c:pt idx="10">
                  <c:v>950206169</c:v>
                </c:pt>
                <c:pt idx="11">
                  <c:v>99449992</c:v>
                </c:pt>
                <c:pt idx="12">
                  <c:v>3436453367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3-401A-BF88-E0E3AD17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631103"/>
        <c:axId val="1635635679"/>
      </c:barChart>
      <c:lineChart>
        <c:grouping val="standard"/>
        <c:varyColors val="0"/>
        <c:ser>
          <c:idx val="2"/>
          <c:order val="2"/>
          <c:tx>
            <c:strRef>
              <c:f>'Calculation (a)'!$I$42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3.4092773579182001E-2"/>
                  <c:y val="-3.0382873159131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3-401A-BF88-E0E3AD174C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(a)'!$F$43:$F$55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(a)'!$I$43:$I$55</c:f>
              <c:numCache>
                <c:formatCode>_(* #,##0_);_(* \(#,##0\);_(* "-"??_);_(@_)</c:formatCode>
                <c:ptCount val="13"/>
                <c:pt idx="0">
                  <c:v>242030215</c:v>
                </c:pt>
                <c:pt idx="1">
                  <c:v>30000000</c:v>
                </c:pt>
                <c:pt idx="2">
                  <c:v>733688778</c:v>
                </c:pt>
                <c:pt idx="3">
                  <c:v>551792399</c:v>
                </c:pt>
                <c:pt idx="4">
                  <c:v>4195636</c:v>
                </c:pt>
                <c:pt idx="5">
                  <c:v>574723809</c:v>
                </c:pt>
                <c:pt idx="6">
                  <c:v>564102083</c:v>
                </c:pt>
                <c:pt idx="7">
                  <c:v>530274632</c:v>
                </c:pt>
                <c:pt idx="8">
                  <c:v>18000000</c:v>
                </c:pt>
                <c:pt idx="9">
                  <c:v>240671292</c:v>
                </c:pt>
                <c:pt idx="10">
                  <c:v>1065556169</c:v>
                </c:pt>
                <c:pt idx="11">
                  <c:v>165599992</c:v>
                </c:pt>
                <c:pt idx="12">
                  <c:v>4720635005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3-401A-BF88-E0E3AD17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4567280848687884E-2"/>
                <c:y val="0.4111053089643168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3563567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3110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63563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635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Comparitive analysis - by theme % Grid (Donor</a:t>
            </a:r>
            <a:r>
              <a:rPr lang="en-IN" sz="1200" baseline="0"/>
              <a:t> dependency in number)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(a)'!$B$81</c:f>
              <c:strCache>
                <c:ptCount val="1"/>
                <c:pt idx="0">
                  <c:v>CONCEPT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(a)'!$A$82:$A$93</c:f>
              <c:strCache>
                <c:ptCount val="12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</c:strCache>
            </c:strRef>
          </c:cat>
          <c:val>
            <c:numRef>
              <c:f>'Calculation (a)'!$B$82:$B$94</c:f>
              <c:numCache>
                <c:formatCode>0.00%</c:formatCode>
                <c:ptCount val="13"/>
                <c:pt idx="0">
                  <c:v>0.42857142857142855</c:v>
                </c:pt>
                <c:pt idx="1">
                  <c:v>0</c:v>
                </c:pt>
                <c:pt idx="2">
                  <c:v>0.2608695652173913</c:v>
                </c:pt>
                <c:pt idx="3">
                  <c:v>0.15384615384615385</c:v>
                </c:pt>
                <c:pt idx="4">
                  <c:v>0</c:v>
                </c:pt>
                <c:pt idx="5">
                  <c:v>0.6</c:v>
                </c:pt>
                <c:pt idx="6">
                  <c:v>0.23529411764705882</c:v>
                </c:pt>
                <c:pt idx="7">
                  <c:v>0.29629629629629628</c:v>
                </c:pt>
                <c:pt idx="8">
                  <c:v>0</c:v>
                </c:pt>
                <c:pt idx="9">
                  <c:v>0.21739130434782608</c:v>
                </c:pt>
                <c:pt idx="10">
                  <c:v>9.2105263157894732E-2</c:v>
                </c:pt>
                <c:pt idx="11">
                  <c:v>0.45454545454545453</c:v>
                </c:pt>
                <c:pt idx="12">
                  <c:v>0.21666666666666667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0-4074-90CD-4B800C1DA56E}"/>
            </c:ext>
          </c:extLst>
        </c:ser>
        <c:ser>
          <c:idx val="1"/>
          <c:order val="1"/>
          <c:tx>
            <c:strRef>
              <c:f>'Calculation (a)'!$C$81</c:f>
              <c:strCache>
                <c:ptCount val="1"/>
                <c:pt idx="0">
                  <c:v>PROPOSAL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(a)'!$A$82:$A$93</c:f>
              <c:strCache>
                <c:ptCount val="12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</c:strCache>
            </c:strRef>
          </c:cat>
          <c:val>
            <c:numRef>
              <c:f>'Calculation (a)'!$C$82:$C$94</c:f>
              <c:numCache>
                <c:formatCode>0.00%</c:formatCode>
                <c:ptCount val="13"/>
                <c:pt idx="0">
                  <c:v>0.5714285714285714</c:v>
                </c:pt>
                <c:pt idx="1">
                  <c:v>1</c:v>
                </c:pt>
                <c:pt idx="2">
                  <c:v>0.73913043478260865</c:v>
                </c:pt>
                <c:pt idx="3">
                  <c:v>0.84615384615384615</c:v>
                </c:pt>
                <c:pt idx="4">
                  <c:v>1</c:v>
                </c:pt>
                <c:pt idx="5">
                  <c:v>0.4</c:v>
                </c:pt>
                <c:pt idx="6">
                  <c:v>0.76470588235294112</c:v>
                </c:pt>
                <c:pt idx="7">
                  <c:v>0.70370370370370372</c:v>
                </c:pt>
                <c:pt idx="8">
                  <c:v>1</c:v>
                </c:pt>
                <c:pt idx="9">
                  <c:v>0.78260869565217395</c:v>
                </c:pt>
                <c:pt idx="10">
                  <c:v>0.90789473684210531</c:v>
                </c:pt>
                <c:pt idx="11">
                  <c:v>0.54545454545454541</c:v>
                </c:pt>
                <c:pt idx="12">
                  <c:v>0.78333333333333333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0-4074-90CD-4B800C1D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34655"/>
        <c:axId val="1646543391"/>
      </c:lineChart>
      <c:catAx>
        <c:axId val="16465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3391"/>
        <c:crosses val="autoZero"/>
        <c:auto val="1"/>
        <c:lblAlgn val="ctr"/>
        <c:lblOffset val="100"/>
        <c:noMultiLvlLbl val="0"/>
      </c:catAx>
      <c:valAx>
        <c:axId val="16465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Comparitive analysis - by theme % Grid (Donor</a:t>
            </a:r>
            <a:r>
              <a:rPr lang="en-IN" sz="1200" baseline="0"/>
              <a:t> dependency in Value)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(a)'!$G$81</c:f>
              <c:strCache>
                <c:ptCount val="1"/>
                <c:pt idx="0">
                  <c:v>CONCEPT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(a)'!$F$82:$F$94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(a)'!$G$82:$G$94</c:f>
              <c:numCache>
                <c:formatCode>0.00%</c:formatCode>
                <c:ptCount val="13"/>
                <c:pt idx="0">
                  <c:v>0.97095315144846683</c:v>
                </c:pt>
                <c:pt idx="1">
                  <c:v>0</c:v>
                </c:pt>
                <c:pt idx="2">
                  <c:v>0.26364480935266532</c:v>
                </c:pt>
                <c:pt idx="3">
                  <c:v>0.24284495444816739</c:v>
                </c:pt>
                <c:pt idx="4">
                  <c:v>0</c:v>
                </c:pt>
                <c:pt idx="5">
                  <c:v>0.24446525061222929</c:v>
                </c:pt>
                <c:pt idx="6">
                  <c:v>0.29413115994467975</c:v>
                </c:pt>
                <c:pt idx="7">
                  <c:v>0.3833832277309468</c:v>
                </c:pt>
                <c:pt idx="8">
                  <c:v>0</c:v>
                </c:pt>
                <c:pt idx="9">
                  <c:v>0.12685351770164593</c:v>
                </c:pt>
                <c:pt idx="10">
                  <c:v>0.1082533266249618</c:v>
                </c:pt>
                <c:pt idx="11">
                  <c:v>0.39945654103654787</c:v>
                </c:pt>
                <c:pt idx="12">
                  <c:v>0.27203578260971695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1-448D-B1F1-30AA61061854}"/>
            </c:ext>
          </c:extLst>
        </c:ser>
        <c:ser>
          <c:idx val="1"/>
          <c:order val="1"/>
          <c:tx>
            <c:strRef>
              <c:f>'Calculation (a)'!$H$81</c:f>
              <c:strCache>
                <c:ptCount val="1"/>
                <c:pt idx="0">
                  <c:v>PROPOSAL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(a)'!$F$82:$F$94</c:f>
              <c:strCache>
                <c:ptCount val="13"/>
                <c:pt idx="0">
                  <c:v>C&amp;C</c:v>
                </c:pt>
                <c:pt idx="1">
                  <c:v>CC</c:v>
                </c:pt>
                <c:pt idx="2">
                  <c:v>Child Poverty</c:v>
                </c:pt>
                <c:pt idx="3">
                  <c:v>CP</c:v>
                </c:pt>
                <c:pt idx="4">
                  <c:v>CP/Child Poverty</c:v>
                </c:pt>
                <c:pt idx="5">
                  <c:v>DRR</c:v>
                </c:pt>
                <c:pt idx="6">
                  <c:v>ED</c:v>
                </c:pt>
                <c:pt idx="7">
                  <c:v>H&amp;N</c:v>
                </c:pt>
                <c:pt idx="8">
                  <c:v>H&amp;N </c:v>
                </c:pt>
                <c:pt idx="9">
                  <c:v>HUM</c:v>
                </c:pt>
                <c:pt idx="10">
                  <c:v>Hum-Cov</c:v>
                </c:pt>
                <c:pt idx="11">
                  <c:v>INTEGRATED</c:v>
                </c:pt>
                <c:pt idx="12">
                  <c:v>Grand Total</c:v>
                </c:pt>
              </c:strCache>
            </c:strRef>
          </c:cat>
          <c:val>
            <c:numRef>
              <c:f>'Calculation (a)'!$H$82:$H$94</c:f>
              <c:numCache>
                <c:formatCode>0.00%</c:formatCode>
                <c:ptCount val="13"/>
                <c:pt idx="0">
                  <c:v>2.9046848551533121E-2</c:v>
                </c:pt>
                <c:pt idx="1">
                  <c:v>1</c:v>
                </c:pt>
                <c:pt idx="2">
                  <c:v>0.73635519064733468</c:v>
                </c:pt>
                <c:pt idx="3">
                  <c:v>0.75715504555183266</c:v>
                </c:pt>
                <c:pt idx="4">
                  <c:v>1</c:v>
                </c:pt>
                <c:pt idx="5">
                  <c:v>0.75553474938777065</c:v>
                </c:pt>
                <c:pt idx="6">
                  <c:v>0.70586884005532025</c:v>
                </c:pt>
                <c:pt idx="7">
                  <c:v>0.6166167722690532</c:v>
                </c:pt>
                <c:pt idx="8">
                  <c:v>1</c:v>
                </c:pt>
                <c:pt idx="9">
                  <c:v>0.87314648229835401</c:v>
                </c:pt>
                <c:pt idx="10">
                  <c:v>0.89174667337503821</c:v>
                </c:pt>
                <c:pt idx="11">
                  <c:v>0.60054345896345207</c:v>
                </c:pt>
                <c:pt idx="12">
                  <c:v>0.72796421739028305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1-448D-B1F1-30AA6106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34655"/>
        <c:axId val="1646543391"/>
      </c:lineChart>
      <c:catAx>
        <c:axId val="16465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3391"/>
        <c:crosses val="autoZero"/>
        <c:auto val="1"/>
        <c:lblAlgn val="ctr"/>
        <c:lblOffset val="100"/>
        <c:noMultiLvlLbl val="0"/>
      </c:catAx>
      <c:valAx>
        <c:axId val="164654339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(Concept) Number &amp;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(b)'!$B$5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'Calculation (b)'!$B$6:$B$9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E-4351-837C-6C99589B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072719"/>
        <c:axId val="1543063151"/>
      </c:barChart>
      <c:lineChart>
        <c:grouping val="standard"/>
        <c:varyColors val="0"/>
        <c:ser>
          <c:idx val="1"/>
          <c:order val="1"/>
          <c:tx>
            <c:strRef>
              <c:f>'Calculation (b)'!$C$5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(b)'!$A$6:$A$9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(b)'!$C$6:$C$9</c:f>
              <c:numCache>
                <c:formatCode>_(* #,##0_);_(* \(#,##0\);_(* "-"??_);_(@_)</c:formatCode>
                <c:ptCount val="4"/>
                <c:pt idx="0">
                  <c:v>510125000</c:v>
                </c:pt>
                <c:pt idx="1">
                  <c:v>30000000</c:v>
                </c:pt>
                <c:pt idx="2">
                  <c:v>744056638</c:v>
                </c:pt>
                <c:pt idx="3">
                  <c:v>1284181638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3E-4351-837C-6C99589B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184652278177457E-2"/>
                <c:y val="0.351923411662315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/>
                    <a:t>Value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43063151"/>
        <c:scaling>
          <c:orientation val="minMax"/>
          <c:max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2719"/>
        <c:crosses val="max"/>
        <c:crossBetween val="between"/>
      </c:valAx>
      <c:catAx>
        <c:axId val="154307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06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(Proposal) Number &amp;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(b)'!$F$5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(b)'!$A$6:$A$15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(b)'!$F$6:$F$9</c:f>
              <c:numCache>
                <c:formatCode>General</c:formatCode>
                <c:ptCount val="4"/>
                <c:pt idx="0">
                  <c:v>106</c:v>
                </c:pt>
                <c:pt idx="1">
                  <c:v>13</c:v>
                </c:pt>
                <c:pt idx="2">
                  <c:v>69</c:v>
                </c:pt>
                <c:pt idx="3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B-4AAE-B4E3-F1CD59A0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072719"/>
        <c:axId val="1543063151"/>
      </c:barChart>
      <c:lineChart>
        <c:grouping val="standard"/>
        <c:varyColors val="0"/>
        <c:ser>
          <c:idx val="1"/>
          <c:order val="1"/>
          <c:tx>
            <c:strRef>
              <c:f>'Calculation (b)'!$G$5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(b)'!$E$6:$E$9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(b)'!$G$6:$G$9</c:f>
              <c:numCache>
                <c:formatCode>_(* #,##0_);_(* \(#,##0\);_(* "-"??_);_(@_)</c:formatCode>
                <c:ptCount val="4"/>
                <c:pt idx="0">
                  <c:v>2045658178</c:v>
                </c:pt>
                <c:pt idx="1">
                  <c:v>58759000</c:v>
                </c:pt>
                <c:pt idx="2">
                  <c:v>1332036189</c:v>
                </c:pt>
                <c:pt idx="3">
                  <c:v>3436453367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B-4AAE-B4E3-F1CD59A0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610831"/>
        <c:axId val="609765551"/>
      </c:line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184652278177457E-2"/>
                <c:y val="0.351923411662315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/>
                    <a:t>Value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543063151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2719"/>
        <c:crosses val="max"/>
        <c:crossBetween val="between"/>
      </c:valAx>
      <c:catAx>
        <c:axId val="154307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06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Theme</a:t>
            </a:r>
            <a:r>
              <a:rPr lang="en-IN" baseline="0"/>
              <a:t> by Type (Concept &amp; Proposal) Number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(b)'!$B$42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(b)'!$A$43:$A$46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(b)'!$B$43:$B$46</c:f>
              <c:numCache>
                <c:formatCode>General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21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2DB-8325-7AF75827C90B}"/>
            </c:ext>
          </c:extLst>
        </c:ser>
        <c:ser>
          <c:idx val="1"/>
          <c:order val="1"/>
          <c:tx>
            <c:strRef>
              <c:f>'Calculation (b)'!$C$42</c:f>
              <c:strCache>
                <c:ptCount val="1"/>
                <c:pt idx="0">
                  <c:v>PROPOSAL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(b)'!$A$43:$A$46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(b)'!$C$43:$C$46</c:f>
              <c:numCache>
                <c:formatCode>General</c:formatCode>
                <c:ptCount val="4"/>
                <c:pt idx="0">
                  <c:v>106</c:v>
                </c:pt>
                <c:pt idx="1">
                  <c:v>13</c:v>
                </c:pt>
                <c:pt idx="2">
                  <c:v>69</c:v>
                </c:pt>
                <c:pt idx="3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4-42DB-8325-7AF75827C90B}"/>
            </c:ext>
          </c:extLst>
        </c:ser>
        <c:ser>
          <c:idx val="2"/>
          <c:order val="2"/>
          <c:tx>
            <c:strRef>
              <c:f>'Calculation (b)'!$D$42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(b)'!$A$43:$A$46</c:f>
              <c:strCache>
                <c:ptCount val="4"/>
                <c:pt idx="0">
                  <c:v>CORP</c:v>
                </c:pt>
                <c:pt idx="1">
                  <c:v>IG</c:v>
                </c:pt>
                <c:pt idx="2">
                  <c:v>INST</c:v>
                </c:pt>
                <c:pt idx="3">
                  <c:v>Grand Total</c:v>
                </c:pt>
              </c:strCache>
            </c:strRef>
          </c:cat>
          <c:val>
            <c:numRef>
              <c:f>'Calculation (b)'!$D$43:$D$46</c:f>
              <c:numCache>
                <c:formatCode>General</c:formatCode>
                <c:ptCount val="4"/>
                <c:pt idx="0">
                  <c:v>136</c:v>
                </c:pt>
                <c:pt idx="1">
                  <c:v>14</c:v>
                </c:pt>
                <c:pt idx="2">
                  <c:v>90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4-42DB-8325-7AF75827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610831"/>
        <c:axId val="609765551"/>
      </c:barChart>
      <c:catAx>
        <c:axId val="604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5551"/>
        <c:crosses val="autoZero"/>
        <c:auto val="1"/>
        <c:lblAlgn val="ctr"/>
        <c:lblOffset val="100"/>
        <c:noMultiLvlLbl val="0"/>
      </c:catAx>
      <c:valAx>
        <c:axId val="60976555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38099</xdr:rowOff>
    </xdr:from>
    <xdr:to>
      <xdr:col>3</xdr:col>
      <xdr:colOff>733425</xdr:colOff>
      <xdr:row>36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4E18B-DA4B-4E45-A859-3AF23C9A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18</xdr:row>
      <xdr:rowOff>9525</xdr:rowOff>
    </xdr:from>
    <xdr:to>
      <xdr:col>9</xdr:col>
      <xdr:colOff>238125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8C05A7-4E58-4E15-A7C5-216275D40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3</xdr:col>
      <xdr:colOff>733425</xdr:colOff>
      <xdr:row>75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AFDA2-BD27-41DF-B341-BA2F3D29F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638175</xdr:colOff>
      <xdr:row>55</xdr:row>
      <xdr:rowOff>133350</xdr:rowOff>
    </xdr:from>
    <xdr:to>
      <xdr:col>10</xdr:col>
      <xdr:colOff>209550</xdr:colOff>
      <xdr:row>74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84B183-E60F-4915-AFA1-04B59D47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4762</xdr:rowOff>
    </xdr:from>
    <xdr:to>
      <xdr:col>4</xdr:col>
      <xdr:colOff>161925</xdr:colOff>
      <xdr:row>113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651097-2621-4BA0-A613-C668E715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94</xdr:row>
      <xdr:rowOff>190499</xdr:rowOff>
    </xdr:from>
    <xdr:to>
      <xdr:col>11</xdr:col>
      <xdr:colOff>219075</xdr:colOff>
      <xdr:row>113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361DBA-F8CC-4F56-B5F7-1B8A0811C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</xdr:rowOff>
    </xdr:from>
    <xdr:to>
      <xdr:col>3</xdr:col>
      <xdr:colOff>733425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C0FD1-B3D8-425D-BC66-05E45AE1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10</xdr:row>
      <xdr:rowOff>9525</xdr:rowOff>
    </xdr:from>
    <xdr:to>
      <xdr:col>9</xdr:col>
      <xdr:colOff>257175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50068-8C4F-4F24-9173-382242589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180975</xdr:rowOff>
    </xdr:from>
    <xdr:to>
      <xdr:col>6</xdr:col>
      <xdr:colOff>342900</xdr:colOff>
      <xdr:row>66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F376D-2FC4-4240-9576-263B897C3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114300</xdr:rowOff>
    </xdr:from>
    <xdr:to>
      <xdr:col>14</xdr:col>
      <xdr:colOff>504825</xdr:colOff>
      <xdr:row>65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16FE48-EA95-4654-8717-A9AFD38C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100012</xdr:rowOff>
    </xdr:from>
    <xdr:to>
      <xdr:col>9</xdr:col>
      <xdr:colOff>257175</xdr:colOff>
      <xdr:row>95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DE69B2-24F2-47BF-BA58-C943B224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381000</xdr:colOff>
      <xdr:row>77</xdr:row>
      <xdr:rowOff>104774</xdr:rowOff>
    </xdr:from>
    <xdr:to>
      <xdr:col>18</xdr:col>
      <xdr:colOff>266700</xdr:colOff>
      <xdr:row>95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F6D57E-F268-4822-A99F-3023439D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176212</xdr:rowOff>
    </xdr:from>
    <xdr:to>
      <xdr:col>3</xdr:col>
      <xdr:colOff>1466850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48189-866D-4D56-84CA-0DC49EA9E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11</xdr:col>
      <xdr:colOff>123825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68520-7DB9-44BF-A5AD-D9643FAA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46</xdr:row>
      <xdr:rowOff>157162</xdr:rowOff>
    </xdr:from>
    <xdr:to>
      <xdr:col>6</xdr:col>
      <xdr:colOff>847725</xdr:colOff>
      <xdr:row>67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D1E873-FEF1-443B-AB20-DE717930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Kumar" refreshedDate="44714.76519849537" createdVersion="7" refreshedVersion="7" minRefreshableVersion="3" recordCount="240" xr:uid="{48133590-1A7A-429F-A901-E539E281844F}">
  <cacheSource type="worksheet">
    <worksheetSource ref="A1:T241" sheet="Sheet1"/>
  </cacheSource>
  <cacheFields count="20">
    <cacheField name="#" numFmtId="0">
      <sharedItems containsSemiMixedTypes="0" containsString="0" containsNumber="1" containsInteger="1" minValue="1" maxValue="240"/>
    </cacheField>
    <cacheField name="TITLE" numFmtId="0">
      <sharedItems/>
    </cacheField>
    <cacheField name="Donor" numFmtId="0">
      <sharedItems containsBlank="1"/>
    </cacheField>
    <cacheField name="Funding Code" numFmtId="0">
      <sharedItems containsBlank="1"/>
    </cacheField>
    <cacheField name="RENEWAL/NEW" numFmtId="0">
      <sharedItems containsBlank="1"/>
    </cacheField>
    <cacheField name="COVID Opp." numFmtId="0">
      <sharedItems containsBlank="1"/>
    </cacheField>
    <cacheField name="THEME" numFmtId="0">
      <sharedItems count="12">
        <s v="Hum-Cov"/>
        <s v="ED"/>
        <s v="Child Poverty"/>
        <s v="C&amp;C"/>
        <s v="HUM"/>
        <s v="H&amp;N"/>
        <s v="DRR"/>
        <s v="CP"/>
        <s v="INTEGRATED"/>
        <s v="CP/Child Poverty"/>
        <s v="H&amp;N "/>
        <s v="CC"/>
      </sharedItems>
    </cacheField>
    <cacheField name="TYPE" numFmtId="0">
      <sharedItems count="2">
        <s v="PROPOSAL"/>
        <s v="CONCEPT"/>
      </sharedItems>
    </cacheField>
    <cacheField name="DC" numFmtId="0">
      <sharedItems/>
    </cacheField>
    <cacheField name="TGV-Donor Currency" numFmtId="0">
      <sharedItems containsMixedTypes="1" containsNumber="1" minValue="1950.79" maxValue="300000000"/>
    </cacheField>
    <cacheField name="TGV-INR" numFmtId="0">
      <sharedItems containsMixedTypes="1" containsNumber="1" containsInteger="1" minValue="144000" maxValue="300000000"/>
    </cacheField>
    <cacheField name="DUR (Years)" numFmtId="0">
      <sharedItems containsSemiMixedTypes="0" containsString="0" containsNumber="1" minValue="4.1666666666666664E-2" maxValue="5"/>
    </cacheField>
    <cacheField name="RM " numFmtId="0">
      <sharedItems/>
    </cacheField>
    <cacheField name="DIV" numFmtId="0">
      <sharedItems count="3">
        <s v="CORP"/>
        <s v="INST"/>
        <s v="IG"/>
      </sharedItems>
    </cacheField>
    <cacheField name="LOCATION" numFmtId="0">
      <sharedItems/>
    </cacheField>
    <cacheField name="GO/NO GO Decision" numFmtId="0">
      <sharedItems containsDate="1" containsMixedTypes="1" minDate="2020-03-28T00:00:00" maxDate="2021-03-12T00:00:00"/>
    </cacheField>
    <cacheField name="DUE DATE" numFmtId="0">
      <sharedItems containsDate="1" containsMixedTypes="1" minDate="2020-03-31T00:00:00" maxDate="2021-04-16T00:00:00"/>
    </cacheField>
    <cacheField name="ACTUAL SUBMISSION DATE" numFmtId="0">
      <sharedItems containsDate="1" containsBlank="1" containsMixedTypes="1" minDate="2020-04-01T00:00:00" maxDate="2021-03-06T00:00:00"/>
    </cacheField>
    <cacheField name="STATUS" numFmtId="0">
      <sharedItems/>
    </cacheField>
    <cacheField name="REASON FOR REJECTION/DROPP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Kumar" refreshedDate="44714.824870254626" createdVersion="7" refreshedVersion="7" minRefreshableVersion="3" recordCount="240" xr:uid="{36C307C7-99D9-491D-91E5-134BB1E28F99}">
  <cacheSource type="worksheet">
    <worksheetSource ref="A1:W241" sheet="Sheet1"/>
  </cacheSource>
  <cacheFields count="23">
    <cacheField name="#" numFmtId="0">
      <sharedItems containsSemiMixedTypes="0" containsString="0" containsNumber="1" containsInteger="1" minValue="1" maxValue="240"/>
    </cacheField>
    <cacheField name="TITLE" numFmtId="0">
      <sharedItems/>
    </cacheField>
    <cacheField name="Donor" numFmtId="0">
      <sharedItems containsBlank="1"/>
    </cacheField>
    <cacheField name="Funding Code" numFmtId="0">
      <sharedItems containsBlank="1"/>
    </cacheField>
    <cacheField name="RENEWAL/NEW" numFmtId="0">
      <sharedItems containsBlank="1"/>
    </cacheField>
    <cacheField name="COVID Opp." numFmtId="0">
      <sharedItems containsBlank="1"/>
    </cacheField>
    <cacheField name="THEME" numFmtId="0">
      <sharedItems count="12">
        <s v="Hum-Cov"/>
        <s v="ED"/>
        <s v="Child Poverty"/>
        <s v="C&amp;C"/>
        <s v="HUM"/>
        <s v="H&amp;N"/>
        <s v="DRR"/>
        <s v="CP"/>
        <s v="INTEGRATED"/>
        <s v="CP/Child Poverty"/>
        <s v="H&amp;N "/>
        <s v="CC"/>
      </sharedItems>
    </cacheField>
    <cacheField name="TYPE" numFmtId="0">
      <sharedItems count="2">
        <s v="PROPOSAL"/>
        <s v="CONCEPT"/>
      </sharedItems>
    </cacheField>
    <cacheField name="DC" numFmtId="0">
      <sharedItems/>
    </cacheField>
    <cacheField name="TGV-Donor Currency" numFmtId="0">
      <sharedItems containsMixedTypes="1" containsNumber="1" minValue="1950.79" maxValue="300000000"/>
    </cacheField>
    <cacheField name="TGV-INR" numFmtId="0">
      <sharedItems containsMixedTypes="1" containsNumber="1" containsInteger="1" minValue="144000" maxValue="300000000"/>
    </cacheField>
    <cacheField name="DUR (Years)" numFmtId="0">
      <sharedItems containsSemiMixedTypes="0" containsString="0" containsNumber="1" minValue="4.1666666666666664E-2" maxValue="5"/>
    </cacheField>
    <cacheField name="RM " numFmtId="0">
      <sharedItems/>
    </cacheField>
    <cacheField name="DIV" numFmtId="0">
      <sharedItems count="3">
        <s v="CORP"/>
        <s v="INST"/>
        <s v="IG"/>
      </sharedItems>
    </cacheField>
    <cacheField name="LOCATION" numFmtId="0">
      <sharedItems/>
    </cacheField>
    <cacheField name="GO/NO GO Decision" numFmtId="0">
      <sharedItems containsDate="1" containsMixedTypes="1" minDate="2020-03-28T00:00:00" maxDate="2021-03-12T00:00:00"/>
    </cacheField>
    <cacheField name="DUE DATE" numFmtId="0">
      <sharedItems containsDate="1" containsMixedTypes="1" minDate="2020-03-31T00:00:00" maxDate="2021-04-16T00:00:00"/>
    </cacheField>
    <cacheField name="ACTUAL SUBMISSION DATE" numFmtId="0">
      <sharedItems containsDate="1" containsBlank="1" containsMixedTypes="1" minDate="2020-04-01T00:00:00" maxDate="2021-03-06T00:00:00"/>
    </cacheField>
    <cacheField name="STATUS" numFmtId="0">
      <sharedItems count="12">
        <s v="CONVERTED TO GRANT"/>
        <s v="DROPPED "/>
        <s v="NO GO (SC India)"/>
        <s v="SUB &amp; RESULT AWAITED"/>
        <s v="REJECTED EXTERNAL"/>
        <s v="ON HOLD"/>
        <s v="APPROVED BY DONOR"/>
        <s v="GIK"/>
        <s v="NO GO (Member)"/>
        <s v="IN PROGRESS"/>
        <s v="CONVERTED TO PROP."/>
        <s v="DROPPED"/>
      </sharedItems>
    </cacheField>
    <cacheField name="REASON FOR REJECTION/DROPPING" numFmtId="0">
      <sharedItems containsBlank="1"/>
    </cacheField>
    <cacheField name="Remarks" numFmtId="0">
      <sharedItems containsBlank="1"/>
    </cacheField>
    <cacheField name="Converted" numFmtId="0">
      <sharedItems containsString="0" containsBlank="1" containsNumber="1" containsInteger="1" minValue="1" maxValue="1"/>
    </cacheField>
    <cacheField name="Rest Disposition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s v="Oracle"/>
    <s v="Oracle"/>
    <s v="G0327"/>
    <s v="NEW"/>
    <s v="YES"/>
    <x v="0"/>
    <x v="0"/>
    <s v="INR"/>
    <n v="39000000"/>
    <n v="39000000"/>
    <n v="2"/>
    <s v="Namrata"/>
    <x v="0"/>
    <s v="NAT, WB, UP, MH, JH"/>
    <d v="2020-04-24T00:00:00"/>
    <d v="2020-04-29T00:00:00"/>
    <d v="2020-07-30T00:00:00"/>
    <s v="CONVERTED TO GRANT"/>
    <m/>
  </r>
  <r>
    <n v="2"/>
    <s v="Sony Pictures Network (2nd Phase-Revised)"/>
    <m/>
    <m/>
    <s v="RENEWAL"/>
    <m/>
    <x v="1"/>
    <x v="0"/>
    <s v="INR"/>
    <n v="30000000"/>
    <n v="30000000"/>
    <n v="3"/>
    <s v="Swati RD"/>
    <x v="0"/>
    <s v="MH"/>
    <d v="2020-04-16T00:00:00"/>
    <d v="2020-04-23T00:00:00"/>
    <m/>
    <s v="DROPPED "/>
    <m/>
  </r>
  <r>
    <n v="3"/>
    <s v="Avaya"/>
    <s v="Avaya"/>
    <s v="L0046"/>
    <s v="NEW"/>
    <s v="YES"/>
    <x v="0"/>
    <x v="0"/>
    <s v="INR"/>
    <n v="1137000"/>
    <n v="1137575"/>
    <n v="0.16666666666666666"/>
    <s v="Divya"/>
    <x v="0"/>
    <s v="TBD"/>
    <s v="TBD"/>
    <s v="TBD"/>
    <m/>
    <s v="CONVERTED TO GRANT"/>
    <m/>
  </r>
  <r>
    <n v="4"/>
    <s v="Dabur"/>
    <s v="Dabur Foundation"/>
    <m/>
    <s v="NEW"/>
    <s v="YES"/>
    <x v="0"/>
    <x v="0"/>
    <s v="INR"/>
    <n v="5000000"/>
    <n v="5000000"/>
    <n v="1"/>
    <s v="Souravi"/>
    <x v="0"/>
    <s v="UP"/>
    <d v="2020-04-20T00:00:00"/>
    <d v="2020-04-24T00:00:00"/>
    <m/>
    <s v="NO GO (SC India)"/>
    <m/>
  </r>
  <r>
    <n v="5"/>
    <s v="Yuwaah"/>
    <s v="Generation Unlimited"/>
    <m/>
    <s v="NEW"/>
    <m/>
    <x v="2"/>
    <x v="1"/>
    <s v="INR"/>
    <n v="25978238"/>
    <n v="25978238"/>
    <n v="1"/>
    <s v="Neha Jain"/>
    <x v="1"/>
    <s v="TBD"/>
    <d v="2020-04-13T00:00:00"/>
    <s v="TBD"/>
    <d v="2020-05-14T00:00:00"/>
    <s v="SUB &amp; RESULT AWAITED"/>
    <m/>
  </r>
  <r>
    <n v="6"/>
    <s v="UNHCR/ICVA"/>
    <s v="UNHCR &amp; ICVA"/>
    <m/>
    <s v="NEW"/>
    <m/>
    <x v="3"/>
    <x v="0"/>
    <s v="USD"/>
    <n v="20000"/>
    <n v="1500000"/>
    <n v="0.33333333333333331"/>
    <s v="Anuradha "/>
    <x v="1"/>
    <s v="TBD"/>
    <d v="2020-04-24T00:00:00"/>
    <d v="2020-05-15T00:00:00"/>
    <d v="2020-05-15T00:00:00"/>
    <s v="REJECTED EXTERNAL"/>
    <s v="Competitiveness/Quality"/>
  </r>
  <r>
    <n v="7"/>
    <s v="BPRM Refugees and Asylum Seekers"/>
    <s v="BPRM"/>
    <m/>
    <s v="NEW"/>
    <s v="YES"/>
    <x v="0"/>
    <x v="0"/>
    <s v="INR"/>
    <n v="3612388"/>
    <n v="3612388"/>
    <n v="8.3333333333333329E-2"/>
    <s v="Aman"/>
    <x v="1"/>
    <s v="JK, TL"/>
    <d v="2020-04-16T00:00:00"/>
    <d v="2020-04-29T00:00:00"/>
    <m/>
    <s v="REJECTED EXTERNAL"/>
    <s v="Donor's Internal Issues"/>
  </r>
  <r>
    <n v="8"/>
    <s v="CII Foundation"/>
    <s v="CII Foundation"/>
    <m/>
    <s v="NEW"/>
    <s v="YES"/>
    <x v="0"/>
    <x v="0"/>
    <s v="INR"/>
    <n v="10000000"/>
    <n v="10000000"/>
    <n v="8.3333333333333329E-2"/>
    <s v="Souravi"/>
    <x v="0"/>
    <s v="DL"/>
    <d v="2020-04-17T00:00:00"/>
    <d v="2020-04-27T00:00:00"/>
    <m/>
    <s v="ON HOLD"/>
    <m/>
  </r>
  <r>
    <n v="9"/>
    <s v="Shubh Aarambh"/>
    <s v="Mondelez"/>
    <m/>
    <s v="NEW"/>
    <s v="YES"/>
    <x v="0"/>
    <x v="0"/>
    <s v="TBD"/>
    <n v="5273484"/>
    <n v="5273484"/>
    <n v="1"/>
    <s v="Swati RD"/>
    <x v="0"/>
    <s v="HP, MP, TN, MH"/>
    <d v="2020-04-16T00:00:00"/>
    <s v="NA"/>
    <m/>
    <s v="ON HOLD"/>
    <m/>
  </r>
  <r>
    <n v="10"/>
    <s v="Global Central Fund (GCF)"/>
    <s v="Global Central Fund"/>
    <s v="G0307"/>
    <s v="NEW"/>
    <s v="YES"/>
    <x v="0"/>
    <x v="0"/>
    <s v="USD"/>
    <n v="200000"/>
    <n v="14800000"/>
    <n v="0.16666666666666666"/>
    <s v="Yasmin"/>
    <x v="1"/>
    <s v="NA"/>
    <d v="2020-04-14T00:00:00"/>
    <s v="NA"/>
    <m/>
    <s v="CONVERTED TO GRANT"/>
    <m/>
  </r>
  <r>
    <n v="11"/>
    <s v="MG Motor"/>
    <s v="MG Motor"/>
    <s v="L0046"/>
    <s v="NEW"/>
    <s v="YES"/>
    <x v="0"/>
    <x v="0"/>
    <s v="INR"/>
    <n v="300000"/>
    <n v="300000"/>
    <n v="0.16666666666666666"/>
    <s v="Neha Singh"/>
    <x v="0"/>
    <s v="AS, BR, WB"/>
    <d v="2020-04-14T00:00:00"/>
    <d v="2020-04-14T00:00:00"/>
    <d v="2020-04-14T00:00:00"/>
    <s v="CONVERTED TO GRANT"/>
    <m/>
  </r>
  <r>
    <n v="12"/>
    <s v="Laudes Foundation (C&amp;A)"/>
    <s v="Laudes Foundation"/>
    <s v="G0308"/>
    <s v="NEW"/>
    <s v="YES"/>
    <x v="0"/>
    <x v="0"/>
    <s v="EUR"/>
    <n v="101951"/>
    <n v="8360000"/>
    <n v="0.16666666666666666"/>
    <s v="Divya"/>
    <x v="0"/>
    <s v="MP"/>
    <d v="2020-04-14T00:00:00"/>
    <d v="2020-04-30T00:00:00"/>
    <d v="2020-04-30T00:00:00"/>
    <s v="CONVERTED TO GRANT"/>
    <m/>
  </r>
  <r>
    <n v="13"/>
    <s v="Ananya Birla Foundation"/>
    <s v="Ananya Birla Foundation"/>
    <s v="L0046"/>
    <s v="NEW"/>
    <s v="YES"/>
    <x v="0"/>
    <x v="0"/>
    <s v="INR"/>
    <n v="2000000"/>
    <n v="2000000"/>
    <n v="8.3333333333333329E-2"/>
    <s v="Trisha"/>
    <x v="1"/>
    <s v="MH"/>
    <d v="2020-04-06T00:00:00"/>
    <s v="NA"/>
    <s v="NA"/>
    <s v="CONVERTED TO GRANT"/>
    <m/>
  </r>
  <r>
    <n v="14"/>
    <s v="UNHCR"/>
    <s v="UNHCR"/>
    <s v="L0088"/>
    <s v="NEW"/>
    <s v="YES"/>
    <x v="0"/>
    <x v="0"/>
    <s v="INR"/>
    <n v="11445715"/>
    <n v="11445715"/>
    <n v="0.125"/>
    <s v="Anuradha"/>
    <x v="1"/>
    <s v="TL, J&amp;K"/>
    <d v="2020-04-09T00:00:00"/>
    <d v="2020-05-20T00:00:00"/>
    <d v="2020-05-20T00:00:00"/>
    <s v="CONVERTED TO GRANT"/>
    <m/>
  </r>
  <r>
    <n v="15"/>
    <s v="Britannia Industries"/>
    <s v="Britannia Industries"/>
    <m/>
    <s v="NEW"/>
    <s v="YES"/>
    <x v="0"/>
    <x v="0"/>
    <s v="INR"/>
    <n v="500000"/>
    <n v="500000"/>
    <n v="8.3333333333333329E-2"/>
    <s v="Divya"/>
    <x v="0"/>
    <s v="MH, TN"/>
    <d v="2020-04-10T00:00:00"/>
    <d v="2020-04-12T00:00:00"/>
    <d v="2020-04-12T00:00:00"/>
    <s v="SUB &amp; RESULT AWAITED"/>
    <m/>
  </r>
  <r>
    <n v="16"/>
    <s v="Nokia"/>
    <s v="Nokia"/>
    <s v="L0087"/>
    <s v="NEW"/>
    <s v="YES"/>
    <x v="0"/>
    <x v="0"/>
    <s v="INR"/>
    <n v="70000000"/>
    <n v="70000000"/>
    <n v="0.33333333333333331"/>
    <s v="Rashmi "/>
    <x v="0"/>
    <s v="RJ, AP, AS, MH"/>
    <d v="2020-04-01T00:00:00"/>
    <s v="NA"/>
    <s v="NA"/>
    <s v="CONVERTED TO GRANT"/>
    <m/>
  </r>
  <r>
    <n v="17"/>
    <s v="Timken"/>
    <s v="Timken India Limited"/>
    <m/>
    <s v="NEW"/>
    <s v="YES"/>
    <x v="0"/>
    <x v="0"/>
    <s v="INR"/>
    <n v="4289478"/>
    <n v="4289478"/>
    <n v="8.3333333333333329E-2"/>
    <s v="Namrata"/>
    <x v="0"/>
    <s v="KN, TN"/>
    <d v="2020-04-07T00:00:00"/>
    <d v="2020-04-07T00:00:00"/>
    <d v="2020-04-07T00:00:00"/>
    <s v="SUB &amp; RESULT AWAITED"/>
    <m/>
  </r>
  <r>
    <n v="18"/>
    <s v="Sun Foundation"/>
    <s v="Sun Foundation "/>
    <m/>
    <s v="NEW"/>
    <s v="YES"/>
    <x v="0"/>
    <x v="0"/>
    <s v="INR"/>
    <n v="25655494"/>
    <n v="25655494"/>
    <n v="8.3333333333333329E-2"/>
    <s v="Divya"/>
    <x v="0"/>
    <s v="TN, AP, TL, KL"/>
    <d v="2020-04-07T00:00:00"/>
    <d v="2020-04-07T00:00:00"/>
    <d v="2020-04-07T00:00:00"/>
    <s v="APPROVED BY DONOR"/>
    <m/>
  </r>
  <r>
    <n v="19"/>
    <s v="ITC Foods (GIK)"/>
    <s v="ITC Foods"/>
    <s v="NA"/>
    <s v="NEW"/>
    <s v="YES"/>
    <x v="0"/>
    <x v="0"/>
    <s v="INR"/>
    <n v="400000"/>
    <n v="400000"/>
    <n v="0.33333333333333331"/>
    <s v="Bidyut"/>
    <x v="0"/>
    <s v="WB"/>
    <d v="2020-04-06T00:00:00"/>
    <s v="NA"/>
    <s v="NA"/>
    <s v="CONVERTED TO GRANT"/>
    <m/>
  </r>
  <r>
    <n v="20"/>
    <s v="Lifebuoy"/>
    <s v="Lifebuoy"/>
    <m/>
    <s v="NEW"/>
    <s v="YES"/>
    <x v="0"/>
    <x v="0"/>
    <s v="GBP"/>
    <n v="500000"/>
    <n v="45000000"/>
    <n v="8.3333333333333329E-2"/>
    <s v="Swati RD"/>
    <x v="0"/>
    <s v="NA"/>
    <d v="2020-03-28T00:00:00"/>
    <s v="NA"/>
    <s v="NA"/>
    <s v="REJECTED EXTERNAL"/>
    <s v="Competitiveness/Quality"/>
  </r>
  <r>
    <n v="21"/>
    <s v="ACT"/>
    <s v="ACT Grant"/>
    <m/>
    <s v="NEW"/>
    <s v="YES"/>
    <x v="0"/>
    <x v="1"/>
    <s v="INR"/>
    <n v="30000000"/>
    <n v="30000000"/>
    <n v="2"/>
    <s v="Anuradha/Rajit"/>
    <x v="1"/>
    <s v="NAT"/>
    <d v="2020-04-16T00:00:00"/>
    <d v="2020-04-20T00:00:00"/>
    <s v="NA"/>
    <s v="REJECTED EXTERNAL"/>
    <s v="Donor's Internal Issues"/>
  </r>
  <r>
    <n v="22"/>
    <s v="Omdiyar (H&amp;N)"/>
    <s v="Omdiyar"/>
    <m/>
    <s v="NEW"/>
    <s v="YES"/>
    <x v="0"/>
    <x v="0"/>
    <s v="INR"/>
    <s v="58,63,708 "/>
    <s v="58,63,708 "/>
    <n v="1"/>
    <s v="Aman"/>
    <x v="1"/>
    <s v="NAT"/>
    <d v="2020-03-28T00:00:00"/>
    <s v="NA"/>
    <d v="2020-04-20T00:00:00"/>
    <s v="REJECTED EXTERNAL"/>
    <m/>
  </r>
  <r>
    <n v="23"/>
    <s v="Omdiyar (Child Poverty)"/>
    <s v="Omdiyar"/>
    <m/>
    <s v="NEW"/>
    <s v="YES"/>
    <x v="0"/>
    <x v="0"/>
    <s v="INR"/>
    <n v="19555128"/>
    <n v="19555128"/>
    <n v="1"/>
    <s v="Aman"/>
    <x v="1"/>
    <s v="WB, JH"/>
    <d v="2020-03-28T00:00:00"/>
    <s v="NA"/>
    <d v="2020-04-20T00:00:00"/>
    <s v="REJECTED EXTERNAL"/>
    <m/>
  </r>
  <r>
    <n v="24"/>
    <s v="Hans Foundation"/>
    <s v="The Hans Foundation"/>
    <m/>
    <s v="NEW"/>
    <s v="YES"/>
    <x v="0"/>
    <x v="0"/>
    <s v="INR"/>
    <n v="12316098"/>
    <n v="12316098"/>
    <n v="0.5"/>
    <s v="Aman"/>
    <x v="1"/>
    <s v="WB"/>
    <d v="2020-04-03T00:00:00"/>
    <s v="NA"/>
    <s v="NA"/>
    <s v="REJECTED EXTERNAL"/>
    <m/>
  </r>
  <r>
    <n v="25"/>
    <s v="Eicher"/>
    <s v="Eicher Group Foundation"/>
    <m/>
    <s v="NEW"/>
    <s v="YES"/>
    <x v="0"/>
    <x v="1"/>
    <s v="INR"/>
    <n v="32000000"/>
    <n v="32000000"/>
    <n v="0.16666666666666666"/>
    <s v="Akshita"/>
    <x v="0"/>
    <s v="TN, Leh, DL"/>
    <d v="2020-03-31T00:00:00"/>
    <d v="2020-04-02T00:00:00"/>
    <d v="2020-04-02T00:00:00"/>
    <s v="REJECTED EXTERNAL"/>
    <m/>
  </r>
  <r>
    <n v="26"/>
    <s v="HCL"/>
    <s v="HCL Foundation"/>
    <m/>
    <s v="NEW"/>
    <s v="YES"/>
    <x v="0"/>
    <x v="0"/>
    <s v="INR"/>
    <n v="100000000"/>
    <n v="100000000"/>
    <n v="1"/>
    <s v="Swati RD"/>
    <x v="0"/>
    <s v="UP, MH, WB, OD, TL, TN"/>
    <d v="2020-04-03T00:00:00"/>
    <d v="2020-04-07T00:00:00"/>
    <d v="2020-04-09T00:00:00"/>
    <s v="REJECTED EXTERNAL"/>
    <m/>
  </r>
  <r>
    <n v="27"/>
    <s v="Wipro"/>
    <s v="Wipro Foundation"/>
    <m/>
    <s v="NEW"/>
    <s v="YES"/>
    <x v="0"/>
    <x v="0"/>
    <s v="INR"/>
    <n v="97165743"/>
    <n v="97165743"/>
    <n v="0.16666666666666666"/>
    <s v="Divya"/>
    <x v="0"/>
    <s v="WB, MH, OD"/>
    <d v="2020-03-31T00:00:00"/>
    <d v="2020-03-31T00:00:00"/>
    <d v="2020-04-03T00:00:00"/>
    <s v="REJECTED EXTERNAL"/>
    <m/>
  </r>
  <r>
    <n v="28"/>
    <s v="CBRE"/>
    <s v="CBRE India Ltd."/>
    <m/>
    <s v="NEW"/>
    <s v="YES"/>
    <x v="0"/>
    <x v="0"/>
    <s v="INR"/>
    <n v="5000600"/>
    <n v="5000600"/>
    <n v="0.16666666666666666"/>
    <s v="Pallavi"/>
    <x v="0"/>
    <s v="DL"/>
    <d v="2020-04-01T00:00:00"/>
    <d v="2020-04-01T00:00:00"/>
    <d v="2020-04-01T00:00:00"/>
    <s v="SUB &amp; RESULT AWAITED"/>
    <m/>
  </r>
  <r>
    <n v="29"/>
    <s v="C&amp;A Urban DRR"/>
    <s v="C&amp;A Foundation"/>
    <m/>
    <s v="NEW"/>
    <s v="YES"/>
    <x v="0"/>
    <x v="0"/>
    <s v="EUR"/>
    <n v="61968"/>
    <n v="4805500"/>
    <n v="0.25"/>
    <s v="Divya"/>
    <x v="0"/>
    <s v="WB, BR"/>
    <d v="2020-03-31T00:00:00"/>
    <s v="NA"/>
    <d v="2020-04-01T00:00:00"/>
    <s v="REJECTED EXTERNAL"/>
    <m/>
  </r>
  <r>
    <n v="30"/>
    <s v="Cummins"/>
    <s v="Cummins"/>
    <m/>
    <s v="NEW"/>
    <s v="YES"/>
    <x v="0"/>
    <x v="1"/>
    <s v="INR"/>
    <n v="2000000"/>
    <n v="2000000"/>
    <n v="8.3333333333333329E-2"/>
    <s v="Bharat"/>
    <x v="0"/>
    <s v="MH"/>
    <d v="2020-04-17T00:00:00"/>
    <d v="2020-04-17T00:00:00"/>
    <d v="2020-04-17T00:00:00"/>
    <s v="REJECTED EXTERNAL"/>
    <m/>
  </r>
  <r>
    <n v="31"/>
    <s v="Sony_Phase II"/>
    <s v="Sony Pictures Network"/>
    <m/>
    <s v="NEW"/>
    <s v="YES"/>
    <x v="0"/>
    <x v="0"/>
    <s v="INR"/>
    <n v="23438158"/>
    <n v="23438158"/>
    <n v="0.33333333333333331"/>
    <s v="Swati RD"/>
    <x v="0"/>
    <s v="MH"/>
    <d v="2020-04-16T00:00:00"/>
    <s v="TBD"/>
    <m/>
    <s v="REJECTED EXTERNAL"/>
    <s v="Donor's Internal Issues"/>
  </r>
  <r>
    <n v="32"/>
    <s v="GSK Consumer Healthcare (Unilever)"/>
    <s v="GSK Consumer Healthcare Ltd. (Unilever)"/>
    <m/>
    <s v="NEW"/>
    <m/>
    <x v="4"/>
    <x v="0"/>
    <s v="INR"/>
    <n v="8000000"/>
    <n v="8000000"/>
    <n v="0.16666666666666666"/>
    <s v="Namrata"/>
    <x v="0"/>
    <s v="WB,OD"/>
    <d v="2020-04-20T00:00:00"/>
    <d v="2020-07-15T00:00:00"/>
    <d v="2020-07-15T00:00:00"/>
    <s v="SUB &amp; RESULT AWAITED"/>
    <m/>
  </r>
  <r>
    <n v="33"/>
    <s v="Kubota"/>
    <s v="Kubota Agricultural Machinery India"/>
    <m/>
    <s v="NEW"/>
    <s v="YES"/>
    <x v="0"/>
    <x v="0"/>
    <s v="INR"/>
    <n v="2000000"/>
    <n v="2000000"/>
    <n v="8.3333333333333329E-2"/>
    <s v="Divya"/>
    <x v="0"/>
    <s v="TN"/>
    <d v="2020-04-20T00:00:00"/>
    <d v="2020-04-21T00:00:00"/>
    <d v="2020-04-21T00:00:00"/>
    <s v="REJECTED EXTERNAL"/>
    <m/>
  </r>
  <r>
    <n v="34"/>
    <s v="Hindustan Unilever"/>
    <s v="Hindustan Unilever Limited"/>
    <m/>
    <s v="NEW"/>
    <s v="YES"/>
    <x v="5"/>
    <x v="0"/>
    <s v="INR"/>
    <n v="11315372"/>
    <n v="11315372"/>
    <n v="1"/>
    <s v="Swati RD"/>
    <x v="0"/>
    <s v="AP"/>
    <d v="2020-04-21T00:00:00"/>
    <d v="2020-04-23T00:00:00"/>
    <d v="2020-04-23T00:00:00"/>
    <s v="REJECTED EXTERNAL"/>
    <m/>
  </r>
  <r>
    <n v="35"/>
    <s v="Knorr Bremse"/>
    <s v="Knorr Bremse"/>
    <s v="G0309"/>
    <s v="NEW"/>
    <s v="YES"/>
    <x v="0"/>
    <x v="0"/>
    <s v="EUR"/>
    <n v="50867"/>
    <n v="3967626"/>
    <n v="0.83333333333333337"/>
    <s v="Neha Singh"/>
    <x v="0"/>
    <s v="DL"/>
    <d v="2020-04-22T00:00:00"/>
    <d v="2020-04-22T00:00:00"/>
    <d v="2020-04-22T00:00:00"/>
    <s v="CONVERTED TO GRANT"/>
    <m/>
  </r>
  <r>
    <n v="36"/>
    <s v="SC US"/>
    <s v="BNY Mellon"/>
    <s v="G0211"/>
    <s v="NEW"/>
    <s v="YES"/>
    <x v="0"/>
    <x v="0"/>
    <s v="USD"/>
    <n v="71000"/>
    <n v="4832970"/>
    <n v="1"/>
    <s v="Bharat"/>
    <x v="0"/>
    <s v="TBD"/>
    <s v="NA"/>
    <s v="NA"/>
    <s v="NA"/>
    <s v="CONVERTED TO GRANT"/>
    <m/>
  </r>
  <r>
    <n v="37"/>
    <s v="HDFC Ergo"/>
    <s v="HDFC ERGO"/>
    <m/>
    <s v="NEW"/>
    <s v="YES"/>
    <x v="0"/>
    <x v="0"/>
    <s v="INR"/>
    <n v="40135326"/>
    <n v="40135326"/>
    <n v="0.25"/>
    <s v="Bharat"/>
    <x v="0"/>
    <s v="MH, RJ, JK, AS"/>
    <d v="2020-04-27T00:00:00"/>
    <d v="2020-04-28T00:00:00"/>
    <d v="2020-04-29T00:00:00"/>
    <s v="SUB &amp; RESULT AWAITED"/>
    <m/>
  </r>
  <r>
    <n v="38"/>
    <s v="Yamaha"/>
    <s v="Yamaha Motors"/>
    <m/>
    <s v="NEW"/>
    <m/>
    <x v="6"/>
    <x v="0"/>
    <s v="INR"/>
    <n v="700000"/>
    <n v="700000"/>
    <n v="1"/>
    <s v="Neha Singh"/>
    <x v="0"/>
    <s v="TBD"/>
    <d v="2020-04-07T00:00:00"/>
    <s v="TBD"/>
    <m/>
    <s v="NO GO (SC India)"/>
    <m/>
  </r>
  <r>
    <n v="39"/>
    <s v="SRF Foundation"/>
    <s v="SRF Foundation"/>
    <s v="L0089"/>
    <s v="NEW"/>
    <m/>
    <x v="3"/>
    <x v="0"/>
    <s v="INR"/>
    <n v="2500000"/>
    <n v="2500000"/>
    <n v="1"/>
    <s v="Yasmin/Rajit"/>
    <x v="1"/>
    <s v="TBD"/>
    <d v="2020-05-04T00:00:00"/>
    <s v="NA"/>
    <m/>
    <s v="CONVERTED TO GRANT"/>
    <m/>
  </r>
  <r>
    <n v="40"/>
    <s v="MINIKLUB"/>
    <s v="MINIKLUB"/>
    <s v="L0046"/>
    <s v="NEW"/>
    <s v="YES"/>
    <x v="0"/>
    <x v="0"/>
    <s v="INR"/>
    <n v="500000"/>
    <n v="500000"/>
    <n v="0.5"/>
    <s v="Namrata"/>
    <x v="0"/>
    <s v="NA"/>
    <d v="2020-04-27T00:00:00"/>
    <s v="NA"/>
    <s v="NA"/>
    <s v="CONVERTED TO GRANT"/>
    <m/>
  </r>
  <r>
    <n v="41"/>
    <s v="Piaggio"/>
    <s v="Piaggio"/>
    <s v="L0046"/>
    <s v="NEW"/>
    <s v="YES"/>
    <x v="0"/>
    <x v="0"/>
    <s v="INR"/>
    <n v="500000"/>
    <n v="500000"/>
    <n v="0.33333333333333331"/>
    <s v="Swati RD"/>
    <x v="0"/>
    <s v="NA"/>
    <d v="2020-04-28T00:00:00"/>
    <s v="NA"/>
    <s v="NA"/>
    <s v="CONVERTED TO GRANT"/>
    <m/>
  </r>
  <r>
    <n v="42"/>
    <s v="Maruti Suzuki"/>
    <s v="Maruti Suzuki"/>
    <m/>
    <s v="NEW"/>
    <s v="YES"/>
    <x v="0"/>
    <x v="1"/>
    <s v="INR"/>
    <n v="800000"/>
    <n v="800000"/>
    <n v="1.5"/>
    <s v="Souravi"/>
    <x v="0"/>
    <s v="DL"/>
    <s v="TBD"/>
    <s v="TBD"/>
    <m/>
    <s v="ON HOLD"/>
    <m/>
  </r>
  <r>
    <n v="43"/>
    <s v="SC Johnson"/>
    <s v="SC Johnson"/>
    <s v="L0093"/>
    <s v="NEW"/>
    <s v="YES"/>
    <x v="0"/>
    <x v="0"/>
    <s v="USD"/>
    <n v="125000"/>
    <n v="9375000"/>
    <n v="1"/>
    <s v="Neha Singh"/>
    <x v="0"/>
    <s v="UP, JH, AS"/>
    <d v="2020-05-05T00:00:00"/>
    <d v="2020-05-06T00:00:00"/>
    <m/>
    <s v="CONVERTED TO GRANT"/>
    <m/>
  </r>
  <r>
    <n v="44"/>
    <s v="UNHCR"/>
    <s v="UNHCR"/>
    <s v="L0088"/>
    <s v="TOP UP"/>
    <s v="YES"/>
    <x v="0"/>
    <x v="0"/>
    <s v="INR"/>
    <n v="424439"/>
    <n v="424439"/>
    <n v="0.125"/>
    <s v="Anuradha"/>
    <x v="1"/>
    <s v="TL, J&amp;K"/>
    <d v="2020-05-11T00:00:00"/>
    <d v="2020-06-08T00:00:00"/>
    <d v="2020-06-08T00:00:00"/>
    <s v="CONVERTED TO GRANT"/>
    <m/>
  </r>
  <r>
    <n v="45"/>
    <s v="IND COVID 19 Response flexible funding"/>
    <s v="RIST Roberta Moore"/>
    <s v="G0313"/>
    <s v="NEW"/>
    <s v="YES"/>
    <x v="0"/>
    <x v="0"/>
    <s v="USD"/>
    <n v="221000"/>
    <n v="16422020"/>
    <n v="0.25"/>
    <s v="Neha Jain"/>
    <x v="1"/>
    <s v="TBD"/>
    <d v="2020-05-07T00:00:00"/>
    <d v="2020-05-13T00:00:00"/>
    <m/>
    <s v="CONVERTED TO GRANT"/>
    <m/>
  </r>
  <r>
    <n v="46"/>
    <s v="GSK Asia"/>
    <s v="GSK Asia"/>
    <m/>
    <s v="NEW"/>
    <m/>
    <x v="5"/>
    <x v="0"/>
    <s v="INR"/>
    <n v="10000000"/>
    <n v="10000000"/>
    <n v="1"/>
    <s v="Namrata"/>
    <x v="0"/>
    <s v="DL"/>
    <d v="2020-05-07T00:00:00"/>
    <d v="2020-05-12T00:00:00"/>
    <d v="2020-05-12T00:00:00"/>
    <s v="SUB &amp; RESULT AWAITED"/>
    <m/>
  </r>
  <r>
    <n v="47"/>
    <s v="US Embassy "/>
    <s v="US Embassy "/>
    <m/>
    <s v="NEW"/>
    <m/>
    <x v="7"/>
    <x v="0"/>
    <s v="USD "/>
    <n v="50000"/>
    <n v="3750000"/>
    <n v="2"/>
    <s v="Aman"/>
    <x v="1"/>
    <s v="RJ"/>
    <d v="2020-05-08T00:00:00"/>
    <d v="2020-05-26T00:00:00"/>
    <m/>
    <s v="NO GO (SC India)"/>
    <m/>
  </r>
  <r>
    <n v="48"/>
    <s v="IF Social Impact Prize"/>
    <s v="iF International Forum Design"/>
    <s v=""/>
    <s v="NEW"/>
    <m/>
    <x v="7"/>
    <x v="1"/>
    <s v="EUR"/>
    <n v="50000"/>
    <n v="4000000"/>
    <n v="0.25"/>
    <s v="Trisha/Rajit"/>
    <x v="1"/>
    <s v="RJ"/>
    <d v="2020-05-12T00:00:00"/>
    <d v="2020-05-27T00:00:00"/>
    <m/>
    <s v="ON HOLD"/>
    <m/>
  </r>
  <r>
    <n v="49"/>
    <s v="IF Social Impact Prize"/>
    <s v="iF International Forum Design"/>
    <s v=""/>
    <s v="NEW"/>
    <m/>
    <x v="3"/>
    <x v="1"/>
    <s v="EUR"/>
    <n v="50000"/>
    <n v="4000000"/>
    <n v="0.25"/>
    <s v="Trisha/Rajit"/>
    <x v="1"/>
    <s v="TBD"/>
    <d v="2020-05-12T00:00:00"/>
    <d v="2020-05-27T00:00:00"/>
    <m/>
    <s v="ON HOLD"/>
    <m/>
  </r>
  <r>
    <n v="50"/>
    <s v="Spencer Foundation 1"/>
    <s v="Spencer Foundation"/>
    <m/>
    <s v="NEW"/>
    <m/>
    <x v="1"/>
    <x v="0"/>
    <s v="USD"/>
    <n v="375000"/>
    <n v="26250000"/>
    <n v="3"/>
    <s v="Aman"/>
    <x v="1"/>
    <s v="DL, RJ, OD"/>
    <d v="2020-07-01T00:00:00"/>
    <d v="2020-07-14T00:00:00"/>
    <d v="2020-07-14T00:00:00"/>
    <s v="SUB &amp; RESULT AWAITED"/>
    <m/>
  </r>
  <r>
    <n v="51"/>
    <s v="Spencer Fundation 2"/>
    <s v="Spencer Foundation"/>
    <m/>
    <s v="NEW"/>
    <s v="YES"/>
    <x v="1"/>
    <x v="0"/>
    <s v="USD"/>
    <n v="50000"/>
    <n v="3750000"/>
    <n v="2"/>
    <s v="Aman"/>
    <x v="1"/>
    <s v="TBD"/>
    <s v="TBD"/>
    <d v="2020-06-06T00:00:00"/>
    <m/>
    <s v="DROPPED "/>
    <m/>
  </r>
  <r>
    <n v="52"/>
    <s v="Saba Family Foundation/Anannke Foundation"/>
    <s v="Saba Family Foundation/Anannke Foundation"/>
    <s v=""/>
    <s v="NEW"/>
    <s v="YES"/>
    <x v="0"/>
    <x v="0"/>
    <s v="INR"/>
    <n v="33582556"/>
    <n v="33582556"/>
    <n v="0.41666666666666669"/>
    <s v="Neha Jain"/>
    <x v="1"/>
    <s v="NAT,DL,UP,WB,OD,JH"/>
    <d v="2020-05-14T00:00:00"/>
    <d v="2020-05-15T00:00:00"/>
    <s v="NA"/>
    <s v="NO GO (SC India)"/>
    <s v="Non-aligment with donor/call Requirements"/>
  </r>
  <r>
    <n v="53"/>
    <s v="Philips"/>
    <s v="Philips"/>
    <s v="L0046"/>
    <s v="NEW"/>
    <s v="YES"/>
    <x v="0"/>
    <x v="0"/>
    <s v="INR"/>
    <n v="501058"/>
    <n v="501058"/>
    <n v="0.25"/>
    <s v="Neha Singh"/>
    <x v="0"/>
    <s v="TBD"/>
    <d v="2020-05-18T00:00:00"/>
    <s v="NA"/>
    <m/>
    <s v="CONVERTED TO GRANT"/>
    <m/>
  </r>
  <r>
    <n v="54"/>
    <s v="Serum Institute of India"/>
    <s v="Serum Institute of India"/>
    <s v="L0090"/>
    <s v="NEW"/>
    <s v="YES"/>
    <x v="0"/>
    <x v="0"/>
    <s v="INR"/>
    <n v="5000000"/>
    <n v="5000000"/>
    <n v="0.25"/>
    <s v="Swati RD/Bharat"/>
    <x v="0"/>
    <s v="MH"/>
    <d v="2020-05-14T00:00:00"/>
    <d v="2020-05-15T00:00:00"/>
    <m/>
    <s v="CONVERTED TO GRANT"/>
    <m/>
  </r>
  <r>
    <n v="55"/>
    <s v="HPE"/>
    <s v="HPE"/>
    <s v="L0046"/>
    <s v="NEW"/>
    <s v="YES"/>
    <x v="0"/>
    <x v="0"/>
    <s v="INR"/>
    <n v="1500000"/>
    <n v="1500000"/>
    <n v="0.5"/>
    <s v="Divya"/>
    <x v="0"/>
    <s v="NA"/>
    <s v="NA"/>
    <s v="NA"/>
    <m/>
    <s v="CONVERTED TO GRANT"/>
    <m/>
  </r>
  <r>
    <n v="56"/>
    <s v="L&amp;T"/>
    <s v="L&amp;T Limited"/>
    <m/>
    <s v="TOP UP"/>
    <s v="YES"/>
    <x v="1"/>
    <x v="0"/>
    <s v="INR"/>
    <n v="1321000"/>
    <n v="1321000"/>
    <n v="0.5"/>
    <s v="Swati RD"/>
    <x v="0"/>
    <s v="RJ"/>
    <d v="2020-05-06T00:00:00"/>
    <d v="2020-05-21T00:00:00"/>
    <d v="2020-05-21T00:00:00"/>
    <s v="REJECTED EXTERNAL"/>
    <m/>
  </r>
  <r>
    <n v="57"/>
    <s v="Unilever"/>
    <s v="Unilever"/>
    <s v="G0323"/>
    <s v="NEW"/>
    <m/>
    <x v="5"/>
    <x v="0"/>
    <s v="GBP"/>
    <n v="962559.5"/>
    <n v="88555474"/>
    <n v="0.83333333333333337"/>
    <s v="Bharat"/>
    <x v="0"/>
    <s v="MH, OD, BR, WB"/>
    <d v="2020-05-25T00:00:00"/>
    <d v="2020-05-25T00:00:00"/>
    <d v="2020-05-27T00:00:00"/>
    <s v="CONVERTED TO GRANT"/>
    <m/>
  </r>
  <r>
    <n v="58"/>
    <s v="Godrej"/>
    <s v="Godrej Consumer Products Limited"/>
    <s v=""/>
    <s v="NEW"/>
    <s v="YES"/>
    <x v="0"/>
    <x v="0"/>
    <s v="INR"/>
    <n v="9708307"/>
    <n v="9708307"/>
    <n v="0.33333333333333331"/>
    <s v="Bharat"/>
    <x v="0"/>
    <s v="NAT,WB, UP"/>
    <d v="2020-05-21T00:00:00"/>
    <d v="2020-05-26T00:00:00"/>
    <d v="2020-07-06T00:00:00"/>
    <s v="REJECTED EXTERNAL"/>
    <m/>
  </r>
  <r>
    <n v="59"/>
    <s v="ECHO Amphan"/>
    <s v="ECHO"/>
    <m/>
    <s v="NEW"/>
    <m/>
    <x v="4"/>
    <x v="0"/>
    <s v="EUR"/>
    <n v="500000"/>
    <n v="42000000"/>
    <n v="0.5"/>
    <s v="Rajit"/>
    <x v="1"/>
    <s v="WB"/>
    <d v="2020-05-22T00:00:00"/>
    <d v="2020-05-26T00:00:00"/>
    <d v="2020-05-26T00:00:00"/>
    <s v="REJECTED EXTERNAL"/>
    <m/>
  </r>
  <r>
    <n v="60"/>
    <s v="SBI Life"/>
    <s v="SBI Life"/>
    <m/>
    <s v="NEW"/>
    <s v="YES"/>
    <x v="4"/>
    <x v="1"/>
    <s v="INR"/>
    <n v="490000"/>
    <n v="490000"/>
    <n v="1"/>
    <s v="Souravi"/>
    <x v="0"/>
    <s v="UP"/>
    <d v="2020-06-02T00:00:00"/>
    <d v="2020-06-09T00:00:00"/>
    <d v="2020-06-22T00:00:00"/>
    <s v="SUB &amp; RESULT AWAITED"/>
    <m/>
  </r>
  <r>
    <n v="61"/>
    <s v="HKDRF Amphan"/>
    <s v="HKDRF"/>
    <s v="G0320"/>
    <s v="NEW"/>
    <m/>
    <x v="4"/>
    <x v="0"/>
    <s v="HKD"/>
    <n v="4520000"/>
    <n v="43529408"/>
    <n v="0.25"/>
    <s v="Trisha/Rajit"/>
    <x v="1"/>
    <s v="WB,OD"/>
    <d v="2020-05-28T00:00:00"/>
    <d v="2020-06-05T00:00:00"/>
    <d v="2020-06-29T00:00:00"/>
    <s v="CONVERTED TO GRANT"/>
    <m/>
  </r>
  <r>
    <n v="62"/>
    <s v="Wipro"/>
    <s v="Wipro Foundation"/>
    <m/>
    <s v="NEW"/>
    <m/>
    <x v="4"/>
    <x v="0"/>
    <s v="INR"/>
    <n v="5000000"/>
    <n v="5000000"/>
    <n v="0.5"/>
    <s v="Divya"/>
    <x v="0"/>
    <s v="WB,OD"/>
    <d v="2020-05-27T00:00:00"/>
    <d v="2020-06-02T00:00:00"/>
    <d v="2020-06-03T00:00:00"/>
    <s v="REJECTED EXTERNAL"/>
    <s v="Donor's Internal Issues"/>
  </r>
  <r>
    <n v="63"/>
    <s v="Coca Cola Amphan"/>
    <s v="Coca Cola"/>
    <s v="G0314"/>
    <s v="NEW"/>
    <m/>
    <x v="4"/>
    <x v="0"/>
    <s v="USD"/>
    <n v="400000"/>
    <n v="29600000"/>
    <n v="0.25"/>
    <s v="Neha Singh"/>
    <x v="0"/>
    <s v="WB"/>
    <d v="2020-05-28T00:00:00"/>
    <d v="2020-05-28T00:00:00"/>
    <d v="2020-06-11T00:00:00"/>
    <s v="CONVERTED TO GRANT"/>
    <s v=""/>
  </r>
  <r>
    <n v="64"/>
    <s v="Give India Covid"/>
    <s v="Give India"/>
    <s v="G0315"/>
    <s v="NEW"/>
    <s v="YES"/>
    <x v="0"/>
    <x v="0"/>
    <s v="INR"/>
    <n v="1000000"/>
    <n v="1000000"/>
    <n v="4.1666666666666664E-2"/>
    <s v="Jyoti/Kunal"/>
    <x v="2"/>
    <s v="DL"/>
    <s v="NA"/>
    <s v="NA"/>
    <m/>
    <s v="CONVERTED TO GRANT"/>
    <s v=""/>
  </r>
  <r>
    <n v="65"/>
    <s v="GIK Clean tech solution"/>
    <s v="Clean Tech Soulutions and Others"/>
    <s v=""/>
    <s v="NEW"/>
    <m/>
    <x v="5"/>
    <x v="1"/>
    <s v="INR"/>
    <n v="10000000"/>
    <n v="10000000"/>
    <n v="1"/>
    <s v="Bidyut"/>
    <x v="0"/>
    <s v="TBD"/>
    <s v="TBD"/>
    <d v="2020-06-05T00:00:00"/>
    <m/>
    <s v="NO GO (SC India)"/>
    <m/>
  </r>
  <r>
    <n v="66"/>
    <s v="Clifford"/>
    <s v="Clifford Chance"/>
    <m/>
    <s v="NEW"/>
    <m/>
    <x v="4"/>
    <x v="0"/>
    <s v="INR"/>
    <n v="750000"/>
    <n v="750000"/>
    <n v="8.3333333333333329E-2"/>
    <s v="Bidyut"/>
    <x v="0"/>
    <s v="WB"/>
    <d v="2020-06-02T00:00:00"/>
    <d v="2020-06-08T00:00:00"/>
    <d v="2020-06-09T00:00:00"/>
    <s v="REJECTED EXTERNAL"/>
    <m/>
  </r>
  <r>
    <n v="67"/>
    <s v="UNDP "/>
    <s v="UNDP"/>
    <m/>
    <s v="NEW"/>
    <s v="YES"/>
    <x v="2"/>
    <x v="0"/>
    <s v="INR"/>
    <n v="5000000"/>
    <n v="5000000"/>
    <n v="0.5"/>
    <s v="Rajit"/>
    <x v="1"/>
    <s v="MP"/>
    <d v="2020-06-03T00:00:00"/>
    <d v="2020-06-08T00:00:00"/>
    <d v="2020-06-08T00:00:00"/>
    <s v="SUB &amp; RESULT AWAITED"/>
    <m/>
  </r>
  <r>
    <n v="68"/>
    <s v="Laureus"/>
    <s v="Laureus"/>
    <m/>
    <s v="NEW"/>
    <s v="YES"/>
    <x v="3"/>
    <x v="0"/>
    <s v="EUR"/>
    <n v="10000"/>
    <n v="840000"/>
    <n v="0.5"/>
    <s v="Aman"/>
    <x v="1"/>
    <s v="TBD"/>
    <d v="2020-06-04T00:00:00"/>
    <d v="2020-06-30T00:00:00"/>
    <m/>
    <s v="ON HOLD"/>
    <m/>
  </r>
  <r>
    <n v="69"/>
    <s v="Tesco"/>
    <s v="Tesco"/>
    <m/>
    <s v="NEW"/>
    <s v="YES"/>
    <x v="0"/>
    <x v="0"/>
    <s v="INR"/>
    <n v="11366380"/>
    <n v="11366380"/>
    <n v="0.41666666666666669"/>
    <s v="Namrata"/>
    <x v="0"/>
    <s v="TN"/>
    <d v="2020-06-04T00:00:00"/>
    <d v="2020-06-09T00:00:00"/>
    <d v="2020-06-09T00:00:00"/>
    <s v="SUB &amp; RESULT AWAITED"/>
    <m/>
  </r>
  <r>
    <n v="70"/>
    <s v="BMZ Top Up"/>
    <s v="BMZ"/>
    <s v="G0294"/>
    <s v="TOP UP"/>
    <s v="YES"/>
    <x v="1"/>
    <x v="0"/>
    <s v="EUR"/>
    <n v="109957"/>
    <n v="8891636"/>
    <n v="0.33333333333333331"/>
    <s v="Trisha"/>
    <x v="1"/>
    <s v="J&amp;K"/>
    <s v="NA"/>
    <d v="2020-06-04T00:00:00"/>
    <d v="2020-07-29T00:00:00"/>
    <s v="CONVERTED TO GRANT"/>
    <m/>
  </r>
  <r>
    <n v="71"/>
    <s v="Twilio"/>
    <s v="Twilio"/>
    <m/>
    <s v="NEW"/>
    <s v="YES"/>
    <x v="0"/>
    <x v="0"/>
    <s v="USD"/>
    <n v="150000"/>
    <n v="11100000"/>
    <n v="1"/>
    <s v="Namrata"/>
    <x v="1"/>
    <s v="TBD"/>
    <d v="2020-05-21T00:00:00"/>
    <d v="2020-06-03T00:00:00"/>
    <d v="2020-06-05T00:00:00"/>
    <s v="SUB &amp; RESULT AWAITED"/>
    <m/>
  </r>
  <r>
    <n v="72"/>
    <s v="Discovery"/>
    <s v="Discovery"/>
    <s v="L0097"/>
    <s v="NEW"/>
    <s v="YES"/>
    <x v="0"/>
    <x v="0"/>
    <s v="USD"/>
    <n v="25000"/>
    <n v="1900000"/>
    <n v="0.25"/>
    <s v="Bharat"/>
    <x v="0"/>
    <s v="MH"/>
    <d v="2020-06-04T00:00:00"/>
    <d v="2020-06-09T00:00:00"/>
    <d v="2020-06-09T00:00:00"/>
    <s v="CONVERTED TO GRANT"/>
    <m/>
  </r>
  <r>
    <n v="73"/>
    <s v="SC Switzerland Emergency Grant (Cyclone Amphan Response) "/>
    <s v="SC Switzerland"/>
    <s v="G0317"/>
    <s v="NEW"/>
    <m/>
    <x v="4"/>
    <x v="0"/>
    <s v="CHF"/>
    <n v="250000"/>
    <n v="19500000"/>
    <n v="0.5"/>
    <s v="Divya"/>
    <x v="0"/>
    <s v="WB,OD"/>
    <d v="2020-06-04T00:00:00"/>
    <d v="2020-06-11T00:00:00"/>
    <s v="NA"/>
    <s v="CONVERTED TO GRANT"/>
    <m/>
  </r>
  <r>
    <n v="74"/>
    <s v="Herbalife Covid"/>
    <s v="Herbalife Nutrition"/>
    <s v="L0092"/>
    <s v="NEW"/>
    <s v="YES"/>
    <x v="0"/>
    <x v="0"/>
    <s v="INR"/>
    <n v="3298389"/>
    <n v="3298389"/>
    <n v="0.16666666666666666"/>
    <s v="Divya"/>
    <x v="0"/>
    <s v="RJ"/>
    <d v="2020-05-21T00:00:00"/>
    <d v="2020-05-22T00:00:00"/>
    <d v="2020-05-22T00:00:00"/>
    <s v="CONVERTED TO GRANT"/>
    <m/>
  </r>
  <r>
    <n v="75"/>
    <s v="IKEA (Covid)"/>
    <s v="IKEA Foundation"/>
    <s v="GIK"/>
    <s v="NEW"/>
    <s v="YES"/>
    <x v="0"/>
    <x v="0"/>
    <s v="INR"/>
    <n v="3000000"/>
    <n v="3000000"/>
    <n v="0.25"/>
    <s v="Divya"/>
    <x v="0"/>
    <s v="DL, TL"/>
    <d v="2020-06-23T00:00:00"/>
    <d v="2020-06-25T00:00:00"/>
    <d v="2020-06-30T00:00:00"/>
    <s v="GIK"/>
    <m/>
  </r>
  <r>
    <n v="76"/>
    <s v="L'Oreal "/>
    <s v="L'Oreal "/>
    <m/>
    <s v="NEW"/>
    <s v="YES"/>
    <x v="2"/>
    <x v="0"/>
    <s v="EUR"/>
    <n v="2800000"/>
    <n v="226800005"/>
    <n v="3"/>
    <s v="Swati RD/Bharat"/>
    <x v="0"/>
    <s v="MH, WB"/>
    <d v="2020-06-22T00:00:00"/>
    <d v="2020-06-25T00:00:00"/>
    <d v="2020-07-21T00:00:00"/>
    <s v="REJECTED EXTERNAL"/>
    <s v="Reason not known"/>
  </r>
  <r>
    <n v="77"/>
    <s v="Sony Pictures Network (2nd Phase- Jun-2020)"/>
    <s v="Sony Pictures Network"/>
    <s v="G0254"/>
    <s v="RENEWAL"/>
    <m/>
    <x v="1"/>
    <x v="0"/>
    <s v="INR"/>
    <n v="3000000"/>
    <n v="3000000"/>
    <n v="1"/>
    <s v="Swati RD"/>
    <x v="0"/>
    <s v="MH"/>
    <d v="2020-06-22T00:00:00"/>
    <d v="2020-06-23T00:00:00"/>
    <d v="2020-06-24T00:00:00"/>
    <s v="CONVERTED TO GRANT"/>
    <m/>
  </r>
  <r>
    <n v="78"/>
    <s v="Marks and Spencer (Covid)"/>
    <s v="Marks and Spencer"/>
    <s v="L0094"/>
    <s v="NEW"/>
    <s v="YES"/>
    <x v="0"/>
    <x v="0"/>
    <s v="INR"/>
    <n v="2400000"/>
    <n v="2400000"/>
    <n v="0.25"/>
    <s v="Namrata"/>
    <x v="0"/>
    <s v="MH"/>
    <d v="2020-06-18T00:00:00"/>
    <d v="2020-06-19T00:00:00"/>
    <d v="2020-06-19T00:00:00"/>
    <s v="CONVERTED TO GRANT"/>
    <m/>
  </r>
  <r>
    <n v="79"/>
    <s v="GE Healthcare (1)"/>
    <s v="GE Healthcare"/>
    <m/>
    <s v="NEW"/>
    <s v=""/>
    <x v="4"/>
    <x v="0"/>
    <s v="INR"/>
    <n v="5000000"/>
    <n v="5000000"/>
    <n v="0.5"/>
    <s v="Swati RD/Bharat"/>
    <x v="0"/>
    <s v="WB"/>
    <d v="2020-06-23T00:00:00"/>
    <d v="2020-06-24T00:00:00"/>
    <m/>
    <s v="REJECTED EXTERNAL"/>
    <m/>
  </r>
  <r>
    <n v="80"/>
    <s v="GE Healthcare (2)"/>
    <s v="GE Healthcare"/>
    <m/>
    <s v="NEW"/>
    <m/>
    <x v="5"/>
    <x v="0"/>
    <s v="INR"/>
    <n v="5000000"/>
    <n v="5000000"/>
    <n v="0.25"/>
    <s v="Swati RD/Bharat"/>
    <x v="0"/>
    <s v="TBD"/>
    <d v="2020-06-23T00:00:00"/>
    <d v="2020-06-30T00:00:00"/>
    <m/>
    <s v="NO GO (SC India)"/>
    <m/>
  </r>
  <r>
    <n v="81"/>
    <s v="GE Healthcare (3)"/>
    <s v="GE Healthcare"/>
    <m/>
    <s v="NEW"/>
    <s v="YES"/>
    <x v="7"/>
    <x v="0"/>
    <s v="INR"/>
    <n v="5004971"/>
    <n v="5004971"/>
    <n v="1"/>
    <s v="Swati RD/Bharat"/>
    <x v="0"/>
    <s v="RJ"/>
    <d v="2020-06-23T00:00:00"/>
    <d v="2020-06-30T00:00:00"/>
    <d v="2020-06-30T00:00:00"/>
    <s v="REJECTED EXTERNAL"/>
    <s v="Donor's Internal Issues"/>
  </r>
  <r>
    <n v="82"/>
    <s v="Ananya Birla Foundation (Phase II)"/>
    <s v="Ananya Birla Foundation"/>
    <s v=""/>
    <s v="RENEWAL"/>
    <s v="YES"/>
    <x v="0"/>
    <x v="0"/>
    <s v="INR"/>
    <n v="3000000"/>
    <n v="3000000"/>
    <n v="0.5"/>
    <s v="Trisha"/>
    <x v="1"/>
    <s v="MH"/>
    <d v="2020-06-22T00:00:00"/>
    <s v="NA"/>
    <m/>
    <s v="REJECTED EXTERNAL"/>
    <m/>
  </r>
  <r>
    <n v="83"/>
    <s v="Petronet (Covid)"/>
    <s v="Petronet LNG"/>
    <m/>
    <s v="NEW"/>
    <s v="YES"/>
    <x v="0"/>
    <x v="0"/>
    <s v="INR"/>
    <n v="3000000"/>
    <n v="3000000"/>
    <n v="0.33333333333333331"/>
    <s v="Souravi"/>
    <x v="0"/>
    <s v="DL"/>
    <d v="2020-06-29T00:00:00"/>
    <d v="2020-07-10T00:00:00"/>
    <m/>
    <s v="DROPPED "/>
    <m/>
  </r>
  <r>
    <n v="84"/>
    <s v="RIST  "/>
    <s v="RIST"/>
    <s v="G0326"/>
    <s v="NEW"/>
    <s v="YES"/>
    <x v="5"/>
    <x v="0"/>
    <s v="USD"/>
    <n v="458569"/>
    <n v="33934106"/>
    <n v="1"/>
    <s v="Neha Jain"/>
    <x v="1"/>
    <s v="MH,DL"/>
    <d v="2020-06-09T00:00:00"/>
    <d v="2020-06-15T00:00:00"/>
    <d v="2020-07-10T00:00:00"/>
    <s v="CONVERTED TO GRANT"/>
    <m/>
  </r>
  <r>
    <n v="85"/>
    <s v="Timken"/>
    <s v="Timken India Limited"/>
    <m/>
    <s v="NEW"/>
    <m/>
    <x v="8"/>
    <x v="0"/>
    <s v="INR"/>
    <n v="8000000"/>
    <n v="8000000"/>
    <n v="1"/>
    <s v="Namrata"/>
    <x v="0"/>
    <s v="KN"/>
    <d v="2020-06-11T00:00:00"/>
    <d v="2020-06-24T00:00:00"/>
    <d v="2020-06-26T00:00:00"/>
    <s v="SUB &amp; RESULT AWAITED"/>
    <m/>
  </r>
  <r>
    <n v="86"/>
    <s v="REC"/>
    <s v="REC Foundation"/>
    <m/>
    <s v="NEW"/>
    <s v="YES"/>
    <x v="5"/>
    <x v="0"/>
    <s v="INR"/>
    <n v="15000000"/>
    <n v="15000000"/>
    <n v="1.5"/>
    <s v="Souravi"/>
    <x v="0"/>
    <s v="BR"/>
    <d v="2020-06-16T00:00:00"/>
    <d v="2020-06-30T00:00:00"/>
    <s v="TBD"/>
    <s v="ON HOLD"/>
    <m/>
  </r>
  <r>
    <n v="87"/>
    <s v="Powergrid"/>
    <s v="Powergrid"/>
    <m/>
    <s v="NEW"/>
    <s v="YES"/>
    <x v="8"/>
    <x v="0"/>
    <s v="INR"/>
    <n v="15000000"/>
    <n v="15000000"/>
    <n v="1.5"/>
    <s v="Souravi"/>
    <x v="0"/>
    <s v="BR"/>
    <d v="2020-07-01T00:00:00"/>
    <d v="2020-07-16T00:00:00"/>
    <m/>
    <s v="ON HOLD"/>
    <m/>
  </r>
  <r>
    <n v="88"/>
    <s v="Powergrid"/>
    <s v="Powergrid"/>
    <m/>
    <s v="NEW"/>
    <m/>
    <x v="8"/>
    <x v="0"/>
    <s v="INR"/>
    <n v="20000000"/>
    <n v="20000000"/>
    <n v="2"/>
    <s v="Souravi"/>
    <x v="0"/>
    <s v="J&amp;K"/>
    <d v="2020-07-01T00:00:00"/>
    <d v="2020-07-16T00:00:00"/>
    <m/>
    <s v="ON HOLD"/>
    <m/>
  </r>
  <r>
    <n v="89"/>
    <s v="Give India Covid"/>
    <s v="Give India"/>
    <s v="G0319"/>
    <s v="NEW"/>
    <s v="YES"/>
    <x v="0"/>
    <x v="0"/>
    <s v="INR"/>
    <n v="1988000"/>
    <n v="1988000"/>
    <n v="8.3333333333333329E-2"/>
    <s v="Jyoti/Kunal"/>
    <x v="2"/>
    <s v="OD"/>
    <d v="2020-07-24T00:00:00"/>
    <s v="NA"/>
    <m/>
    <s v="CONVERTED TO GRANT"/>
    <m/>
  </r>
  <r>
    <n v="90"/>
    <s v="USAID RISE (GBV)"/>
    <s v="USAID"/>
    <m/>
    <s v="NEW"/>
    <m/>
    <x v="7"/>
    <x v="0"/>
    <s v="USD"/>
    <n v="300000"/>
    <n v="22200000"/>
    <n v="1.5"/>
    <s v="Aman"/>
    <x v="1"/>
    <s v="TBD"/>
    <d v="2020-06-25T00:00:00"/>
    <d v="2020-08-05T00:00:00"/>
    <m/>
    <s v="NO GO (SC India)"/>
    <m/>
  </r>
  <r>
    <n v="91"/>
    <s v="P&amp;G Shiksha"/>
    <s v="Proctor &amp; Gamble"/>
    <s v="L0070"/>
    <s v="RENEWAL"/>
    <m/>
    <x v="1"/>
    <x v="0"/>
    <s v="INR"/>
    <n v="15000000"/>
    <n v="15000000"/>
    <n v="1"/>
    <s v="Bharat/Swati RD"/>
    <x v="0"/>
    <s v="RJ"/>
    <d v="2020-06-19T00:00:00"/>
    <d v="2020-06-30T00:00:00"/>
    <d v="2020-07-02T00:00:00"/>
    <s v="CONVERTED TO GRANT"/>
    <m/>
  </r>
  <r>
    <n v="92"/>
    <s v="P&amp;G "/>
    <s v="Proctor &amp; Gamble"/>
    <m/>
    <s v="NEW"/>
    <m/>
    <x v="4"/>
    <x v="0"/>
    <s v="USD"/>
    <n v="50000"/>
    <n v="3700000"/>
    <n v="0.33333333333333331"/>
    <s v="Bharat/Swati RD"/>
    <x v="0"/>
    <s v="WB"/>
    <d v="2020-06-12T00:00:00"/>
    <d v="2020-06-15T00:00:00"/>
    <m/>
    <s v="NO GO (SC India)"/>
    <m/>
  </r>
  <r>
    <n v="93"/>
    <s v="World Bank Mission Billion Challenge"/>
    <s v="World Bank"/>
    <m/>
    <s v="NEW"/>
    <s v="YES"/>
    <x v="8"/>
    <x v="1"/>
    <s v="USD"/>
    <n v="150000"/>
    <n v="11100000"/>
    <n v="1"/>
    <s v="Aman"/>
    <x v="1"/>
    <s v="TBD"/>
    <d v="2020-07-09T00:00:00"/>
    <d v="2020-08-14T00:00:00"/>
    <d v="2020-08-14T00:00:00"/>
    <s v="SUB &amp; RESULT AWAITED"/>
    <m/>
  </r>
  <r>
    <n v="94"/>
    <s v="Lavazza Emergency Covid"/>
    <s v="Lavazza"/>
    <s v="G0321"/>
    <s v="NEW"/>
    <s v="YES"/>
    <x v="0"/>
    <x v="0"/>
    <s v="EUR"/>
    <n v="60000"/>
    <n v="5248218"/>
    <n v="0.25"/>
    <s v="Bharat"/>
    <x v="0"/>
    <s v="WB"/>
    <d v="2020-06-25T00:00:00"/>
    <d v="2020-06-29T00:00:00"/>
    <m/>
    <s v="CONVERTED TO GRANT"/>
    <m/>
  </r>
  <r>
    <n v="95"/>
    <s v="TECHEMERGE RESILIENCE INDIA_World Bank"/>
    <s v="Tech Emerge/DFID"/>
    <m/>
    <s v="NEW"/>
    <m/>
    <x v="6"/>
    <x v="0"/>
    <s v="USD"/>
    <n v="1000000"/>
    <n v="74000000"/>
    <n v="2"/>
    <s v="Rajit"/>
    <x v="1"/>
    <s v="TBD"/>
    <d v="2020-07-01T00:00:00"/>
    <d v="2020-07-20T00:00:00"/>
    <m/>
    <s v="ON HOLD"/>
    <m/>
  </r>
  <r>
    <n v="96"/>
    <s v="Colgate"/>
    <s v="Colgate"/>
    <m/>
    <s v="NEW"/>
    <m/>
    <x v="5"/>
    <x v="1"/>
    <s v="INR"/>
    <n v="750000"/>
    <n v="750000"/>
    <n v="1"/>
    <s v="Bharat"/>
    <x v="0"/>
    <s v="AP"/>
    <d v="2020-07-08T00:00:00"/>
    <d v="2020-07-10T00:00:00"/>
    <d v="2020-07-20T00:00:00"/>
    <s v="SUB &amp; RESULT AWAITED"/>
    <m/>
  </r>
  <r>
    <n v="97"/>
    <s v="UNDP "/>
    <s v="UNDP"/>
    <m/>
    <s v="NEW"/>
    <s v="YES"/>
    <x v="2"/>
    <x v="0"/>
    <s v="INR"/>
    <n v="2500000"/>
    <n v="2500000"/>
    <n v="0.5"/>
    <s v="Rajit"/>
    <x v="1"/>
    <s v="JH"/>
    <d v="2020-06-17T00:00:00"/>
    <d v="2020-06-23T00:00:00"/>
    <d v="2020-06-23T00:00:00"/>
    <s v="SUB &amp; RESULT AWAITED"/>
    <m/>
  </r>
  <r>
    <n v="98"/>
    <s v="SC Germany (Amphan)"/>
    <s v="SC Germany"/>
    <s v="G0211"/>
    <s v="NEW"/>
    <m/>
    <x v="4"/>
    <x v="0"/>
    <s v="EUR"/>
    <n v="9000"/>
    <n v="765000"/>
    <n v="0.33333333333333331"/>
    <s v="Rajit"/>
    <x v="1"/>
    <s v="WB"/>
    <d v="2020-06-04T00:00:00"/>
    <d v="2020-06-11T00:00:00"/>
    <s v="NA"/>
    <s v="CONVERTED TO GRANT"/>
    <m/>
  </r>
  <r>
    <n v="99"/>
    <s v="SC Korea"/>
    <s v="SC Korea"/>
    <s v="G0316"/>
    <s v="NEW"/>
    <m/>
    <x v="4"/>
    <x v="0"/>
    <s v="USD"/>
    <n v="30000"/>
    <n v="2220000"/>
    <n v="0.25"/>
    <s v="Aman"/>
    <x v="1"/>
    <s v="WB"/>
    <d v="2020-06-16T00:00:00"/>
    <s v="NA"/>
    <s v="NA"/>
    <s v="CONVERTED TO GRANT"/>
    <m/>
  </r>
  <r>
    <n v="100"/>
    <s v="SC ARO"/>
    <s v="SC ARO"/>
    <s v="G0312"/>
    <s v="NEW"/>
    <m/>
    <x v="4"/>
    <x v="0"/>
    <s v="USD"/>
    <n v="120000"/>
    <n v="8640000"/>
    <n v="0.33333333333333331"/>
    <s v="Aman/Neha Jain"/>
    <x v="1"/>
    <s v="WB"/>
    <d v="2020-05-26T00:00:00"/>
    <s v="NA"/>
    <s v="NA"/>
    <s v="CONVERTED TO GRANT"/>
    <m/>
  </r>
  <r>
    <n v="101"/>
    <s v="The Logical Indian"/>
    <s v="US Embassy"/>
    <m/>
    <s v="NEW"/>
    <m/>
    <x v="7"/>
    <x v="0"/>
    <s v="USD "/>
    <n v="30000"/>
    <n v="2160004"/>
    <n v="1"/>
    <s v="Aman"/>
    <x v="1"/>
    <s v="TBD"/>
    <d v="2020-07-15T00:00:00"/>
    <d v="2020-07-21T00:00:00"/>
    <d v="2020-07-21T00:00:00"/>
    <s v="SUB &amp; RESULT AWAITED"/>
    <m/>
  </r>
  <r>
    <n v="102"/>
    <s v="BMZ 2021"/>
    <s v="BMZ"/>
    <m/>
    <s v="NEW"/>
    <m/>
    <x v="7"/>
    <x v="0"/>
    <s v="EUR"/>
    <n v="789973"/>
    <n v="63197840"/>
    <n v="4"/>
    <s v="Minal/Trisha"/>
    <x v="1"/>
    <s v="JH, WB"/>
    <d v="2020-07-08T00:00:00"/>
    <d v="2020-07-23T00:00:00"/>
    <d v="2020-07-25T00:00:00"/>
    <s v="REJECTED EXTERNAL"/>
    <s v="Reason not known"/>
  </r>
  <r>
    <n v="103"/>
    <s v="BMZ CHILD CENTRIC CLIMATE CHANGE ADAPTATION STRATEGY"/>
    <s v="BMZ"/>
    <m/>
    <s v="NEW"/>
    <m/>
    <x v="6"/>
    <x v="0"/>
    <s v="EUR"/>
    <n v="700000"/>
    <n v="59523809"/>
    <n v="3"/>
    <s v="Trisha"/>
    <x v="1"/>
    <s v="MP"/>
    <d v="2020-08-04T00:00:00"/>
    <s v="Open "/>
    <d v="2020-08-11T00:00:00"/>
    <s v="SUB &amp; RESULT AWAITED"/>
    <m/>
  </r>
  <r>
    <n v="104"/>
    <s v="BMZ Early Warning System Short Term Climate Change"/>
    <s v="BMZ"/>
    <m/>
    <s v="NEW"/>
    <m/>
    <x v="6"/>
    <x v="1"/>
    <s v="EUR"/>
    <n v="500000"/>
    <n v="40000000"/>
    <n v="0.58333333333333337"/>
    <s v="Trisha"/>
    <x v="1"/>
    <s v="TBD"/>
    <d v="2020-08-04T00:00:00"/>
    <d v="2020-08-10T00:00:00"/>
    <d v="2020-08-08T00:00:00"/>
    <s v="REJECTED EXTERNAL"/>
    <s v="Donor's Internal Issues"/>
  </r>
  <r>
    <n v="105"/>
    <s v="RIST"/>
    <s v="RIST"/>
    <m/>
    <s v="NEW"/>
    <s v="YES"/>
    <x v="0"/>
    <x v="0"/>
    <s v="USD"/>
    <n v="200000"/>
    <n v="14800000"/>
    <n v="0.25"/>
    <s v="Neha Jain"/>
    <x v="1"/>
    <s v="OD, WB"/>
    <d v="2020-05-07T00:00:00"/>
    <d v="2020-05-13T00:00:00"/>
    <d v="2020-05-13T00:00:00"/>
    <s v="APPROVED BY DONOR"/>
    <m/>
  </r>
  <r>
    <n v="106"/>
    <s v="J&amp;J"/>
    <s v="Janssen Asia Pacific "/>
    <s v="G0337"/>
    <s v="NEW"/>
    <s v="YES"/>
    <x v="0"/>
    <x v="1"/>
    <s v="USD"/>
    <n v="24000"/>
    <n v="1750000"/>
    <n v="0.25"/>
    <s v="Swati RD"/>
    <x v="0"/>
    <s v="MH"/>
    <d v="2020-07-09T00:00:00"/>
    <d v="2020-07-10T00:00:00"/>
    <d v="2020-07-10T00:00:00"/>
    <s v="CONVERTED TO GRANT"/>
    <m/>
  </r>
  <r>
    <n v="107"/>
    <s v="APPI"/>
    <s v="APPI"/>
    <m/>
    <s v="NEW"/>
    <m/>
    <x v="5"/>
    <x v="1"/>
    <s v="INR"/>
    <n v="35000000"/>
    <n v="35000000"/>
    <n v="5"/>
    <s v="Trisha/Rajit"/>
    <x v="1"/>
    <s v="OD"/>
    <d v="2020-07-23T00:00:00"/>
    <d v="2020-07-30T00:00:00"/>
    <d v="2020-07-30T00:00:00"/>
    <s v="SUB &amp; RESULT AWAITED"/>
    <m/>
  </r>
  <r>
    <n v="108"/>
    <s v="Give India (Assam)"/>
    <s v="Give India"/>
    <m/>
    <s v="NEW"/>
    <s v="YES"/>
    <x v="0"/>
    <x v="0"/>
    <s v="INR"/>
    <n v="5000000"/>
    <n v="5000000"/>
    <n v="8.3333333333333329E-2"/>
    <s v="Jyoti/Kunal"/>
    <x v="2"/>
    <s v="AS"/>
    <d v="2020-07-27T00:00:00"/>
    <d v="2020-07-30T00:00:00"/>
    <d v="2020-08-01T00:00:00"/>
    <s v="SUB &amp; RESULT AWAITED"/>
    <m/>
  </r>
  <r>
    <n v="109"/>
    <s v="UNCDF"/>
    <s v="UNCDF"/>
    <m/>
    <s v="NEW"/>
    <m/>
    <x v="2"/>
    <x v="0"/>
    <s v="USD"/>
    <n v="250000"/>
    <n v="18500000"/>
    <n v="2"/>
    <s v="Aman"/>
    <x v="1"/>
    <s v="TBD"/>
    <d v="2020-08-05T00:00:00"/>
    <d v="2020-08-30T00:00:00"/>
    <m/>
    <s v="NO GO (SC India)"/>
    <m/>
  </r>
  <r>
    <n v="110"/>
    <s v="Sattva"/>
    <s v="Sattva"/>
    <m/>
    <s v="NEW"/>
    <s v="YES"/>
    <x v="0"/>
    <x v="0"/>
    <s v="INR"/>
    <n v="7000000"/>
    <n v="7000000"/>
    <n v="0.33333333333333331"/>
    <s v="Bharat"/>
    <x v="0"/>
    <s v="MH"/>
    <d v="2020-08-04T00:00:00"/>
    <d v="2020-08-10T00:00:00"/>
    <d v="2020-08-12T00:00:00"/>
    <s v="REJECTED EXTERNAL"/>
    <m/>
  </r>
  <r>
    <n v="111"/>
    <s v="UNHCR’s proposition to support PoCs (Persons of Concern/refugees) in Bangalore"/>
    <s v="UNHCR"/>
    <m/>
    <s v="NEW"/>
    <s v="YES"/>
    <x v="0"/>
    <x v="0"/>
    <s v="INR"/>
    <n v="400000"/>
    <n v="400000"/>
    <n v="0.33333333333333331"/>
    <s v="Anuradha"/>
    <x v="1"/>
    <s v="KN"/>
    <d v="2020-08-04T00:00:00"/>
    <s v="ASAP"/>
    <m/>
    <s v="ON HOLD"/>
    <m/>
  </r>
  <r>
    <n v="112"/>
    <s v="EU Covid"/>
    <s v="European Commission"/>
    <m/>
    <s v="NEW"/>
    <s v="YES"/>
    <x v="0"/>
    <x v="0"/>
    <s v="EUR"/>
    <n v="1830366"/>
    <n v="146429280"/>
    <n v="4"/>
    <s v="Rajit"/>
    <x v="1"/>
    <s v="OD, JH, MP"/>
    <d v="2020-08-05T00:00:00"/>
    <d v="2020-09-01T00:00:00"/>
    <d v="2020-09-01T00:00:00"/>
    <s v="NO GO (Member)"/>
    <s v="FCRA"/>
  </r>
  <r>
    <n v="113"/>
    <s v="Shroff Foundation"/>
    <s v="Shroff Foundation"/>
    <s v="G0322"/>
    <s v="NEW"/>
    <s v="YES"/>
    <x v="0"/>
    <x v="0"/>
    <s v="HKD"/>
    <n v="500000"/>
    <n v="4815200"/>
    <n v="0.5"/>
    <s v="Rajit"/>
    <x v="1"/>
    <s v="BR"/>
    <d v="2020-07-21T00:00:00"/>
    <d v="2020-07-21T00:00:00"/>
    <m/>
    <s v="CONVERTED TO GRANT"/>
    <m/>
  </r>
  <r>
    <n v="114"/>
    <s v="BPRM Refugees and Asylum Seekers (Revised Version)"/>
    <s v="BPRM"/>
    <m/>
    <s v="NEW"/>
    <s v="YES"/>
    <x v="0"/>
    <x v="0"/>
    <s v="INR"/>
    <n v="9000000"/>
    <n v="9000000"/>
    <n v="8.3333333333333329E-2"/>
    <s v="Aman"/>
    <x v="1"/>
    <s v="JK, TL"/>
    <s v="NA"/>
    <d v="2020-04-29T00:00:00"/>
    <m/>
    <s v="REJECTED EXTERNAL"/>
    <m/>
  </r>
  <r>
    <n v="115"/>
    <s v="SC Italy additional amount"/>
    <s v="SC Italy"/>
    <m/>
    <s v="NEW"/>
    <m/>
    <x v="4"/>
    <x v="0"/>
    <s v="EUR"/>
    <n v="50000"/>
    <n v="4000000"/>
    <n v="0.5"/>
    <s v="Anuradha"/>
    <x v="1"/>
    <s v="AS"/>
    <s v="NA"/>
    <d v="2020-09-04T00:00:00"/>
    <m/>
    <s v="APPROVED BY DONOR"/>
    <m/>
  </r>
  <r>
    <n v="116"/>
    <s v="Give India"/>
    <s v="Give India"/>
    <m/>
    <s v="NEW"/>
    <s v="YES"/>
    <x v="0"/>
    <x v="0"/>
    <s v="INR"/>
    <n v="3000000"/>
    <n v="3000000"/>
    <n v="8.3333333333333329E-2"/>
    <s v="Kunal"/>
    <x v="2"/>
    <s v="DL, JH, MP, MH, AP, TL"/>
    <d v="2020-08-27T00:00:00"/>
    <d v="2020-09-02T00:00:00"/>
    <d v="2020-09-02T00:00:00"/>
    <s v="SUB &amp; RESULT AWAITED"/>
    <m/>
  </r>
  <r>
    <n v="117"/>
    <s v="MOFA Opp. 1 Pilot Project"/>
    <s v="MOFA"/>
    <m/>
    <m/>
    <m/>
    <x v="7"/>
    <x v="0"/>
    <s v="EUR"/>
    <n v="100000"/>
    <n v="8300000"/>
    <n v="2"/>
    <s v="Neha Jain"/>
    <x v="1"/>
    <s v="BR, DL, RJ"/>
    <s v="TBD"/>
    <d v="2020-09-15T00:00:00"/>
    <d v="2020-09-15T00:00:00"/>
    <s v="SUB &amp; RESULT AWAITED"/>
    <m/>
  </r>
  <r>
    <n v="118"/>
    <s v="MOFA Opp. 2 Research"/>
    <s v="MOFA"/>
    <m/>
    <m/>
    <s v="YES"/>
    <x v="9"/>
    <x v="0"/>
    <s v="EUR"/>
    <n v="50000"/>
    <n v="4195636"/>
    <n v="1"/>
    <s v="Neha Jain"/>
    <x v="1"/>
    <s v="BR, DL, RJ"/>
    <s v="TBD"/>
    <d v="2020-09-15T00:00:00"/>
    <d v="2020-09-15T00:00:00"/>
    <s v="SUB &amp; RESULT AWAITED"/>
    <m/>
  </r>
  <r>
    <n v="119"/>
    <s v="UNICEF Bihar MLC"/>
    <s v="UNICEF"/>
    <s v="L0096"/>
    <s v="NEW"/>
    <m/>
    <x v="1"/>
    <x v="0"/>
    <s v="INR"/>
    <n v="6147313"/>
    <n v="6147313"/>
    <n v="0.83333333333333337"/>
    <s v="Anuradha"/>
    <x v="1"/>
    <s v="BR"/>
    <d v="2020-08-21T00:00:00"/>
    <d v="2020-09-04T00:00:00"/>
    <d v="2020-09-17T00:00:00"/>
    <s v="CONVERTED TO GRANT"/>
    <m/>
  </r>
  <r>
    <n v="120"/>
    <s v="Oak Foundation (phase 2)"/>
    <s v="Oak Foundation "/>
    <s v="G0335"/>
    <s v="RENEWAL"/>
    <m/>
    <x v="7"/>
    <x v="0"/>
    <s v="INR"/>
    <n v="61216633"/>
    <n v="61216633"/>
    <n v="3"/>
    <s v="Aman"/>
    <x v="1"/>
    <s v="JH, WB"/>
    <n v="44063"/>
    <d v="2020-08-31T00:00:00"/>
    <d v="2020-08-31T00:00:00"/>
    <s v="CONVERTED TO GRANT"/>
    <m/>
  </r>
  <r>
    <n v="121"/>
    <s v="APPI"/>
    <s v="APPI"/>
    <m/>
    <s v="NEW"/>
    <m/>
    <x v="7"/>
    <x v="1"/>
    <s v="INR"/>
    <n v="70000000"/>
    <n v="70000000"/>
    <n v="3"/>
    <s v="Trisha/Rajit"/>
    <x v="1"/>
    <s v="BR, WB"/>
    <d v="2020-09-07T00:00:00"/>
    <d v="2020-09-29T00:00:00"/>
    <d v="2020-09-29T00:00:00"/>
    <s v="SUB &amp; RESULT AWAITED"/>
    <m/>
  </r>
  <r>
    <n v="122"/>
    <s v="Eicher"/>
    <s v="Eicher Group Foundation"/>
    <m/>
    <s v="NEW"/>
    <m/>
    <x v="2"/>
    <x v="1"/>
    <s v="INR"/>
    <n v="28000000"/>
    <n v="28000000"/>
    <n v="3"/>
    <s v="Divya"/>
    <x v="0"/>
    <s v="MP"/>
    <d v="2020-08-20T00:00:00"/>
    <d v="2020-08-31T00:00:00"/>
    <d v="2020-08-31T00:00:00"/>
    <s v="SUB &amp; RESULT AWAITED"/>
    <m/>
  </r>
  <r>
    <n v="123"/>
    <s v="IKEA"/>
    <s v="IKEA Foundation"/>
    <m/>
    <s v="NEW"/>
    <s v="YES"/>
    <x v="2"/>
    <x v="0"/>
    <s v="INR"/>
    <n v="32000000"/>
    <n v="32000000"/>
    <n v="3"/>
    <s v="Divya"/>
    <x v="0"/>
    <s v="TL, MH"/>
    <d v="2020-08-20T00:00:00"/>
    <d v="2020-08-21T00:00:00"/>
    <d v="2020-08-21T00:00:00"/>
    <s v="REJECTED EXTERNAL"/>
    <s v="Donor's Internal Issues"/>
  </r>
  <r>
    <n v="124"/>
    <s v="USAID MNCH Accelerator"/>
    <s v="USAID"/>
    <m/>
    <s v="NEW"/>
    <m/>
    <x v="5"/>
    <x v="1"/>
    <s v="USD"/>
    <n v="45000000"/>
    <n v="45000000"/>
    <n v="4"/>
    <s v="Neha Jain"/>
    <x v="1"/>
    <s v="TBD"/>
    <d v="2020-08-11T00:00:00"/>
    <d v="2020-08-21T00:00:00"/>
    <m/>
    <s v="DROPPED "/>
    <s v="Donor's Internal Issues"/>
  </r>
  <r>
    <n v="125"/>
    <s v="Myytake"/>
    <s v="Myytake"/>
    <m/>
    <s v="NEW"/>
    <s v="YES"/>
    <x v="0"/>
    <x v="1"/>
    <s v="INR"/>
    <n v="20000000"/>
    <n v="20000000"/>
    <n v="1"/>
    <s v="Neha Singh"/>
    <x v="0"/>
    <s v="TBD"/>
    <s v="TBD"/>
    <s v="TBD"/>
    <m/>
    <s v="DROPPED "/>
    <s v="Donor's Internal Issues"/>
  </r>
  <r>
    <n v="126"/>
    <s v="BPRM"/>
    <s v="BPRM"/>
    <m/>
    <s v="NEW"/>
    <s v="YES"/>
    <x v="0"/>
    <x v="0"/>
    <s v="USD"/>
    <n v="396689"/>
    <n v="28958297"/>
    <n v="0.5"/>
    <s v="Aman"/>
    <x v="1"/>
    <s v="JK, TL"/>
    <d v="2020-08-05T00:00:00"/>
    <d v="2020-08-07T00:00:00"/>
    <d v="2020-08-07T00:00:00"/>
    <s v="REJECTED EXTERNAL"/>
    <m/>
  </r>
  <r>
    <n v="127"/>
    <s v="Herbalife Amphan"/>
    <s v="Herbalife"/>
    <s v="G0211/L0046"/>
    <s v="NEW"/>
    <m/>
    <x v="4"/>
    <x v="0"/>
    <s v="INR"/>
    <n v="960884"/>
    <n v="960884"/>
    <n v="8.3333333333333329E-2"/>
    <s v="Divya"/>
    <x v="0"/>
    <s v="WB"/>
    <d v="2020-08-07T00:00:00"/>
    <d v="2020-08-14T00:00:00"/>
    <d v="2020-08-27T00:00:00"/>
    <s v="CONVERTED TO GRANT"/>
    <m/>
  </r>
  <r>
    <n v="128"/>
    <s v="Verizon 2021"/>
    <s v="Sattva"/>
    <m/>
    <s v="NEW"/>
    <m/>
    <x v="2"/>
    <x v="0"/>
    <s v="INR"/>
    <n v="7500000"/>
    <n v="7500000"/>
    <n v="1"/>
    <s v="Namrata"/>
    <x v="0"/>
    <s v="TL"/>
    <d v="2020-08-18T00:00:00"/>
    <d v="2020-08-21T00:00:00"/>
    <d v="2020-08-21T00:00:00"/>
    <s v="APPROVED BY DONOR"/>
    <m/>
  </r>
  <r>
    <n v="129"/>
    <s v="SC Johnson"/>
    <s v="SC Johnson"/>
    <s v="L0101"/>
    <s v="NEW"/>
    <m/>
    <x v="1"/>
    <x v="0"/>
    <s v="INR"/>
    <n v="7200000"/>
    <n v="7200000"/>
    <n v="0.75"/>
    <s v="Neha Singh"/>
    <x v="0"/>
    <s v="DL"/>
    <d v="2020-08-14T00:00:00"/>
    <d v="2020-08-25T00:00:00"/>
    <d v="2020-08-26T00:00:00"/>
    <s v="CONVERTED TO GRANT"/>
    <m/>
  </r>
  <r>
    <n v="130"/>
    <s v="Rake Magazine"/>
    <s v="SC UK"/>
    <s v="G0324"/>
    <s v="NEW"/>
    <s v="YES"/>
    <x v="0"/>
    <x v="0"/>
    <s v="USD "/>
    <n v="50000"/>
    <n v="3711522"/>
    <n v="0.75"/>
    <s v="Bharat"/>
    <x v="0"/>
    <s v="NAT"/>
    <d v="2020-08-06T00:00:00"/>
    <s v="NA"/>
    <s v="NA"/>
    <s v="CONVERTED TO GRANT"/>
    <m/>
  </r>
  <r>
    <n v="131"/>
    <s v="UNICEF UP "/>
    <s v="UNICEF"/>
    <m/>
    <s v="NEW"/>
    <s v="YES"/>
    <x v="6"/>
    <x v="1"/>
    <s v="INR"/>
    <n v="6000000"/>
    <n v="6000000"/>
    <n v="0.5"/>
    <s v="Rajit"/>
    <x v="1"/>
    <s v="TBD"/>
    <d v="2020-09-28T00:00:00"/>
    <d v="2020-09-28T00:00:00"/>
    <m/>
    <s v="NO GO (SC India)"/>
    <m/>
  </r>
  <r>
    <n v="132"/>
    <s v="UNICEF UP "/>
    <s v="UNICEF"/>
    <m/>
    <s v="NEW"/>
    <m/>
    <x v="6"/>
    <x v="1"/>
    <s v="INR"/>
    <n v="2500000"/>
    <n v="2500000"/>
    <n v="0.25"/>
    <s v="Minal/Anuradha"/>
    <x v="1"/>
    <s v="TBD"/>
    <d v="2020-09-22T00:00:00"/>
    <d v="2020-09-28T00:00:00"/>
    <m/>
    <s v="NO GO (SC India)"/>
    <m/>
  </r>
  <r>
    <n v="133"/>
    <s v="TESA"/>
    <s v="TESA"/>
    <s v="G0330"/>
    <s v="NEW"/>
    <s v="YES"/>
    <x v="1"/>
    <x v="0"/>
    <s v="EUR"/>
    <n v="200000"/>
    <n v="17000000"/>
    <n v="1"/>
    <s v="Bharat/Swati RD"/>
    <x v="0"/>
    <s v="MH"/>
    <d v="2020-09-04T00:00:00"/>
    <d v="2020-10-14T00:00:00"/>
    <m/>
    <s v="CONVERTED TO GRANT"/>
    <m/>
  </r>
  <r>
    <n v="134"/>
    <s v="P&amp;G GIK"/>
    <s v="Proctor &amp; Gamble"/>
    <m/>
    <s v="NEW"/>
    <m/>
    <x v="5"/>
    <x v="1"/>
    <s v="TBD"/>
    <n v="6000000"/>
    <n v="6000000"/>
    <n v="8.3333333333333329E-2"/>
    <s v="Bharat/Swati RD"/>
    <x v="0"/>
    <s v="TBD"/>
    <s v="22-Sec-20"/>
    <d v="2020-09-24T00:00:00"/>
    <d v="2020-09-24T00:00:00"/>
    <s v="IN PROGRESS"/>
    <m/>
  </r>
  <r>
    <n v="135"/>
    <s v="P&amp;G Pampers"/>
    <s v="Proctor &amp; Gamble"/>
    <m/>
    <s v="NEW"/>
    <m/>
    <x v="5"/>
    <x v="1"/>
    <s v="USD"/>
    <n v="600000"/>
    <n v="43200000"/>
    <n v="3"/>
    <s v="Swati RD"/>
    <x v="0"/>
    <s v="TBD"/>
    <d v="2020-10-01T00:00:00"/>
    <d v="2020-10-09T00:00:00"/>
    <m/>
    <s v="IN PROGRESS"/>
    <m/>
  </r>
  <r>
    <n v="136"/>
    <s v="Sab Sony"/>
    <s v="Sab Sony"/>
    <s v="G0331/L0100"/>
    <s v="NEW"/>
    <s v="YES"/>
    <x v="1"/>
    <x v="0"/>
    <s v="INR"/>
    <n v="1200000"/>
    <n v="1200000"/>
    <n v="1"/>
    <s v="Bharat/Swati RD"/>
    <x v="0"/>
    <s v="MH, RJ, KN, AP, TL, OD"/>
    <d v="2020-09-07T00:00:00"/>
    <s v="NA"/>
    <s v="NA"/>
    <s v="CONVERTED TO GRANT"/>
    <m/>
  </r>
  <r>
    <n v="137"/>
    <s v="Program for Education for Children in Delhi"/>
    <s v="Gunit Garg"/>
    <m/>
    <s v="NEW"/>
    <m/>
    <x v="1"/>
    <x v="0"/>
    <s v="INR"/>
    <n v="10000000"/>
    <n v="10000000"/>
    <n v="2"/>
    <s v="Kunal"/>
    <x v="2"/>
    <s v="DL"/>
    <d v="2020-09-24T00:00:00"/>
    <d v="2020-09-29T00:00:00"/>
    <m/>
    <s v="ON HOLD"/>
    <m/>
  </r>
  <r>
    <n v="138"/>
    <s v="ELRHA"/>
    <s v="ELRHA"/>
    <m/>
    <s v="NEW"/>
    <s v="YES"/>
    <x v="10"/>
    <x v="0"/>
    <s v="INR"/>
    <n v="18000000"/>
    <n v="18000000"/>
    <n v="2"/>
    <s v="Aman"/>
    <x v="1"/>
    <s v="TBD"/>
    <d v="2020-09-09T00:00:00"/>
    <d v="2020-09-28T00:00:00"/>
    <m/>
    <s v="NO GO (SC India)"/>
    <m/>
  </r>
  <r>
    <n v="139"/>
    <s v="Conrad"/>
    <s v="Conrad Electronics"/>
    <s v="G0336"/>
    <s v="NEW"/>
    <m/>
    <x v="4"/>
    <x v="1"/>
    <s v="EUR"/>
    <n v="250000"/>
    <n v="21250000"/>
    <n v="1"/>
    <s v="Bidyut"/>
    <x v="0"/>
    <s v="TBD"/>
    <d v="2020-09-10T00:00:00"/>
    <s v="TBD"/>
    <m/>
    <s v="CONVERTED TO GRANT"/>
    <m/>
  </r>
  <r>
    <n v="140"/>
    <s v="MRC"/>
    <s v="Medical Research Council"/>
    <m/>
    <s v="NEW"/>
    <m/>
    <x v="5"/>
    <x v="0"/>
    <s v="GBP"/>
    <n v="532574"/>
    <n v="47931650"/>
    <n v="3"/>
    <s v="Aman"/>
    <x v="1"/>
    <s v="RJ"/>
    <d v="2020-09-15T00:00:00"/>
    <d v="2020-09-21T00:00:00"/>
    <d v="2020-09-23T00:00:00"/>
    <s v="REJECTED EXTERNAL"/>
    <s v="Awaited"/>
  </r>
  <r>
    <n v="141"/>
    <s v="SC Italy Tea Garden 2021-23"/>
    <s v="SC Italy"/>
    <m/>
    <s v="RENEWAL"/>
    <m/>
    <x v="7"/>
    <x v="1"/>
    <s v="EUR"/>
    <n v="450000"/>
    <n v="36000000"/>
    <n v="2"/>
    <s v="Anuradha"/>
    <x v="1"/>
    <s v="AS"/>
    <d v="2020-09-18T00:00:00"/>
    <d v="2020-10-06T00:00:00"/>
    <m/>
    <s v="CONVERTED TO PROP."/>
    <m/>
  </r>
  <r>
    <n v="142"/>
    <s v="UNHCR WASH"/>
    <s v="UNHCR"/>
    <m/>
    <s v="RENEWAL"/>
    <m/>
    <x v="5"/>
    <x v="0"/>
    <s v="EUR"/>
    <n v="50000"/>
    <n v="4000000"/>
    <n v="0.25"/>
    <s v="Anuradha"/>
    <x v="1"/>
    <s v="TL, J&amp;K"/>
    <d v="2020-09-20T00:00:00"/>
    <s v="20-Sep2-0"/>
    <d v="2020-09-25T00:00:00"/>
    <s v="REJECTED EXTERNAL"/>
    <s v="Donor's Internal Issues"/>
  </r>
  <r>
    <n v="143"/>
    <s v="UNHCR SGBV/livelihoods funding"/>
    <s v="UNHCR"/>
    <m/>
    <s v="NEW"/>
    <m/>
    <x v="7"/>
    <x v="0"/>
    <s v="INR "/>
    <n v="3285880"/>
    <n v="3285880"/>
    <n v="1.0833333333333333"/>
    <s v="Rajit"/>
    <x v="1"/>
    <s v="TL"/>
    <d v="2020-09-28T00:00:00"/>
    <d v="2020-09-28T00:00:00"/>
    <d v="2020-11-09T00:00:00"/>
    <s v="SUB &amp; RESULT AWAITED"/>
    <m/>
  </r>
  <r>
    <n v="144"/>
    <s v="Mondelez NCE"/>
    <s v="Mondelez"/>
    <m/>
    <s v="RENEWAL"/>
    <m/>
    <x v="5"/>
    <x v="0"/>
    <s v="USD"/>
    <n v="25000"/>
    <n v="1825000"/>
    <n v="0.25"/>
    <s v="Swati RD/Bharat"/>
    <x v="0"/>
    <s v="TBD"/>
    <d v="2020-09-22T00:00:00"/>
    <d v="2020-09-28T00:00:00"/>
    <s v="TBD"/>
    <s v="SUB &amp; RESULT AWAITED"/>
    <m/>
  </r>
  <r>
    <n v="145"/>
    <s v=" Meals for a month for Children"/>
    <s v="SHAHNAZ HUSAIN"/>
    <m/>
    <s v="NEW"/>
    <m/>
    <x v="5"/>
    <x v="0"/>
    <s v="INR"/>
    <n v="4800000"/>
    <n v="4800000"/>
    <n v="8.3333333333333329E-2"/>
    <s v="Kunal"/>
    <x v="2"/>
    <s v="TL"/>
    <d v="2020-09-22T00:00:00"/>
    <d v="2020-09-25T00:00:00"/>
    <d v="2020-10-20T00:00:00"/>
    <s v="SUB &amp; RESULT AWAITED"/>
    <m/>
  </r>
  <r>
    <n v="146"/>
    <s v="Give India (HSBC)"/>
    <s v="Give India"/>
    <s v="G0211"/>
    <s v="NEW"/>
    <m/>
    <x v="4"/>
    <x v="0"/>
    <s v="INR"/>
    <n v="1000000"/>
    <n v="1000000"/>
    <n v="0.16666666666666666"/>
    <s v="Bharat"/>
    <x v="0"/>
    <s v="WB"/>
    <d v="2020-09-25T00:00:00"/>
    <s v="NA"/>
    <s v="NA"/>
    <s v="CONVERTED TO GRANT"/>
    <m/>
  </r>
  <r>
    <n v="147"/>
    <s v="UBER"/>
    <s v="UBER"/>
    <m/>
    <s v="NEW"/>
    <m/>
    <x v="4"/>
    <x v="1"/>
    <s v="USD"/>
    <n v="30000"/>
    <n v="2190000"/>
    <n v="0.25"/>
    <s v="Neha Singh"/>
    <x v="0"/>
    <s v="NAT"/>
    <d v="2020-09-24T00:00:00"/>
    <d v="2020-10-01T00:00:00"/>
    <d v="2020-10-01T00:00:00"/>
    <s v="REJECTED EXTERNAL"/>
    <m/>
  </r>
  <r>
    <n v="148"/>
    <s v="SC NL-NPL"/>
    <s v="NPL"/>
    <s v="G0242"/>
    <s v="NEW"/>
    <s v="YES"/>
    <x v="7"/>
    <x v="0"/>
    <s v="EUR"/>
    <n v="60000"/>
    <n v="5115500"/>
    <n v="0.25"/>
    <s v="Neha Singh"/>
    <x v="0"/>
    <s v="UP"/>
    <d v="2020-09-29T00:00:00"/>
    <d v="2020-10-01T00:00:00"/>
    <d v="2020-10-21T00:00:00"/>
    <s v="CONVERTED TO GRANT"/>
    <m/>
  </r>
  <r>
    <n v="149"/>
    <s v="Tata Hitachi"/>
    <s v="Tata Hitachi"/>
    <m/>
    <s v="NEW"/>
    <s v="YES"/>
    <x v="2"/>
    <x v="1"/>
    <s v="INR"/>
    <n v="8000000"/>
    <n v="8000000"/>
    <n v="2"/>
    <s v="Divya"/>
    <x v="0"/>
    <s v="WB"/>
    <d v="2020-10-01T00:00:00"/>
    <d v="2020-10-15T00:00:00"/>
    <d v="2020-10-21T00:00:00"/>
    <s v="SUB &amp; RESULT AWAITED"/>
    <m/>
  </r>
  <r>
    <n v="150"/>
    <s v="Eicher"/>
    <s v="Eicher"/>
    <m/>
    <s v="NEW"/>
    <m/>
    <x v="2"/>
    <x v="0"/>
    <s v="INR"/>
    <n v="19219704"/>
    <n v="19219704"/>
    <n v="3"/>
    <s v="Divya"/>
    <x v="0"/>
    <s v="TN"/>
    <d v="2020-10-01T00:00:00"/>
    <d v="2020-10-14T00:00:00"/>
    <d v="2020-10-15T00:00:00"/>
    <s v="SUB &amp; RESULT AWAITED"/>
    <m/>
  </r>
  <r>
    <n v="151"/>
    <s v="Microsoft"/>
    <s v="Microsoft"/>
    <m/>
    <s v="NEW"/>
    <m/>
    <x v="1"/>
    <x v="1"/>
    <s v="INR"/>
    <n v="15000000"/>
    <n v="15000000"/>
    <n v="1.25"/>
    <s v="Divya"/>
    <x v="0"/>
    <s v="MH"/>
    <d v="2020-10-01T00:00:00"/>
    <d v="2020-10-07T00:00:00"/>
    <d v="2020-10-09T00:00:00"/>
    <s v="SUB &amp; RESULT AWAITED"/>
    <m/>
  </r>
  <r>
    <n v="152"/>
    <s v="Microsoft (2nd Opportunity)"/>
    <s v="Microsoft IGD"/>
    <m/>
    <s v="NEW"/>
    <m/>
    <x v="1"/>
    <x v="1"/>
    <s v="INR"/>
    <n v="10000000"/>
    <n v="10000000"/>
    <n v="1.25"/>
    <s v="Divya"/>
    <x v="0"/>
    <s v="TL"/>
    <d v="2020-10-08T00:00:00"/>
    <d v="2020-10-13T00:00:00"/>
    <d v="2020-10-15T00:00:00"/>
    <s v="SUB &amp; RESULT AWAITED"/>
    <m/>
  </r>
  <r>
    <n v="153"/>
    <s v="Bank of America"/>
    <s v="Bank of America"/>
    <s v="G0329"/>
    <s v="NEW"/>
    <s v="YES"/>
    <x v="1"/>
    <x v="0"/>
    <s v="USD"/>
    <n v="55108"/>
    <n v="4022884"/>
    <n v="1"/>
    <s v="Swati RD"/>
    <x v="0"/>
    <s v="JH"/>
    <d v="2020-10-08T00:00:00"/>
    <d v="2020-10-09T00:00:00"/>
    <d v="2020-10-09T00:00:00"/>
    <s v="CONVERTED TO GRANT"/>
    <m/>
  </r>
  <r>
    <n v="154"/>
    <s v="SC Italy Tea Garden 2021-23"/>
    <s v="SC Italy"/>
    <s v="G0334"/>
    <s v="RENEWAL"/>
    <m/>
    <x v="7"/>
    <x v="0"/>
    <s v="EUR"/>
    <n v="450000"/>
    <s v="3,69,00,000"/>
    <n v="4.916666666666667"/>
    <s v="Anuradha"/>
    <x v="1"/>
    <s v="AS"/>
    <d v="2020-10-09T00:00:00"/>
    <d v="2020-11-04T00:00:00"/>
    <m/>
    <s v="CONVERTED TO GRANT"/>
    <m/>
  </r>
  <r>
    <n v="155"/>
    <s v="Hans Foundation"/>
    <s v="The Hans Foundation"/>
    <m/>
    <s v="RENEWAL"/>
    <s v="YES"/>
    <x v="1"/>
    <x v="1"/>
    <s v="USD"/>
    <n v="240000"/>
    <n v="17280000"/>
    <n v="3"/>
    <s v="Aman"/>
    <x v="1"/>
    <s v="WB, BR, OD"/>
    <d v="2020-10-01T00:00:00"/>
    <d v="2020-10-20T00:00:00"/>
    <d v="2020-10-21T00:00:00"/>
    <s v="SUB &amp; RESULT AWAITED"/>
    <m/>
  </r>
  <r>
    <n v="156"/>
    <s v="Ministry of Foreign Affairs of Japan through Japan Platform (JPF)"/>
    <s v="JPF"/>
    <m/>
    <s v="NEW"/>
    <s v="YES"/>
    <x v="0"/>
    <x v="1"/>
    <s v="USD"/>
    <n v="400000"/>
    <n v="28800000"/>
    <n v="0.5"/>
    <s v="Minal"/>
    <x v="1"/>
    <s v="WB, OD"/>
    <d v="2020-10-09T00:00:00"/>
    <d v="2020-10-12T00:00:00"/>
    <d v="2020-10-12T00:00:00"/>
    <s v="SUB &amp; RESULT AWAITED"/>
    <m/>
  </r>
  <r>
    <n v="157"/>
    <s v="Sofina"/>
    <s v="Sofina Covid Solidarity Funds"/>
    <m/>
    <s v="NEW"/>
    <s v="YES"/>
    <x v="1"/>
    <x v="0"/>
    <s v="EUR"/>
    <n v="500000"/>
    <n v="43000000"/>
    <n v="2"/>
    <s v="Neha Jain"/>
    <x v="1"/>
    <s v="MP"/>
    <d v="2020-10-23T00:00:00"/>
    <d v="2020-11-10T00:00:00"/>
    <d v="2020-11-27T00:00:00"/>
    <s v="SUB &amp; RESULT AWAITED"/>
    <m/>
  </r>
  <r>
    <n v="158"/>
    <s v="Piaggio"/>
    <s v="Piaggio"/>
    <s v="L0099"/>
    <s v="NEW"/>
    <m/>
    <x v="2"/>
    <x v="0"/>
    <s v="INR"/>
    <n v="9000000"/>
    <n v="9000000"/>
    <n v="1"/>
    <s v="Bharat"/>
    <x v="0"/>
    <s v="MH, UP"/>
    <d v="2020-10-12T00:00:00"/>
    <d v="2020-10-21T00:00:00"/>
    <d v="2020-10-23T00:00:00"/>
    <s v="CONVERTED TO GRANT"/>
    <m/>
  </r>
  <r>
    <n v="159"/>
    <s v="SBI"/>
    <s v="SBI Foundation"/>
    <m/>
    <s v="NEW"/>
    <s v="YES"/>
    <x v="5"/>
    <x v="0"/>
    <s v="INR"/>
    <n v="15000000"/>
    <n v="15000000"/>
    <n v="1.5"/>
    <s v="Bharat/Swati RD"/>
    <x v="0"/>
    <s v="MP"/>
    <d v="2020-10-13T00:00:00"/>
    <d v="2020-10-16T00:00:00"/>
    <m/>
    <s v="NO GO (SC India)"/>
    <m/>
  </r>
  <r>
    <n v="160"/>
    <s v="James Percy"/>
    <s v="James Percy Foundation "/>
    <m/>
    <s v="NEW"/>
    <m/>
    <x v="5"/>
    <x v="1"/>
    <s v="GBP"/>
    <n v="600000"/>
    <n v="57600000"/>
    <n v="3"/>
    <s v="Neha Jain"/>
    <x v="1"/>
    <s v="MP, RJ"/>
    <d v="2020-10-14T00:00:00"/>
    <d v="2020-10-16T00:00:00"/>
    <d v="2020-10-16T00:00:00"/>
    <s v="SUB &amp; RESULT AWAITED"/>
    <m/>
  </r>
  <r>
    <n v="161"/>
    <s v="Verizon Sattva"/>
    <s v="Sattva"/>
    <m/>
    <s v="NEW"/>
    <m/>
    <x v="4"/>
    <x v="0"/>
    <s v="INR"/>
    <n v="1000000"/>
    <n v="1000000"/>
    <n v="8.3333333333333329E-2"/>
    <s v="Divya"/>
    <x v="0"/>
    <s v="TL"/>
    <d v="2020-10-22T00:00:00"/>
    <d v="2020-10-23T00:00:00"/>
    <d v="2020-10-27T00:00:00"/>
    <s v="REJECTED EXTERNAL"/>
    <s v="RM to update"/>
  </r>
  <r>
    <n v="162"/>
    <s v="Indigenous Youth Empowerment Programme _ UNDP"/>
    <s v="UNDP"/>
    <m/>
    <s v="NEW"/>
    <m/>
    <x v="2"/>
    <x v="0"/>
    <s v="INR"/>
    <n v="8500000"/>
    <n v="8500000"/>
    <n v="0.875"/>
    <s v="Rajit"/>
    <x v="1"/>
    <s v="TBD"/>
    <s v="TBD"/>
    <d v="2020-10-22T00:00:00"/>
    <m/>
    <s v="DROPPED "/>
    <s v="No response on Go/No Go"/>
  </r>
  <r>
    <n v="163"/>
    <s v="Paulig"/>
    <s v="Paulig Group"/>
    <m/>
    <s v="NEW"/>
    <m/>
    <x v="7"/>
    <x v="0"/>
    <s v="SEK"/>
    <n v="5022762"/>
    <n v="40182095"/>
    <n v="3"/>
    <s v="Divya"/>
    <x v="0"/>
    <s v="AP"/>
    <d v="2020-10-17T00:00:00"/>
    <d v="2020-10-22T00:00:00"/>
    <d v="2020-10-22T00:00:00"/>
    <s v="SUB &amp; RESULT AWAITED"/>
    <m/>
  </r>
  <r>
    <n v="164"/>
    <s v="UNHCR 2021"/>
    <s v="UNHCR"/>
    <m/>
    <s v="RENEWAL"/>
    <m/>
    <x v="7"/>
    <x v="0"/>
    <s v="INR"/>
    <n v="49985471"/>
    <n v="49985471"/>
    <n v="1"/>
    <s v="Rajit"/>
    <x v="1"/>
    <s v="TBD"/>
    <d v="2020-10-24T00:00:00"/>
    <d v="2020-11-06T00:00:00"/>
    <m/>
    <s v="ON HOLD"/>
    <m/>
  </r>
  <r>
    <n v="165"/>
    <s v="Coca Cola"/>
    <s v="Coca Cola"/>
    <s v="G0325"/>
    <s v="NEW"/>
    <m/>
    <x v="4"/>
    <x v="0"/>
    <s v="INR"/>
    <n v="450000"/>
    <n v="32976000"/>
    <n v="0.16666666666666666"/>
    <s v="Neha Singh"/>
    <x v="0"/>
    <s v="TL"/>
    <d v="2020-10-20T00:00:00"/>
    <d v="2020-10-20T00:00:00"/>
    <d v="2020-10-24T00:00:00"/>
    <s v="CONVERTED TO GRANT"/>
    <m/>
  </r>
  <r>
    <n v="166"/>
    <s v="Aurora"/>
    <s v="Aurora Prize for Awakening Humanity"/>
    <m/>
    <s v="NEW"/>
    <m/>
    <x v="6"/>
    <x v="1"/>
    <s v="USD"/>
    <n v="1000000"/>
    <n v="72000000"/>
    <n v="3"/>
    <s v="Trisha"/>
    <x v="1"/>
    <s v="All hubs"/>
    <d v="2020-10-28T00:00:00"/>
    <d v="2020-10-31T00:00:00"/>
    <d v="2020-10-31T00:00:00"/>
    <s v="SUB &amp; RESULT AWAITED"/>
    <m/>
  </r>
  <r>
    <n v="167"/>
    <s v="LEGO "/>
    <s v="LEGO Foundation"/>
    <m/>
    <s v="NEW"/>
    <m/>
    <x v="1"/>
    <x v="0"/>
    <s v="USD"/>
    <n v="1000000"/>
    <n v="72000000"/>
    <n v="3"/>
    <s v="Neha Singh"/>
    <x v="0"/>
    <s v="TBD"/>
    <d v="2020-11-03T00:00:00"/>
    <s v="3rd week of Nov-20"/>
    <m/>
    <s v="IN PROGRESS"/>
    <m/>
  </r>
  <r>
    <n v="168"/>
    <s v="SC UK PCC URF"/>
    <s v="SC UK"/>
    <m/>
    <s v="RENEWAL"/>
    <m/>
    <x v="5"/>
    <x v="1"/>
    <s v="USD"/>
    <n v="78745"/>
    <n v="5748400"/>
    <n v="1"/>
    <s v="Neha Jain"/>
    <x v="1"/>
    <s v="NAT"/>
    <d v="2020-11-02T00:00:00"/>
    <d v="2020-11-05T00:00:00"/>
    <m/>
    <s v="APPROVED BY DONOR"/>
    <m/>
  </r>
  <r>
    <n v="169"/>
    <s v="Herbalife Maharashtra"/>
    <s v="Herbalife Nutrition"/>
    <s v="L0106"/>
    <s v="NEW"/>
    <m/>
    <x v="5"/>
    <x v="0"/>
    <s v="INR"/>
    <n v="29977813"/>
    <n v="29977813"/>
    <n v="2"/>
    <s v="Divya"/>
    <x v="0"/>
    <s v="MH"/>
    <d v="2020-11-03T00:00:00"/>
    <d v="2020-11-10T00:00:00"/>
    <d v="2020-11-13T00:00:00"/>
    <s v="CONVERTED TO GRANT"/>
    <m/>
  </r>
  <r>
    <n v="170"/>
    <s v="UBS"/>
    <s v="UBS Optimus Foundation"/>
    <m/>
    <s v="RENEWAL"/>
    <s v="YES"/>
    <x v="7"/>
    <x v="1"/>
    <s v="CHF"/>
    <n v="300000"/>
    <n v="24000000"/>
    <n v="3"/>
    <s v="Bharat"/>
    <x v="0"/>
    <s v="WB, JH"/>
    <d v="2020-11-03T00:00:00"/>
    <d v="2020-11-05T00:00:00"/>
    <m/>
    <s v="REJECTED EXTERNAL"/>
    <m/>
  </r>
  <r>
    <n v="171"/>
    <s v="Gunit Garg"/>
    <s v="Gunit Garg"/>
    <m/>
    <s v="NEW"/>
    <s v="YES"/>
    <x v="1"/>
    <x v="0"/>
    <s v="INR"/>
    <n v="10000000"/>
    <n v="10000000"/>
    <n v="1"/>
    <s v="Kunal"/>
    <x v="2"/>
    <s v="TBD"/>
    <d v="2020-09-24T00:00:00"/>
    <d v="2020-09-29T00:00:00"/>
    <m/>
    <s v="ON HOLD"/>
    <m/>
  </r>
  <r>
    <n v="172"/>
    <s v="Unnati Sakhis"/>
    <s v="UNDP"/>
    <m/>
    <s v="NEW"/>
    <m/>
    <x v="2"/>
    <x v="0"/>
    <s v="INR"/>
    <n v="76831518"/>
    <n v="76831518"/>
    <n v="2"/>
    <s v="Rajit"/>
    <x v="1"/>
    <s v="KN"/>
    <d v="2020-11-05T00:00:00"/>
    <d v="2020-11-20T00:00:00"/>
    <d v="2020-11-20T00:00:00"/>
    <s v="SUB &amp; RESULT AWAITED"/>
    <m/>
  </r>
  <r>
    <n v="173"/>
    <s v="UNHCR"/>
    <s v="UNHCR"/>
    <s v="L0088"/>
    <s v="TOP UP"/>
    <s v="YES"/>
    <x v="0"/>
    <x v="0"/>
    <s v="INR"/>
    <n v="29364745"/>
    <n v="29364745"/>
    <n v="0.125"/>
    <s v="Anuradha"/>
    <x v="1"/>
    <s v="TL, J&amp;K"/>
    <d v="2020-08-27T00:00:00"/>
    <d v="2020-09-09T00:00:00"/>
    <d v="2020-09-09T00:00:00"/>
    <s v="CONVERTED TO GRANT"/>
    <m/>
  </r>
  <r>
    <n v="174"/>
    <s v="SC HK"/>
    <s v="SC Hong Kong"/>
    <s v="G0211"/>
    <s v="NEW"/>
    <s v="YES"/>
    <x v="0"/>
    <x v="0"/>
    <s v="HKD"/>
    <n v="60000"/>
    <n v="568518"/>
    <n v="0.33333333333333331"/>
    <s v="Bidyut"/>
    <x v="0"/>
    <s v="TBD"/>
    <d v="2020-09-11T00:00:00"/>
    <d v="2020-09-11T00:00:00"/>
    <d v="2020-09-11T00:00:00"/>
    <s v="CONVERTED TO GRANT"/>
    <m/>
  </r>
  <r>
    <n v="175"/>
    <s v="Innovation Accelerator Challenge "/>
    <s v="SC ARO"/>
    <m/>
    <s v="NEW"/>
    <m/>
    <x v="8"/>
    <x v="1"/>
    <s v="USD"/>
    <n v="100000"/>
    <n v="7200000"/>
    <n v="0.83333333333333337"/>
    <s v="Neha Jain"/>
    <x v="1"/>
    <s v="JH"/>
    <d v="2020-11-09T00:00:00"/>
    <d v="2020-12-10T00:00:00"/>
    <n v="44175"/>
    <s v="CONVERTED TO PROP."/>
    <m/>
  </r>
  <r>
    <n v="176"/>
    <s v="Hermes"/>
    <s v="Hermès"/>
    <m/>
    <s v="NEW"/>
    <m/>
    <x v="2"/>
    <x v="0"/>
    <s v="INR"/>
    <n v="5354313"/>
    <n v="5354313"/>
    <n v="1"/>
    <s v="Bharat"/>
    <x v="0"/>
    <s v="MP"/>
    <d v="2020-11-20T00:00:00"/>
    <d v="2020-11-26T00:00:00"/>
    <d v="2020-12-04T00:00:00"/>
    <s v="SUB &amp; RESULT AWAITED"/>
    <m/>
  </r>
  <r>
    <n v="177"/>
    <s v="Hasbro"/>
    <s v="Hasbro"/>
    <m/>
    <s v="NEW"/>
    <m/>
    <x v="1"/>
    <x v="1"/>
    <s v="USD"/>
    <n v="20000"/>
    <n v="1440000"/>
    <n v="1"/>
    <s v="Swati RD"/>
    <x v="0"/>
    <s v="MH"/>
    <s v="TBD"/>
    <d v="2020-11-19T00:00:00"/>
    <s v="To be updated"/>
    <s v="SUB &amp; RESULT AWAITED"/>
    <m/>
  </r>
  <r>
    <n v="178"/>
    <s v="NortonLifeLock"/>
    <s v="NortonLifeLock"/>
    <m/>
    <s v="RENEWAL"/>
    <m/>
    <x v="8"/>
    <x v="1"/>
    <s v="INR"/>
    <n v="8000000"/>
    <n v="8000000"/>
    <n v="1"/>
    <s v="Divya"/>
    <x v="0"/>
    <s v="MH"/>
    <d v="2020-11-13T00:00:00"/>
    <d v="2020-11-24T00:00:00"/>
    <m/>
    <s v="CONVERTED TO PROP."/>
    <m/>
  </r>
  <r>
    <n v="179"/>
    <s v="NortonLifeLock"/>
    <s v="NortonLifeLock"/>
    <m/>
    <s v="NEW"/>
    <m/>
    <x v="4"/>
    <x v="1"/>
    <s v="USD"/>
    <n v="45000"/>
    <n v="3300000"/>
    <n v="0.6"/>
    <s v="Divya"/>
    <x v="0"/>
    <s v="TN"/>
    <s v="NA"/>
    <d v="2020-12-08T00:00:00"/>
    <m/>
    <s v="DROPPED"/>
    <s v="Donor's Internal Issues"/>
  </r>
  <r>
    <n v="180"/>
    <s v="Education Program concept note for Give India"/>
    <s v="Give India"/>
    <m/>
    <s v="NEW"/>
    <m/>
    <x v="1"/>
    <x v="1"/>
    <s v="INR"/>
    <n v="30000000"/>
    <n v="30000000"/>
    <n v="2"/>
    <s v="Kunal"/>
    <x v="2"/>
    <s v="WB"/>
    <d v="2020-11-26T00:00:00"/>
    <d v="2020-11-27T00:00:00"/>
    <d v="2020-11-27T00:00:00"/>
    <s v="SUB &amp; RESULT AWAITED"/>
    <m/>
  </r>
  <r>
    <n v="181"/>
    <s v="Education Program for children of agricultural and fish farmers located in Mangalore"/>
    <s v="Give India"/>
    <m/>
    <s v="NEW"/>
    <m/>
    <x v="1"/>
    <x v="0"/>
    <s v="INR"/>
    <n v="7200000"/>
    <n v="7200000"/>
    <n v="2"/>
    <s v="Kunal"/>
    <x v="2"/>
    <s v="KN"/>
    <d v="2020-10-23T00:00:00"/>
    <d v="2020-10-29T00:00:00"/>
    <d v="2020-11-17T00:00:00"/>
    <s v="SUB &amp; RESULT AWAITED"/>
    <m/>
  </r>
  <r>
    <n v="182"/>
    <s v="LEGO"/>
    <s v="The LEGO Group"/>
    <m/>
    <s v="RENEWAL"/>
    <m/>
    <x v="1"/>
    <x v="0"/>
    <s v="GBP"/>
    <n v="300000"/>
    <n v="29400000"/>
    <n v="1"/>
    <s v="Neha Singh"/>
    <x v="0"/>
    <s v="DL, MH"/>
    <d v="2020-12-04T00:00:00"/>
    <d v="2020-12-18T00:00:00"/>
    <m/>
    <s v="IN PROGRESS"/>
    <m/>
  </r>
  <r>
    <n v="183"/>
    <s v="Sponsorship 2021"/>
    <s v="SC US/SC Italy"/>
    <m/>
    <s v="RENEWAL"/>
    <m/>
    <x v="8"/>
    <x v="0"/>
    <s v="USD"/>
    <n v="392361"/>
    <n v="28249992"/>
    <n v="1"/>
    <s v="Neha Jain"/>
    <x v="1"/>
    <s v="UP"/>
    <s v="NA"/>
    <d v="2021-01-15T00:00:00"/>
    <s v="TBD"/>
    <s v="APPROVED BY DONOR"/>
    <m/>
  </r>
  <r>
    <n v="184"/>
    <s v="Sun Foundation"/>
    <s v="Sun TV Network Limited"/>
    <m/>
    <s v="NEW"/>
    <m/>
    <x v="5"/>
    <x v="0"/>
    <s v="INR "/>
    <n v="21848817"/>
    <n v="21848817"/>
    <n v="1"/>
    <s v="Divya"/>
    <x v="0"/>
    <s v="KN"/>
    <d v="2020-12-03T00:00:00"/>
    <d v="2020-12-20T00:00:00"/>
    <d v="2020-12-23T00:00:00"/>
    <s v="SUB &amp; RESULT AWAITED"/>
    <m/>
  </r>
  <r>
    <n v="185"/>
    <s v="HCL Foundation: ECCE Noida Phase 3"/>
    <s v="HCL Foundation"/>
    <m/>
    <s v="RENEWAL"/>
    <m/>
    <x v="8"/>
    <x v="1"/>
    <s v="INR"/>
    <n v="25000000"/>
    <n v="25000000"/>
    <n v="1"/>
    <s v="Swati RD"/>
    <x v="0"/>
    <s v="UP"/>
    <d v="2020-11-20T00:00:00"/>
    <d v="2020-11-26T00:00:00"/>
    <d v="2021-01-19T00:00:00"/>
    <s v="IN PROGRESS"/>
    <m/>
  </r>
  <r>
    <n v="186"/>
    <s v="EU Switch Asia Programme"/>
    <s v="European Commission"/>
    <m/>
    <s v="NEW"/>
    <m/>
    <x v="3"/>
    <x v="1"/>
    <s v="EUR"/>
    <n v="2500000"/>
    <n v="222500000"/>
    <n v="3"/>
    <s v="Rajit"/>
    <x v="1"/>
    <s v="TBD"/>
    <d v="2020-11-28T00:00:00"/>
    <d v="2020-12-18T00:00:00"/>
    <m/>
    <s v="NO GO (SC India)"/>
    <m/>
  </r>
  <r>
    <n v="187"/>
    <s v="UNHCR"/>
    <s v="UNHCR"/>
    <s v="L0088"/>
    <s v="TOP UP"/>
    <s v="YES"/>
    <x v="0"/>
    <x v="0"/>
    <s v="INR"/>
    <n v="2325608"/>
    <n v="2325608"/>
    <n v="0.125"/>
    <s v="Anuradha"/>
    <x v="1"/>
    <s v="TL, J&amp;K"/>
    <d v="2020-11-25T00:00:00"/>
    <s v="NA"/>
    <s v="NA"/>
    <s v="CONVERTED TO GRANT"/>
    <m/>
  </r>
  <r>
    <n v="188"/>
    <s v="UNHCR TL&amp;JK"/>
    <s v="UNHCR India"/>
    <s v="L0077"/>
    <s v="RENEWAL"/>
    <m/>
    <x v="7"/>
    <x v="0"/>
    <s v="INR"/>
    <n v="8984353"/>
    <n v="8984353"/>
    <n v="1"/>
    <s v="Anuradha"/>
    <x v="1"/>
    <s v="TL, JK"/>
    <d v="2020-11-25T00:00:00"/>
    <s v="NA"/>
    <s v="NA"/>
    <s v="CONVERTED TO GRANT"/>
    <m/>
  </r>
  <r>
    <n v="189"/>
    <s v="NortonLifeLock"/>
    <s v="NortonLifeLock"/>
    <m/>
    <s v="NEW"/>
    <m/>
    <x v="4"/>
    <x v="1"/>
    <s v="USD"/>
    <n v="45000"/>
    <n v="3300000"/>
    <n v="1"/>
    <s v="Divya"/>
    <x v="0"/>
    <s v="TN"/>
    <d v="2020-12-21T00:00:00"/>
    <d v="2020-12-17T00:00:00"/>
    <d v="2020-12-21T00:00:00"/>
    <s v="SUB &amp; RESULT AWAITED"/>
    <m/>
  </r>
  <r>
    <n v="190"/>
    <s v="NortonLifeLock"/>
    <s v="NortonLifeLock"/>
    <s v="L0105"/>
    <s v="RENEWAL"/>
    <m/>
    <x v="1"/>
    <x v="0"/>
    <s v="INR"/>
    <n v="1000000"/>
    <n v="1000000"/>
    <n v="1"/>
    <s v="Divya"/>
    <x v="0"/>
    <s v="MH"/>
    <d v="2020-12-23T00:00:00"/>
    <d v="2020-12-24T00:00:00"/>
    <d v="2020-12-24T00:00:00"/>
    <s v="CONVERTED TO GRANT"/>
    <m/>
  </r>
  <r>
    <n v="191"/>
    <s v="NortonLifeLock"/>
    <s v="NortonLifeLock"/>
    <m/>
    <s v="NEW"/>
    <m/>
    <x v="7"/>
    <x v="0"/>
    <s v="INR"/>
    <n v="11200000"/>
    <n v="11200000"/>
    <n v="1"/>
    <s v="Divya"/>
    <x v="0"/>
    <s v="MH, TN"/>
    <d v="2021-01-29T00:00:00"/>
    <d v="2021-02-12T00:00:00"/>
    <m/>
    <s v="APPROVED BY DONOR"/>
    <m/>
  </r>
  <r>
    <n v="192"/>
    <s v="Nokia Smartpur"/>
    <s v="Nokia"/>
    <m/>
    <s v="NEW"/>
    <m/>
    <x v="6"/>
    <x v="1"/>
    <s v="INR"/>
    <n v="15000000"/>
    <n v="15000000"/>
    <n v="3"/>
    <s v="Rashmi"/>
    <x v="0"/>
    <s v="AS"/>
    <d v="2020-12-14T00:00:00"/>
    <d v="2020-12-30T00:00:00"/>
    <m/>
    <s v="IN PROGRESS"/>
    <m/>
  </r>
  <r>
    <n v="193"/>
    <s v="Mondelez Oreo"/>
    <s v="Mondelez India"/>
    <s v="L0103"/>
    <s v="TOP UP"/>
    <m/>
    <x v="5"/>
    <x v="0"/>
    <s v="INR "/>
    <n v="2000000"/>
    <n v="2000000"/>
    <n v="0.25"/>
    <s v="Swati RD/Bharat"/>
    <x v="0"/>
    <s v="TBD"/>
    <d v="2021-01-07T00:00:00"/>
    <d v="2021-01-11T00:00:00"/>
    <m/>
    <s v="CONVERTED TO GRANT"/>
    <m/>
  </r>
  <r>
    <n v="194"/>
    <s v="UNHCR PPA 2021"/>
    <s v="UNHCR"/>
    <s v="L0102"/>
    <s v="RENEWAL"/>
    <m/>
    <x v="7"/>
    <x v="0"/>
    <s v="INR"/>
    <n v="53782141"/>
    <n v="53782141"/>
    <n v="1"/>
    <s v="Anuradha"/>
    <x v="1"/>
    <s v="J&amp;K, TL, TN, KN"/>
    <d v="2020-12-21T00:00:00"/>
    <s v="NA"/>
    <s v="NA"/>
    <s v="CONVERTED TO GRANT"/>
    <m/>
  </r>
  <r>
    <n v="195"/>
    <s v="Food and Hygiene Kit Distribution"/>
    <s v="Give India"/>
    <m/>
    <s v="NEW"/>
    <s v="YES"/>
    <x v="0"/>
    <x v="0"/>
    <s v="INR"/>
    <n v="1988000"/>
    <n v="1988000"/>
    <n v="2"/>
    <s v="Kunal"/>
    <x v="2"/>
    <s v="JH"/>
    <d v="2020-12-30T00:00:00"/>
    <s v="TBD"/>
    <s v="TBD"/>
    <s v="IN PROGRESS"/>
    <m/>
  </r>
  <r>
    <n v="196"/>
    <s v="Taipei"/>
    <s v="Taipei Economic and Cultural Centre in Chennai"/>
    <s v=""/>
    <s v="NEW"/>
    <m/>
    <x v="7"/>
    <x v="0"/>
    <s v="USD"/>
    <n v="11444"/>
    <n v="835409"/>
    <n v="0.83333333333333337"/>
    <s v="Anuradha"/>
    <x v="1"/>
    <s v="KN"/>
    <d v="2020-12-31T00:00:00"/>
    <d v="2021-01-04T00:00:00"/>
    <d v="2021-01-14T00:00:00"/>
    <s v="SUB &amp; RESULT AWAITED"/>
    <m/>
  </r>
  <r>
    <n v="197"/>
    <s v="ELRHA"/>
    <s v="ELRHA"/>
    <m/>
    <s v="NEW"/>
    <m/>
    <x v="8"/>
    <x v="1"/>
    <s v="GBP"/>
    <n v="150000"/>
    <n v="14850000"/>
    <n v="1.25"/>
    <s v="Krishna/Neha"/>
    <x v="1"/>
    <s v="WB"/>
    <d v="2021-01-03T00:00:00"/>
    <d v="2021-01-15T00:00:00"/>
    <d v="2021-01-25T00:00:00"/>
    <s v="IN PROGRESS"/>
    <m/>
  </r>
  <r>
    <n v="198"/>
    <s v="Smaller district zones for Give India"/>
    <s v="Give India"/>
    <s v="L0046"/>
    <s v="NEW"/>
    <m/>
    <x v="0"/>
    <x v="0"/>
    <s v="INR"/>
    <n v="783000"/>
    <n v="783000"/>
    <n v="8.3333333333333329E-2"/>
    <s v="Kunal"/>
    <x v="2"/>
    <s v="JH"/>
    <d v="2020-12-30T00:00:00"/>
    <s v="NA"/>
    <s v="NA"/>
    <s v="CONVERTED TO GRANT"/>
    <m/>
  </r>
  <r>
    <n v="199"/>
    <s v="Humanitarian support for frontline healthcare workers in Rajasthan"/>
    <s v="Give India"/>
    <m/>
    <s v="NEW"/>
    <m/>
    <x v="4"/>
    <x v="0"/>
    <s v="INR"/>
    <n v="1500000"/>
    <n v="1500000"/>
    <n v="8.3333333333333329E-2"/>
    <s v="Kunal"/>
    <x v="2"/>
    <s v="RJ"/>
    <d v="2020-12-09T00:00:00"/>
    <d v="2020-12-14T00:00:00"/>
    <m/>
    <s v="NO GO (SC India)"/>
    <m/>
  </r>
  <r>
    <n v="200"/>
    <s v="SC Italy Tea Garden 2019 (Additional)"/>
    <s v="SC Italy"/>
    <s v="G0235"/>
    <s v="RENEWAL"/>
    <m/>
    <x v="7"/>
    <x v="0"/>
    <s v="INR"/>
    <n v="3784000"/>
    <n v="3784000"/>
    <n v="2"/>
    <s v="Neha Jain"/>
    <x v="1"/>
    <s v="AS"/>
    <d v="2020-11-25T00:00:00"/>
    <s v="NA"/>
    <s v="NA"/>
    <s v="CONVERTED TO GRANT"/>
    <m/>
  </r>
  <r>
    <n v="201"/>
    <s v="SBI Cards"/>
    <s v="SBI"/>
    <m/>
    <s v="NEW"/>
    <m/>
    <x v="2"/>
    <x v="0"/>
    <s v="INR"/>
    <n v="10000000"/>
    <n v="10000000"/>
    <n v="1.25"/>
    <s v="Bharat"/>
    <x v="0"/>
    <s v="DL"/>
    <s v="TBD"/>
    <d v="2020-12-11T00:00:00"/>
    <m/>
    <s v="ON HOLD"/>
    <m/>
  </r>
  <r>
    <n v="202"/>
    <s v="Volant Trust"/>
    <s v="Volant Trust"/>
    <m/>
    <s v="NEW"/>
    <s v="YES"/>
    <x v="0"/>
    <x v="0"/>
    <s v="GBP"/>
    <n v="60000"/>
    <n v="5940000"/>
    <n v="0.5"/>
    <s v="Neha Jain"/>
    <x v="1"/>
    <s v="J&amp;K"/>
    <d v="2020-12-12T00:00:00"/>
    <d v="2020-12-31T00:00:00"/>
    <m/>
    <s v="ON HOLD"/>
    <m/>
  </r>
  <r>
    <n v="203"/>
    <s v="Avaya New"/>
    <s v="Avaya"/>
    <m/>
    <s v="NEW"/>
    <m/>
    <x v="1"/>
    <x v="1"/>
    <s v="INR"/>
    <n v="5000000"/>
    <n v="5000000"/>
    <n v="1"/>
    <s v="Divya/Namrata"/>
    <x v="0"/>
    <s v="MH"/>
    <d v="2020-12-10T00:00:00"/>
    <d v="2020-12-18T00:00:00"/>
    <d v="2020-12-21T00:00:00"/>
    <s v="REJECTED EXTERNAL"/>
    <m/>
  </r>
  <r>
    <n v="204"/>
    <s v="Avaya New(2nd CN)"/>
    <s v="Avaya"/>
    <m/>
    <s v="NEW"/>
    <m/>
    <x v="2"/>
    <x v="1"/>
    <s v="INR "/>
    <n v="7000000"/>
    <n v="7000000"/>
    <n v="1"/>
    <s v="Divya/Namrata"/>
    <x v="0"/>
    <s v="MH"/>
    <d v="2020-12-14T00:00:00"/>
    <d v="2020-12-23T00:00:00"/>
    <d v="2020-12-21T00:00:00"/>
    <s v="CONVERTED TO PROP."/>
    <m/>
  </r>
  <r>
    <n v="205"/>
    <s v="Lavazza (G0306 Additional)"/>
    <s v="Lavazza"/>
    <m/>
    <s v="NEW"/>
    <m/>
    <x v="2"/>
    <x v="0"/>
    <s v="EUR"/>
    <n v="60000"/>
    <n v="5400000"/>
    <n v="1"/>
    <s v="Swati RD"/>
    <x v="0"/>
    <s v="WB"/>
    <d v="2020-12-21T00:00:00"/>
    <d v="2021-01-14T00:00:00"/>
    <d v="2021-01-14T00:00:00"/>
    <s v="APPROVED BY DONOR"/>
    <m/>
  </r>
  <r>
    <n v="206"/>
    <s v="Munich Re"/>
    <s v="SC Germany"/>
    <s v="G0211"/>
    <s v="NEW"/>
    <s v="YES"/>
    <x v="0"/>
    <x v="0"/>
    <s v="EUR"/>
    <n v="1950.79"/>
    <n v="172049"/>
    <n v="1"/>
    <s v="Swati RD"/>
    <x v="0"/>
    <s v="OD"/>
    <d v="2021-01-04T00:00:00"/>
    <s v="NA"/>
    <s v="NA"/>
    <s v="CONVERTED TO GRANT"/>
    <m/>
  </r>
  <r>
    <n v="207"/>
    <s v="Small Scale Support Program by Dutch Embassy in India"/>
    <s v="Dutch Embassy in India"/>
    <m/>
    <s v="NEW"/>
    <m/>
    <x v="3"/>
    <x v="0"/>
    <s v="EUR"/>
    <n v="25767.235294117647"/>
    <n v="2190215"/>
    <n v="1"/>
    <s v="Krishna/Neha Jain"/>
    <x v="1"/>
    <s v="TBD"/>
    <d v="2021-01-06T00:00:00"/>
    <d v="2021-01-15T00:00:00"/>
    <d v="2021-01-22T00:00:00"/>
    <s v="SUB &amp; RESULT AWAITED"/>
    <m/>
  </r>
  <r>
    <n v="208"/>
    <s v="Hempel"/>
    <s v="Hempel Paints"/>
    <s v="L0104"/>
    <s v="RENEWAL"/>
    <m/>
    <x v="1"/>
    <x v="0"/>
    <s v="INR"/>
    <n v="1431250"/>
    <n v="1431250"/>
    <n v="0.75"/>
    <s v="Neha Singh"/>
    <x v="0"/>
    <s v="MH"/>
    <d v="2021-01-05T00:00:00"/>
    <d v="2021-01-08T00:00:00"/>
    <m/>
    <s v="CONVERTED TO GRANT"/>
    <m/>
  </r>
  <r>
    <n v="209"/>
    <s v="Ferrero: Kinder Joy"/>
    <s v="Ferrero"/>
    <m/>
    <s v="NEW"/>
    <m/>
    <x v="1"/>
    <x v="1"/>
    <s v="INR"/>
    <n v="80000000"/>
    <n v="80000000"/>
    <n v="4"/>
    <s v="Swati RD"/>
    <x v="0"/>
    <s v="MP"/>
    <d v="2020-12-19T00:00:00"/>
    <d v="2021-01-05T00:00:00"/>
    <m/>
    <s v="IN PROGRESS"/>
    <m/>
  </r>
  <r>
    <n v="210"/>
    <s v="Budget Sensemaker"/>
    <s v="SC NL"/>
    <s v="G0332"/>
    <s v="NEW"/>
    <m/>
    <x v="7"/>
    <x v="0"/>
    <s v="EUR"/>
    <n v="3732"/>
    <n v="322701"/>
    <n v="0.25"/>
    <s v="Neha Jain"/>
    <x v="1"/>
    <s v="TBD"/>
    <d v="2020-12-21T00:00:00"/>
    <s v="NA"/>
    <s v="NA"/>
    <s v="CONVERTED TO GRANT"/>
    <m/>
  </r>
  <r>
    <n v="211"/>
    <s v="Kubota"/>
    <s v="Kubota Agricultural Machinery India"/>
    <m/>
    <s v="TOP UP"/>
    <m/>
    <x v="5"/>
    <x v="0"/>
    <s v="INR"/>
    <n v="1848000"/>
    <n v="1848000"/>
    <n v="1"/>
    <s v="Divya"/>
    <x v="0"/>
    <s v="TN"/>
    <d v="2021-01-13T00:00:00"/>
    <d v="2021-01-15T00:00:00"/>
    <d v="2021-01-15T00:00:00"/>
    <s v="APPROVED BY DONOR"/>
    <m/>
  </r>
  <r>
    <n v="212"/>
    <s v="Petronet (Covid)"/>
    <s v="Petronet LNG"/>
    <s v="L0046"/>
    <s v="NEW"/>
    <s v="YES"/>
    <x v="0"/>
    <x v="0"/>
    <s v="INR"/>
    <n v="1000300"/>
    <n v="1000300"/>
    <n v="8.3333333333333329E-2"/>
    <s v="Souravi"/>
    <x v="0"/>
    <s v="DL"/>
    <d v="2021-01-11T00:00:00"/>
    <d v="2021-01-11T00:00:00"/>
    <d v="2021-01-11T00:00:00"/>
    <s v="CONVERTED TO GRANT"/>
    <m/>
  </r>
  <r>
    <n v="213"/>
    <s v="Paulig Group"/>
    <s v="Paulig Group"/>
    <m/>
    <s v="NEW"/>
    <m/>
    <x v="7"/>
    <x v="0"/>
    <s v="SEK"/>
    <n v="1223175"/>
    <n v="9785401"/>
    <n v="1"/>
    <s v="Divya"/>
    <x v="0"/>
    <s v="AP"/>
    <d v="2021-01-20T00:00:00"/>
    <d v="2021-02-08T00:00:00"/>
    <d v="2021-02-16T00:00:00"/>
    <s v="SUB &amp; RESULT AWAITED"/>
    <m/>
  </r>
  <r>
    <n v="214"/>
    <s v="BVLGARI"/>
    <s v="BVLGARI"/>
    <m/>
    <s v="TOP UP"/>
    <m/>
    <x v="1"/>
    <x v="0"/>
    <s v="EUR"/>
    <n v="500000"/>
    <n v="43500000"/>
    <n v="2"/>
    <s v="Bharat"/>
    <x v="0"/>
    <s v="TBD"/>
    <d v="2021-01-21T00:00:00"/>
    <d v="2021-02-08T00:00:00"/>
    <m/>
    <s v="IN PROGRESS"/>
    <m/>
  </r>
  <r>
    <n v="215"/>
    <s v="HDFC"/>
    <s v="HDFC"/>
    <m/>
    <s v="NEW"/>
    <m/>
    <x v="2"/>
    <x v="1"/>
    <s v="INR"/>
    <n v="120000000"/>
    <n v="120000000"/>
    <n v="2"/>
    <s v="Souravi"/>
    <x v="0"/>
    <s v="PB, HP, RJ"/>
    <d v="2021-01-22T00:00:00"/>
    <d v="2021-01-27T00:00:00"/>
    <s v="TBD"/>
    <s v="SUB &amp; RESULT AWAITED"/>
    <m/>
  </r>
  <r>
    <n v="216"/>
    <s v="Kids Rights Foundation"/>
    <s v="Kids Rights Foundation"/>
    <m/>
    <s v="NEW"/>
    <m/>
    <x v="3"/>
    <x v="1"/>
    <s v="EUR"/>
    <n v="100000"/>
    <n v="8500000"/>
    <n v="1"/>
    <s v="Neha Jain/Krishna"/>
    <x v="1"/>
    <s v="NAT"/>
    <d v="2021-01-25T00:00:00"/>
    <d v="2021-03-06T00:00:00"/>
    <m/>
    <s v="IN PROGRESS"/>
    <m/>
  </r>
  <r>
    <n v="217"/>
    <s v="UNICEF WEST BENGAL"/>
    <s v="UNICEF"/>
    <m/>
    <s v="NEW"/>
    <m/>
    <x v="5"/>
    <x v="0"/>
    <s v="INR"/>
    <n v="7000000"/>
    <n v="7000000"/>
    <n v="0.83333333333333337"/>
    <s v="Rajit"/>
    <x v="1"/>
    <s v="WB"/>
    <d v="2021-02-03T00:00:00"/>
    <d v="2021-02-12T00:00:00"/>
    <d v="2021-02-12T00:00:00"/>
    <s v="NO GO (SC India)"/>
    <s v="Non-aligment with donor/call Requirements"/>
  </r>
  <r>
    <n v="218"/>
    <s v="UNICEF Bihar 2021"/>
    <s v="UNICEF"/>
    <m/>
    <s v="NEW"/>
    <m/>
    <x v="7"/>
    <x v="0"/>
    <s v="INR"/>
    <n v="30000000"/>
    <n v="30000000"/>
    <n v="2"/>
    <s v="Rajit"/>
    <x v="1"/>
    <s v="BR"/>
    <d v="2021-01-29T00:00:00"/>
    <d v="2021-02-01T00:00:00"/>
    <d v="2021-02-17T00:00:00"/>
    <s v="APPROVED BY DONOR"/>
    <m/>
  </r>
  <r>
    <n v="219"/>
    <s v="Sun TV"/>
    <s v="Sun TV"/>
    <m/>
    <s v="NEW"/>
    <m/>
    <x v="1"/>
    <x v="0"/>
    <s v="INR"/>
    <n v="20000000"/>
    <n v="20000000"/>
    <n v="1"/>
    <s v="Divya"/>
    <x v="0"/>
    <s v="TN"/>
    <d v="2021-01-27T00:00:00"/>
    <d v="2021-01-28T00:00:00"/>
    <m/>
    <s v="IN PROGRESS"/>
    <m/>
  </r>
  <r>
    <n v="220"/>
    <s v="Sun TV"/>
    <s v="Sun TV"/>
    <m/>
    <s v="NEW"/>
    <m/>
    <x v="5"/>
    <x v="0"/>
    <s v="INR"/>
    <s v="1,00,00,000 "/>
    <s v="1,00,00,000 "/>
    <n v="1.25"/>
    <s v="Divya"/>
    <x v="0"/>
    <s v="TN"/>
    <d v="2021-01-27T00:00:00"/>
    <d v="2021-01-28T00:00:00"/>
    <m/>
    <s v="SUB &amp; RESULT AWAITED"/>
    <m/>
  </r>
  <r>
    <n v="221"/>
    <s v="Sun TV"/>
    <s v="Sun TV"/>
    <m/>
    <s v="NEW"/>
    <m/>
    <x v="7"/>
    <x v="0"/>
    <s v="INR"/>
    <n v="25000000"/>
    <n v="25000000"/>
    <n v="1.25"/>
    <s v="Divya"/>
    <x v="0"/>
    <s v="TN"/>
    <d v="2021-01-29T00:00:00"/>
    <d v="2021-02-01T00:00:00"/>
    <m/>
    <s v="IN PROGRESS"/>
    <m/>
  </r>
  <r>
    <n v="222"/>
    <s v="TESCO F&amp;F Clothing"/>
    <s v="TESCO UK"/>
    <m/>
    <s v="NEW"/>
    <m/>
    <x v="2"/>
    <x v="1"/>
    <s v="GBP "/>
    <n v="45000"/>
    <n v="4455000"/>
    <n v="1"/>
    <s v="Namrata"/>
    <x v="0"/>
    <s v="MP"/>
    <d v="2021-01-28T00:00:00"/>
    <d v="2021-01-29T00:00:00"/>
    <d v="2021-01-29T00:00:00"/>
    <s v="SUB &amp; RESULT AWAITED"/>
    <m/>
  </r>
  <r>
    <n v="223"/>
    <s v="BMC"/>
    <s v="BMC"/>
    <m/>
    <s v="NEW"/>
    <m/>
    <x v="1"/>
    <x v="0"/>
    <s v="INR"/>
    <n v="5000000"/>
    <n v="5000000"/>
    <n v="1.0833333333333333"/>
    <s v="Bharat"/>
    <x v="0"/>
    <s v="MH"/>
    <d v="2021-02-04T00:00:00"/>
    <d v="2021-02-12T00:00:00"/>
    <d v="2021-02-13T00:00:00"/>
    <s v="SUB &amp; RESULT AWAITED"/>
    <m/>
  </r>
  <r>
    <n v="224"/>
    <s v="Mondelez Induri"/>
    <s v="Mondelez India Foods Limited"/>
    <s v="G0011"/>
    <s v="RENEWAL"/>
    <m/>
    <x v="5"/>
    <x v="0"/>
    <s v="INR"/>
    <n v="1940000"/>
    <n v="1940000"/>
    <n v="1"/>
    <s v="Swati RD"/>
    <x v="0"/>
    <s v="MH"/>
    <d v="2021-02-03T00:00:00"/>
    <s v="NA"/>
    <s v="NA"/>
    <s v="APPROVED BY DONOR"/>
    <s v="NA"/>
  </r>
  <r>
    <n v="225"/>
    <s v="VFS Global"/>
    <s v="Visa Facilitation Services Global"/>
    <m/>
    <s v="TOP UP"/>
    <m/>
    <x v="6"/>
    <x v="1"/>
    <s v="INR"/>
    <n v="5000000"/>
    <n v="5000000"/>
    <n v="1"/>
    <s v="Swati RD"/>
    <x v="0"/>
    <s v="TN"/>
    <d v="2021-02-02T00:00:00"/>
    <d v="2021-02-09T00:00:00"/>
    <m/>
    <s v="APPROVED BY DONOR"/>
    <m/>
  </r>
  <r>
    <n v="226"/>
    <s v="GHMC"/>
    <s v="GHMC"/>
    <m/>
    <s v="NEW"/>
    <m/>
    <x v="2"/>
    <x v="0"/>
    <s v="INR"/>
    <n v="45000000"/>
    <n v="45000000"/>
    <n v="3"/>
    <s v="Neha Jain"/>
    <x v="1"/>
    <s v="AP"/>
    <d v="2021-02-08T00:00:00"/>
    <d v="2021-02-15T00:00:00"/>
    <d v="2021-02-15T00:00:00"/>
    <s v="SUB &amp; RESULT AWAITED"/>
    <m/>
  </r>
  <r>
    <n v="227"/>
    <s v="Sony SC Japan Safe School Intervention"/>
    <s v="Sony"/>
    <m/>
    <s v="NEW"/>
    <m/>
    <x v="1"/>
    <x v="1"/>
    <s v="USD"/>
    <n v="100000"/>
    <n v="7200000"/>
    <n v="1"/>
    <s v="Rashmi Jain"/>
    <x v="0"/>
    <s v="BR"/>
    <d v="2021-02-09T00:00:00"/>
    <d v="2021-02-28T00:00:00"/>
    <d v="2021-02-26T00:00:00"/>
    <s v="SUB &amp; RESULT AWAITED"/>
    <m/>
  </r>
  <r>
    <n v="228"/>
    <s v="Avaya Converted (2nd CN)"/>
    <s v="Avaya"/>
    <m/>
    <s v="NEW"/>
    <m/>
    <x v="2"/>
    <x v="0"/>
    <s v="INR"/>
    <n v="15000000"/>
    <n v="15000000"/>
    <n v="2"/>
    <s v="Divya"/>
    <x v="0"/>
    <s v="DL"/>
    <d v="2021-02-11T00:00:00"/>
    <d v="2021-03-05T00:00:00"/>
    <d v="2021-03-05T00:00:00"/>
    <s v="SUB &amp; RESULT AWAITED"/>
    <m/>
  </r>
  <r>
    <n v="229"/>
    <s v="iSTAR Challenge Fund"/>
    <s v="The World Bank Group"/>
    <m/>
    <s v="NEW"/>
    <m/>
    <x v="2"/>
    <x v="0"/>
    <s v="USD"/>
    <n v="50000"/>
    <n v="3650000"/>
    <n v="1"/>
    <s v="Neha/Aarushi"/>
    <x v="1"/>
    <s v="MP"/>
    <d v="2021-03-01T00:00:00"/>
    <d v="2021-04-15T00:00:00"/>
    <m/>
    <s v="IN PROGRESS"/>
    <m/>
  </r>
  <r>
    <n v="230"/>
    <s v="Gap Funding Vistara"/>
    <s v="Vistara Airlines"/>
    <m/>
    <s v="NEW"/>
    <m/>
    <x v="1"/>
    <x v="0"/>
    <s v="INR"/>
    <n v="10000000"/>
    <n v="10000000"/>
    <n v="3"/>
    <s v="Kunal"/>
    <x v="2"/>
    <s v="WB"/>
    <d v="2021-02-23T00:00:00"/>
    <d v="2021-02-24T00:00:00"/>
    <m/>
    <s v="SUB &amp; RESULT AWAITED"/>
    <m/>
  </r>
  <r>
    <n v="231"/>
    <s v="Back to School Prog Give India"/>
    <s v="Give India"/>
    <m/>
    <s v="NEW"/>
    <m/>
    <x v="1"/>
    <x v="0"/>
    <s v="INR"/>
    <n v="1500000"/>
    <n v="1500000"/>
    <n v="0.16666666666666666"/>
    <s v="Kunal"/>
    <x v="2"/>
    <s v="RJ"/>
    <d v="2021-02-23T00:00:00"/>
    <d v="2021-02-24T00:00:00"/>
    <m/>
    <s v="SUB &amp; RESULT AWAITED"/>
    <m/>
  </r>
  <r>
    <n v="232"/>
    <s v="UNHCR Zakat"/>
    <s v="UNHCR"/>
    <m/>
    <s v="TOP UP"/>
    <m/>
    <x v="7"/>
    <x v="0"/>
    <s v="INR"/>
    <n v="9700000"/>
    <n v="9700000"/>
    <n v="8.3333333333333329E-2"/>
    <s v="Rajit"/>
    <x v="1"/>
    <s v="J&amp;K"/>
    <d v="2021-02-23T00:00:00"/>
    <d v="2021-02-25T00:00:00"/>
    <m/>
    <s v="ON HOLD"/>
    <m/>
  </r>
  <r>
    <n v="233"/>
    <s v="PFS (SCCWC)"/>
    <s v="PFS"/>
    <m/>
    <s v="NEW"/>
    <m/>
    <x v="11"/>
    <x v="0"/>
    <s v="INR"/>
    <n v="30000000"/>
    <n v="30000000"/>
    <n v="3"/>
    <s v="Souravi"/>
    <x v="0"/>
    <s v="TBD"/>
    <d v="2021-02-24T00:00:00"/>
    <s v="3rd week of Mar-21"/>
    <m/>
    <s v="IN PROGRESS"/>
    <m/>
  </r>
  <r>
    <n v="234"/>
    <s v="Nokia Smarpur 2021"/>
    <s v="Nokia (and KPMG)"/>
    <m/>
    <s v="RENEWAL"/>
    <m/>
    <x v="6"/>
    <x v="0"/>
    <s v="INR"/>
    <n v="300000000"/>
    <n v="300000000"/>
    <n v="3"/>
    <s v="Rashmi"/>
    <x v="0"/>
    <s v="RJ, AP, AS, MH"/>
    <d v="2021-03-02T00:00:00"/>
    <d v="2021-03-16T00:00:00"/>
    <m/>
    <s v="IN PROGRESS"/>
    <m/>
  </r>
  <r>
    <n v="235"/>
    <s v="HPE Grant Nomination"/>
    <s v="HPE"/>
    <m/>
    <s v="NEW"/>
    <s v="YES"/>
    <x v="0"/>
    <x v="0"/>
    <s v="USD"/>
    <n v="2000"/>
    <n v="144000"/>
    <n v="0.16666666666666666"/>
    <s v="Divya"/>
    <x v="0"/>
    <s v="TBD"/>
    <d v="2021-02-10T00:00:00"/>
    <d v="2021-02-10T00:00:00"/>
    <d v="2021-02-10T00:00:00"/>
    <s v="APPROVED BY DONOR"/>
    <m/>
  </r>
  <r>
    <n v="236"/>
    <s v="PVH extension"/>
    <s v="PVH Corp"/>
    <s v="G0193"/>
    <s v="RENEWAL"/>
    <m/>
    <x v="1"/>
    <x v="0"/>
    <s v="USD"/>
    <n v="304000"/>
    <n v="20368000"/>
    <n v="3"/>
    <s v="Divya"/>
    <x v="0"/>
    <s v="KN"/>
    <d v="2021-02-10T00:00:00"/>
    <d v="2021-02-10T00:00:00"/>
    <d v="2021-02-10T00:00:00"/>
    <s v="CONVERTED TO GRANT"/>
    <m/>
  </r>
  <r>
    <n v="237"/>
    <s v="Innovation Accelerator Challenge "/>
    <s v="SC ARO"/>
    <m/>
    <s v="NEW"/>
    <m/>
    <x v="8"/>
    <x v="0"/>
    <s v="USD"/>
    <n v="100000"/>
    <n v="7200000"/>
    <n v="0.83333333333333337"/>
    <s v="Neha Jain"/>
    <x v="1"/>
    <s v="JH"/>
    <d v="2021-01-21T00:00:00"/>
    <d v="2021-02-19T00:00:00"/>
    <d v="2021-02-19T00:00:00"/>
    <s v="SUB &amp; RESULT AWAITED"/>
    <m/>
  </r>
  <r>
    <n v="238"/>
    <s v="SC UK Allen &amp; Overy"/>
    <s v="Allen &amp; Overy"/>
    <m/>
    <s v="NEW"/>
    <m/>
    <x v="2"/>
    <x v="0"/>
    <s v="GBP"/>
    <n v="500000"/>
    <n v="50000000"/>
    <n v="2"/>
    <s v="Namrata"/>
    <x v="0"/>
    <s v="MP"/>
    <d v="2021-03-11T00:00:00"/>
    <d v="2021-03-16T00:00:00"/>
    <m/>
    <s v="IN PROGRESS"/>
    <m/>
  </r>
  <r>
    <n v="239"/>
    <s v="GSK Pharma RFP for next phase"/>
    <s v="GSK Pharma"/>
    <m/>
    <s v="RENEWAL"/>
    <m/>
    <x v="5"/>
    <x v="0"/>
    <s v="INR"/>
    <n v="25000000"/>
    <n v="25000000"/>
    <n v="2"/>
    <s v="Namrata"/>
    <x v="0"/>
    <s v="MH"/>
    <d v="2021-03-11T00:00:00"/>
    <d v="2021-04-05T00:00:00"/>
    <m/>
    <s v="IN PROGRESS"/>
    <m/>
  </r>
  <r>
    <n v="240"/>
    <s v="Oracle New Opportunity"/>
    <s v="Oracle"/>
    <m/>
    <s v="NEW"/>
    <m/>
    <x v="8"/>
    <x v="0"/>
    <s v="INR"/>
    <n v="21000000"/>
    <n v="21000000"/>
    <n v="0.83333333333333337"/>
    <s v="Namrata"/>
    <x v="0"/>
    <s v="DL, MP, WB"/>
    <d v="2021-03-11T00:00:00"/>
    <d v="2021-03-19T00:00:00"/>
    <m/>
    <s v="IN PROGRESS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s v="Oracle"/>
    <s v="Oracle"/>
    <s v="G0327"/>
    <s v="NEW"/>
    <s v="YES"/>
    <x v="0"/>
    <x v="0"/>
    <s v="INR"/>
    <n v="39000000"/>
    <n v="39000000"/>
    <n v="2"/>
    <s v="Namrata"/>
    <x v="0"/>
    <s v="NAT, WB, UP, MH, JH"/>
    <d v="2020-04-24T00:00:00"/>
    <d v="2020-04-29T00:00:00"/>
    <d v="2020-07-30T00:00:00"/>
    <x v="0"/>
    <m/>
    <s v=""/>
    <n v="1"/>
    <m/>
  </r>
  <r>
    <n v="2"/>
    <s v="Sony Pictures Network (2nd Phase-Revised)"/>
    <m/>
    <m/>
    <s v="RENEWAL"/>
    <m/>
    <x v="1"/>
    <x v="0"/>
    <s v="INR"/>
    <n v="30000000"/>
    <n v="30000000"/>
    <n v="3"/>
    <s v="Swati RD"/>
    <x v="0"/>
    <s v="MH"/>
    <d v="2020-04-16T00:00:00"/>
    <d v="2020-04-23T00:00:00"/>
    <m/>
    <x v="1"/>
    <m/>
    <m/>
    <m/>
    <n v="1"/>
  </r>
  <r>
    <n v="3"/>
    <s v="Avaya"/>
    <s v="Avaya"/>
    <s v="L0046"/>
    <s v="NEW"/>
    <s v="YES"/>
    <x v="0"/>
    <x v="0"/>
    <s v="INR"/>
    <n v="1137000"/>
    <n v="1137575"/>
    <n v="0.16666666666666666"/>
    <s v="Divya"/>
    <x v="0"/>
    <s v="TBD"/>
    <s v="TBD"/>
    <s v="TBD"/>
    <m/>
    <x v="0"/>
    <m/>
    <m/>
    <n v="1"/>
    <m/>
  </r>
  <r>
    <n v="4"/>
    <s v="Dabur"/>
    <s v="Dabur Foundation"/>
    <m/>
    <s v="NEW"/>
    <s v="YES"/>
    <x v="0"/>
    <x v="0"/>
    <s v="INR"/>
    <n v="5000000"/>
    <n v="5000000"/>
    <n v="1"/>
    <s v="Souravi"/>
    <x v="0"/>
    <s v="UP"/>
    <d v="2020-04-20T00:00:00"/>
    <d v="2020-04-24T00:00:00"/>
    <m/>
    <x v="2"/>
    <m/>
    <m/>
    <m/>
    <n v="1"/>
  </r>
  <r>
    <n v="5"/>
    <s v="Yuwaah"/>
    <s v="Generation Unlimited"/>
    <m/>
    <s v="NEW"/>
    <m/>
    <x v="2"/>
    <x v="1"/>
    <s v="INR"/>
    <n v="25978238"/>
    <n v="25978238"/>
    <n v="1"/>
    <s v="Neha Jain"/>
    <x v="1"/>
    <s v="TBD"/>
    <d v="2020-04-13T00:00:00"/>
    <s v="TBD"/>
    <d v="2020-05-14T00:00:00"/>
    <x v="3"/>
    <m/>
    <m/>
    <m/>
    <n v="1"/>
  </r>
  <r>
    <n v="6"/>
    <s v="UNHCR/ICVA"/>
    <s v="UNHCR &amp; ICVA"/>
    <m/>
    <s v="NEW"/>
    <m/>
    <x v="3"/>
    <x v="0"/>
    <s v="USD"/>
    <n v="20000"/>
    <n v="1500000"/>
    <n v="0.33333333333333331"/>
    <s v="Anuradha "/>
    <x v="1"/>
    <s v="TBD"/>
    <d v="2020-04-24T00:00:00"/>
    <d v="2020-05-15T00:00:00"/>
    <d v="2020-05-15T00:00:00"/>
    <x v="4"/>
    <s v="Competitiveness/Quality"/>
    <s v=""/>
    <m/>
    <n v="1"/>
  </r>
  <r>
    <n v="7"/>
    <s v="BPRM Refugees and Asylum Seekers"/>
    <s v="BPRM"/>
    <m/>
    <s v="NEW"/>
    <s v="YES"/>
    <x v="0"/>
    <x v="0"/>
    <s v="INR"/>
    <n v="3612388"/>
    <n v="3612388"/>
    <n v="8.3333333333333329E-2"/>
    <s v="Aman"/>
    <x v="1"/>
    <s v="JK, TL"/>
    <d v="2020-04-16T00:00:00"/>
    <d v="2020-04-29T00:00:00"/>
    <m/>
    <x v="4"/>
    <s v="Donor's Internal Issues"/>
    <m/>
    <m/>
    <n v="1"/>
  </r>
  <r>
    <n v="8"/>
    <s v="CII Foundation"/>
    <s v="CII Foundation"/>
    <m/>
    <s v="NEW"/>
    <s v="YES"/>
    <x v="0"/>
    <x v="0"/>
    <s v="INR"/>
    <n v="10000000"/>
    <n v="10000000"/>
    <n v="8.3333333333333329E-2"/>
    <s v="Souravi"/>
    <x v="0"/>
    <s v="DL"/>
    <d v="2020-04-17T00:00:00"/>
    <d v="2020-04-27T00:00:00"/>
    <m/>
    <x v="5"/>
    <m/>
    <m/>
    <m/>
    <n v="1"/>
  </r>
  <r>
    <n v="9"/>
    <s v="Shubh Aarambh"/>
    <s v="Mondelez"/>
    <m/>
    <s v="NEW"/>
    <s v="YES"/>
    <x v="0"/>
    <x v="0"/>
    <s v="TBD"/>
    <n v="5273484"/>
    <n v="5273484"/>
    <n v="1"/>
    <s v="Swati RD"/>
    <x v="0"/>
    <s v="HP, MP, TN, MH"/>
    <d v="2020-04-16T00:00:00"/>
    <s v="NA"/>
    <m/>
    <x v="5"/>
    <m/>
    <m/>
    <m/>
    <n v="1"/>
  </r>
  <r>
    <n v="10"/>
    <s v="Global Central Fund (GCF)"/>
    <s v="Global Central Fund"/>
    <s v="G0307"/>
    <s v="NEW"/>
    <s v="YES"/>
    <x v="0"/>
    <x v="0"/>
    <s v="USD"/>
    <n v="200000"/>
    <n v="14800000"/>
    <n v="0.16666666666666666"/>
    <s v="Yasmin"/>
    <x v="1"/>
    <s v="NA"/>
    <d v="2020-04-14T00:00:00"/>
    <s v="NA"/>
    <m/>
    <x v="0"/>
    <m/>
    <m/>
    <n v="1"/>
    <m/>
  </r>
  <r>
    <n v="11"/>
    <s v="MG Motor"/>
    <s v="MG Motor"/>
    <s v="L0046"/>
    <s v="NEW"/>
    <s v="YES"/>
    <x v="0"/>
    <x v="0"/>
    <s v="INR"/>
    <n v="300000"/>
    <n v="300000"/>
    <n v="0.16666666666666666"/>
    <s v="Neha Singh"/>
    <x v="0"/>
    <s v="AS, BR, WB"/>
    <d v="2020-04-14T00:00:00"/>
    <d v="2020-04-14T00:00:00"/>
    <d v="2020-04-14T00:00:00"/>
    <x v="0"/>
    <m/>
    <m/>
    <n v="1"/>
    <m/>
  </r>
  <r>
    <n v="12"/>
    <s v="Laudes Foundation (C&amp;A)"/>
    <s v="Laudes Foundation"/>
    <s v="G0308"/>
    <s v="NEW"/>
    <s v="YES"/>
    <x v="0"/>
    <x v="0"/>
    <s v="EUR"/>
    <n v="101951"/>
    <n v="8360000"/>
    <n v="0.16666666666666666"/>
    <s v="Divya"/>
    <x v="0"/>
    <s v="MP"/>
    <d v="2020-04-14T00:00:00"/>
    <d v="2020-04-30T00:00:00"/>
    <d v="2020-04-30T00:00:00"/>
    <x v="0"/>
    <m/>
    <m/>
    <n v="1"/>
    <m/>
  </r>
  <r>
    <n v="13"/>
    <s v="Ananya Birla Foundation"/>
    <s v="Ananya Birla Foundation"/>
    <s v="L0046"/>
    <s v="NEW"/>
    <s v="YES"/>
    <x v="0"/>
    <x v="0"/>
    <s v="INR"/>
    <n v="2000000"/>
    <n v="2000000"/>
    <n v="8.3333333333333329E-2"/>
    <s v="Trisha"/>
    <x v="1"/>
    <s v="MH"/>
    <d v="2020-04-06T00:00:00"/>
    <s v="NA"/>
    <s v="NA"/>
    <x v="0"/>
    <m/>
    <m/>
    <n v="1"/>
    <m/>
  </r>
  <r>
    <n v="14"/>
    <s v="UNHCR"/>
    <s v="UNHCR"/>
    <s v="L0088"/>
    <s v="NEW"/>
    <s v="YES"/>
    <x v="0"/>
    <x v="0"/>
    <s v="INR"/>
    <n v="11445715"/>
    <n v="11445715"/>
    <n v="0.125"/>
    <s v="Anuradha"/>
    <x v="1"/>
    <s v="TL, J&amp;K"/>
    <d v="2020-04-09T00:00:00"/>
    <d v="2020-05-20T00:00:00"/>
    <d v="2020-05-20T00:00:00"/>
    <x v="0"/>
    <m/>
    <m/>
    <n v="1"/>
    <m/>
  </r>
  <r>
    <n v="15"/>
    <s v="Britannia Industries"/>
    <s v="Britannia Industries"/>
    <m/>
    <s v="NEW"/>
    <s v="YES"/>
    <x v="0"/>
    <x v="0"/>
    <s v="INR"/>
    <n v="500000"/>
    <n v="500000"/>
    <n v="8.3333333333333329E-2"/>
    <s v="Divya"/>
    <x v="0"/>
    <s v="MH, TN"/>
    <d v="2020-04-10T00:00:00"/>
    <d v="2020-04-12T00:00:00"/>
    <d v="2020-04-12T00:00:00"/>
    <x v="3"/>
    <m/>
    <m/>
    <m/>
    <n v="1"/>
  </r>
  <r>
    <n v="16"/>
    <s v="Nokia"/>
    <s v="Nokia"/>
    <s v="L0087"/>
    <s v="NEW"/>
    <s v="YES"/>
    <x v="0"/>
    <x v="0"/>
    <s v="INR"/>
    <n v="70000000"/>
    <n v="70000000"/>
    <n v="0.33333333333333331"/>
    <s v="Rashmi "/>
    <x v="0"/>
    <s v="RJ, AP, AS, MH"/>
    <d v="2020-04-01T00:00:00"/>
    <s v="NA"/>
    <s v="NA"/>
    <x v="0"/>
    <m/>
    <m/>
    <n v="1"/>
    <m/>
  </r>
  <r>
    <n v="17"/>
    <s v="Timken"/>
    <s v="Timken India Limited"/>
    <m/>
    <s v="NEW"/>
    <s v="YES"/>
    <x v="0"/>
    <x v="0"/>
    <s v="INR"/>
    <n v="4289478"/>
    <n v="4289478"/>
    <n v="8.3333333333333329E-2"/>
    <s v="Namrata"/>
    <x v="0"/>
    <s v="KN, TN"/>
    <d v="2020-04-07T00:00:00"/>
    <d v="2020-04-07T00:00:00"/>
    <d v="2020-04-07T00:00:00"/>
    <x v="3"/>
    <m/>
    <m/>
    <m/>
    <n v="1"/>
  </r>
  <r>
    <n v="18"/>
    <s v="Sun Foundation"/>
    <s v="Sun Foundation "/>
    <m/>
    <s v="NEW"/>
    <s v="YES"/>
    <x v="0"/>
    <x v="0"/>
    <s v="INR"/>
    <n v="25655494"/>
    <n v="25655494"/>
    <n v="8.3333333333333329E-2"/>
    <s v="Divya"/>
    <x v="0"/>
    <s v="TN, AP, TL, KL"/>
    <d v="2020-04-07T00:00:00"/>
    <d v="2020-04-07T00:00:00"/>
    <d v="2020-04-07T00:00:00"/>
    <x v="6"/>
    <m/>
    <m/>
    <m/>
    <n v="1"/>
  </r>
  <r>
    <n v="19"/>
    <s v="ITC Foods (GIK)"/>
    <s v="ITC Foods"/>
    <s v="NA"/>
    <s v="NEW"/>
    <s v="YES"/>
    <x v="0"/>
    <x v="0"/>
    <s v="INR"/>
    <n v="400000"/>
    <n v="400000"/>
    <n v="0.33333333333333331"/>
    <s v="Bidyut"/>
    <x v="0"/>
    <s v="WB"/>
    <d v="2020-04-06T00:00:00"/>
    <s v="NA"/>
    <s v="NA"/>
    <x v="0"/>
    <m/>
    <m/>
    <n v="1"/>
    <m/>
  </r>
  <r>
    <n v="20"/>
    <s v="Lifebuoy"/>
    <s v="Lifebuoy"/>
    <m/>
    <s v="NEW"/>
    <s v="YES"/>
    <x v="0"/>
    <x v="0"/>
    <s v="GBP"/>
    <n v="500000"/>
    <n v="45000000"/>
    <n v="8.3333333333333329E-2"/>
    <s v="Swati RD"/>
    <x v="0"/>
    <s v="NA"/>
    <d v="2020-03-28T00:00:00"/>
    <s v="NA"/>
    <s v="NA"/>
    <x v="4"/>
    <s v="Competitiveness/Quality"/>
    <m/>
    <m/>
    <n v="1"/>
  </r>
  <r>
    <n v="21"/>
    <s v="ACT"/>
    <s v="ACT Grant"/>
    <m/>
    <s v="NEW"/>
    <s v="YES"/>
    <x v="0"/>
    <x v="1"/>
    <s v="INR"/>
    <n v="30000000"/>
    <n v="30000000"/>
    <n v="2"/>
    <s v="Anuradha/Rajit"/>
    <x v="1"/>
    <s v="NAT"/>
    <d v="2020-04-16T00:00:00"/>
    <d v="2020-04-20T00:00:00"/>
    <s v="NA"/>
    <x v="4"/>
    <s v="Donor's Internal Issues"/>
    <m/>
    <m/>
    <n v="1"/>
  </r>
  <r>
    <n v="22"/>
    <s v="Omdiyar (H&amp;N)"/>
    <s v="Omdiyar"/>
    <m/>
    <s v="NEW"/>
    <s v="YES"/>
    <x v="0"/>
    <x v="0"/>
    <s v="INR"/>
    <s v="58,63,708 "/>
    <s v="58,63,708 "/>
    <n v="1"/>
    <s v="Aman"/>
    <x v="1"/>
    <s v="NAT"/>
    <d v="2020-03-28T00:00:00"/>
    <s v="NA"/>
    <d v="2020-04-20T00:00:00"/>
    <x v="4"/>
    <m/>
    <m/>
    <m/>
    <n v="1"/>
  </r>
  <r>
    <n v="23"/>
    <s v="Omdiyar (Child Poverty)"/>
    <s v="Omdiyar"/>
    <m/>
    <s v="NEW"/>
    <s v="YES"/>
    <x v="0"/>
    <x v="0"/>
    <s v="INR"/>
    <n v="19555128"/>
    <n v="19555128"/>
    <n v="1"/>
    <s v="Aman"/>
    <x v="1"/>
    <s v="WB, JH"/>
    <d v="2020-03-28T00:00:00"/>
    <s v="NA"/>
    <d v="2020-04-20T00:00:00"/>
    <x v="4"/>
    <m/>
    <m/>
    <m/>
    <n v="1"/>
  </r>
  <r>
    <n v="24"/>
    <s v="Hans Foundation"/>
    <s v="The Hans Foundation"/>
    <m/>
    <s v="NEW"/>
    <s v="YES"/>
    <x v="0"/>
    <x v="0"/>
    <s v="INR"/>
    <n v="12316098"/>
    <n v="12316098"/>
    <n v="0.5"/>
    <s v="Aman"/>
    <x v="1"/>
    <s v="WB"/>
    <d v="2020-04-03T00:00:00"/>
    <s v="NA"/>
    <s v="NA"/>
    <x v="4"/>
    <m/>
    <m/>
    <m/>
    <n v="1"/>
  </r>
  <r>
    <n v="25"/>
    <s v="Eicher"/>
    <s v="Eicher Group Foundation"/>
    <m/>
    <s v="NEW"/>
    <s v="YES"/>
    <x v="0"/>
    <x v="1"/>
    <s v="INR"/>
    <n v="32000000"/>
    <n v="32000000"/>
    <n v="0.16666666666666666"/>
    <s v="Akshita"/>
    <x v="0"/>
    <s v="TN, Leh, DL"/>
    <d v="2020-03-31T00:00:00"/>
    <d v="2020-04-02T00:00:00"/>
    <d v="2020-04-02T00:00:00"/>
    <x v="4"/>
    <m/>
    <m/>
    <m/>
    <n v="1"/>
  </r>
  <r>
    <n v="26"/>
    <s v="HCL"/>
    <s v="HCL Foundation"/>
    <m/>
    <s v="NEW"/>
    <s v="YES"/>
    <x v="0"/>
    <x v="0"/>
    <s v="INR"/>
    <n v="100000000"/>
    <n v="100000000"/>
    <n v="1"/>
    <s v="Swati RD"/>
    <x v="0"/>
    <s v="UP, MH, WB, OD, TL, TN"/>
    <d v="2020-04-03T00:00:00"/>
    <d v="2020-04-07T00:00:00"/>
    <d v="2020-04-09T00:00:00"/>
    <x v="4"/>
    <m/>
    <m/>
    <m/>
    <n v="1"/>
  </r>
  <r>
    <n v="27"/>
    <s v="Wipro"/>
    <s v="Wipro Foundation"/>
    <m/>
    <s v="NEW"/>
    <s v="YES"/>
    <x v="0"/>
    <x v="0"/>
    <s v="INR"/>
    <n v="97165743"/>
    <n v="97165743"/>
    <n v="0.16666666666666666"/>
    <s v="Divya"/>
    <x v="0"/>
    <s v="WB, MH, OD"/>
    <d v="2020-03-31T00:00:00"/>
    <d v="2020-03-31T00:00:00"/>
    <d v="2020-04-03T00:00:00"/>
    <x v="4"/>
    <m/>
    <m/>
    <m/>
    <n v="1"/>
  </r>
  <r>
    <n v="28"/>
    <s v="CBRE"/>
    <s v="CBRE India Ltd."/>
    <m/>
    <s v="NEW"/>
    <s v="YES"/>
    <x v="0"/>
    <x v="0"/>
    <s v="INR"/>
    <n v="5000600"/>
    <n v="5000600"/>
    <n v="0.16666666666666666"/>
    <s v="Pallavi"/>
    <x v="0"/>
    <s v="DL"/>
    <d v="2020-04-01T00:00:00"/>
    <d v="2020-04-01T00:00:00"/>
    <d v="2020-04-01T00:00:00"/>
    <x v="3"/>
    <m/>
    <m/>
    <m/>
    <n v="1"/>
  </r>
  <r>
    <n v="29"/>
    <s v="C&amp;A Urban DRR"/>
    <s v="C&amp;A Foundation"/>
    <m/>
    <s v="NEW"/>
    <s v="YES"/>
    <x v="0"/>
    <x v="0"/>
    <s v="EUR"/>
    <n v="61968"/>
    <n v="4805500"/>
    <n v="0.25"/>
    <s v="Divya"/>
    <x v="0"/>
    <s v="WB, BR"/>
    <d v="2020-03-31T00:00:00"/>
    <s v="NA"/>
    <d v="2020-04-01T00:00:00"/>
    <x v="4"/>
    <m/>
    <m/>
    <m/>
    <n v="1"/>
  </r>
  <r>
    <n v="30"/>
    <s v="Cummins"/>
    <s v="Cummins"/>
    <m/>
    <s v="NEW"/>
    <s v="YES"/>
    <x v="0"/>
    <x v="1"/>
    <s v="INR"/>
    <n v="2000000"/>
    <n v="2000000"/>
    <n v="8.3333333333333329E-2"/>
    <s v="Bharat"/>
    <x v="0"/>
    <s v="MH"/>
    <d v="2020-04-17T00:00:00"/>
    <d v="2020-04-17T00:00:00"/>
    <d v="2020-04-17T00:00:00"/>
    <x v="4"/>
    <m/>
    <m/>
    <m/>
    <n v="1"/>
  </r>
  <r>
    <n v="31"/>
    <s v="Sony_Phase II"/>
    <s v="Sony Pictures Network"/>
    <m/>
    <s v="NEW"/>
    <s v="YES"/>
    <x v="0"/>
    <x v="0"/>
    <s v="INR"/>
    <n v="23438158"/>
    <n v="23438158"/>
    <n v="0.33333333333333331"/>
    <s v="Swati RD"/>
    <x v="0"/>
    <s v="MH"/>
    <d v="2020-04-16T00:00:00"/>
    <s v="TBD"/>
    <m/>
    <x v="4"/>
    <s v="Donor's Internal Issues"/>
    <s v=""/>
    <m/>
    <n v="1"/>
  </r>
  <r>
    <n v="32"/>
    <s v="GSK Consumer Healthcare (Unilever)"/>
    <s v="GSK Consumer Healthcare Ltd. (Unilever)"/>
    <m/>
    <s v="NEW"/>
    <m/>
    <x v="4"/>
    <x v="0"/>
    <s v="INR"/>
    <n v="8000000"/>
    <n v="8000000"/>
    <n v="0.16666666666666666"/>
    <s v="Namrata"/>
    <x v="0"/>
    <s v="WB,OD"/>
    <d v="2020-04-20T00:00:00"/>
    <d v="2020-07-15T00:00:00"/>
    <d v="2020-07-15T00:00:00"/>
    <x v="3"/>
    <m/>
    <m/>
    <m/>
    <n v="1"/>
  </r>
  <r>
    <n v="33"/>
    <s v="Kubota"/>
    <s v="Kubota Agricultural Machinery India"/>
    <m/>
    <s v="NEW"/>
    <s v="YES"/>
    <x v="0"/>
    <x v="0"/>
    <s v="INR"/>
    <n v="2000000"/>
    <n v="2000000"/>
    <n v="8.3333333333333329E-2"/>
    <s v="Divya"/>
    <x v="0"/>
    <s v="TN"/>
    <d v="2020-04-20T00:00:00"/>
    <d v="2020-04-21T00:00:00"/>
    <d v="2020-04-21T00:00:00"/>
    <x v="4"/>
    <m/>
    <m/>
    <m/>
    <n v="1"/>
  </r>
  <r>
    <n v="34"/>
    <s v="Hindustan Unilever"/>
    <s v="Hindustan Unilever Limited"/>
    <m/>
    <s v="NEW"/>
    <s v="YES"/>
    <x v="5"/>
    <x v="0"/>
    <s v="INR"/>
    <n v="11315372"/>
    <n v="11315372"/>
    <n v="1"/>
    <s v="Swati RD"/>
    <x v="0"/>
    <s v="AP"/>
    <d v="2020-04-21T00:00:00"/>
    <d v="2020-04-23T00:00:00"/>
    <d v="2020-04-23T00:00:00"/>
    <x v="4"/>
    <m/>
    <s v=""/>
    <m/>
    <n v="1"/>
  </r>
  <r>
    <n v="35"/>
    <s v="Knorr Bremse"/>
    <s v="Knorr Bremse"/>
    <s v="G0309"/>
    <s v="NEW"/>
    <s v="YES"/>
    <x v="0"/>
    <x v="0"/>
    <s v="EUR"/>
    <n v="50867"/>
    <n v="3967626"/>
    <n v="0.83333333333333337"/>
    <s v="Neha Singh"/>
    <x v="0"/>
    <s v="DL"/>
    <d v="2020-04-22T00:00:00"/>
    <d v="2020-04-22T00:00:00"/>
    <d v="2020-04-22T00:00:00"/>
    <x v="0"/>
    <m/>
    <m/>
    <n v="1"/>
    <m/>
  </r>
  <r>
    <n v="36"/>
    <s v="SC US"/>
    <s v="BNY Mellon"/>
    <s v="G0211"/>
    <s v="NEW"/>
    <s v="YES"/>
    <x v="0"/>
    <x v="0"/>
    <s v="USD"/>
    <n v="71000"/>
    <n v="4832970"/>
    <n v="1"/>
    <s v="Bharat"/>
    <x v="0"/>
    <s v="TBD"/>
    <s v="NA"/>
    <s v="NA"/>
    <s v="NA"/>
    <x v="0"/>
    <m/>
    <m/>
    <n v="1"/>
    <m/>
  </r>
  <r>
    <n v="37"/>
    <s v="HDFC Ergo"/>
    <s v="HDFC ERGO"/>
    <m/>
    <s v="NEW"/>
    <s v="YES"/>
    <x v="0"/>
    <x v="0"/>
    <s v="INR"/>
    <n v="40135326"/>
    <n v="40135326"/>
    <n v="0.25"/>
    <s v="Bharat"/>
    <x v="0"/>
    <s v="MH, RJ, JK, AS"/>
    <d v="2020-04-27T00:00:00"/>
    <d v="2020-04-28T00:00:00"/>
    <d v="2020-04-29T00:00:00"/>
    <x v="3"/>
    <m/>
    <m/>
    <m/>
    <n v="1"/>
  </r>
  <r>
    <n v="38"/>
    <s v="Yamaha"/>
    <s v="Yamaha Motors"/>
    <m/>
    <s v="NEW"/>
    <m/>
    <x v="6"/>
    <x v="0"/>
    <s v="INR"/>
    <n v="700000"/>
    <n v="700000"/>
    <n v="1"/>
    <s v="Neha Singh"/>
    <x v="0"/>
    <s v="TBD"/>
    <d v="2020-04-07T00:00:00"/>
    <s v="TBD"/>
    <m/>
    <x v="2"/>
    <m/>
    <m/>
    <m/>
    <n v="1"/>
  </r>
  <r>
    <n v="39"/>
    <s v="SRF Foundation"/>
    <s v="SRF Foundation"/>
    <s v="L0089"/>
    <s v="NEW"/>
    <m/>
    <x v="3"/>
    <x v="0"/>
    <s v="INR"/>
    <n v="2500000"/>
    <n v="2500000"/>
    <n v="1"/>
    <s v="Yasmin/Rajit"/>
    <x v="1"/>
    <s v="TBD"/>
    <d v="2020-05-04T00:00:00"/>
    <s v="NA"/>
    <m/>
    <x v="0"/>
    <m/>
    <m/>
    <n v="1"/>
    <m/>
  </r>
  <r>
    <n v="40"/>
    <s v="MINIKLUB"/>
    <s v="MINIKLUB"/>
    <s v="L0046"/>
    <s v="NEW"/>
    <s v="YES"/>
    <x v="0"/>
    <x v="0"/>
    <s v="INR"/>
    <n v="500000"/>
    <n v="500000"/>
    <n v="0.5"/>
    <s v="Namrata"/>
    <x v="0"/>
    <s v="NA"/>
    <d v="2020-04-27T00:00:00"/>
    <s v="NA"/>
    <s v="NA"/>
    <x v="0"/>
    <m/>
    <m/>
    <n v="1"/>
    <m/>
  </r>
  <r>
    <n v="41"/>
    <s v="Piaggio"/>
    <s v="Piaggio"/>
    <s v="L0046"/>
    <s v="NEW"/>
    <s v="YES"/>
    <x v="0"/>
    <x v="0"/>
    <s v="INR"/>
    <n v="500000"/>
    <n v="500000"/>
    <n v="0.33333333333333331"/>
    <s v="Swati RD"/>
    <x v="0"/>
    <s v="NA"/>
    <d v="2020-04-28T00:00:00"/>
    <s v="NA"/>
    <s v="NA"/>
    <x v="0"/>
    <m/>
    <m/>
    <n v="1"/>
    <m/>
  </r>
  <r>
    <n v="42"/>
    <s v="Maruti Suzuki"/>
    <s v="Maruti Suzuki"/>
    <m/>
    <s v="NEW"/>
    <s v="YES"/>
    <x v="0"/>
    <x v="1"/>
    <s v="INR"/>
    <n v="800000"/>
    <n v="800000"/>
    <n v="1.5"/>
    <s v="Souravi"/>
    <x v="0"/>
    <s v="DL"/>
    <s v="TBD"/>
    <s v="TBD"/>
    <m/>
    <x v="5"/>
    <m/>
    <m/>
    <m/>
    <n v="1"/>
  </r>
  <r>
    <n v="43"/>
    <s v="SC Johnson"/>
    <s v="SC Johnson"/>
    <s v="L0093"/>
    <s v="NEW"/>
    <s v="YES"/>
    <x v="0"/>
    <x v="0"/>
    <s v="USD"/>
    <n v="125000"/>
    <n v="9375000"/>
    <n v="1"/>
    <s v="Neha Singh"/>
    <x v="0"/>
    <s v="UP, JH, AS"/>
    <d v="2020-05-05T00:00:00"/>
    <d v="2020-05-06T00:00:00"/>
    <m/>
    <x v="0"/>
    <m/>
    <m/>
    <n v="1"/>
    <m/>
  </r>
  <r>
    <n v="44"/>
    <s v="UNHCR"/>
    <s v="UNHCR"/>
    <s v="L0088"/>
    <s v="TOP UP"/>
    <s v="YES"/>
    <x v="0"/>
    <x v="0"/>
    <s v="INR"/>
    <n v="424439"/>
    <n v="424439"/>
    <n v="0.125"/>
    <s v="Anuradha"/>
    <x v="1"/>
    <s v="TL, J&amp;K"/>
    <d v="2020-05-11T00:00:00"/>
    <d v="2020-06-08T00:00:00"/>
    <d v="2020-06-08T00:00:00"/>
    <x v="0"/>
    <m/>
    <s v=""/>
    <n v="1"/>
    <m/>
  </r>
  <r>
    <n v="45"/>
    <s v="IND COVID 19 Response flexible funding"/>
    <s v="RIST Roberta Moore"/>
    <s v="G0313"/>
    <s v="NEW"/>
    <s v="YES"/>
    <x v="0"/>
    <x v="0"/>
    <s v="USD"/>
    <n v="221000"/>
    <n v="16422020"/>
    <n v="0.25"/>
    <s v="Neha Jain"/>
    <x v="1"/>
    <s v="TBD"/>
    <d v="2020-05-07T00:00:00"/>
    <d v="2020-05-13T00:00:00"/>
    <m/>
    <x v="0"/>
    <m/>
    <m/>
    <n v="1"/>
    <m/>
  </r>
  <r>
    <n v="46"/>
    <s v="GSK Asia"/>
    <s v="GSK Asia"/>
    <m/>
    <s v="NEW"/>
    <m/>
    <x v="5"/>
    <x v="0"/>
    <s v="INR"/>
    <n v="10000000"/>
    <n v="10000000"/>
    <n v="1"/>
    <s v="Namrata"/>
    <x v="0"/>
    <s v="DL"/>
    <d v="2020-05-07T00:00:00"/>
    <d v="2020-05-12T00:00:00"/>
    <d v="2020-05-12T00:00:00"/>
    <x v="3"/>
    <m/>
    <m/>
    <m/>
    <n v="1"/>
  </r>
  <r>
    <n v="47"/>
    <s v="US Embassy "/>
    <s v="US Embassy "/>
    <m/>
    <s v="NEW"/>
    <m/>
    <x v="7"/>
    <x v="0"/>
    <s v="USD "/>
    <n v="50000"/>
    <n v="3750000"/>
    <n v="2"/>
    <s v="Aman"/>
    <x v="1"/>
    <s v="RJ"/>
    <d v="2020-05-08T00:00:00"/>
    <d v="2020-05-26T00:00:00"/>
    <m/>
    <x v="2"/>
    <m/>
    <m/>
    <m/>
    <n v="1"/>
  </r>
  <r>
    <n v="48"/>
    <s v="IF Social Impact Prize"/>
    <s v="iF International Forum Design"/>
    <s v=""/>
    <s v="NEW"/>
    <m/>
    <x v="7"/>
    <x v="1"/>
    <s v="EUR"/>
    <n v="50000"/>
    <n v="4000000"/>
    <n v="0.25"/>
    <s v="Trisha/Rajit"/>
    <x v="1"/>
    <s v="RJ"/>
    <d v="2020-05-12T00:00:00"/>
    <d v="2020-05-27T00:00:00"/>
    <m/>
    <x v="5"/>
    <m/>
    <m/>
    <m/>
    <n v="1"/>
  </r>
  <r>
    <n v="49"/>
    <s v="IF Social Impact Prize"/>
    <s v="iF International Forum Design"/>
    <s v=""/>
    <s v="NEW"/>
    <m/>
    <x v="3"/>
    <x v="1"/>
    <s v="EUR"/>
    <n v="50000"/>
    <n v="4000000"/>
    <n v="0.25"/>
    <s v="Trisha/Rajit"/>
    <x v="1"/>
    <s v="TBD"/>
    <d v="2020-05-12T00:00:00"/>
    <d v="2020-05-27T00:00:00"/>
    <m/>
    <x v="5"/>
    <m/>
    <m/>
    <m/>
    <n v="1"/>
  </r>
  <r>
    <n v="50"/>
    <s v="Spencer Foundation 1"/>
    <s v="Spencer Foundation"/>
    <m/>
    <s v="NEW"/>
    <m/>
    <x v="1"/>
    <x v="0"/>
    <s v="USD"/>
    <n v="375000"/>
    <n v="26250000"/>
    <n v="3"/>
    <s v="Aman"/>
    <x v="1"/>
    <s v="DL, RJ, OD"/>
    <d v="2020-07-01T00:00:00"/>
    <d v="2020-07-14T00:00:00"/>
    <d v="2020-07-14T00:00:00"/>
    <x v="3"/>
    <m/>
    <m/>
    <m/>
    <n v="1"/>
  </r>
  <r>
    <n v="51"/>
    <s v="Spencer Fundation 2"/>
    <s v="Spencer Foundation"/>
    <m/>
    <s v="NEW"/>
    <s v="YES"/>
    <x v="1"/>
    <x v="0"/>
    <s v="USD"/>
    <n v="50000"/>
    <n v="3750000"/>
    <n v="2"/>
    <s v="Aman"/>
    <x v="1"/>
    <s v="TBD"/>
    <s v="TBD"/>
    <d v="2020-06-06T00:00:00"/>
    <m/>
    <x v="1"/>
    <m/>
    <m/>
    <m/>
    <n v="1"/>
  </r>
  <r>
    <n v="52"/>
    <s v="Saba Family Foundation/Anannke Foundation"/>
    <s v="Saba Family Foundation/Anannke Foundation"/>
    <s v=""/>
    <s v="NEW"/>
    <s v="YES"/>
    <x v="0"/>
    <x v="0"/>
    <s v="INR"/>
    <n v="33582556"/>
    <n v="33582556"/>
    <n v="0.41666666666666669"/>
    <s v="Neha Jain"/>
    <x v="1"/>
    <s v="NAT,DL,UP,WB,OD,JH"/>
    <d v="2020-05-14T00:00:00"/>
    <d v="2020-05-15T00:00:00"/>
    <s v="NA"/>
    <x v="2"/>
    <s v="Non-aligment with donor/call Requirements"/>
    <m/>
    <m/>
    <n v="1"/>
  </r>
  <r>
    <n v="53"/>
    <s v="Philips"/>
    <s v="Philips"/>
    <s v="L0046"/>
    <s v="NEW"/>
    <s v="YES"/>
    <x v="0"/>
    <x v="0"/>
    <s v="INR"/>
    <n v="501058"/>
    <n v="501058"/>
    <n v="0.25"/>
    <s v="Neha Singh"/>
    <x v="0"/>
    <s v="TBD"/>
    <d v="2020-05-18T00:00:00"/>
    <s v="NA"/>
    <m/>
    <x v="0"/>
    <m/>
    <m/>
    <n v="1"/>
    <m/>
  </r>
  <r>
    <n v="54"/>
    <s v="Serum Institute of India"/>
    <s v="Serum Institute of India"/>
    <s v="L0090"/>
    <s v="NEW"/>
    <s v="YES"/>
    <x v="0"/>
    <x v="0"/>
    <s v="INR"/>
    <n v="5000000"/>
    <n v="5000000"/>
    <n v="0.25"/>
    <s v="Swati RD/Bharat"/>
    <x v="0"/>
    <s v="MH"/>
    <d v="2020-05-14T00:00:00"/>
    <d v="2020-05-15T00:00:00"/>
    <m/>
    <x v="0"/>
    <m/>
    <m/>
    <n v="1"/>
    <m/>
  </r>
  <r>
    <n v="55"/>
    <s v="HPE"/>
    <s v="HPE"/>
    <s v="L0046"/>
    <s v="NEW"/>
    <s v="YES"/>
    <x v="0"/>
    <x v="0"/>
    <s v="INR"/>
    <n v="1500000"/>
    <n v="1500000"/>
    <n v="0.5"/>
    <s v="Divya"/>
    <x v="0"/>
    <s v="NA"/>
    <s v="NA"/>
    <s v="NA"/>
    <m/>
    <x v="0"/>
    <m/>
    <m/>
    <n v="1"/>
    <m/>
  </r>
  <r>
    <n v="56"/>
    <s v="L&amp;T"/>
    <s v="L&amp;T Limited"/>
    <m/>
    <s v="TOP UP"/>
    <s v="YES"/>
    <x v="1"/>
    <x v="0"/>
    <s v="INR"/>
    <n v="1321000"/>
    <n v="1321000"/>
    <n v="0.5"/>
    <s v="Swati RD"/>
    <x v="0"/>
    <s v="RJ"/>
    <d v="2020-05-06T00:00:00"/>
    <d v="2020-05-21T00:00:00"/>
    <d v="2020-05-21T00:00:00"/>
    <x v="4"/>
    <m/>
    <m/>
    <m/>
    <n v="1"/>
  </r>
  <r>
    <n v="57"/>
    <s v="Unilever"/>
    <s v="Unilever"/>
    <s v="G0323"/>
    <s v="NEW"/>
    <m/>
    <x v="5"/>
    <x v="0"/>
    <s v="GBP"/>
    <n v="962559.5"/>
    <n v="88555474"/>
    <n v="0.83333333333333337"/>
    <s v="Bharat"/>
    <x v="0"/>
    <s v="MH, OD, BR, WB"/>
    <d v="2020-05-25T00:00:00"/>
    <d v="2020-05-25T00:00:00"/>
    <d v="2020-05-27T00:00:00"/>
    <x v="0"/>
    <m/>
    <m/>
    <n v="1"/>
    <m/>
  </r>
  <r>
    <n v="58"/>
    <s v="Godrej"/>
    <s v="Godrej Consumer Products Limited"/>
    <s v=""/>
    <s v="NEW"/>
    <s v="YES"/>
    <x v="0"/>
    <x v="0"/>
    <s v="INR"/>
    <n v="9708307"/>
    <n v="9708307"/>
    <n v="0.33333333333333331"/>
    <s v="Bharat"/>
    <x v="0"/>
    <s v="NAT,WB, UP"/>
    <d v="2020-05-21T00:00:00"/>
    <d v="2020-05-26T00:00:00"/>
    <d v="2020-07-06T00:00:00"/>
    <x v="4"/>
    <m/>
    <m/>
    <m/>
    <n v="1"/>
  </r>
  <r>
    <n v="59"/>
    <s v="ECHO Amphan"/>
    <s v="ECHO"/>
    <m/>
    <s v="NEW"/>
    <m/>
    <x v="4"/>
    <x v="0"/>
    <s v="EUR"/>
    <n v="500000"/>
    <n v="42000000"/>
    <n v="0.5"/>
    <s v="Rajit"/>
    <x v="1"/>
    <s v="WB"/>
    <d v="2020-05-22T00:00:00"/>
    <d v="2020-05-26T00:00:00"/>
    <d v="2020-05-26T00:00:00"/>
    <x v="4"/>
    <m/>
    <s v=""/>
    <m/>
    <n v="1"/>
  </r>
  <r>
    <n v="60"/>
    <s v="SBI Life"/>
    <s v="SBI Life"/>
    <m/>
    <s v="NEW"/>
    <s v="YES"/>
    <x v="4"/>
    <x v="1"/>
    <s v="INR"/>
    <n v="490000"/>
    <n v="490000"/>
    <n v="1"/>
    <s v="Souravi"/>
    <x v="0"/>
    <s v="UP"/>
    <d v="2020-06-02T00:00:00"/>
    <d v="2020-06-09T00:00:00"/>
    <d v="2020-06-22T00:00:00"/>
    <x v="3"/>
    <m/>
    <m/>
    <m/>
    <n v="1"/>
  </r>
  <r>
    <n v="61"/>
    <s v="HKDRF Amphan"/>
    <s v="HKDRF"/>
    <s v="G0320"/>
    <s v="NEW"/>
    <m/>
    <x v="4"/>
    <x v="0"/>
    <s v="HKD"/>
    <n v="4520000"/>
    <n v="43529408"/>
    <n v="0.25"/>
    <s v="Trisha/Rajit"/>
    <x v="1"/>
    <s v="WB,OD"/>
    <d v="2020-05-28T00:00:00"/>
    <d v="2020-06-05T00:00:00"/>
    <d v="2020-06-29T00:00:00"/>
    <x v="0"/>
    <m/>
    <m/>
    <n v="1"/>
    <m/>
  </r>
  <r>
    <n v="62"/>
    <s v="Wipro"/>
    <s v="Wipro Foundation"/>
    <m/>
    <s v="NEW"/>
    <m/>
    <x v="4"/>
    <x v="0"/>
    <s v="INR"/>
    <n v="5000000"/>
    <n v="5000000"/>
    <n v="0.5"/>
    <s v="Divya"/>
    <x v="0"/>
    <s v="WB,OD"/>
    <d v="2020-05-27T00:00:00"/>
    <d v="2020-06-02T00:00:00"/>
    <d v="2020-06-03T00:00:00"/>
    <x v="4"/>
    <s v="Donor's Internal Issues"/>
    <m/>
    <m/>
    <n v="1"/>
  </r>
  <r>
    <n v="63"/>
    <s v="Coca Cola Amphan"/>
    <s v="Coca Cola"/>
    <s v="G0314"/>
    <s v="NEW"/>
    <m/>
    <x v="4"/>
    <x v="0"/>
    <s v="USD"/>
    <n v="400000"/>
    <n v="29600000"/>
    <n v="0.25"/>
    <s v="Neha Singh"/>
    <x v="0"/>
    <s v="WB"/>
    <d v="2020-05-28T00:00:00"/>
    <d v="2020-05-28T00:00:00"/>
    <d v="2020-06-11T00:00:00"/>
    <x v="0"/>
    <s v=""/>
    <m/>
    <n v="1"/>
    <m/>
  </r>
  <r>
    <n v="64"/>
    <s v="Give India Covid"/>
    <s v="Give India"/>
    <s v="G0315"/>
    <s v="NEW"/>
    <s v="YES"/>
    <x v="0"/>
    <x v="0"/>
    <s v="INR"/>
    <n v="1000000"/>
    <n v="1000000"/>
    <n v="4.1666666666666664E-2"/>
    <s v="Jyoti/Kunal"/>
    <x v="2"/>
    <s v="DL"/>
    <s v="NA"/>
    <s v="NA"/>
    <m/>
    <x v="0"/>
    <s v=""/>
    <m/>
    <n v="1"/>
    <m/>
  </r>
  <r>
    <n v="65"/>
    <s v="GIK Clean tech solution"/>
    <s v="Clean Tech Soulutions and Others"/>
    <s v=""/>
    <s v="NEW"/>
    <m/>
    <x v="5"/>
    <x v="1"/>
    <s v="INR"/>
    <n v="10000000"/>
    <n v="10000000"/>
    <n v="1"/>
    <s v="Bidyut"/>
    <x v="0"/>
    <s v="TBD"/>
    <s v="TBD"/>
    <d v="2020-06-05T00:00:00"/>
    <m/>
    <x v="2"/>
    <m/>
    <m/>
    <m/>
    <n v="1"/>
  </r>
  <r>
    <n v="66"/>
    <s v="Clifford"/>
    <s v="Clifford Chance"/>
    <m/>
    <s v="NEW"/>
    <m/>
    <x v="4"/>
    <x v="0"/>
    <s v="INR"/>
    <n v="750000"/>
    <n v="750000"/>
    <n v="8.3333333333333329E-2"/>
    <s v="Bidyut"/>
    <x v="0"/>
    <s v="WB"/>
    <d v="2020-06-02T00:00:00"/>
    <d v="2020-06-08T00:00:00"/>
    <d v="2020-06-09T00:00:00"/>
    <x v="4"/>
    <m/>
    <m/>
    <m/>
    <n v="1"/>
  </r>
  <r>
    <n v="67"/>
    <s v="UNDP "/>
    <s v="UNDP"/>
    <m/>
    <s v="NEW"/>
    <s v="YES"/>
    <x v="2"/>
    <x v="0"/>
    <s v="INR"/>
    <n v="5000000"/>
    <n v="5000000"/>
    <n v="0.5"/>
    <s v="Rajit"/>
    <x v="1"/>
    <s v="MP"/>
    <d v="2020-06-03T00:00:00"/>
    <d v="2020-06-08T00:00:00"/>
    <d v="2020-06-08T00:00:00"/>
    <x v="3"/>
    <m/>
    <m/>
    <m/>
    <n v="1"/>
  </r>
  <r>
    <n v="68"/>
    <s v="Laureus"/>
    <s v="Laureus"/>
    <m/>
    <s v="NEW"/>
    <s v="YES"/>
    <x v="3"/>
    <x v="0"/>
    <s v="EUR"/>
    <n v="10000"/>
    <n v="840000"/>
    <n v="0.5"/>
    <s v="Aman"/>
    <x v="1"/>
    <s v="TBD"/>
    <d v="2020-06-04T00:00:00"/>
    <d v="2020-06-30T00:00:00"/>
    <m/>
    <x v="5"/>
    <m/>
    <m/>
    <m/>
    <n v="1"/>
  </r>
  <r>
    <n v="69"/>
    <s v="Tesco"/>
    <s v="Tesco"/>
    <m/>
    <s v="NEW"/>
    <s v="YES"/>
    <x v="0"/>
    <x v="0"/>
    <s v="INR"/>
    <n v="11366380"/>
    <n v="11366380"/>
    <n v="0.41666666666666669"/>
    <s v="Namrata"/>
    <x v="0"/>
    <s v="TN"/>
    <d v="2020-06-04T00:00:00"/>
    <d v="2020-06-09T00:00:00"/>
    <d v="2020-06-09T00:00:00"/>
    <x v="3"/>
    <m/>
    <m/>
    <m/>
    <n v="1"/>
  </r>
  <r>
    <n v="70"/>
    <s v="BMZ Top Up"/>
    <s v="BMZ"/>
    <s v="G0294"/>
    <s v="TOP UP"/>
    <s v="YES"/>
    <x v="1"/>
    <x v="0"/>
    <s v="EUR"/>
    <n v="109957"/>
    <n v="8891636"/>
    <n v="0.33333333333333331"/>
    <s v="Trisha"/>
    <x v="1"/>
    <s v="J&amp;K"/>
    <s v="NA"/>
    <d v="2020-06-04T00:00:00"/>
    <d v="2020-07-29T00:00:00"/>
    <x v="0"/>
    <m/>
    <m/>
    <n v="1"/>
    <m/>
  </r>
  <r>
    <n v="71"/>
    <s v="Twilio"/>
    <s v="Twilio"/>
    <m/>
    <s v="NEW"/>
    <s v="YES"/>
    <x v="0"/>
    <x v="0"/>
    <s v="USD"/>
    <n v="150000"/>
    <n v="11100000"/>
    <n v="1"/>
    <s v="Namrata"/>
    <x v="1"/>
    <s v="TBD"/>
    <d v="2020-05-21T00:00:00"/>
    <d v="2020-06-03T00:00:00"/>
    <d v="2020-06-05T00:00:00"/>
    <x v="3"/>
    <m/>
    <m/>
    <m/>
    <n v="1"/>
  </r>
  <r>
    <n v="72"/>
    <s v="Discovery"/>
    <s v="Discovery"/>
    <s v="L0097"/>
    <s v="NEW"/>
    <s v="YES"/>
    <x v="0"/>
    <x v="0"/>
    <s v="USD"/>
    <n v="25000"/>
    <n v="1900000"/>
    <n v="0.25"/>
    <s v="Bharat"/>
    <x v="0"/>
    <s v="MH"/>
    <d v="2020-06-04T00:00:00"/>
    <d v="2020-06-09T00:00:00"/>
    <d v="2020-06-09T00:00:00"/>
    <x v="0"/>
    <m/>
    <m/>
    <n v="1"/>
    <m/>
  </r>
  <r>
    <n v="73"/>
    <s v="SC Switzerland Emergency Grant (Cyclone Amphan Response) "/>
    <s v="SC Switzerland"/>
    <s v="G0317"/>
    <s v="NEW"/>
    <m/>
    <x v="4"/>
    <x v="0"/>
    <s v="CHF"/>
    <n v="250000"/>
    <n v="19500000"/>
    <n v="0.5"/>
    <s v="Divya"/>
    <x v="0"/>
    <s v="WB,OD"/>
    <d v="2020-06-04T00:00:00"/>
    <d v="2020-06-11T00:00:00"/>
    <s v="NA"/>
    <x v="0"/>
    <m/>
    <m/>
    <n v="1"/>
    <m/>
  </r>
  <r>
    <n v="74"/>
    <s v="Herbalife Covid"/>
    <s v="Herbalife Nutrition"/>
    <s v="L0092"/>
    <s v="NEW"/>
    <s v="YES"/>
    <x v="0"/>
    <x v="0"/>
    <s v="INR"/>
    <n v="3298389"/>
    <n v="3298389"/>
    <n v="0.16666666666666666"/>
    <s v="Divya"/>
    <x v="0"/>
    <s v="RJ"/>
    <d v="2020-05-21T00:00:00"/>
    <d v="2020-05-22T00:00:00"/>
    <d v="2020-05-22T00:00:00"/>
    <x v="0"/>
    <m/>
    <m/>
    <n v="1"/>
    <m/>
  </r>
  <r>
    <n v="75"/>
    <s v="IKEA (Covid)"/>
    <s v="IKEA Foundation"/>
    <s v="GIK"/>
    <s v="NEW"/>
    <s v="YES"/>
    <x v="0"/>
    <x v="0"/>
    <s v="INR"/>
    <n v="3000000"/>
    <n v="3000000"/>
    <n v="0.25"/>
    <s v="Divya"/>
    <x v="0"/>
    <s v="DL, TL"/>
    <d v="2020-06-23T00:00:00"/>
    <d v="2020-06-25T00:00:00"/>
    <d v="2020-06-30T00:00:00"/>
    <x v="7"/>
    <m/>
    <m/>
    <m/>
    <n v="1"/>
  </r>
  <r>
    <n v="76"/>
    <s v="L'Oreal "/>
    <s v="L'Oreal "/>
    <m/>
    <s v="NEW"/>
    <s v="YES"/>
    <x v="2"/>
    <x v="0"/>
    <s v="EUR"/>
    <n v="2800000"/>
    <n v="226800005"/>
    <n v="3"/>
    <s v="Swati RD/Bharat"/>
    <x v="0"/>
    <s v="MH, WB"/>
    <d v="2020-06-22T00:00:00"/>
    <d v="2020-06-25T00:00:00"/>
    <d v="2020-07-21T00:00:00"/>
    <x v="4"/>
    <s v="Reason not known"/>
    <s v=""/>
    <m/>
    <n v="1"/>
  </r>
  <r>
    <n v="77"/>
    <s v="Sony Pictures Network (2nd Phase- Jun-2020)"/>
    <s v="Sony Pictures Network"/>
    <s v="G0254"/>
    <s v="RENEWAL"/>
    <m/>
    <x v="1"/>
    <x v="0"/>
    <s v="INR"/>
    <n v="3000000"/>
    <n v="3000000"/>
    <n v="1"/>
    <s v="Swati RD"/>
    <x v="0"/>
    <s v="MH"/>
    <d v="2020-06-22T00:00:00"/>
    <d v="2020-06-23T00:00:00"/>
    <d v="2020-06-24T00:00:00"/>
    <x v="0"/>
    <m/>
    <s v=""/>
    <n v="1"/>
    <m/>
  </r>
  <r>
    <n v="78"/>
    <s v="Marks and Spencer (Covid)"/>
    <s v="Marks and Spencer"/>
    <s v="L0094"/>
    <s v="NEW"/>
    <s v="YES"/>
    <x v="0"/>
    <x v="0"/>
    <s v="INR"/>
    <n v="2400000"/>
    <n v="2400000"/>
    <n v="0.25"/>
    <s v="Namrata"/>
    <x v="0"/>
    <s v="MH"/>
    <d v="2020-06-18T00:00:00"/>
    <d v="2020-06-19T00:00:00"/>
    <d v="2020-06-19T00:00:00"/>
    <x v="0"/>
    <m/>
    <m/>
    <n v="1"/>
    <m/>
  </r>
  <r>
    <n v="79"/>
    <s v="GE Healthcare (1)"/>
    <s v="GE Healthcare"/>
    <m/>
    <s v="NEW"/>
    <s v=""/>
    <x v="4"/>
    <x v="0"/>
    <s v="INR"/>
    <n v="5000000"/>
    <n v="5000000"/>
    <n v="0.5"/>
    <s v="Swati RD/Bharat"/>
    <x v="0"/>
    <s v="WB"/>
    <d v="2020-06-23T00:00:00"/>
    <d v="2020-06-24T00:00:00"/>
    <m/>
    <x v="4"/>
    <m/>
    <m/>
    <m/>
    <n v="1"/>
  </r>
  <r>
    <n v="80"/>
    <s v="GE Healthcare (2)"/>
    <s v="GE Healthcare"/>
    <m/>
    <s v="NEW"/>
    <m/>
    <x v="5"/>
    <x v="0"/>
    <s v="INR"/>
    <n v="5000000"/>
    <n v="5000000"/>
    <n v="0.25"/>
    <s v="Swati RD/Bharat"/>
    <x v="0"/>
    <s v="TBD"/>
    <d v="2020-06-23T00:00:00"/>
    <d v="2020-06-30T00:00:00"/>
    <m/>
    <x v="2"/>
    <m/>
    <m/>
    <m/>
    <n v="1"/>
  </r>
  <r>
    <n v="81"/>
    <s v="GE Healthcare (3)"/>
    <s v="GE Healthcare"/>
    <m/>
    <s v="NEW"/>
    <s v="YES"/>
    <x v="7"/>
    <x v="0"/>
    <s v="INR"/>
    <n v="5004971"/>
    <n v="5004971"/>
    <n v="1"/>
    <s v="Swati RD/Bharat"/>
    <x v="0"/>
    <s v="RJ"/>
    <d v="2020-06-23T00:00:00"/>
    <d v="2020-06-30T00:00:00"/>
    <d v="2020-06-30T00:00:00"/>
    <x v="4"/>
    <s v="Donor's Internal Issues"/>
    <m/>
    <m/>
    <n v="1"/>
  </r>
  <r>
    <n v="82"/>
    <s v="Ananya Birla Foundation (Phase II)"/>
    <s v="Ananya Birla Foundation"/>
    <s v=""/>
    <s v="RENEWAL"/>
    <s v="YES"/>
    <x v="0"/>
    <x v="0"/>
    <s v="INR"/>
    <n v="3000000"/>
    <n v="3000000"/>
    <n v="0.5"/>
    <s v="Trisha"/>
    <x v="1"/>
    <s v="MH"/>
    <d v="2020-06-22T00:00:00"/>
    <s v="NA"/>
    <m/>
    <x v="4"/>
    <m/>
    <m/>
    <m/>
    <n v="1"/>
  </r>
  <r>
    <n v="83"/>
    <s v="Petronet (Covid)"/>
    <s v="Petronet LNG"/>
    <m/>
    <s v="NEW"/>
    <s v="YES"/>
    <x v="0"/>
    <x v="0"/>
    <s v="INR"/>
    <n v="3000000"/>
    <n v="3000000"/>
    <n v="0.33333333333333331"/>
    <s v="Souravi"/>
    <x v="0"/>
    <s v="DL"/>
    <d v="2020-06-29T00:00:00"/>
    <d v="2020-07-10T00:00:00"/>
    <m/>
    <x v="1"/>
    <m/>
    <s v="Refer email of 9-Dec-20"/>
    <m/>
    <n v="1"/>
  </r>
  <r>
    <n v="84"/>
    <s v="RIST  "/>
    <s v="RIST"/>
    <s v="G0326"/>
    <s v="NEW"/>
    <s v="YES"/>
    <x v="5"/>
    <x v="0"/>
    <s v="USD"/>
    <n v="458569"/>
    <n v="33934106"/>
    <n v="1"/>
    <s v="Neha Jain"/>
    <x v="1"/>
    <s v="MH,DL"/>
    <d v="2020-06-09T00:00:00"/>
    <d v="2020-06-15T00:00:00"/>
    <d v="2020-07-10T00:00:00"/>
    <x v="0"/>
    <m/>
    <s v="Direct Implementation. Revised budget and related docs awaited from Prog. Team. Neha Jain to confirm (FCRA). Call with SC US."/>
    <n v="1"/>
    <m/>
  </r>
  <r>
    <n v="85"/>
    <s v="Timken"/>
    <s v="Timken India Limited"/>
    <m/>
    <s v="NEW"/>
    <m/>
    <x v="8"/>
    <x v="0"/>
    <s v="INR"/>
    <n v="8000000"/>
    <n v="8000000"/>
    <n v="1"/>
    <s v="Namrata"/>
    <x v="0"/>
    <s v="KN"/>
    <d v="2020-06-11T00:00:00"/>
    <d v="2020-06-24T00:00:00"/>
    <d v="2020-06-26T00:00:00"/>
    <x v="3"/>
    <m/>
    <m/>
    <m/>
    <n v="1"/>
  </r>
  <r>
    <n v="86"/>
    <s v="REC"/>
    <s v="REC Foundation"/>
    <m/>
    <s v="NEW"/>
    <s v="YES"/>
    <x v="5"/>
    <x v="0"/>
    <s v="INR"/>
    <n v="15000000"/>
    <n v="15000000"/>
    <n v="1.5"/>
    <s v="Souravi"/>
    <x v="0"/>
    <s v="BR"/>
    <d v="2020-06-16T00:00:00"/>
    <d v="2020-06-30T00:00:00"/>
    <s v="TBD"/>
    <x v="5"/>
    <m/>
    <m/>
    <m/>
    <n v="1"/>
  </r>
  <r>
    <n v="87"/>
    <s v="Powergrid"/>
    <s v="Powergrid"/>
    <m/>
    <s v="NEW"/>
    <s v="YES"/>
    <x v="8"/>
    <x v="0"/>
    <s v="INR"/>
    <n v="15000000"/>
    <n v="15000000"/>
    <n v="1.5"/>
    <s v="Souravi"/>
    <x v="0"/>
    <s v="BR"/>
    <d v="2020-07-01T00:00:00"/>
    <d v="2020-07-16T00:00:00"/>
    <m/>
    <x v="5"/>
    <m/>
    <m/>
    <m/>
    <n v="1"/>
  </r>
  <r>
    <n v="88"/>
    <s v="Powergrid"/>
    <s v="Powergrid"/>
    <m/>
    <s v="NEW"/>
    <m/>
    <x v="8"/>
    <x v="0"/>
    <s v="INR"/>
    <n v="20000000"/>
    <n v="20000000"/>
    <n v="2"/>
    <s v="Souravi"/>
    <x v="0"/>
    <s v="J&amp;K"/>
    <d v="2020-07-01T00:00:00"/>
    <d v="2020-07-16T00:00:00"/>
    <m/>
    <x v="5"/>
    <m/>
    <m/>
    <m/>
    <n v="1"/>
  </r>
  <r>
    <n v="89"/>
    <s v="Give India Covid"/>
    <s v="Give India"/>
    <s v="G0319"/>
    <s v="NEW"/>
    <s v="YES"/>
    <x v="0"/>
    <x v="0"/>
    <s v="INR"/>
    <n v="1988000"/>
    <n v="1988000"/>
    <n v="8.3333333333333329E-2"/>
    <s v="Jyoti/Kunal"/>
    <x v="2"/>
    <s v="OD"/>
    <d v="2020-07-24T00:00:00"/>
    <s v="NA"/>
    <m/>
    <x v="0"/>
    <m/>
    <m/>
    <n v="1"/>
    <m/>
  </r>
  <r>
    <n v="90"/>
    <s v="USAID RISE (GBV)"/>
    <s v="USAID"/>
    <m/>
    <s v="NEW"/>
    <m/>
    <x v="7"/>
    <x v="0"/>
    <s v="USD"/>
    <n v="300000"/>
    <n v="22200000"/>
    <n v="1.5"/>
    <s v="Aman"/>
    <x v="1"/>
    <s v="TBD"/>
    <d v="2020-06-25T00:00:00"/>
    <d v="2020-08-05T00:00:00"/>
    <m/>
    <x v="2"/>
    <m/>
    <m/>
    <m/>
    <n v="1"/>
  </r>
  <r>
    <n v="91"/>
    <s v="P&amp;G Shiksha"/>
    <s v="Proctor &amp; Gamble"/>
    <s v="L0070"/>
    <s v="RENEWAL"/>
    <m/>
    <x v="1"/>
    <x v="0"/>
    <s v="INR"/>
    <n v="15000000"/>
    <n v="15000000"/>
    <n v="1"/>
    <s v="Bharat/Swati RD"/>
    <x v="0"/>
    <s v="RJ"/>
    <d v="2020-06-19T00:00:00"/>
    <d v="2020-06-30T00:00:00"/>
    <d v="2020-07-02T00:00:00"/>
    <x v="0"/>
    <m/>
    <m/>
    <n v="1"/>
    <m/>
  </r>
  <r>
    <n v="92"/>
    <s v="P&amp;G "/>
    <s v="Proctor &amp; Gamble"/>
    <m/>
    <s v="NEW"/>
    <m/>
    <x v="4"/>
    <x v="0"/>
    <s v="USD"/>
    <n v="50000"/>
    <n v="3700000"/>
    <n v="0.33333333333333331"/>
    <s v="Bharat/Swati RD"/>
    <x v="0"/>
    <s v="WB"/>
    <d v="2020-06-12T00:00:00"/>
    <d v="2020-06-15T00:00:00"/>
    <m/>
    <x v="2"/>
    <m/>
    <m/>
    <m/>
    <n v="1"/>
  </r>
  <r>
    <n v="93"/>
    <s v="World Bank Mission Billion Challenge"/>
    <s v="World Bank"/>
    <m/>
    <s v="NEW"/>
    <s v="YES"/>
    <x v="8"/>
    <x v="1"/>
    <s v="USD"/>
    <n v="150000"/>
    <n v="11100000"/>
    <n v="1"/>
    <s v="Aman"/>
    <x v="1"/>
    <s v="TBD"/>
    <d v="2020-07-09T00:00:00"/>
    <d v="2020-08-14T00:00:00"/>
    <d v="2020-08-14T00:00:00"/>
    <x v="3"/>
    <m/>
    <m/>
    <m/>
    <n v="1"/>
  </r>
  <r>
    <n v="94"/>
    <s v="Lavazza Emergency Covid"/>
    <s v="Lavazza"/>
    <s v="G0321"/>
    <s v="NEW"/>
    <s v="YES"/>
    <x v="0"/>
    <x v="0"/>
    <s v="EUR"/>
    <n v="60000"/>
    <n v="5248218"/>
    <n v="0.25"/>
    <s v="Bharat"/>
    <x v="0"/>
    <s v="WB"/>
    <d v="2020-06-25T00:00:00"/>
    <d v="2020-06-29T00:00:00"/>
    <m/>
    <x v="0"/>
    <m/>
    <m/>
    <n v="1"/>
    <m/>
  </r>
  <r>
    <n v="95"/>
    <s v="TECHEMERGE RESILIENCE INDIA_World Bank"/>
    <s v="Tech Emerge/DFID"/>
    <m/>
    <s v="NEW"/>
    <m/>
    <x v="6"/>
    <x v="0"/>
    <s v="USD"/>
    <n v="1000000"/>
    <n v="74000000"/>
    <n v="2"/>
    <s v="Rajit"/>
    <x v="1"/>
    <s v="TBD"/>
    <d v="2020-07-01T00:00:00"/>
    <d v="2020-07-20T00:00:00"/>
    <m/>
    <x v="5"/>
    <m/>
    <m/>
    <m/>
    <n v="1"/>
  </r>
  <r>
    <n v="96"/>
    <s v="Colgate"/>
    <s v="Colgate"/>
    <m/>
    <s v="NEW"/>
    <m/>
    <x v="5"/>
    <x v="1"/>
    <s v="INR"/>
    <n v="750000"/>
    <n v="750000"/>
    <n v="1"/>
    <s v="Bharat"/>
    <x v="0"/>
    <s v="AP"/>
    <d v="2020-07-08T00:00:00"/>
    <d v="2020-07-10T00:00:00"/>
    <d v="2020-07-20T00:00:00"/>
    <x v="3"/>
    <m/>
    <m/>
    <m/>
    <n v="1"/>
  </r>
  <r>
    <n v="97"/>
    <s v="UNDP "/>
    <s v="UNDP"/>
    <m/>
    <s v="NEW"/>
    <s v="YES"/>
    <x v="2"/>
    <x v="0"/>
    <s v="INR"/>
    <n v="2500000"/>
    <n v="2500000"/>
    <n v="0.5"/>
    <s v="Rajit"/>
    <x v="1"/>
    <s v="JH"/>
    <d v="2020-06-17T00:00:00"/>
    <d v="2020-06-23T00:00:00"/>
    <d v="2020-06-23T00:00:00"/>
    <x v="3"/>
    <m/>
    <m/>
    <m/>
    <n v="1"/>
  </r>
  <r>
    <n v="98"/>
    <s v="SC Germany (Amphan)"/>
    <s v="SC Germany"/>
    <s v="G0211"/>
    <s v="NEW"/>
    <m/>
    <x v="4"/>
    <x v="0"/>
    <s v="EUR"/>
    <n v="9000"/>
    <n v="765000"/>
    <n v="0.33333333333333331"/>
    <s v="Rajit"/>
    <x v="1"/>
    <s v="WB"/>
    <d v="2020-06-04T00:00:00"/>
    <d v="2020-06-11T00:00:00"/>
    <s v="NA"/>
    <x v="0"/>
    <m/>
    <m/>
    <n v="1"/>
    <m/>
  </r>
  <r>
    <n v="99"/>
    <s v="SC Korea"/>
    <s v="SC Korea"/>
    <s v="G0316"/>
    <s v="NEW"/>
    <m/>
    <x v="4"/>
    <x v="0"/>
    <s v="USD"/>
    <n v="30000"/>
    <n v="2220000"/>
    <n v="0.25"/>
    <s v="Aman"/>
    <x v="1"/>
    <s v="WB"/>
    <d v="2020-06-16T00:00:00"/>
    <s v="NA"/>
    <s v="NA"/>
    <x v="0"/>
    <m/>
    <m/>
    <n v="1"/>
    <m/>
  </r>
  <r>
    <n v="100"/>
    <s v="SC ARO"/>
    <s v="SC ARO"/>
    <s v="G0312"/>
    <s v="NEW"/>
    <m/>
    <x v="4"/>
    <x v="0"/>
    <s v="USD"/>
    <n v="120000"/>
    <n v="8640000"/>
    <n v="0.33333333333333331"/>
    <s v="Aman/Neha Jain"/>
    <x v="1"/>
    <s v="WB"/>
    <d v="2020-05-26T00:00:00"/>
    <s v="NA"/>
    <s v="NA"/>
    <x v="0"/>
    <m/>
    <m/>
    <n v="1"/>
    <m/>
  </r>
  <r>
    <n v="101"/>
    <s v="The Logical Indian"/>
    <s v="US Embassy"/>
    <m/>
    <s v="NEW"/>
    <m/>
    <x v="7"/>
    <x v="0"/>
    <s v="USD "/>
    <n v="30000"/>
    <n v="2160004"/>
    <n v="1"/>
    <s v="Aman"/>
    <x v="1"/>
    <s v="TBD"/>
    <d v="2020-07-15T00:00:00"/>
    <d v="2020-07-21T00:00:00"/>
    <d v="2020-07-21T00:00:00"/>
    <x v="3"/>
    <m/>
    <m/>
    <m/>
    <n v="1"/>
  </r>
  <r>
    <n v="102"/>
    <s v="BMZ 2021"/>
    <s v="BMZ"/>
    <m/>
    <s v="NEW"/>
    <m/>
    <x v="7"/>
    <x v="0"/>
    <s v="EUR"/>
    <n v="789973"/>
    <n v="63197840"/>
    <n v="4"/>
    <s v="Minal/Trisha"/>
    <x v="1"/>
    <s v="JH, WB"/>
    <d v="2020-07-08T00:00:00"/>
    <d v="2020-07-23T00:00:00"/>
    <d v="2020-07-25T00:00:00"/>
    <x v="4"/>
    <s v="Reason not known"/>
    <m/>
    <m/>
    <n v="1"/>
  </r>
  <r>
    <n v="103"/>
    <s v="BMZ CHILD CENTRIC CLIMATE CHANGE ADAPTATION STRATEGY"/>
    <s v="BMZ"/>
    <m/>
    <s v="NEW"/>
    <m/>
    <x v="6"/>
    <x v="0"/>
    <s v="EUR"/>
    <n v="700000"/>
    <n v="59523809"/>
    <n v="3"/>
    <s v="Trisha"/>
    <x v="1"/>
    <s v="MP"/>
    <d v="2020-08-04T00:00:00"/>
    <s v="Open "/>
    <d v="2020-08-11T00:00:00"/>
    <x v="3"/>
    <m/>
    <m/>
    <m/>
    <n v="1"/>
  </r>
  <r>
    <n v="104"/>
    <s v="BMZ Early Warning System Short Term Climate Change"/>
    <s v="BMZ"/>
    <m/>
    <s v="NEW"/>
    <m/>
    <x v="6"/>
    <x v="1"/>
    <s v="EUR"/>
    <n v="500000"/>
    <n v="40000000"/>
    <n v="0.58333333333333337"/>
    <s v="Trisha"/>
    <x v="1"/>
    <s v="TBD"/>
    <d v="2020-08-04T00:00:00"/>
    <d v="2020-08-10T00:00:00"/>
    <d v="2020-08-08T00:00:00"/>
    <x v="4"/>
    <s v="Donor's Internal Issues"/>
    <m/>
    <m/>
    <n v="1"/>
  </r>
  <r>
    <n v="105"/>
    <s v="RIST"/>
    <s v="RIST"/>
    <m/>
    <s v="NEW"/>
    <s v="YES"/>
    <x v="0"/>
    <x v="0"/>
    <s v="USD"/>
    <n v="200000"/>
    <n v="14800000"/>
    <n v="0.25"/>
    <s v="Neha Jain"/>
    <x v="1"/>
    <s v="OD, WB"/>
    <d v="2020-05-07T00:00:00"/>
    <d v="2020-05-13T00:00:00"/>
    <d v="2020-05-13T00:00:00"/>
    <x v="6"/>
    <m/>
    <m/>
    <m/>
    <n v="1"/>
  </r>
  <r>
    <n v="106"/>
    <s v="J&amp;J"/>
    <s v="Janssen Asia Pacific "/>
    <s v="G0337"/>
    <s v="NEW"/>
    <s v="YES"/>
    <x v="0"/>
    <x v="1"/>
    <s v="USD"/>
    <n v="24000"/>
    <n v="1750000"/>
    <n v="0.25"/>
    <s v="Swati RD"/>
    <x v="0"/>
    <s v="MH"/>
    <d v="2020-07-09T00:00:00"/>
    <d v="2020-07-10T00:00:00"/>
    <d v="2020-07-10T00:00:00"/>
    <x v="0"/>
    <m/>
    <m/>
    <n v="1"/>
    <m/>
  </r>
  <r>
    <n v="107"/>
    <s v="APPI"/>
    <s v="APPI"/>
    <m/>
    <s v="NEW"/>
    <m/>
    <x v="5"/>
    <x v="1"/>
    <s v="INR"/>
    <n v="35000000"/>
    <n v="35000000"/>
    <n v="5"/>
    <s v="Trisha/Rajit"/>
    <x v="1"/>
    <s v="OD"/>
    <d v="2020-07-23T00:00:00"/>
    <d v="2020-07-30T00:00:00"/>
    <d v="2020-07-30T00:00:00"/>
    <x v="3"/>
    <m/>
    <m/>
    <m/>
    <n v="1"/>
  </r>
  <r>
    <n v="108"/>
    <s v="Give India (Assam)"/>
    <s v="Give India"/>
    <m/>
    <s v="NEW"/>
    <s v="YES"/>
    <x v="0"/>
    <x v="0"/>
    <s v="INR"/>
    <n v="5000000"/>
    <n v="5000000"/>
    <n v="8.3333333333333329E-2"/>
    <s v="Jyoti/Kunal"/>
    <x v="2"/>
    <s v="AS"/>
    <d v="2020-07-27T00:00:00"/>
    <d v="2020-07-30T00:00:00"/>
    <d v="2020-08-01T00:00:00"/>
    <x v="3"/>
    <m/>
    <m/>
    <m/>
    <n v="1"/>
  </r>
  <r>
    <n v="109"/>
    <s v="UNCDF"/>
    <s v="UNCDF"/>
    <m/>
    <s v="NEW"/>
    <m/>
    <x v="2"/>
    <x v="0"/>
    <s v="USD"/>
    <n v="250000"/>
    <n v="18500000"/>
    <n v="2"/>
    <s v="Aman"/>
    <x v="1"/>
    <s v="TBD"/>
    <d v="2020-08-05T00:00:00"/>
    <d v="2020-08-30T00:00:00"/>
    <m/>
    <x v="2"/>
    <m/>
    <m/>
    <m/>
    <n v="1"/>
  </r>
  <r>
    <n v="110"/>
    <s v="Sattva"/>
    <s v="Sattva"/>
    <m/>
    <s v="NEW"/>
    <s v="YES"/>
    <x v="0"/>
    <x v="0"/>
    <s v="INR"/>
    <n v="7000000"/>
    <n v="7000000"/>
    <n v="0.33333333333333331"/>
    <s v="Bharat"/>
    <x v="0"/>
    <s v="MH"/>
    <d v="2020-08-04T00:00:00"/>
    <d v="2020-08-10T00:00:00"/>
    <d v="2020-08-12T00:00:00"/>
    <x v="4"/>
    <m/>
    <m/>
    <m/>
    <n v="1"/>
  </r>
  <r>
    <n v="111"/>
    <s v="UNHCR’s proposition to support PoCs (Persons of Concern/refugees) in Bangalore"/>
    <s v="UNHCR"/>
    <m/>
    <s v="NEW"/>
    <s v="YES"/>
    <x v="0"/>
    <x v="0"/>
    <s v="INR"/>
    <n v="400000"/>
    <n v="400000"/>
    <n v="0.33333333333333331"/>
    <s v="Anuradha"/>
    <x v="1"/>
    <s v="KN"/>
    <d v="2020-08-04T00:00:00"/>
    <s v="ASAP"/>
    <m/>
    <x v="5"/>
    <m/>
    <m/>
    <m/>
    <n v="1"/>
  </r>
  <r>
    <n v="112"/>
    <s v="EU Covid"/>
    <s v="European Commission"/>
    <m/>
    <s v="NEW"/>
    <s v="YES"/>
    <x v="0"/>
    <x v="0"/>
    <s v="EUR"/>
    <n v="1830366"/>
    <n v="146429280"/>
    <n v="4"/>
    <s v="Rajit"/>
    <x v="1"/>
    <s v="OD, JH, MP"/>
    <d v="2020-08-05T00:00:00"/>
    <d v="2020-09-01T00:00:00"/>
    <d v="2020-09-01T00:00:00"/>
    <x v="8"/>
    <s v="FCRA"/>
    <m/>
    <m/>
    <n v="1"/>
  </r>
  <r>
    <n v="113"/>
    <s v="Shroff Foundation"/>
    <s v="Shroff Foundation"/>
    <s v="G0322"/>
    <s v="NEW"/>
    <s v="YES"/>
    <x v="0"/>
    <x v="0"/>
    <s v="HKD"/>
    <n v="500000"/>
    <n v="4815200"/>
    <n v="0.5"/>
    <s v="Rajit"/>
    <x v="1"/>
    <s v="BR"/>
    <d v="2020-07-21T00:00:00"/>
    <d v="2020-07-21T00:00:00"/>
    <m/>
    <x v="0"/>
    <m/>
    <m/>
    <n v="1"/>
    <m/>
  </r>
  <r>
    <n v="114"/>
    <s v="BPRM Refugees and Asylum Seekers (Revised Version)"/>
    <s v="BPRM"/>
    <m/>
    <s v="NEW"/>
    <s v="YES"/>
    <x v="0"/>
    <x v="0"/>
    <s v="INR"/>
    <n v="9000000"/>
    <n v="9000000"/>
    <n v="8.3333333333333329E-2"/>
    <s v="Aman"/>
    <x v="1"/>
    <s v="JK, TL"/>
    <s v="NA"/>
    <d v="2020-04-29T00:00:00"/>
    <m/>
    <x v="4"/>
    <m/>
    <m/>
    <m/>
    <n v="1"/>
  </r>
  <r>
    <n v="115"/>
    <s v="SC Italy additional amount"/>
    <s v="SC Italy"/>
    <m/>
    <s v="NEW"/>
    <m/>
    <x v="4"/>
    <x v="0"/>
    <s v="EUR"/>
    <n v="50000"/>
    <n v="4000000"/>
    <n v="0.5"/>
    <s v="Anuradha"/>
    <x v="1"/>
    <s v="AS"/>
    <s v="NA"/>
    <d v="2020-09-04T00:00:00"/>
    <m/>
    <x v="6"/>
    <m/>
    <m/>
    <m/>
    <n v="1"/>
  </r>
  <r>
    <n v="116"/>
    <s v="Give India"/>
    <s v="Give India"/>
    <m/>
    <s v="NEW"/>
    <s v="YES"/>
    <x v="0"/>
    <x v="0"/>
    <s v="INR"/>
    <n v="3000000"/>
    <n v="3000000"/>
    <n v="8.3333333333333329E-2"/>
    <s v="Kunal"/>
    <x v="2"/>
    <s v="DL, JH, MP, MH, AP, TL"/>
    <d v="2020-08-27T00:00:00"/>
    <d v="2020-09-02T00:00:00"/>
    <d v="2020-09-02T00:00:00"/>
    <x v="3"/>
    <m/>
    <m/>
    <m/>
    <n v="1"/>
  </r>
  <r>
    <n v="117"/>
    <s v="MOFA Opp. 1 Pilot Project"/>
    <s v="MOFA"/>
    <m/>
    <m/>
    <m/>
    <x v="7"/>
    <x v="0"/>
    <s v="EUR"/>
    <n v="100000"/>
    <n v="8300000"/>
    <n v="2"/>
    <s v="Neha Jain"/>
    <x v="1"/>
    <s v="BR, DL, RJ"/>
    <s v="TBD"/>
    <d v="2020-09-15T00:00:00"/>
    <d v="2020-09-15T00:00:00"/>
    <x v="3"/>
    <m/>
    <m/>
    <m/>
    <n v="1"/>
  </r>
  <r>
    <n v="118"/>
    <s v="MOFA Opp. 2 Research"/>
    <s v="MOFA"/>
    <m/>
    <m/>
    <s v="YES"/>
    <x v="9"/>
    <x v="0"/>
    <s v="EUR"/>
    <n v="50000"/>
    <n v="4195636"/>
    <n v="1"/>
    <s v="Neha Jain"/>
    <x v="1"/>
    <s v="BR, DL, RJ"/>
    <s v="TBD"/>
    <d v="2020-09-15T00:00:00"/>
    <d v="2020-09-15T00:00:00"/>
    <x v="3"/>
    <m/>
    <m/>
    <m/>
    <n v="1"/>
  </r>
  <r>
    <n v="119"/>
    <s v="UNICEF Bihar MLC"/>
    <s v="UNICEF"/>
    <s v="L0096"/>
    <s v="NEW"/>
    <m/>
    <x v="1"/>
    <x v="0"/>
    <s v="INR"/>
    <n v="6147313"/>
    <n v="6147313"/>
    <n v="0.83333333333333337"/>
    <s v="Anuradha"/>
    <x v="1"/>
    <s v="BR"/>
    <d v="2020-08-21T00:00:00"/>
    <d v="2020-09-04T00:00:00"/>
    <d v="2020-09-17T00:00:00"/>
    <x v="0"/>
    <m/>
    <m/>
    <n v="1"/>
    <m/>
  </r>
  <r>
    <n v="120"/>
    <s v="Oak Foundation (phase 2)"/>
    <s v="Oak Foundation "/>
    <s v="G0335"/>
    <s v="RENEWAL"/>
    <m/>
    <x v="7"/>
    <x v="0"/>
    <s v="INR"/>
    <n v="61216633"/>
    <n v="61216633"/>
    <n v="3"/>
    <s v="Aman"/>
    <x v="1"/>
    <s v="JH, WB"/>
    <n v="44063"/>
    <d v="2020-08-31T00:00:00"/>
    <d v="2020-08-31T00:00:00"/>
    <x v="0"/>
    <m/>
    <m/>
    <n v="1"/>
    <m/>
  </r>
  <r>
    <n v="121"/>
    <s v="APPI"/>
    <s v="APPI"/>
    <m/>
    <s v="NEW"/>
    <m/>
    <x v="7"/>
    <x v="1"/>
    <s v="INR"/>
    <n v="70000000"/>
    <n v="70000000"/>
    <n v="3"/>
    <s v="Trisha/Rajit"/>
    <x v="1"/>
    <s v="BR, WB"/>
    <d v="2020-09-07T00:00:00"/>
    <d v="2020-09-29T00:00:00"/>
    <d v="2020-09-29T00:00:00"/>
    <x v="3"/>
    <m/>
    <m/>
    <m/>
    <n v="1"/>
  </r>
  <r>
    <n v="122"/>
    <s v="Eicher"/>
    <s v="Eicher Group Foundation"/>
    <m/>
    <s v="NEW"/>
    <m/>
    <x v="2"/>
    <x v="1"/>
    <s v="INR"/>
    <n v="28000000"/>
    <n v="28000000"/>
    <n v="3"/>
    <s v="Divya"/>
    <x v="0"/>
    <s v="MP"/>
    <d v="2020-08-20T00:00:00"/>
    <d v="2020-08-31T00:00:00"/>
    <d v="2020-08-31T00:00:00"/>
    <x v="3"/>
    <m/>
    <m/>
    <m/>
    <n v="1"/>
  </r>
  <r>
    <n v="123"/>
    <s v="IKEA"/>
    <s v="IKEA Foundation"/>
    <m/>
    <s v="NEW"/>
    <s v="YES"/>
    <x v="2"/>
    <x v="0"/>
    <s v="INR"/>
    <n v="32000000"/>
    <n v="32000000"/>
    <n v="3"/>
    <s v="Divya"/>
    <x v="0"/>
    <s v="TL, MH"/>
    <d v="2020-08-20T00:00:00"/>
    <d v="2020-08-21T00:00:00"/>
    <d v="2020-08-21T00:00:00"/>
    <x v="4"/>
    <s v="Donor's Internal Issues"/>
    <m/>
    <m/>
    <n v="1"/>
  </r>
  <r>
    <n v="124"/>
    <s v="USAID MNCH Accelerator"/>
    <s v="USAID"/>
    <m/>
    <s v="NEW"/>
    <m/>
    <x v="5"/>
    <x v="1"/>
    <s v="USD"/>
    <n v="45000000"/>
    <n v="45000000"/>
    <n v="4"/>
    <s v="Neha Jain"/>
    <x v="1"/>
    <s v="TBD"/>
    <d v="2020-08-11T00:00:00"/>
    <d v="2020-08-21T00:00:00"/>
    <m/>
    <x v="1"/>
    <s v="Donor's Internal Issues"/>
    <m/>
    <m/>
    <n v="1"/>
  </r>
  <r>
    <n v="125"/>
    <s v="Myytake"/>
    <s v="Myytake"/>
    <m/>
    <s v="NEW"/>
    <s v="YES"/>
    <x v="0"/>
    <x v="1"/>
    <s v="INR"/>
    <n v="20000000"/>
    <n v="20000000"/>
    <n v="1"/>
    <s v="Neha Singh"/>
    <x v="0"/>
    <s v="TBD"/>
    <s v="TBD"/>
    <s v="TBD"/>
    <m/>
    <x v="1"/>
    <s v="Donor's Internal Issues"/>
    <m/>
    <m/>
    <n v="1"/>
  </r>
  <r>
    <n v="126"/>
    <s v="BPRM"/>
    <s v="BPRM"/>
    <m/>
    <s v="NEW"/>
    <s v="YES"/>
    <x v="0"/>
    <x v="0"/>
    <s v="USD"/>
    <n v="396689"/>
    <n v="28958297"/>
    <n v="0.5"/>
    <s v="Aman"/>
    <x v="1"/>
    <s v="JK, TL"/>
    <d v="2020-08-05T00:00:00"/>
    <d v="2020-08-07T00:00:00"/>
    <d v="2020-08-07T00:00:00"/>
    <x v="4"/>
    <m/>
    <m/>
    <m/>
    <n v="1"/>
  </r>
  <r>
    <n v="127"/>
    <s v="Herbalife Amphan"/>
    <s v="Herbalife"/>
    <s v="G0211/L0046"/>
    <s v="NEW"/>
    <m/>
    <x v="4"/>
    <x v="0"/>
    <s v="INR"/>
    <n v="960884"/>
    <n v="960884"/>
    <n v="8.3333333333333329E-2"/>
    <s v="Divya"/>
    <x v="0"/>
    <s v="WB"/>
    <d v="2020-08-07T00:00:00"/>
    <d v="2020-08-14T00:00:00"/>
    <d v="2020-08-27T00:00:00"/>
    <x v="0"/>
    <m/>
    <m/>
    <n v="1"/>
    <m/>
  </r>
  <r>
    <n v="128"/>
    <s v="Verizon 2021"/>
    <s v="Sattva"/>
    <m/>
    <s v="NEW"/>
    <m/>
    <x v="2"/>
    <x v="0"/>
    <s v="INR"/>
    <n v="7500000"/>
    <n v="7500000"/>
    <n v="1"/>
    <s v="Namrata"/>
    <x v="0"/>
    <s v="TL"/>
    <d v="2020-08-18T00:00:00"/>
    <d v="2020-08-21T00:00:00"/>
    <d v="2020-08-21T00:00:00"/>
    <x v="6"/>
    <m/>
    <m/>
    <m/>
    <n v="1"/>
  </r>
  <r>
    <n v="129"/>
    <s v="SC Johnson"/>
    <s v="SC Johnson"/>
    <s v="L0101"/>
    <s v="NEW"/>
    <m/>
    <x v="1"/>
    <x v="0"/>
    <s v="INR"/>
    <n v="7200000"/>
    <n v="7200000"/>
    <n v="0.75"/>
    <s v="Neha Singh"/>
    <x v="0"/>
    <s v="DL"/>
    <d v="2020-08-14T00:00:00"/>
    <d v="2020-08-25T00:00:00"/>
    <d v="2020-08-26T00:00:00"/>
    <x v="0"/>
    <m/>
    <m/>
    <n v="1"/>
    <m/>
  </r>
  <r>
    <n v="130"/>
    <s v="Rake Magazine"/>
    <s v="SC UK"/>
    <s v="G0324"/>
    <s v="NEW"/>
    <s v="YES"/>
    <x v="0"/>
    <x v="0"/>
    <s v="USD "/>
    <n v="50000"/>
    <n v="3711522"/>
    <n v="0.75"/>
    <s v="Bharat"/>
    <x v="0"/>
    <s v="NAT"/>
    <d v="2020-08-06T00:00:00"/>
    <s v="NA"/>
    <s v="NA"/>
    <x v="0"/>
    <m/>
    <m/>
    <n v="1"/>
    <m/>
  </r>
  <r>
    <n v="131"/>
    <s v="UNICEF UP "/>
    <s v="UNICEF"/>
    <m/>
    <s v="NEW"/>
    <s v="YES"/>
    <x v="6"/>
    <x v="1"/>
    <s v="INR"/>
    <n v="6000000"/>
    <n v="6000000"/>
    <n v="0.5"/>
    <s v="Rajit"/>
    <x v="1"/>
    <s v="TBD"/>
    <d v="2020-09-28T00:00:00"/>
    <d v="2020-09-28T00:00:00"/>
    <m/>
    <x v="2"/>
    <m/>
    <m/>
    <m/>
    <n v="1"/>
  </r>
  <r>
    <n v="132"/>
    <s v="UNICEF UP "/>
    <s v="UNICEF"/>
    <m/>
    <s v="NEW"/>
    <m/>
    <x v="6"/>
    <x v="1"/>
    <s v="INR"/>
    <n v="2500000"/>
    <n v="2500000"/>
    <n v="0.25"/>
    <s v="Minal/Anuradha"/>
    <x v="1"/>
    <s v="TBD"/>
    <d v="2020-09-22T00:00:00"/>
    <d v="2020-09-28T00:00:00"/>
    <m/>
    <x v="2"/>
    <m/>
    <m/>
    <m/>
    <n v="1"/>
  </r>
  <r>
    <n v="133"/>
    <s v="TESA"/>
    <s v="TESA"/>
    <s v="G0330"/>
    <s v="NEW"/>
    <s v="YES"/>
    <x v="1"/>
    <x v="0"/>
    <s v="EUR"/>
    <n v="200000"/>
    <n v="17000000"/>
    <n v="1"/>
    <s v="Bharat/Swati RD"/>
    <x v="0"/>
    <s v="MH"/>
    <d v="2020-09-04T00:00:00"/>
    <d v="2020-10-14T00:00:00"/>
    <m/>
    <x v="0"/>
    <m/>
    <m/>
    <n v="1"/>
    <m/>
  </r>
  <r>
    <n v="134"/>
    <s v="P&amp;G GIK"/>
    <s v="Proctor &amp; Gamble"/>
    <m/>
    <s v="NEW"/>
    <m/>
    <x v="5"/>
    <x v="1"/>
    <s v="TBD"/>
    <n v="6000000"/>
    <n v="6000000"/>
    <n v="8.3333333333333329E-2"/>
    <s v="Bharat/Swati RD"/>
    <x v="0"/>
    <s v="TBD"/>
    <s v="22-Sec-20"/>
    <d v="2020-09-24T00:00:00"/>
    <d v="2020-09-24T00:00:00"/>
    <x v="9"/>
    <m/>
    <m/>
    <m/>
    <n v="1"/>
  </r>
  <r>
    <n v="135"/>
    <s v="P&amp;G Pampers"/>
    <s v="Proctor &amp; Gamble"/>
    <m/>
    <s v="NEW"/>
    <m/>
    <x v="5"/>
    <x v="1"/>
    <s v="USD"/>
    <n v="600000"/>
    <n v="43200000"/>
    <n v="3"/>
    <s v="Swati RD"/>
    <x v="0"/>
    <s v="TBD"/>
    <d v="2020-10-01T00:00:00"/>
    <d v="2020-10-09T00:00:00"/>
    <m/>
    <x v="9"/>
    <m/>
    <m/>
    <m/>
    <n v="1"/>
  </r>
  <r>
    <n v="136"/>
    <s v="Sab Sony"/>
    <s v="Sab Sony"/>
    <s v="G0331/L0100"/>
    <s v="NEW"/>
    <s v="YES"/>
    <x v="1"/>
    <x v="0"/>
    <s v="INR"/>
    <n v="1200000"/>
    <n v="1200000"/>
    <n v="1"/>
    <s v="Bharat/Swati RD"/>
    <x v="0"/>
    <s v="MH, RJ, KN, AP, TL, OD"/>
    <d v="2020-09-07T00:00:00"/>
    <s v="NA"/>
    <s v="NA"/>
    <x v="0"/>
    <m/>
    <m/>
    <n v="1"/>
    <m/>
  </r>
  <r>
    <n v="137"/>
    <s v="Program for Education for Children in Delhi"/>
    <s v="Gunit Garg"/>
    <m/>
    <s v="NEW"/>
    <m/>
    <x v="1"/>
    <x v="0"/>
    <s v="INR"/>
    <n v="10000000"/>
    <n v="10000000"/>
    <n v="2"/>
    <s v="Kunal"/>
    <x v="2"/>
    <s v="DL"/>
    <d v="2020-09-24T00:00:00"/>
    <d v="2020-09-29T00:00:00"/>
    <m/>
    <x v="5"/>
    <m/>
    <m/>
    <m/>
    <n v="1"/>
  </r>
  <r>
    <n v="138"/>
    <s v="ELRHA"/>
    <s v="ELRHA"/>
    <m/>
    <s v="NEW"/>
    <s v="YES"/>
    <x v="10"/>
    <x v="0"/>
    <s v="INR"/>
    <n v="18000000"/>
    <n v="18000000"/>
    <n v="2"/>
    <s v="Aman"/>
    <x v="1"/>
    <s v="TBD"/>
    <d v="2020-09-09T00:00:00"/>
    <d v="2020-09-28T00:00:00"/>
    <m/>
    <x v="2"/>
    <m/>
    <m/>
    <m/>
    <n v="1"/>
  </r>
  <r>
    <n v="139"/>
    <s v="Conrad"/>
    <s v="Conrad Electronics"/>
    <s v="G0336"/>
    <s v="NEW"/>
    <m/>
    <x v="4"/>
    <x v="1"/>
    <s v="EUR"/>
    <n v="250000"/>
    <n v="21250000"/>
    <n v="1"/>
    <s v="Bidyut"/>
    <x v="0"/>
    <s v="TBD"/>
    <d v="2020-09-10T00:00:00"/>
    <s v="TBD"/>
    <m/>
    <x v="0"/>
    <m/>
    <m/>
    <n v="1"/>
    <m/>
  </r>
  <r>
    <n v="140"/>
    <s v="MRC"/>
    <s v="Medical Research Council"/>
    <m/>
    <s v="NEW"/>
    <m/>
    <x v="5"/>
    <x v="0"/>
    <s v="GBP"/>
    <n v="532574"/>
    <n v="47931650"/>
    <n v="3"/>
    <s v="Aman"/>
    <x v="1"/>
    <s v="RJ"/>
    <d v="2020-09-15T00:00:00"/>
    <d v="2020-09-21T00:00:00"/>
    <d v="2020-09-23T00:00:00"/>
    <x v="4"/>
    <s v="Awaited"/>
    <m/>
    <m/>
    <n v="1"/>
  </r>
  <r>
    <n v="141"/>
    <s v="SC Italy Tea Garden 2021-23"/>
    <s v="SC Italy"/>
    <m/>
    <s v="RENEWAL"/>
    <m/>
    <x v="7"/>
    <x v="1"/>
    <s v="EUR"/>
    <n v="450000"/>
    <n v="36000000"/>
    <n v="2"/>
    <s v="Anuradha"/>
    <x v="1"/>
    <s v="AS"/>
    <d v="2020-09-18T00:00:00"/>
    <d v="2020-10-06T00:00:00"/>
    <m/>
    <x v="10"/>
    <m/>
    <m/>
    <m/>
    <n v="1"/>
  </r>
  <r>
    <n v="142"/>
    <s v="UNHCR WASH"/>
    <s v="UNHCR"/>
    <m/>
    <s v="RENEWAL"/>
    <m/>
    <x v="5"/>
    <x v="0"/>
    <s v="EUR"/>
    <n v="50000"/>
    <n v="4000000"/>
    <n v="0.25"/>
    <s v="Anuradha"/>
    <x v="1"/>
    <s v="TL, J&amp;K"/>
    <d v="2020-09-20T00:00:00"/>
    <s v="20-Sep2-0"/>
    <d v="2020-09-25T00:00:00"/>
    <x v="4"/>
    <s v="Donor's Internal Issues"/>
    <m/>
    <m/>
    <n v="1"/>
  </r>
  <r>
    <n v="143"/>
    <s v="UNHCR SGBV/livelihoods funding"/>
    <s v="UNHCR"/>
    <m/>
    <s v="NEW"/>
    <m/>
    <x v="7"/>
    <x v="0"/>
    <s v="INR "/>
    <n v="3285880"/>
    <n v="3285880"/>
    <n v="1.0833333333333333"/>
    <s v="Rajit"/>
    <x v="1"/>
    <s v="TL"/>
    <d v="2020-09-28T00:00:00"/>
    <d v="2020-09-28T00:00:00"/>
    <d v="2020-11-09T00:00:00"/>
    <x v="3"/>
    <m/>
    <m/>
    <m/>
    <n v="1"/>
  </r>
  <r>
    <n v="144"/>
    <s v="Mondelez NCE"/>
    <s v="Mondelez"/>
    <m/>
    <s v="RENEWAL"/>
    <m/>
    <x v="5"/>
    <x v="0"/>
    <s v="USD"/>
    <n v="25000"/>
    <n v="1825000"/>
    <n v="0.25"/>
    <s v="Swati RD/Bharat"/>
    <x v="0"/>
    <s v="TBD"/>
    <d v="2020-09-22T00:00:00"/>
    <d v="2020-09-28T00:00:00"/>
    <s v="TBD"/>
    <x v="3"/>
    <m/>
    <m/>
    <m/>
    <n v="1"/>
  </r>
  <r>
    <n v="145"/>
    <s v=" Meals for a month for Children"/>
    <s v="SHAHNAZ HUSAIN"/>
    <m/>
    <s v="NEW"/>
    <m/>
    <x v="5"/>
    <x v="0"/>
    <s v="INR"/>
    <n v="4800000"/>
    <n v="4800000"/>
    <n v="8.3333333333333329E-2"/>
    <s v="Kunal"/>
    <x v="2"/>
    <s v="TL"/>
    <d v="2020-09-22T00:00:00"/>
    <d v="2020-09-25T00:00:00"/>
    <d v="2020-10-20T00:00:00"/>
    <x v="3"/>
    <m/>
    <s v="It was previously a No Go"/>
    <m/>
    <n v="1"/>
  </r>
  <r>
    <n v="146"/>
    <s v="Give India (HSBC)"/>
    <s v="Give India"/>
    <s v="G0211"/>
    <s v="NEW"/>
    <m/>
    <x v="4"/>
    <x v="0"/>
    <s v="INR"/>
    <n v="1000000"/>
    <n v="1000000"/>
    <n v="0.16666666666666666"/>
    <s v="Bharat"/>
    <x v="0"/>
    <s v="WB"/>
    <d v="2020-09-25T00:00:00"/>
    <s v="NA"/>
    <s v="NA"/>
    <x v="0"/>
    <m/>
    <m/>
    <n v="1"/>
    <m/>
  </r>
  <r>
    <n v="147"/>
    <s v="UBER"/>
    <s v="UBER"/>
    <m/>
    <s v="NEW"/>
    <m/>
    <x v="4"/>
    <x v="1"/>
    <s v="USD"/>
    <n v="30000"/>
    <n v="2190000"/>
    <n v="0.25"/>
    <s v="Neha Singh"/>
    <x v="0"/>
    <s v="NAT"/>
    <d v="2020-09-24T00:00:00"/>
    <d v="2020-10-01T00:00:00"/>
    <d v="2020-10-01T00:00:00"/>
    <x v="4"/>
    <m/>
    <m/>
    <m/>
    <n v="1"/>
  </r>
  <r>
    <n v="148"/>
    <s v="SC NL-NPL"/>
    <s v="NPL"/>
    <s v="G0242"/>
    <s v="NEW"/>
    <s v="YES"/>
    <x v="7"/>
    <x v="0"/>
    <s v="EUR"/>
    <n v="60000"/>
    <n v="5115500"/>
    <n v="0.25"/>
    <s v="Neha Singh"/>
    <x v="0"/>
    <s v="UP"/>
    <d v="2020-09-29T00:00:00"/>
    <d v="2020-10-01T00:00:00"/>
    <d v="2020-10-21T00:00:00"/>
    <x v="0"/>
    <m/>
    <m/>
    <n v="1"/>
    <m/>
  </r>
  <r>
    <n v="149"/>
    <s v="Tata Hitachi"/>
    <s v="Tata Hitachi"/>
    <m/>
    <s v="NEW"/>
    <s v="YES"/>
    <x v="2"/>
    <x v="1"/>
    <s v="INR"/>
    <n v="8000000"/>
    <n v="8000000"/>
    <n v="2"/>
    <s v="Divya"/>
    <x v="0"/>
    <s v="WB"/>
    <d v="2020-10-01T00:00:00"/>
    <d v="2020-10-15T00:00:00"/>
    <d v="2020-10-21T00:00:00"/>
    <x v="3"/>
    <m/>
    <m/>
    <m/>
    <n v="1"/>
  </r>
  <r>
    <n v="150"/>
    <s v="Eicher"/>
    <s v="Eicher"/>
    <m/>
    <s v="NEW"/>
    <m/>
    <x v="2"/>
    <x v="0"/>
    <s v="INR"/>
    <n v="19219704"/>
    <n v="19219704"/>
    <n v="3"/>
    <s v="Divya"/>
    <x v="0"/>
    <s v="TN"/>
    <d v="2020-10-01T00:00:00"/>
    <d v="2020-10-14T00:00:00"/>
    <d v="2020-10-15T00:00:00"/>
    <x v="3"/>
    <m/>
    <m/>
    <m/>
    <n v="1"/>
  </r>
  <r>
    <n v="151"/>
    <s v="Microsoft"/>
    <s v="Microsoft"/>
    <m/>
    <s v="NEW"/>
    <m/>
    <x v="1"/>
    <x v="1"/>
    <s v="INR"/>
    <n v="15000000"/>
    <n v="15000000"/>
    <n v="1.25"/>
    <s v="Divya"/>
    <x v="0"/>
    <s v="MH"/>
    <d v="2020-10-01T00:00:00"/>
    <d v="2020-10-07T00:00:00"/>
    <d v="2020-10-09T00:00:00"/>
    <x v="3"/>
    <m/>
    <m/>
    <m/>
    <n v="1"/>
  </r>
  <r>
    <n v="152"/>
    <s v="Microsoft (2nd Opportunity)"/>
    <s v="Microsoft IGD"/>
    <m/>
    <s v="NEW"/>
    <m/>
    <x v="1"/>
    <x v="1"/>
    <s v="INR"/>
    <n v="10000000"/>
    <n v="10000000"/>
    <n v="1.25"/>
    <s v="Divya"/>
    <x v="0"/>
    <s v="TL"/>
    <d v="2020-10-08T00:00:00"/>
    <d v="2020-10-13T00:00:00"/>
    <d v="2020-10-15T00:00:00"/>
    <x v="3"/>
    <m/>
    <m/>
    <m/>
    <n v="1"/>
  </r>
  <r>
    <n v="153"/>
    <s v="Bank of America"/>
    <s v="Bank of America"/>
    <s v="G0329"/>
    <s v="NEW"/>
    <s v="YES"/>
    <x v="1"/>
    <x v="0"/>
    <s v="USD"/>
    <n v="55108"/>
    <n v="4022884"/>
    <n v="1"/>
    <s v="Swati RD"/>
    <x v="0"/>
    <s v="JH"/>
    <d v="2020-10-08T00:00:00"/>
    <d v="2020-10-09T00:00:00"/>
    <d v="2020-10-09T00:00:00"/>
    <x v="0"/>
    <m/>
    <m/>
    <n v="1"/>
    <m/>
  </r>
  <r>
    <n v="154"/>
    <s v="SC Italy Tea Garden 2021-23"/>
    <s v="SC Italy"/>
    <s v="G0334"/>
    <s v="RENEWAL"/>
    <m/>
    <x v="7"/>
    <x v="0"/>
    <s v="EUR"/>
    <n v="450000"/>
    <s v="3,69,00,000"/>
    <n v="4.916666666666667"/>
    <s v="Anuradha"/>
    <x v="1"/>
    <s v="AS"/>
    <d v="2020-10-09T00:00:00"/>
    <d v="2020-11-04T00:00:00"/>
    <m/>
    <x v="0"/>
    <m/>
    <m/>
    <n v="1"/>
    <m/>
  </r>
  <r>
    <n v="155"/>
    <s v="Hans Foundation"/>
    <s v="The Hans Foundation"/>
    <m/>
    <s v="RENEWAL"/>
    <s v="YES"/>
    <x v="1"/>
    <x v="1"/>
    <s v="USD"/>
    <n v="240000"/>
    <n v="17280000"/>
    <n v="3"/>
    <s v="Aman"/>
    <x v="1"/>
    <s v="WB, BR, OD"/>
    <d v="2020-10-01T00:00:00"/>
    <d v="2020-10-20T00:00:00"/>
    <d v="2020-10-21T00:00:00"/>
    <x v="3"/>
    <m/>
    <m/>
    <m/>
    <n v="1"/>
  </r>
  <r>
    <n v="156"/>
    <s v="Ministry of Foreign Affairs of Japan through Japan Platform (JPF)"/>
    <s v="JPF"/>
    <m/>
    <s v="NEW"/>
    <s v="YES"/>
    <x v="0"/>
    <x v="1"/>
    <s v="USD"/>
    <n v="400000"/>
    <n v="28800000"/>
    <n v="0.5"/>
    <s v="Minal"/>
    <x v="1"/>
    <s v="WB, OD"/>
    <d v="2020-10-09T00:00:00"/>
    <d v="2020-10-12T00:00:00"/>
    <d v="2020-10-12T00:00:00"/>
    <x v="3"/>
    <m/>
    <m/>
    <m/>
    <n v="1"/>
  </r>
  <r>
    <n v="157"/>
    <s v="Sofina"/>
    <s v="Sofina Covid Solidarity Funds"/>
    <m/>
    <s v="NEW"/>
    <s v="YES"/>
    <x v="1"/>
    <x v="0"/>
    <s v="EUR"/>
    <n v="500000"/>
    <n v="43000000"/>
    <n v="2"/>
    <s v="Neha Jain"/>
    <x v="1"/>
    <s v="MP"/>
    <d v="2020-10-23T00:00:00"/>
    <d v="2020-11-10T00:00:00"/>
    <d v="2020-11-27T00:00:00"/>
    <x v="3"/>
    <m/>
    <m/>
    <m/>
    <n v="1"/>
  </r>
  <r>
    <n v="158"/>
    <s v="Piaggio"/>
    <s v="Piaggio"/>
    <s v="L0099"/>
    <s v="NEW"/>
    <m/>
    <x v="2"/>
    <x v="0"/>
    <s v="INR"/>
    <n v="9000000"/>
    <n v="9000000"/>
    <n v="1"/>
    <s v="Bharat"/>
    <x v="0"/>
    <s v="MH, UP"/>
    <d v="2020-10-12T00:00:00"/>
    <d v="2020-10-21T00:00:00"/>
    <d v="2020-10-23T00:00:00"/>
    <x v="0"/>
    <m/>
    <m/>
    <n v="1"/>
    <m/>
  </r>
  <r>
    <n v="159"/>
    <s v="SBI"/>
    <s v="SBI Foundation"/>
    <m/>
    <s v="NEW"/>
    <s v="YES"/>
    <x v="5"/>
    <x v="0"/>
    <s v="INR"/>
    <n v="15000000"/>
    <n v="15000000"/>
    <n v="1.5"/>
    <s v="Bharat/Swati RD"/>
    <x v="0"/>
    <s v="MP"/>
    <d v="2020-10-13T00:00:00"/>
    <d v="2020-10-16T00:00:00"/>
    <m/>
    <x v="2"/>
    <m/>
    <m/>
    <m/>
    <n v="1"/>
  </r>
  <r>
    <n v="160"/>
    <s v="James Percy"/>
    <s v="James Percy Foundation "/>
    <m/>
    <s v="NEW"/>
    <m/>
    <x v="5"/>
    <x v="1"/>
    <s v="GBP"/>
    <n v="600000"/>
    <n v="57600000"/>
    <n v="3"/>
    <s v="Neha Jain"/>
    <x v="1"/>
    <s v="MP, RJ"/>
    <d v="2020-10-14T00:00:00"/>
    <d v="2020-10-16T00:00:00"/>
    <d v="2020-10-16T00:00:00"/>
    <x v="3"/>
    <m/>
    <m/>
    <m/>
    <n v="1"/>
  </r>
  <r>
    <n v="161"/>
    <s v="Verizon Sattva"/>
    <s v="Sattva"/>
    <m/>
    <s v="NEW"/>
    <m/>
    <x v="4"/>
    <x v="0"/>
    <s v="INR"/>
    <n v="1000000"/>
    <n v="1000000"/>
    <n v="8.3333333333333329E-2"/>
    <s v="Divya"/>
    <x v="0"/>
    <s v="TL"/>
    <d v="2020-10-22T00:00:00"/>
    <d v="2020-10-23T00:00:00"/>
    <d v="2020-10-27T00:00:00"/>
    <x v="4"/>
    <s v="RM to update"/>
    <m/>
    <m/>
    <n v="1"/>
  </r>
  <r>
    <n v="162"/>
    <s v="Indigenous Youth Empowerment Programme _ UNDP"/>
    <s v="UNDP"/>
    <m/>
    <s v="NEW"/>
    <m/>
    <x v="2"/>
    <x v="0"/>
    <s v="INR"/>
    <n v="8500000"/>
    <n v="8500000"/>
    <n v="0.875"/>
    <s v="Rajit"/>
    <x v="1"/>
    <s v="TBD"/>
    <s v="TBD"/>
    <d v="2020-10-22T00:00:00"/>
    <m/>
    <x v="1"/>
    <s v="No response on Go/No Go"/>
    <m/>
    <m/>
    <n v="1"/>
  </r>
  <r>
    <n v="163"/>
    <s v="Paulig"/>
    <s v="Paulig Group"/>
    <m/>
    <s v="NEW"/>
    <m/>
    <x v="7"/>
    <x v="0"/>
    <s v="SEK"/>
    <n v="5022762"/>
    <n v="40182095"/>
    <n v="3"/>
    <s v="Divya"/>
    <x v="0"/>
    <s v="AP"/>
    <d v="2020-10-17T00:00:00"/>
    <d v="2020-10-22T00:00:00"/>
    <d v="2020-10-22T00:00:00"/>
    <x v="3"/>
    <m/>
    <m/>
    <m/>
    <n v="1"/>
  </r>
  <r>
    <n v="164"/>
    <s v="UNHCR 2021"/>
    <s v="UNHCR"/>
    <m/>
    <s v="RENEWAL"/>
    <m/>
    <x v="7"/>
    <x v="0"/>
    <s v="INR"/>
    <n v="49985471"/>
    <n v="49985471"/>
    <n v="1"/>
    <s v="Rajit"/>
    <x v="1"/>
    <s v="TBD"/>
    <d v="2020-10-24T00:00:00"/>
    <d v="2020-11-06T00:00:00"/>
    <m/>
    <x v="5"/>
    <m/>
    <m/>
    <m/>
    <n v="1"/>
  </r>
  <r>
    <n v="165"/>
    <s v="Coca Cola"/>
    <s v="Coca Cola"/>
    <s v="G0325"/>
    <s v="NEW"/>
    <m/>
    <x v="4"/>
    <x v="0"/>
    <s v="INR"/>
    <n v="450000"/>
    <n v="32976000"/>
    <n v="0.16666666666666666"/>
    <s v="Neha Singh"/>
    <x v="0"/>
    <s v="TL"/>
    <d v="2020-10-20T00:00:00"/>
    <d v="2020-10-20T00:00:00"/>
    <d v="2020-10-24T00:00:00"/>
    <x v="0"/>
    <m/>
    <m/>
    <n v="1"/>
    <m/>
  </r>
  <r>
    <n v="166"/>
    <s v="Aurora"/>
    <s v="Aurora Prize for Awakening Humanity"/>
    <m/>
    <s v="NEW"/>
    <m/>
    <x v="6"/>
    <x v="1"/>
    <s v="USD"/>
    <n v="1000000"/>
    <n v="72000000"/>
    <n v="3"/>
    <s v="Trisha"/>
    <x v="1"/>
    <s v="All hubs"/>
    <d v="2020-10-28T00:00:00"/>
    <d v="2020-10-31T00:00:00"/>
    <d v="2020-10-31T00:00:00"/>
    <x v="3"/>
    <m/>
    <m/>
    <m/>
    <n v="1"/>
  </r>
  <r>
    <n v="167"/>
    <s v="LEGO "/>
    <s v="LEGO Foundation"/>
    <m/>
    <s v="NEW"/>
    <m/>
    <x v="1"/>
    <x v="0"/>
    <s v="USD"/>
    <n v="1000000"/>
    <n v="72000000"/>
    <n v="3"/>
    <s v="Neha Singh"/>
    <x v="0"/>
    <s v="TBD"/>
    <d v="2020-11-03T00:00:00"/>
    <s v="3rd week of Nov-20"/>
    <m/>
    <x v="9"/>
    <m/>
    <m/>
    <m/>
    <n v="1"/>
  </r>
  <r>
    <n v="168"/>
    <s v="SC UK PCC URF"/>
    <s v="SC UK"/>
    <m/>
    <s v="RENEWAL"/>
    <m/>
    <x v="5"/>
    <x v="1"/>
    <s v="USD"/>
    <n v="78745"/>
    <n v="5748400"/>
    <n v="1"/>
    <s v="Neha Jain"/>
    <x v="1"/>
    <s v="NAT"/>
    <d v="2020-11-02T00:00:00"/>
    <d v="2020-11-05T00:00:00"/>
    <m/>
    <x v="6"/>
    <m/>
    <s v="To update"/>
    <m/>
    <n v="1"/>
  </r>
  <r>
    <n v="169"/>
    <s v="Herbalife Maharashtra"/>
    <s v="Herbalife Nutrition"/>
    <s v="L0106"/>
    <s v="NEW"/>
    <m/>
    <x v="5"/>
    <x v="0"/>
    <s v="INR"/>
    <n v="29977813"/>
    <n v="29977813"/>
    <n v="2"/>
    <s v="Divya"/>
    <x v="0"/>
    <s v="MH"/>
    <d v="2020-11-03T00:00:00"/>
    <d v="2020-11-10T00:00:00"/>
    <d v="2020-11-13T00:00:00"/>
    <x v="0"/>
    <m/>
    <s v="To update"/>
    <n v="1"/>
    <m/>
  </r>
  <r>
    <n v="170"/>
    <s v="UBS"/>
    <s v="UBS Optimus Foundation"/>
    <m/>
    <s v="RENEWAL"/>
    <s v="YES"/>
    <x v="7"/>
    <x v="1"/>
    <s v="CHF"/>
    <n v="300000"/>
    <n v="24000000"/>
    <n v="3"/>
    <s v="Bharat"/>
    <x v="0"/>
    <s v="WB, JH"/>
    <d v="2020-11-03T00:00:00"/>
    <d v="2020-11-05T00:00:00"/>
    <m/>
    <x v="4"/>
    <m/>
    <m/>
    <m/>
    <n v="1"/>
  </r>
  <r>
    <n v="171"/>
    <s v="Gunit Garg"/>
    <s v="Gunit Garg"/>
    <m/>
    <s v="NEW"/>
    <s v="YES"/>
    <x v="1"/>
    <x v="0"/>
    <s v="INR"/>
    <n v="10000000"/>
    <n v="10000000"/>
    <n v="1"/>
    <s v="Kunal"/>
    <x v="2"/>
    <s v="TBD"/>
    <d v="2020-09-24T00:00:00"/>
    <d v="2020-09-29T00:00:00"/>
    <m/>
    <x v="5"/>
    <m/>
    <m/>
    <m/>
    <n v="1"/>
  </r>
  <r>
    <n v="172"/>
    <s v="Unnati Sakhis"/>
    <s v="UNDP"/>
    <m/>
    <s v="NEW"/>
    <m/>
    <x v="2"/>
    <x v="0"/>
    <s v="INR"/>
    <n v="76831518"/>
    <n v="76831518"/>
    <n v="2"/>
    <s v="Rajit"/>
    <x v="1"/>
    <s v="KN"/>
    <d v="2020-11-05T00:00:00"/>
    <d v="2020-11-20T00:00:00"/>
    <d v="2020-11-20T00:00:00"/>
    <x v="3"/>
    <m/>
    <m/>
    <m/>
    <n v="1"/>
  </r>
  <r>
    <n v="173"/>
    <s v="UNHCR"/>
    <s v="UNHCR"/>
    <s v="L0088"/>
    <s v="TOP UP"/>
    <s v="YES"/>
    <x v="0"/>
    <x v="0"/>
    <s v="INR"/>
    <n v="29364745"/>
    <n v="29364745"/>
    <n v="0.125"/>
    <s v="Anuradha"/>
    <x v="1"/>
    <s v="TL, J&amp;K"/>
    <d v="2020-08-27T00:00:00"/>
    <d v="2020-09-09T00:00:00"/>
    <d v="2020-09-09T00:00:00"/>
    <x v="0"/>
    <m/>
    <s v=""/>
    <n v="1"/>
    <m/>
  </r>
  <r>
    <n v="174"/>
    <s v="SC HK"/>
    <s v="SC Hong Kong"/>
    <s v="G0211"/>
    <s v="NEW"/>
    <s v="YES"/>
    <x v="0"/>
    <x v="0"/>
    <s v="HKD"/>
    <n v="60000"/>
    <n v="568518"/>
    <n v="0.33333333333333331"/>
    <s v="Bidyut"/>
    <x v="0"/>
    <s v="TBD"/>
    <d v="2020-09-11T00:00:00"/>
    <d v="2020-09-11T00:00:00"/>
    <d v="2020-09-11T00:00:00"/>
    <x v="0"/>
    <m/>
    <m/>
    <n v="1"/>
    <m/>
  </r>
  <r>
    <n v="175"/>
    <s v="Innovation Accelerator Challenge "/>
    <s v="SC ARO"/>
    <m/>
    <s v="NEW"/>
    <m/>
    <x v="8"/>
    <x v="1"/>
    <s v="USD"/>
    <n v="100000"/>
    <n v="7200000"/>
    <n v="0.83333333333333337"/>
    <s v="Neha Jain"/>
    <x v="1"/>
    <s v="JH"/>
    <d v="2020-11-09T00:00:00"/>
    <d v="2020-12-10T00:00:00"/>
    <n v="44175"/>
    <x v="10"/>
    <m/>
    <m/>
    <m/>
    <n v="1"/>
  </r>
  <r>
    <n v="176"/>
    <s v="Hermes"/>
    <s v="Hermès"/>
    <m/>
    <s v="NEW"/>
    <m/>
    <x v="2"/>
    <x v="0"/>
    <s v="INR"/>
    <n v="5354313"/>
    <n v="5354313"/>
    <n v="1"/>
    <s v="Bharat"/>
    <x v="0"/>
    <s v="MP"/>
    <d v="2020-11-20T00:00:00"/>
    <d v="2020-11-26T00:00:00"/>
    <d v="2020-12-04T00:00:00"/>
    <x v="3"/>
    <m/>
    <m/>
    <m/>
    <n v="1"/>
  </r>
  <r>
    <n v="177"/>
    <s v="Hasbro"/>
    <s v="Hasbro"/>
    <m/>
    <s v="NEW"/>
    <m/>
    <x v="1"/>
    <x v="1"/>
    <s v="USD"/>
    <n v="20000"/>
    <n v="1440000"/>
    <n v="1"/>
    <s v="Swati RD"/>
    <x v="0"/>
    <s v="MH"/>
    <s v="TBD"/>
    <d v="2020-11-19T00:00:00"/>
    <s v="To be updated"/>
    <x v="3"/>
    <m/>
    <m/>
    <m/>
    <n v="1"/>
  </r>
  <r>
    <n v="178"/>
    <s v="NortonLifeLock"/>
    <s v="NortonLifeLock"/>
    <m/>
    <s v="RENEWAL"/>
    <m/>
    <x v="8"/>
    <x v="1"/>
    <s v="INR"/>
    <n v="8000000"/>
    <n v="8000000"/>
    <n v="1"/>
    <s v="Divya"/>
    <x v="0"/>
    <s v="MH"/>
    <d v="2020-11-13T00:00:00"/>
    <d v="2020-11-24T00:00:00"/>
    <m/>
    <x v="10"/>
    <m/>
    <s v=""/>
    <m/>
    <n v="1"/>
  </r>
  <r>
    <n v="179"/>
    <s v="NortonLifeLock"/>
    <s v="NortonLifeLock"/>
    <m/>
    <s v="NEW"/>
    <m/>
    <x v="4"/>
    <x v="1"/>
    <s v="USD"/>
    <n v="45000"/>
    <n v="3300000"/>
    <n v="0.6"/>
    <s v="Divya"/>
    <x v="0"/>
    <s v="TN"/>
    <s v="NA"/>
    <d v="2020-12-08T00:00:00"/>
    <m/>
    <x v="11"/>
    <s v="Donor's Internal Issues"/>
    <m/>
    <m/>
    <n v="1"/>
  </r>
  <r>
    <n v="180"/>
    <s v="Education Program concept note for Give India"/>
    <s v="Give India"/>
    <m/>
    <s v="NEW"/>
    <m/>
    <x v="1"/>
    <x v="1"/>
    <s v="INR"/>
    <n v="30000000"/>
    <n v="30000000"/>
    <n v="2"/>
    <s v="Kunal"/>
    <x v="2"/>
    <s v="WB"/>
    <d v="2020-11-26T00:00:00"/>
    <d v="2020-11-27T00:00:00"/>
    <d v="2020-11-27T00:00:00"/>
    <x v="3"/>
    <m/>
    <m/>
    <m/>
    <n v="1"/>
  </r>
  <r>
    <n v="181"/>
    <s v="Education Program for children of agricultural and fish farmers located in Mangalore"/>
    <s v="Give India"/>
    <m/>
    <s v="NEW"/>
    <m/>
    <x v="1"/>
    <x v="0"/>
    <s v="INR"/>
    <n v="7200000"/>
    <n v="7200000"/>
    <n v="2"/>
    <s v="Kunal"/>
    <x v="2"/>
    <s v="KN"/>
    <d v="2020-10-23T00:00:00"/>
    <d v="2020-10-29T00:00:00"/>
    <d v="2020-11-17T00:00:00"/>
    <x v="3"/>
    <m/>
    <m/>
    <m/>
    <n v="1"/>
  </r>
  <r>
    <n v="182"/>
    <s v="LEGO"/>
    <s v="The LEGO Group"/>
    <m/>
    <s v="RENEWAL"/>
    <m/>
    <x v="1"/>
    <x v="0"/>
    <s v="GBP"/>
    <n v="300000"/>
    <n v="29400000"/>
    <n v="1"/>
    <s v="Neha Singh"/>
    <x v="0"/>
    <s v="DL, MH"/>
    <d v="2020-12-04T00:00:00"/>
    <d v="2020-12-18T00:00:00"/>
    <m/>
    <x v="9"/>
    <m/>
    <s v=""/>
    <m/>
    <n v="1"/>
  </r>
  <r>
    <n v="183"/>
    <s v="Sponsorship 2021"/>
    <s v="SC US/SC Italy"/>
    <m/>
    <s v="RENEWAL"/>
    <m/>
    <x v="8"/>
    <x v="0"/>
    <s v="USD"/>
    <n v="392361"/>
    <n v="28249992"/>
    <n v="1"/>
    <s v="Neha Jain"/>
    <x v="1"/>
    <s v="UP"/>
    <s v="NA"/>
    <d v="2021-01-15T00:00:00"/>
    <s v="TBD"/>
    <x v="6"/>
    <m/>
    <m/>
    <m/>
    <n v="1"/>
  </r>
  <r>
    <n v="184"/>
    <s v="Sun Foundation"/>
    <s v="Sun TV Network Limited"/>
    <m/>
    <s v="NEW"/>
    <m/>
    <x v="5"/>
    <x v="0"/>
    <s v="INR "/>
    <n v="21848817"/>
    <n v="21848817"/>
    <n v="1"/>
    <s v="Divya"/>
    <x v="0"/>
    <s v="KN"/>
    <d v="2020-12-03T00:00:00"/>
    <d v="2020-12-20T00:00:00"/>
    <d v="2020-12-23T00:00:00"/>
    <x v="3"/>
    <m/>
    <m/>
    <m/>
    <n v="1"/>
  </r>
  <r>
    <n v="185"/>
    <s v="HCL Foundation: ECCE Noida Phase 3"/>
    <s v="HCL Foundation"/>
    <m/>
    <s v="RENEWAL"/>
    <m/>
    <x v="8"/>
    <x v="1"/>
    <s v="INR"/>
    <n v="25000000"/>
    <n v="25000000"/>
    <n v="1"/>
    <s v="Swati RD"/>
    <x v="0"/>
    <s v="UP"/>
    <d v="2020-11-20T00:00:00"/>
    <d v="2020-11-26T00:00:00"/>
    <d v="2021-01-19T00:00:00"/>
    <x v="9"/>
    <m/>
    <s v=""/>
    <m/>
    <n v="1"/>
  </r>
  <r>
    <n v="186"/>
    <s v="EU Switch Asia Programme"/>
    <s v="European Commission"/>
    <m/>
    <s v="NEW"/>
    <m/>
    <x v="3"/>
    <x v="1"/>
    <s v="EUR"/>
    <n v="2500000"/>
    <n v="222500000"/>
    <n v="3"/>
    <s v="Rajit"/>
    <x v="1"/>
    <s v="TBD"/>
    <d v="2020-11-28T00:00:00"/>
    <d v="2020-12-18T00:00:00"/>
    <m/>
    <x v="2"/>
    <m/>
    <m/>
    <m/>
    <n v="1"/>
  </r>
  <r>
    <n v="187"/>
    <s v="UNHCR"/>
    <s v="UNHCR"/>
    <s v="L0088"/>
    <s v="TOP UP"/>
    <s v="YES"/>
    <x v="0"/>
    <x v="0"/>
    <s v="INR"/>
    <n v="2325608"/>
    <n v="2325608"/>
    <n v="0.125"/>
    <s v="Anuradha"/>
    <x v="1"/>
    <s v="TL, J&amp;K"/>
    <d v="2020-11-25T00:00:00"/>
    <s v="NA"/>
    <s v="NA"/>
    <x v="0"/>
    <m/>
    <m/>
    <n v="1"/>
    <m/>
  </r>
  <r>
    <n v="188"/>
    <s v="UNHCR TL&amp;JK"/>
    <s v="UNHCR India"/>
    <s v="L0077"/>
    <s v="RENEWAL"/>
    <m/>
    <x v="7"/>
    <x v="0"/>
    <s v="INR"/>
    <n v="8984353"/>
    <n v="8984353"/>
    <n v="1"/>
    <s v="Anuradha"/>
    <x v="1"/>
    <s v="TL, JK"/>
    <d v="2020-11-25T00:00:00"/>
    <s v="NA"/>
    <s v="NA"/>
    <x v="0"/>
    <m/>
    <m/>
    <n v="1"/>
    <m/>
  </r>
  <r>
    <n v="189"/>
    <s v="NortonLifeLock"/>
    <s v="NortonLifeLock"/>
    <m/>
    <s v="NEW"/>
    <m/>
    <x v="4"/>
    <x v="1"/>
    <s v="USD"/>
    <n v="45000"/>
    <n v="3300000"/>
    <n v="1"/>
    <s v="Divya"/>
    <x v="0"/>
    <s v="TN"/>
    <d v="2020-12-21T00:00:00"/>
    <d v="2020-12-17T00:00:00"/>
    <d v="2020-12-21T00:00:00"/>
    <x v="3"/>
    <m/>
    <m/>
    <m/>
    <n v="1"/>
  </r>
  <r>
    <n v="190"/>
    <s v="NortonLifeLock"/>
    <s v="NortonLifeLock"/>
    <s v="L0105"/>
    <s v="RENEWAL"/>
    <m/>
    <x v="1"/>
    <x v="0"/>
    <s v="INR"/>
    <n v="1000000"/>
    <n v="1000000"/>
    <n v="1"/>
    <s v="Divya"/>
    <x v="0"/>
    <s v="MH"/>
    <d v="2020-12-23T00:00:00"/>
    <d v="2020-12-24T00:00:00"/>
    <d v="2020-12-24T00:00:00"/>
    <x v="0"/>
    <m/>
    <m/>
    <n v="1"/>
    <m/>
  </r>
  <r>
    <n v="191"/>
    <s v="NortonLifeLock"/>
    <s v="NortonLifeLock"/>
    <m/>
    <s v="NEW"/>
    <m/>
    <x v="7"/>
    <x v="0"/>
    <s v="INR"/>
    <n v="11200000"/>
    <n v="11200000"/>
    <n v="1"/>
    <s v="Divya"/>
    <x v="0"/>
    <s v="MH, TN"/>
    <d v="2021-01-29T00:00:00"/>
    <d v="2021-02-12T00:00:00"/>
    <m/>
    <x v="6"/>
    <m/>
    <s v="Send call details."/>
    <m/>
    <n v="1"/>
  </r>
  <r>
    <n v="192"/>
    <s v="Nokia Smartpur"/>
    <s v="Nokia"/>
    <m/>
    <s v="NEW"/>
    <m/>
    <x v="6"/>
    <x v="1"/>
    <s v="INR"/>
    <n v="15000000"/>
    <n v="15000000"/>
    <n v="3"/>
    <s v="Rashmi"/>
    <x v="0"/>
    <s v="AS"/>
    <d v="2020-12-14T00:00:00"/>
    <d v="2020-12-30T00:00:00"/>
    <m/>
    <x v="9"/>
    <m/>
    <m/>
    <m/>
    <n v="1"/>
  </r>
  <r>
    <n v="193"/>
    <s v="Mondelez Oreo"/>
    <s v="Mondelez India"/>
    <s v="L0103"/>
    <s v="TOP UP"/>
    <m/>
    <x v="5"/>
    <x v="0"/>
    <s v="INR "/>
    <n v="2000000"/>
    <n v="2000000"/>
    <n v="0.25"/>
    <s v="Swati RD/Bharat"/>
    <x v="0"/>
    <s v="TBD"/>
    <d v="2021-01-07T00:00:00"/>
    <d v="2021-01-11T00:00:00"/>
    <m/>
    <x v="0"/>
    <m/>
    <m/>
    <n v="1"/>
    <m/>
  </r>
  <r>
    <n v="194"/>
    <s v="UNHCR PPA 2021"/>
    <s v="UNHCR"/>
    <s v="L0102"/>
    <s v="RENEWAL"/>
    <m/>
    <x v="7"/>
    <x v="0"/>
    <s v="INR"/>
    <n v="53782141"/>
    <n v="53782141"/>
    <n v="1"/>
    <s v="Anuradha"/>
    <x v="1"/>
    <s v="J&amp;K, TL, TN, KN"/>
    <d v="2020-12-21T00:00:00"/>
    <s v="NA"/>
    <s v="NA"/>
    <x v="0"/>
    <m/>
    <m/>
    <n v="1"/>
    <m/>
  </r>
  <r>
    <n v="195"/>
    <s v="Food and Hygiene Kit Distribution"/>
    <s v="Give India"/>
    <m/>
    <s v="NEW"/>
    <s v="YES"/>
    <x v="0"/>
    <x v="0"/>
    <s v="INR"/>
    <n v="1988000"/>
    <n v="1988000"/>
    <n v="2"/>
    <s v="Kunal"/>
    <x v="2"/>
    <s v="JH"/>
    <d v="2020-12-30T00:00:00"/>
    <s v="TBD"/>
    <s v="TBD"/>
    <x v="9"/>
    <m/>
    <m/>
    <m/>
    <n v="1"/>
  </r>
  <r>
    <n v="196"/>
    <s v="Taipei"/>
    <s v="Taipei Economic and Cultural Centre in Chennai"/>
    <s v=""/>
    <s v="NEW"/>
    <m/>
    <x v="7"/>
    <x v="0"/>
    <s v="USD"/>
    <n v="11444"/>
    <n v="835409"/>
    <n v="0.83333333333333337"/>
    <s v="Anuradha"/>
    <x v="1"/>
    <s v="KN"/>
    <d v="2020-12-31T00:00:00"/>
    <d v="2021-01-04T00:00:00"/>
    <d v="2021-01-14T00:00:00"/>
    <x v="3"/>
    <m/>
    <m/>
    <m/>
    <n v="1"/>
  </r>
  <r>
    <n v="197"/>
    <s v="ELRHA"/>
    <s v="ELRHA"/>
    <m/>
    <s v="NEW"/>
    <m/>
    <x v="8"/>
    <x v="1"/>
    <s v="GBP"/>
    <n v="150000"/>
    <n v="14850000"/>
    <n v="1.25"/>
    <s v="Krishna/Neha"/>
    <x v="1"/>
    <s v="WB"/>
    <d v="2021-01-03T00:00:00"/>
    <d v="2021-01-15T00:00:00"/>
    <d v="2021-01-25T00:00:00"/>
    <x v="9"/>
    <m/>
    <m/>
    <m/>
    <n v="1"/>
  </r>
  <r>
    <n v="198"/>
    <s v="Smaller district zones for Give India"/>
    <s v="Give India"/>
    <s v="L0046"/>
    <s v="NEW"/>
    <m/>
    <x v="0"/>
    <x v="0"/>
    <s v="INR"/>
    <n v="783000"/>
    <n v="783000"/>
    <n v="8.3333333333333329E-2"/>
    <s v="Kunal"/>
    <x v="2"/>
    <s v="JH"/>
    <d v="2020-12-30T00:00:00"/>
    <s v="NA"/>
    <s v="NA"/>
    <x v="0"/>
    <m/>
    <m/>
    <n v="1"/>
    <m/>
  </r>
  <r>
    <n v="199"/>
    <s v="Humanitarian support for frontline healthcare workers in Rajasthan"/>
    <s v="Give India"/>
    <m/>
    <s v="NEW"/>
    <m/>
    <x v="4"/>
    <x v="0"/>
    <s v="INR"/>
    <n v="1500000"/>
    <n v="1500000"/>
    <n v="8.3333333333333329E-2"/>
    <s v="Kunal"/>
    <x v="2"/>
    <s v="RJ"/>
    <d v="2020-12-09T00:00:00"/>
    <d v="2020-12-14T00:00:00"/>
    <m/>
    <x v="2"/>
    <m/>
    <m/>
    <m/>
    <n v="1"/>
  </r>
  <r>
    <n v="200"/>
    <s v="SC Italy Tea Garden 2019 (Additional)"/>
    <s v="SC Italy"/>
    <s v="G0235"/>
    <s v="RENEWAL"/>
    <m/>
    <x v="7"/>
    <x v="0"/>
    <s v="INR"/>
    <n v="3784000"/>
    <n v="3784000"/>
    <n v="2"/>
    <s v="Neha Jain"/>
    <x v="1"/>
    <s v="AS"/>
    <d v="2020-11-25T00:00:00"/>
    <s v="NA"/>
    <s v="NA"/>
    <x v="0"/>
    <m/>
    <m/>
    <n v="1"/>
    <m/>
  </r>
  <r>
    <n v="201"/>
    <s v="SBI Cards"/>
    <s v="SBI"/>
    <m/>
    <s v="NEW"/>
    <m/>
    <x v="2"/>
    <x v="0"/>
    <s v="INR"/>
    <n v="10000000"/>
    <n v="10000000"/>
    <n v="1.25"/>
    <s v="Bharat"/>
    <x v="0"/>
    <s v="DL"/>
    <s v="TBD"/>
    <d v="2020-12-11T00:00:00"/>
    <m/>
    <x v="5"/>
    <m/>
    <m/>
    <m/>
    <n v="1"/>
  </r>
  <r>
    <n v="202"/>
    <s v="Volant Trust"/>
    <s v="Volant Trust"/>
    <m/>
    <s v="NEW"/>
    <s v="YES"/>
    <x v="0"/>
    <x v="0"/>
    <s v="GBP"/>
    <n v="60000"/>
    <n v="5940000"/>
    <n v="0.5"/>
    <s v="Neha Jain"/>
    <x v="1"/>
    <s v="J&amp;K"/>
    <d v="2020-12-12T00:00:00"/>
    <d v="2020-12-31T00:00:00"/>
    <m/>
    <x v="5"/>
    <m/>
    <m/>
    <m/>
    <n v="1"/>
  </r>
  <r>
    <n v="203"/>
    <s v="Avaya New"/>
    <s v="Avaya"/>
    <m/>
    <s v="NEW"/>
    <m/>
    <x v="1"/>
    <x v="1"/>
    <s v="INR"/>
    <n v="5000000"/>
    <n v="5000000"/>
    <n v="1"/>
    <s v="Divya/Namrata"/>
    <x v="0"/>
    <s v="MH"/>
    <d v="2020-12-10T00:00:00"/>
    <d v="2020-12-18T00:00:00"/>
    <d v="2020-12-21T00:00:00"/>
    <x v="4"/>
    <m/>
    <m/>
    <m/>
    <n v="1"/>
  </r>
  <r>
    <n v="204"/>
    <s v="Avaya New(2nd CN)"/>
    <s v="Avaya"/>
    <m/>
    <s v="NEW"/>
    <m/>
    <x v="2"/>
    <x v="1"/>
    <s v="INR "/>
    <n v="7000000"/>
    <n v="7000000"/>
    <n v="1"/>
    <s v="Divya/Namrata"/>
    <x v="0"/>
    <s v="MH"/>
    <d v="2020-12-14T00:00:00"/>
    <d v="2020-12-23T00:00:00"/>
    <d v="2020-12-21T00:00:00"/>
    <x v="10"/>
    <m/>
    <m/>
    <m/>
    <n v="1"/>
  </r>
  <r>
    <n v="205"/>
    <s v="Lavazza (G0306 Additional)"/>
    <s v="Lavazza"/>
    <m/>
    <s v="NEW"/>
    <m/>
    <x v="2"/>
    <x v="0"/>
    <s v="EUR"/>
    <n v="60000"/>
    <n v="5400000"/>
    <n v="1"/>
    <s v="Swati RD"/>
    <x v="0"/>
    <s v="WB"/>
    <d v="2020-12-21T00:00:00"/>
    <d v="2021-01-14T00:00:00"/>
    <d v="2021-01-14T00:00:00"/>
    <x v="6"/>
    <m/>
    <m/>
    <m/>
    <n v="1"/>
  </r>
  <r>
    <n v="206"/>
    <s v="Munich Re"/>
    <s v="SC Germany"/>
    <s v="G0211"/>
    <s v="NEW"/>
    <s v="YES"/>
    <x v="0"/>
    <x v="0"/>
    <s v="EUR"/>
    <n v="1950.79"/>
    <n v="172049"/>
    <n v="1"/>
    <s v="Swati RD"/>
    <x v="0"/>
    <s v="OD"/>
    <d v="2021-01-04T00:00:00"/>
    <s v="NA"/>
    <s v="NA"/>
    <x v="0"/>
    <m/>
    <m/>
    <n v="1"/>
    <m/>
  </r>
  <r>
    <n v="207"/>
    <s v="Small Scale Support Program by Dutch Embassy in India"/>
    <s v="Dutch Embassy in India"/>
    <m/>
    <s v="NEW"/>
    <m/>
    <x v="3"/>
    <x v="0"/>
    <s v="EUR"/>
    <n v="25767.235294117647"/>
    <n v="2190215"/>
    <n v="1"/>
    <s v="Krishna/Neha Jain"/>
    <x v="1"/>
    <s v="TBD"/>
    <d v="2021-01-06T00:00:00"/>
    <d v="2021-01-15T00:00:00"/>
    <d v="2021-01-22T00:00:00"/>
    <x v="3"/>
    <m/>
    <m/>
    <m/>
    <n v="1"/>
  </r>
  <r>
    <n v="208"/>
    <s v="Hempel"/>
    <s v="Hempel Paints"/>
    <s v="L0104"/>
    <s v="RENEWAL"/>
    <m/>
    <x v="1"/>
    <x v="0"/>
    <s v="INR"/>
    <n v="1431250"/>
    <n v="1431250"/>
    <n v="0.75"/>
    <s v="Neha Singh"/>
    <x v="0"/>
    <s v="MH"/>
    <d v="2021-01-05T00:00:00"/>
    <d v="2021-01-08T00:00:00"/>
    <m/>
    <x v="0"/>
    <m/>
    <m/>
    <n v="1"/>
    <m/>
  </r>
  <r>
    <n v="209"/>
    <s v="Ferrero: Kinder Joy"/>
    <s v="Ferrero"/>
    <m/>
    <s v="NEW"/>
    <m/>
    <x v="1"/>
    <x v="1"/>
    <s v="INR"/>
    <n v="80000000"/>
    <n v="80000000"/>
    <n v="4"/>
    <s v="Swati RD"/>
    <x v="0"/>
    <s v="MP"/>
    <d v="2020-12-19T00:00:00"/>
    <d v="2021-01-05T00:00:00"/>
    <m/>
    <x v="9"/>
    <m/>
    <m/>
    <m/>
    <n v="1"/>
  </r>
  <r>
    <n v="210"/>
    <s v="Budget Sensemaker"/>
    <s v="SC NL"/>
    <s v="G0332"/>
    <s v="NEW"/>
    <m/>
    <x v="7"/>
    <x v="0"/>
    <s v="EUR"/>
    <n v="3732"/>
    <n v="322701"/>
    <n v="0.25"/>
    <s v="Neha Jain"/>
    <x v="1"/>
    <s v="TBD"/>
    <d v="2020-12-21T00:00:00"/>
    <s v="NA"/>
    <s v="NA"/>
    <x v="0"/>
    <m/>
    <m/>
    <n v="1"/>
    <m/>
  </r>
  <r>
    <n v="211"/>
    <s v="Kubota"/>
    <s v="Kubota Agricultural Machinery India"/>
    <m/>
    <s v="TOP UP"/>
    <m/>
    <x v="5"/>
    <x v="0"/>
    <s v="INR"/>
    <n v="1848000"/>
    <n v="1848000"/>
    <n v="1"/>
    <s v="Divya"/>
    <x v="0"/>
    <s v="TN"/>
    <d v="2021-01-13T00:00:00"/>
    <d v="2021-01-15T00:00:00"/>
    <d v="2021-01-15T00:00:00"/>
    <x v="6"/>
    <m/>
    <m/>
    <m/>
    <n v="1"/>
  </r>
  <r>
    <n v="212"/>
    <s v="Petronet (Covid)"/>
    <s v="Petronet LNG"/>
    <s v="L0046"/>
    <s v="NEW"/>
    <s v="YES"/>
    <x v="0"/>
    <x v="0"/>
    <s v="INR"/>
    <n v="1000300"/>
    <n v="1000300"/>
    <n v="8.3333333333333329E-2"/>
    <s v="Souravi"/>
    <x v="0"/>
    <s v="DL"/>
    <d v="2021-01-11T00:00:00"/>
    <d v="2021-01-11T00:00:00"/>
    <d v="2021-01-11T00:00:00"/>
    <x v="0"/>
    <m/>
    <s v="Refer email of 9-Dec-20"/>
    <n v="1"/>
    <m/>
  </r>
  <r>
    <n v="213"/>
    <s v="Paulig Group"/>
    <s v="Paulig Group"/>
    <m/>
    <s v="NEW"/>
    <m/>
    <x v="7"/>
    <x v="0"/>
    <s v="SEK"/>
    <n v="1223175"/>
    <n v="9785401"/>
    <n v="1"/>
    <s v="Divya"/>
    <x v="0"/>
    <s v="AP"/>
    <d v="2021-01-20T00:00:00"/>
    <d v="2021-02-08T00:00:00"/>
    <d v="2021-02-16T00:00:00"/>
    <x v="3"/>
    <m/>
    <m/>
    <m/>
    <n v="1"/>
  </r>
  <r>
    <n v="214"/>
    <s v="BVLGARI"/>
    <s v="BVLGARI"/>
    <m/>
    <s v="TOP UP"/>
    <m/>
    <x v="1"/>
    <x v="0"/>
    <s v="EUR"/>
    <n v="500000"/>
    <n v="43500000"/>
    <n v="2"/>
    <s v="Bharat"/>
    <x v="0"/>
    <s v="TBD"/>
    <d v="2021-01-21T00:00:00"/>
    <d v="2021-02-08T00:00:00"/>
    <m/>
    <x v="9"/>
    <m/>
    <m/>
    <m/>
    <n v="1"/>
  </r>
  <r>
    <n v="215"/>
    <s v="HDFC"/>
    <s v="HDFC"/>
    <m/>
    <s v="NEW"/>
    <m/>
    <x v="2"/>
    <x v="1"/>
    <s v="INR"/>
    <n v="120000000"/>
    <n v="120000000"/>
    <n v="2"/>
    <s v="Souravi"/>
    <x v="0"/>
    <s v="PB, HP, RJ"/>
    <d v="2021-01-22T00:00:00"/>
    <d v="2021-01-27T00:00:00"/>
    <s v="TBD"/>
    <x v="3"/>
    <m/>
    <m/>
    <m/>
    <n v="1"/>
  </r>
  <r>
    <n v="216"/>
    <s v="Kids Rights Foundation"/>
    <s v="Kids Rights Foundation"/>
    <m/>
    <s v="NEW"/>
    <m/>
    <x v="3"/>
    <x v="1"/>
    <s v="EUR"/>
    <n v="100000"/>
    <n v="8500000"/>
    <n v="1"/>
    <s v="Neha Jain/Krishna"/>
    <x v="1"/>
    <s v="NAT"/>
    <d v="2021-01-25T00:00:00"/>
    <d v="2021-03-06T00:00:00"/>
    <m/>
    <x v="9"/>
    <m/>
    <m/>
    <m/>
    <n v="1"/>
  </r>
  <r>
    <n v="217"/>
    <s v="UNICEF WEST BENGAL"/>
    <s v="UNICEF"/>
    <m/>
    <s v="NEW"/>
    <m/>
    <x v="5"/>
    <x v="0"/>
    <s v="INR"/>
    <n v="7000000"/>
    <n v="7000000"/>
    <n v="0.83333333333333337"/>
    <s v="Rajit"/>
    <x v="1"/>
    <s v="WB"/>
    <d v="2021-02-03T00:00:00"/>
    <d v="2021-02-12T00:00:00"/>
    <d v="2021-02-12T00:00:00"/>
    <x v="2"/>
    <s v="Non-aligment with donor/call Requirements"/>
    <m/>
    <m/>
    <n v="1"/>
  </r>
  <r>
    <n v="218"/>
    <s v="UNICEF Bihar 2021"/>
    <s v="UNICEF"/>
    <m/>
    <s v="NEW"/>
    <m/>
    <x v="7"/>
    <x v="0"/>
    <s v="INR"/>
    <n v="30000000"/>
    <n v="30000000"/>
    <n v="2"/>
    <s v="Rajit"/>
    <x v="1"/>
    <s v="BR"/>
    <d v="2021-01-29T00:00:00"/>
    <d v="2021-02-01T00:00:00"/>
    <d v="2021-02-17T00:00:00"/>
    <x v="6"/>
    <m/>
    <m/>
    <m/>
    <n v="1"/>
  </r>
  <r>
    <n v="219"/>
    <s v="Sun TV"/>
    <s v="Sun TV"/>
    <m/>
    <s v="NEW"/>
    <m/>
    <x v="1"/>
    <x v="0"/>
    <s v="INR"/>
    <n v="20000000"/>
    <n v="20000000"/>
    <n v="1"/>
    <s v="Divya"/>
    <x v="0"/>
    <s v="TN"/>
    <d v="2021-01-27T00:00:00"/>
    <d v="2021-01-28T00:00:00"/>
    <m/>
    <x v="9"/>
    <m/>
    <m/>
    <m/>
    <n v="1"/>
  </r>
  <r>
    <n v="220"/>
    <s v="Sun TV"/>
    <s v="Sun TV"/>
    <m/>
    <s v="NEW"/>
    <m/>
    <x v="5"/>
    <x v="0"/>
    <s v="INR"/>
    <s v="1,00,00,000 "/>
    <s v="1,00,00,000 "/>
    <n v="1.25"/>
    <s v="Divya"/>
    <x v="0"/>
    <s v="TN"/>
    <d v="2021-01-27T00:00:00"/>
    <d v="2021-01-28T00:00:00"/>
    <m/>
    <x v="3"/>
    <m/>
    <m/>
    <m/>
    <n v="1"/>
  </r>
  <r>
    <n v="221"/>
    <s v="Sun TV"/>
    <s v="Sun TV"/>
    <m/>
    <s v="NEW"/>
    <m/>
    <x v="7"/>
    <x v="0"/>
    <s v="INR"/>
    <n v="25000000"/>
    <n v="25000000"/>
    <n v="1.25"/>
    <s v="Divya"/>
    <x v="0"/>
    <s v="TN"/>
    <d v="2021-01-29T00:00:00"/>
    <d v="2021-02-01T00:00:00"/>
    <m/>
    <x v="9"/>
    <m/>
    <m/>
    <m/>
    <n v="1"/>
  </r>
  <r>
    <n v="222"/>
    <s v="TESCO F&amp;F Clothing"/>
    <s v="TESCO UK"/>
    <m/>
    <s v="NEW"/>
    <m/>
    <x v="2"/>
    <x v="1"/>
    <s v="GBP "/>
    <n v="45000"/>
    <n v="4455000"/>
    <n v="1"/>
    <s v="Namrata"/>
    <x v="0"/>
    <s v="MP"/>
    <d v="2021-01-28T00:00:00"/>
    <d v="2021-01-29T00:00:00"/>
    <d v="2021-01-29T00:00:00"/>
    <x v="3"/>
    <m/>
    <m/>
    <m/>
    <n v="1"/>
  </r>
  <r>
    <n v="223"/>
    <s v="BMC"/>
    <s v="BMC"/>
    <m/>
    <s v="NEW"/>
    <m/>
    <x v="1"/>
    <x v="0"/>
    <s v="INR"/>
    <n v="5000000"/>
    <n v="5000000"/>
    <n v="1.0833333333333333"/>
    <s v="Bharat"/>
    <x v="0"/>
    <s v="MH"/>
    <d v="2021-02-04T00:00:00"/>
    <d v="2021-02-12T00:00:00"/>
    <d v="2021-02-13T00:00:00"/>
    <x v="3"/>
    <m/>
    <m/>
    <m/>
    <n v="1"/>
  </r>
  <r>
    <n v="224"/>
    <s v="Mondelez Induri"/>
    <s v="Mondelez India Foods Limited"/>
    <s v="G0011"/>
    <s v="RENEWAL"/>
    <m/>
    <x v="5"/>
    <x v="0"/>
    <s v="INR"/>
    <n v="1940000"/>
    <n v="1940000"/>
    <n v="1"/>
    <s v="Swati RD"/>
    <x v="0"/>
    <s v="MH"/>
    <d v="2021-02-03T00:00:00"/>
    <s v="NA"/>
    <s v="NA"/>
    <x v="6"/>
    <s v="NA"/>
    <m/>
    <m/>
    <n v="1"/>
  </r>
  <r>
    <n v="225"/>
    <s v="VFS Global"/>
    <s v="Visa Facilitation Services Global"/>
    <m/>
    <s v="TOP UP"/>
    <m/>
    <x v="6"/>
    <x v="1"/>
    <s v="INR"/>
    <n v="5000000"/>
    <n v="5000000"/>
    <n v="1"/>
    <s v="Swati RD"/>
    <x v="0"/>
    <s v="TN"/>
    <d v="2021-02-02T00:00:00"/>
    <d v="2021-02-09T00:00:00"/>
    <m/>
    <x v="6"/>
    <m/>
    <m/>
    <m/>
    <n v="1"/>
  </r>
  <r>
    <n v="226"/>
    <s v="GHMC"/>
    <s v="GHMC"/>
    <m/>
    <s v="NEW"/>
    <m/>
    <x v="2"/>
    <x v="0"/>
    <s v="INR"/>
    <n v="45000000"/>
    <n v="45000000"/>
    <n v="3"/>
    <s v="Neha Jain"/>
    <x v="1"/>
    <s v="AP"/>
    <d v="2021-02-08T00:00:00"/>
    <d v="2021-02-15T00:00:00"/>
    <d v="2021-02-15T00:00:00"/>
    <x v="3"/>
    <m/>
    <m/>
    <m/>
    <n v="1"/>
  </r>
  <r>
    <n v="227"/>
    <s v="Sony SC Japan Safe School Intervention"/>
    <s v="Sony"/>
    <m/>
    <s v="NEW"/>
    <m/>
    <x v="1"/>
    <x v="1"/>
    <s v="USD"/>
    <n v="100000"/>
    <n v="7200000"/>
    <n v="1"/>
    <s v="Rashmi Jain"/>
    <x v="0"/>
    <s v="BR"/>
    <d v="2021-02-09T00:00:00"/>
    <d v="2021-02-28T00:00:00"/>
    <d v="2021-02-26T00:00:00"/>
    <x v="3"/>
    <m/>
    <m/>
    <m/>
    <n v="1"/>
  </r>
  <r>
    <n v="228"/>
    <s v="Avaya Converted (2nd CN)"/>
    <s v="Avaya"/>
    <m/>
    <s v="NEW"/>
    <m/>
    <x v="2"/>
    <x v="0"/>
    <s v="INR"/>
    <n v="15000000"/>
    <n v="15000000"/>
    <n v="2"/>
    <s v="Divya"/>
    <x v="0"/>
    <s v="DL"/>
    <d v="2021-02-11T00:00:00"/>
    <d v="2021-03-05T00:00:00"/>
    <d v="2021-03-05T00:00:00"/>
    <x v="3"/>
    <m/>
    <s v=""/>
    <m/>
    <n v="1"/>
  </r>
  <r>
    <n v="229"/>
    <s v="iSTAR Challenge Fund"/>
    <s v="The World Bank Group"/>
    <m/>
    <s v="NEW"/>
    <m/>
    <x v="2"/>
    <x v="0"/>
    <s v="USD"/>
    <n v="50000"/>
    <n v="3650000"/>
    <n v="1"/>
    <s v="Neha/Aarushi"/>
    <x v="1"/>
    <s v="MP"/>
    <d v="2021-03-01T00:00:00"/>
    <d v="2021-04-15T00:00:00"/>
    <m/>
    <x v="9"/>
    <m/>
    <m/>
    <m/>
    <n v="1"/>
  </r>
  <r>
    <n v="230"/>
    <s v="Gap Funding Vistara"/>
    <s v="Vistara Airlines"/>
    <m/>
    <s v="NEW"/>
    <m/>
    <x v="1"/>
    <x v="0"/>
    <s v="INR"/>
    <n v="10000000"/>
    <n v="10000000"/>
    <n v="3"/>
    <s v="Kunal"/>
    <x v="2"/>
    <s v="WB"/>
    <d v="2021-02-23T00:00:00"/>
    <d v="2021-02-24T00:00:00"/>
    <m/>
    <x v="3"/>
    <m/>
    <m/>
    <m/>
    <n v="1"/>
  </r>
  <r>
    <n v="231"/>
    <s v="Back to School Prog Give India"/>
    <s v="Give India"/>
    <m/>
    <s v="NEW"/>
    <m/>
    <x v="1"/>
    <x v="0"/>
    <s v="INR"/>
    <n v="1500000"/>
    <n v="1500000"/>
    <n v="0.16666666666666666"/>
    <s v="Kunal"/>
    <x v="2"/>
    <s v="RJ"/>
    <d v="2021-02-23T00:00:00"/>
    <d v="2021-02-24T00:00:00"/>
    <m/>
    <x v="3"/>
    <m/>
    <m/>
    <m/>
    <n v="1"/>
  </r>
  <r>
    <n v="232"/>
    <s v="UNHCR Zakat"/>
    <s v="UNHCR"/>
    <m/>
    <s v="TOP UP"/>
    <m/>
    <x v="7"/>
    <x v="0"/>
    <s v="INR"/>
    <n v="9700000"/>
    <n v="9700000"/>
    <n v="8.3333333333333329E-2"/>
    <s v="Rajit"/>
    <x v="1"/>
    <s v="J&amp;K"/>
    <d v="2021-02-23T00:00:00"/>
    <d v="2021-02-25T00:00:00"/>
    <m/>
    <x v="5"/>
    <m/>
    <m/>
    <m/>
    <n v="1"/>
  </r>
  <r>
    <n v="233"/>
    <s v="PFS (SCCWC)"/>
    <s v="PFS"/>
    <m/>
    <s v="NEW"/>
    <m/>
    <x v="11"/>
    <x v="0"/>
    <s v="INR"/>
    <n v="30000000"/>
    <n v="30000000"/>
    <n v="3"/>
    <s v="Souravi"/>
    <x v="0"/>
    <s v="TBD"/>
    <d v="2021-02-24T00:00:00"/>
    <s v="3rd week of Mar-21"/>
    <m/>
    <x v="9"/>
    <m/>
    <m/>
    <m/>
    <n v="1"/>
  </r>
  <r>
    <n v="234"/>
    <s v="Nokia Smarpur 2021"/>
    <s v="Nokia (and KPMG)"/>
    <m/>
    <s v="RENEWAL"/>
    <m/>
    <x v="6"/>
    <x v="0"/>
    <s v="INR"/>
    <n v="300000000"/>
    <n v="300000000"/>
    <n v="3"/>
    <s v="Rashmi"/>
    <x v="0"/>
    <s v="RJ, AP, AS, MH"/>
    <d v="2021-03-02T00:00:00"/>
    <d v="2021-03-16T00:00:00"/>
    <m/>
    <x v="9"/>
    <m/>
    <m/>
    <m/>
    <n v="1"/>
  </r>
  <r>
    <n v="235"/>
    <s v="HPE Grant Nomination"/>
    <s v="HPE"/>
    <m/>
    <s v="NEW"/>
    <s v="YES"/>
    <x v="0"/>
    <x v="0"/>
    <s v="USD"/>
    <n v="2000"/>
    <n v="144000"/>
    <n v="0.16666666666666666"/>
    <s v="Divya"/>
    <x v="0"/>
    <s v="TBD"/>
    <d v="2021-02-10T00:00:00"/>
    <d v="2021-02-10T00:00:00"/>
    <d v="2021-02-10T00:00:00"/>
    <x v="6"/>
    <m/>
    <m/>
    <m/>
    <n v="1"/>
  </r>
  <r>
    <n v="236"/>
    <s v="PVH extension"/>
    <s v="PVH Corp"/>
    <s v="G0193"/>
    <s v="RENEWAL"/>
    <m/>
    <x v="1"/>
    <x v="0"/>
    <s v="USD"/>
    <n v="304000"/>
    <n v="20368000"/>
    <n v="3"/>
    <s v="Divya"/>
    <x v="0"/>
    <s v="KN"/>
    <d v="2021-02-10T00:00:00"/>
    <d v="2021-02-10T00:00:00"/>
    <d v="2021-02-10T00:00:00"/>
    <x v="0"/>
    <m/>
    <s v=""/>
    <n v="1"/>
    <m/>
  </r>
  <r>
    <n v="237"/>
    <s v="Innovation Accelerator Challenge "/>
    <s v="SC ARO"/>
    <m/>
    <s v="NEW"/>
    <m/>
    <x v="8"/>
    <x v="0"/>
    <s v="USD"/>
    <n v="100000"/>
    <n v="7200000"/>
    <n v="0.83333333333333337"/>
    <s v="Neha Jain"/>
    <x v="1"/>
    <s v="JH"/>
    <d v="2021-01-21T00:00:00"/>
    <d v="2021-02-19T00:00:00"/>
    <d v="2021-02-19T00:00:00"/>
    <x v="3"/>
    <m/>
    <m/>
    <m/>
    <n v="1"/>
  </r>
  <r>
    <n v="238"/>
    <s v="SC UK Allen &amp; Overy"/>
    <s v="Allen &amp; Overy"/>
    <m/>
    <s v="NEW"/>
    <m/>
    <x v="2"/>
    <x v="0"/>
    <s v="GBP"/>
    <n v="500000"/>
    <n v="50000000"/>
    <n v="2"/>
    <s v="Namrata"/>
    <x v="0"/>
    <s v="MP"/>
    <d v="2021-03-11T00:00:00"/>
    <d v="2021-03-16T00:00:00"/>
    <m/>
    <x v="9"/>
    <m/>
    <m/>
    <m/>
    <n v="1"/>
  </r>
  <r>
    <n v="239"/>
    <s v="GSK Pharma RFP for next phase"/>
    <s v="GSK Pharma"/>
    <m/>
    <s v="RENEWAL"/>
    <m/>
    <x v="5"/>
    <x v="0"/>
    <s v="INR"/>
    <n v="25000000"/>
    <n v="25000000"/>
    <n v="2"/>
    <s v="Namrata"/>
    <x v="0"/>
    <s v="MH"/>
    <d v="2021-03-11T00:00:00"/>
    <d v="2021-04-05T00:00:00"/>
    <m/>
    <x v="9"/>
    <m/>
    <m/>
    <m/>
    <n v="1"/>
  </r>
  <r>
    <n v="240"/>
    <s v="Oracle New Opportunity"/>
    <s v="Oracle"/>
    <m/>
    <s v="NEW"/>
    <m/>
    <x v="8"/>
    <x v="0"/>
    <s v="INR"/>
    <n v="21000000"/>
    <n v="21000000"/>
    <n v="0.83333333333333337"/>
    <s v="Namrata"/>
    <x v="0"/>
    <s v="DL, MP, WB"/>
    <d v="2021-03-11T00:00:00"/>
    <d v="2021-03-19T00:00:00"/>
    <m/>
    <x v="9"/>
    <m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9BEB6-2C37-4394-8463-BDA666A7EED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Number">
  <location ref="A41:D55" firstHeaderRow="1" firstDataRow="2" firstDataCol="1"/>
  <pivotFields count="20"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2461E-621B-41D6-AB60-2C1AA0248EF9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Value">
  <location ref="F41:I46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TGV-INR" fld="10" baseField="6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ECD71-272B-4795-A56C-537EBDFEDF44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% Grid">
  <location ref="F72:I7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TGV-INR" fld="10" showDataAs="percentOfRow" baseField="6" baseItem="0" numFmtId="10"/>
  </dataFields>
  <formats count="2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BEA0C-B2E0-41C6-877D-D1E78F490ADE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% Grid">
  <location ref="A72:D77" firstHeaderRow="1" firstDataRow="2" firstDataCol="1"/>
  <pivotFields count="20">
    <pivotField showAll="0"/>
    <pivotField dataField="1"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ITLE" fld="1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1D9AC-DAEF-42E8-9647-6B660C87E4D2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2:D46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6"/>
        <item x="0"/>
        <item x="10"/>
        <item x="11"/>
        <item x="1"/>
        <item x="7"/>
        <item x="9"/>
        <item x="8"/>
        <item x="2"/>
        <item x="5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bmitted" fld="18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6534C-2187-4DF1-8DF5-40B963B32BF3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D10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bmitted" fld="18" subtotal="count" baseField="0" baseItem="0"/>
    <dataField name="converted to grant" fld="21" baseField="0" baseItem="0"/>
    <dataField name="Other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232C3-6E9F-435C-B6CC-A2E398DD247F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4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bmitted" fld="18" subtotal="count" baseField="0" baseItem="0"/>
    <dataField name="converted to grant" fld="21" baseField="0" baseItem="0"/>
    <dataField name="Other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BCFD1-97BB-41A6-97C6-CA7BD4063EE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>
  <location ref="E5:G18" firstHeaderRow="0" firstDataRow="1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Number" fld="1" subtotal="count" baseField="0" baseItem="0"/>
    <dataField name="Value" fld="10" baseField="6" baseItem="0" numFmtId="165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7D8F5-D968-4ABD-8A4D-61787EDD85E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>
  <location ref="A5:C15" firstHeaderRow="0" firstDataRow="1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Number" fld="1" subtotal="count" baseField="0" baseItem="0"/>
    <dataField name="Value" fld="10" baseField="6" baseItem="0" numFmtId="165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28338-0E8B-453C-859B-7B44786FCD2D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% Grid">
  <location ref="A80:D94" firstHeaderRow="1" firstDataRow="2" firstDataCol="1"/>
  <pivotFields count="20"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ITLE" fld="1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3C17-99CE-48DB-B01E-F85706A1D33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% Grid">
  <location ref="F80:I94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TGV-INR" fld="10" showDataAs="percentOfRow" baseField="6" baseItem="0" numFmtId="10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C5CB5-AE5A-4C3B-BE9C-7A2C521FA999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Value">
  <location ref="F41:I55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TGV-INR" fld="10" baseField="6" baseItem="0" numFmtId="165"/>
  </dataFields>
  <formats count="1">
    <format dxfId="9">
      <pivotArea outline="0" collapsedLevelsAreSubtotals="1" fieldPosition="0"/>
    </format>
  </formats>
  <conditionalFormats count="3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7" count="1" selected="0">
              <x v="0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4BE90-760B-44C2-A5AF-9A4282BD985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>
  <location ref="A5:C9" firstHeaderRow="0" firstDataRow="1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Number" fld="1" subtotal="count" baseField="0" baseItem="0"/>
    <dataField name="Value" fld="10" baseField="6" baseItem="0" numFmtId="165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D31A5-4A03-4EAB-86DC-46B65060E15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>
  <location ref="E5:G9" firstHeaderRow="0" firstDataRow="1" firstDataCol="1" rowPageCount="1" colPageCount="1"/>
  <pivotFields count="20">
    <pivotField showAll="0"/>
    <pivotField dataField="1"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Number" fld="1" subtotal="count" baseField="0" baseItem="0"/>
    <dataField name="Value" fld="10" baseField="6" baseItem="0" numFmtId="165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B04F3-8C25-417F-9817-4BCF12336C3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heme" colHeaderCaption="Number">
  <location ref="A41:D46" firstHeaderRow="1" firstDataRow="2" firstDataCol="1"/>
  <pivotFields count="20">
    <pivotField showAll="0"/>
    <pivotField dataField="1" showAll="0"/>
    <pivotField showAll="0"/>
    <pivotField showAll="0"/>
    <pivotField showAll="0"/>
    <pivotField showAll="0"/>
    <pivotField showAll="0">
      <items count="13">
        <item x="3"/>
        <item x="11"/>
        <item x="2"/>
        <item x="7"/>
        <item x="9"/>
        <item x="6"/>
        <item x="1"/>
        <item x="5"/>
        <item x="10"/>
        <item x="4"/>
        <item x="0"/>
        <item x="8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D204-3D39-4779-94EE-D7111FC35A2D}">
  <dimension ref="A1:I94"/>
  <sheetViews>
    <sheetView showGridLines="0" tabSelected="1" workbookViewId="0">
      <selection activeCell="E66" sqref="E66"/>
    </sheetView>
  </sheetViews>
  <sheetFormatPr defaultRowHeight="15" x14ac:dyDescent="0.25"/>
  <cols>
    <col min="1" max="1" width="36.28515625" bestFit="1" customWidth="1"/>
    <col min="2" max="2" width="16.28515625" bestFit="1" customWidth="1"/>
    <col min="3" max="3" width="21.7109375" bestFit="1" customWidth="1"/>
    <col min="4" max="4" width="11.28515625" bestFit="1" customWidth="1"/>
    <col min="5" max="6" width="16.140625" bestFit="1" customWidth="1"/>
    <col min="7" max="7" width="20.5703125" bestFit="1" customWidth="1"/>
    <col min="8" max="9" width="14.85546875" bestFit="1" customWidth="1"/>
  </cols>
  <sheetData>
    <row r="1" spans="1:7" x14ac:dyDescent="0.25">
      <c r="A1" s="6" t="s">
        <v>36</v>
      </c>
    </row>
    <row r="3" spans="1:7" x14ac:dyDescent="0.25">
      <c r="A3" s="1" t="s">
        <v>29</v>
      </c>
      <c r="B3" t="s">
        <v>9</v>
      </c>
      <c r="E3" s="1" t="s">
        <v>29</v>
      </c>
      <c r="F3" t="s">
        <v>2</v>
      </c>
    </row>
    <row r="5" spans="1:7" x14ac:dyDescent="0.25">
      <c r="A5" s="1" t="s">
        <v>35</v>
      </c>
      <c r="B5" t="s">
        <v>39</v>
      </c>
      <c r="C5" t="s">
        <v>40</v>
      </c>
      <c r="E5" s="1" t="s">
        <v>35</v>
      </c>
      <c r="F5" t="s">
        <v>39</v>
      </c>
      <c r="G5" t="s">
        <v>40</v>
      </c>
    </row>
    <row r="6" spans="1:7" x14ac:dyDescent="0.25">
      <c r="A6" s="2" t="s">
        <v>12</v>
      </c>
      <c r="B6" s="4">
        <v>3</v>
      </c>
      <c r="C6" s="5">
        <v>235000000</v>
      </c>
      <c r="E6" s="2" t="s">
        <v>12</v>
      </c>
      <c r="F6" s="4">
        <v>4</v>
      </c>
      <c r="G6" s="5">
        <v>7030215</v>
      </c>
    </row>
    <row r="7" spans="1:7" x14ac:dyDescent="0.25">
      <c r="A7" s="2" t="s">
        <v>8</v>
      </c>
      <c r="B7" s="4">
        <v>6</v>
      </c>
      <c r="C7" s="5">
        <v>193433238</v>
      </c>
      <c r="E7" s="2" t="s">
        <v>28</v>
      </c>
      <c r="F7" s="4">
        <v>1</v>
      </c>
      <c r="G7" s="5">
        <v>30000000</v>
      </c>
    </row>
    <row r="8" spans="1:7" x14ac:dyDescent="0.25">
      <c r="A8" s="2" t="s">
        <v>19</v>
      </c>
      <c r="B8" s="4">
        <v>4</v>
      </c>
      <c r="C8" s="5">
        <v>134000000</v>
      </c>
      <c r="E8" s="2" t="s">
        <v>8</v>
      </c>
      <c r="F8" s="4">
        <v>17</v>
      </c>
      <c r="G8" s="5">
        <v>540255540</v>
      </c>
    </row>
    <row r="9" spans="1:7" x14ac:dyDescent="0.25">
      <c r="A9" s="2" t="s">
        <v>18</v>
      </c>
      <c r="B9" s="4">
        <v>6</v>
      </c>
      <c r="C9" s="5">
        <v>140500000</v>
      </c>
      <c r="E9" s="2" t="s">
        <v>19</v>
      </c>
      <c r="F9" s="4">
        <v>22</v>
      </c>
      <c r="G9" s="5">
        <v>417792399</v>
      </c>
    </row>
    <row r="10" spans="1:7" x14ac:dyDescent="0.25">
      <c r="A10" s="2" t="s">
        <v>5</v>
      </c>
      <c r="B10" s="4">
        <v>8</v>
      </c>
      <c r="C10" s="5">
        <v>165920000</v>
      </c>
      <c r="E10" s="2" t="s">
        <v>23</v>
      </c>
      <c r="F10" s="4">
        <v>1</v>
      </c>
      <c r="G10" s="5">
        <v>4195636</v>
      </c>
    </row>
    <row r="11" spans="1:7" x14ac:dyDescent="0.25">
      <c r="A11" s="2" t="s">
        <v>17</v>
      </c>
      <c r="B11" s="4">
        <v>8</v>
      </c>
      <c r="C11" s="5">
        <v>203298400</v>
      </c>
      <c r="E11" s="2" t="s">
        <v>18</v>
      </c>
      <c r="F11" s="4">
        <v>4</v>
      </c>
      <c r="G11" s="5">
        <v>434223809</v>
      </c>
    </row>
    <row r="12" spans="1:7" x14ac:dyDescent="0.25">
      <c r="A12" s="2" t="s">
        <v>1</v>
      </c>
      <c r="B12" s="4">
        <v>5</v>
      </c>
      <c r="C12" s="5">
        <v>30530000</v>
      </c>
      <c r="E12" s="2" t="s">
        <v>5</v>
      </c>
      <c r="F12" s="4">
        <v>26</v>
      </c>
      <c r="G12" s="5">
        <v>398182083</v>
      </c>
    </row>
    <row r="13" spans="1:7" x14ac:dyDescent="0.25">
      <c r="A13" s="2" t="s">
        <v>0</v>
      </c>
      <c r="B13" s="4">
        <v>7</v>
      </c>
      <c r="C13" s="5">
        <v>115350000</v>
      </c>
      <c r="E13" s="2" t="s">
        <v>17</v>
      </c>
      <c r="F13" s="4">
        <v>19</v>
      </c>
      <c r="G13" s="5">
        <v>326976232</v>
      </c>
    </row>
    <row r="14" spans="1:7" x14ac:dyDescent="0.25">
      <c r="A14" s="2" t="s">
        <v>21</v>
      </c>
      <c r="B14" s="4">
        <v>5</v>
      </c>
      <c r="C14" s="5">
        <v>66150000</v>
      </c>
      <c r="E14" s="2" t="s">
        <v>25</v>
      </c>
      <c r="F14" s="4">
        <v>1</v>
      </c>
      <c r="G14" s="5">
        <v>18000000</v>
      </c>
    </row>
    <row r="15" spans="1:7" x14ac:dyDescent="0.25">
      <c r="A15" s="2" t="s">
        <v>31</v>
      </c>
      <c r="B15" s="4">
        <v>52</v>
      </c>
      <c r="C15" s="5">
        <v>1284181638</v>
      </c>
      <c r="E15" s="2" t="s">
        <v>1</v>
      </c>
      <c r="F15" s="4">
        <v>18</v>
      </c>
      <c r="G15" s="5">
        <v>210141292</v>
      </c>
    </row>
    <row r="16" spans="1:7" x14ac:dyDescent="0.25">
      <c r="E16" s="2" t="s">
        <v>0</v>
      </c>
      <c r="F16" s="4">
        <v>69</v>
      </c>
      <c r="G16" s="5">
        <v>950206169</v>
      </c>
    </row>
    <row r="17" spans="5:7" x14ac:dyDescent="0.25">
      <c r="E17" s="2" t="s">
        <v>21</v>
      </c>
      <c r="F17" s="4">
        <v>6</v>
      </c>
      <c r="G17" s="5">
        <v>99449992</v>
      </c>
    </row>
    <row r="18" spans="5:7" x14ac:dyDescent="0.25">
      <c r="E18" s="2" t="s">
        <v>31</v>
      </c>
      <c r="F18" s="4">
        <v>188</v>
      </c>
      <c r="G18" s="5">
        <v>3436453367</v>
      </c>
    </row>
    <row r="39" spans="1:9" x14ac:dyDescent="0.25">
      <c r="A39" s="6" t="s">
        <v>37</v>
      </c>
    </row>
    <row r="41" spans="1:9" x14ac:dyDescent="0.25">
      <c r="A41" s="1" t="s">
        <v>33</v>
      </c>
      <c r="B41" s="1" t="s">
        <v>39</v>
      </c>
      <c r="F41" s="1" t="s">
        <v>34</v>
      </c>
      <c r="G41" s="1" t="s">
        <v>40</v>
      </c>
    </row>
    <row r="42" spans="1:9" x14ac:dyDescent="0.25">
      <c r="A42" s="1" t="s">
        <v>35</v>
      </c>
      <c r="B42" t="s">
        <v>9</v>
      </c>
      <c r="C42" t="s">
        <v>2</v>
      </c>
      <c r="D42" t="s">
        <v>31</v>
      </c>
      <c r="F42" s="1" t="s">
        <v>35</v>
      </c>
      <c r="G42" t="s">
        <v>9</v>
      </c>
      <c r="H42" t="s">
        <v>2</v>
      </c>
      <c r="I42" t="s">
        <v>31</v>
      </c>
    </row>
    <row r="43" spans="1:9" x14ac:dyDescent="0.25">
      <c r="A43" s="2" t="s">
        <v>12</v>
      </c>
      <c r="B43" s="4">
        <v>3</v>
      </c>
      <c r="C43" s="4">
        <v>4</v>
      </c>
      <c r="D43" s="4">
        <v>7</v>
      </c>
      <c r="F43" s="2" t="s">
        <v>12</v>
      </c>
      <c r="G43" s="5">
        <v>235000000</v>
      </c>
      <c r="H43" s="5">
        <v>7030215</v>
      </c>
      <c r="I43" s="5">
        <v>242030215</v>
      </c>
    </row>
    <row r="44" spans="1:9" x14ac:dyDescent="0.25">
      <c r="A44" s="2" t="s">
        <v>28</v>
      </c>
      <c r="B44" s="4"/>
      <c r="C44" s="4">
        <v>1</v>
      </c>
      <c r="D44" s="4">
        <v>1</v>
      </c>
      <c r="F44" s="2" t="s">
        <v>28</v>
      </c>
      <c r="G44" s="5"/>
      <c r="H44" s="5">
        <v>30000000</v>
      </c>
      <c r="I44" s="5">
        <v>30000000</v>
      </c>
    </row>
    <row r="45" spans="1:9" x14ac:dyDescent="0.25">
      <c r="A45" s="2" t="s">
        <v>8</v>
      </c>
      <c r="B45" s="4">
        <v>6</v>
      </c>
      <c r="C45" s="4">
        <v>17</v>
      </c>
      <c r="D45" s="4">
        <v>23</v>
      </c>
      <c r="F45" s="2" t="s">
        <v>8</v>
      </c>
      <c r="G45" s="5">
        <v>193433238</v>
      </c>
      <c r="H45" s="5">
        <v>540255540</v>
      </c>
      <c r="I45" s="5">
        <v>733688778</v>
      </c>
    </row>
    <row r="46" spans="1:9" x14ac:dyDescent="0.25">
      <c r="A46" s="2" t="s">
        <v>19</v>
      </c>
      <c r="B46" s="4">
        <v>4</v>
      </c>
      <c r="C46" s="4">
        <v>22</v>
      </c>
      <c r="D46" s="4">
        <v>26</v>
      </c>
      <c r="F46" s="2" t="s">
        <v>19</v>
      </c>
      <c r="G46" s="5">
        <v>134000000</v>
      </c>
      <c r="H46" s="5">
        <v>417792399</v>
      </c>
      <c r="I46" s="5">
        <v>551792399</v>
      </c>
    </row>
    <row r="47" spans="1:9" x14ac:dyDescent="0.25">
      <c r="A47" s="2" t="s">
        <v>23</v>
      </c>
      <c r="B47" s="4"/>
      <c r="C47" s="4">
        <v>1</v>
      </c>
      <c r="D47" s="4">
        <v>1</v>
      </c>
      <c r="F47" s="2" t="s">
        <v>23</v>
      </c>
      <c r="G47" s="5"/>
      <c r="H47" s="5">
        <v>4195636</v>
      </c>
      <c r="I47" s="5">
        <v>4195636</v>
      </c>
    </row>
    <row r="48" spans="1:9" x14ac:dyDescent="0.25">
      <c r="A48" s="2" t="s">
        <v>18</v>
      </c>
      <c r="B48" s="4">
        <v>6</v>
      </c>
      <c r="C48" s="4">
        <v>4</v>
      </c>
      <c r="D48" s="4">
        <v>10</v>
      </c>
      <c r="F48" s="2" t="s">
        <v>18</v>
      </c>
      <c r="G48" s="5">
        <v>140500000</v>
      </c>
      <c r="H48" s="5">
        <v>434223809</v>
      </c>
      <c r="I48" s="5">
        <v>574723809</v>
      </c>
    </row>
    <row r="49" spans="1:9" x14ac:dyDescent="0.25">
      <c r="A49" s="2" t="s">
        <v>5</v>
      </c>
      <c r="B49" s="4">
        <v>8</v>
      </c>
      <c r="C49" s="4">
        <v>26</v>
      </c>
      <c r="D49" s="4">
        <v>34</v>
      </c>
      <c r="F49" s="2" t="s">
        <v>5</v>
      </c>
      <c r="G49" s="5">
        <v>165920000</v>
      </c>
      <c r="H49" s="5">
        <v>398182083</v>
      </c>
      <c r="I49" s="5">
        <v>564102083</v>
      </c>
    </row>
    <row r="50" spans="1:9" x14ac:dyDescent="0.25">
      <c r="A50" s="2" t="s">
        <v>17</v>
      </c>
      <c r="B50" s="4">
        <v>8</v>
      </c>
      <c r="C50" s="4">
        <v>19</v>
      </c>
      <c r="D50" s="4">
        <v>27</v>
      </c>
      <c r="F50" s="2" t="s">
        <v>17</v>
      </c>
      <c r="G50" s="5">
        <v>203298400</v>
      </c>
      <c r="H50" s="5">
        <v>326976232</v>
      </c>
      <c r="I50" s="5">
        <v>530274632</v>
      </c>
    </row>
    <row r="51" spans="1:9" x14ac:dyDescent="0.25">
      <c r="A51" s="2" t="s">
        <v>25</v>
      </c>
      <c r="B51" s="4"/>
      <c r="C51" s="4">
        <v>1</v>
      </c>
      <c r="D51" s="4">
        <v>1</v>
      </c>
      <c r="F51" s="2" t="s">
        <v>25</v>
      </c>
      <c r="G51" s="5"/>
      <c r="H51" s="5">
        <v>18000000</v>
      </c>
      <c r="I51" s="5">
        <v>18000000</v>
      </c>
    </row>
    <row r="52" spans="1:9" x14ac:dyDescent="0.25">
      <c r="A52" s="2" t="s">
        <v>1</v>
      </c>
      <c r="B52" s="4">
        <v>5</v>
      </c>
      <c r="C52" s="4">
        <v>18</v>
      </c>
      <c r="D52" s="4">
        <v>23</v>
      </c>
      <c r="F52" s="2" t="s">
        <v>1</v>
      </c>
      <c r="G52" s="5">
        <v>30530000</v>
      </c>
      <c r="H52" s="5">
        <v>210141292</v>
      </c>
      <c r="I52" s="5">
        <v>240671292</v>
      </c>
    </row>
    <row r="53" spans="1:9" x14ac:dyDescent="0.25">
      <c r="A53" s="2" t="s">
        <v>0</v>
      </c>
      <c r="B53" s="4">
        <v>7</v>
      </c>
      <c r="C53" s="4">
        <v>69</v>
      </c>
      <c r="D53" s="4">
        <v>76</v>
      </c>
      <c r="F53" s="2" t="s">
        <v>0</v>
      </c>
      <c r="G53" s="5">
        <v>115350000</v>
      </c>
      <c r="H53" s="5">
        <v>950206169</v>
      </c>
      <c r="I53" s="5">
        <v>1065556169</v>
      </c>
    </row>
    <row r="54" spans="1:9" x14ac:dyDescent="0.25">
      <c r="A54" s="2" t="s">
        <v>21</v>
      </c>
      <c r="B54" s="4">
        <v>5</v>
      </c>
      <c r="C54" s="4">
        <v>6</v>
      </c>
      <c r="D54" s="4">
        <v>11</v>
      </c>
      <c r="F54" s="2" t="s">
        <v>21</v>
      </c>
      <c r="G54" s="5">
        <v>66150000</v>
      </c>
      <c r="H54" s="5">
        <v>99449992</v>
      </c>
      <c r="I54" s="5">
        <v>165599992</v>
      </c>
    </row>
    <row r="55" spans="1:9" x14ac:dyDescent="0.25">
      <c r="A55" s="2" t="s">
        <v>31</v>
      </c>
      <c r="B55" s="4">
        <v>52</v>
      </c>
      <c r="C55" s="4">
        <v>188</v>
      </c>
      <c r="D55" s="4">
        <v>240</v>
      </c>
      <c r="F55" s="2" t="s">
        <v>31</v>
      </c>
      <c r="G55" s="5">
        <v>1284181638</v>
      </c>
      <c r="H55" s="5">
        <v>3436453367</v>
      </c>
      <c r="I55" s="5">
        <v>4720635005</v>
      </c>
    </row>
    <row r="78" spans="1:7" x14ac:dyDescent="0.25">
      <c r="A78" s="6" t="s">
        <v>38</v>
      </c>
    </row>
    <row r="80" spans="1:7" x14ac:dyDescent="0.25">
      <c r="A80" s="1" t="s">
        <v>33</v>
      </c>
      <c r="B80" s="1" t="s">
        <v>41</v>
      </c>
      <c r="F80" s="1" t="s">
        <v>34</v>
      </c>
      <c r="G80" s="1" t="s">
        <v>41</v>
      </c>
    </row>
    <row r="81" spans="1:9" x14ac:dyDescent="0.25">
      <c r="A81" s="1" t="s">
        <v>35</v>
      </c>
      <c r="B81" t="s">
        <v>9</v>
      </c>
      <c r="C81" t="s">
        <v>2</v>
      </c>
      <c r="D81" t="s">
        <v>31</v>
      </c>
      <c r="F81" s="1" t="s">
        <v>35</v>
      </c>
      <c r="G81" t="s">
        <v>9</v>
      </c>
      <c r="H81" t="s">
        <v>2</v>
      </c>
      <c r="I81" t="s">
        <v>31</v>
      </c>
    </row>
    <row r="82" spans="1:9" x14ac:dyDescent="0.25">
      <c r="A82" s="2" t="s">
        <v>12</v>
      </c>
      <c r="B82" s="7">
        <v>0.42857142857142855</v>
      </c>
      <c r="C82" s="7">
        <v>0.5714285714285714</v>
      </c>
      <c r="D82" s="7">
        <v>1</v>
      </c>
      <c r="F82" s="2" t="s">
        <v>12</v>
      </c>
      <c r="G82" s="7">
        <v>0.97095315144846683</v>
      </c>
      <c r="H82" s="7">
        <v>2.9046848551533121E-2</v>
      </c>
      <c r="I82" s="7">
        <v>1</v>
      </c>
    </row>
    <row r="83" spans="1:9" x14ac:dyDescent="0.25">
      <c r="A83" s="2" t="s">
        <v>28</v>
      </c>
      <c r="B83" s="7">
        <v>0</v>
      </c>
      <c r="C83" s="7">
        <v>1</v>
      </c>
      <c r="D83" s="7">
        <v>1</v>
      </c>
      <c r="F83" s="2" t="s">
        <v>28</v>
      </c>
      <c r="G83" s="7">
        <v>0</v>
      </c>
      <c r="H83" s="7">
        <v>1</v>
      </c>
      <c r="I83" s="7">
        <v>1</v>
      </c>
    </row>
    <row r="84" spans="1:9" x14ac:dyDescent="0.25">
      <c r="A84" s="2" t="s">
        <v>8</v>
      </c>
      <c r="B84" s="7">
        <v>0.2608695652173913</v>
      </c>
      <c r="C84" s="7">
        <v>0.73913043478260865</v>
      </c>
      <c r="D84" s="7">
        <v>1</v>
      </c>
      <c r="F84" s="2" t="s">
        <v>8</v>
      </c>
      <c r="G84" s="7">
        <v>0.26364480935266532</v>
      </c>
      <c r="H84" s="7">
        <v>0.73635519064733468</v>
      </c>
      <c r="I84" s="7">
        <v>1</v>
      </c>
    </row>
    <row r="85" spans="1:9" x14ac:dyDescent="0.25">
      <c r="A85" s="2" t="s">
        <v>19</v>
      </c>
      <c r="B85" s="7">
        <v>0.15384615384615385</v>
      </c>
      <c r="C85" s="7">
        <v>0.84615384615384615</v>
      </c>
      <c r="D85" s="7">
        <v>1</v>
      </c>
      <c r="F85" s="2" t="s">
        <v>19</v>
      </c>
      <c r="G85" s="7">
        <v>0.24284495444816739</v>
      </c>
      <c r="H85" s="7">
        <v>0.75715504555183266</v>
      </c>
      <c r="I85" s="7">
        <v>1</v>
      </c>
    </row>
    <row r="86" spans="1:9" x14ac:dyDescent="0.25">
      <c r="A86" s="2" t="s">
        <v>23</v>
      </c>
      <c r="B86" s="7">
        <v>0</v>
      </c>
      <c r="C86" s="7">
        <v>1</v>
      </c>
      <c r="D86" s="7">
        <v>1</v>
      </c>
      <c r="F86" s="2" t="s">
        <v>23</v>
      </c>
      <c r="G86" s="7">
        <v>0</v>
      </c>
      <c r="H86" s="7">
        <v>1</v>
      </c>
      <c r="I86" s="7">
        <v>1</v>
      </c>
    </row>
    <row r="87" spans="1:9" x14ac:dyDescent="0.25">
      <c r="A87" s="2" t="s">
        <v>18</v>
      </c>
      <c r="B87" s="7">
        <v>0.6</v>
      </c>
      <c r="C87" s="7">
        <v>0.4</v>
      </c>
      <c r="D87" s="7">
        <v>1</v>
      </c>
      <c r="F87" s="2" t="s">
        <v>18</v>
      </c>
      <c r="G87" s="7">
        <v>0.24446525061222929</v>
      </c>
      <c r="H87" s="7">
        <v>0.75553474938777065</v>
      </c>
      <c r="I87" s="7">
        <v>1</v>
      </c>
    </row>
    <row r="88" spans="1:9" x14ac:dyDescent="0.25">
      <c r="A88" s="2" t="s">
        <v>5</v>
      </c>
      <c r="B88" s="7">
        <v>0.23529411764705882</v>
      </c>
      <c r="C88" s="7">
        <v>0.76470588235294112</v>
      </c>
      <c r="D88" s="7">
        <v>1</v>
      </c>
      <c r="F88" s="2" t="s">
        <v>5</v>
      </c>
      <c r="G88" s="7">
        <v>0.29413115994467975</v>
      </c>
      <c r="H88" s="7">
        <v>0.70586884005532025</v>
      </c>
      <c r="I88" s="7">
        <v>1</v>
      </c>
    </row>
    <row r="89" spans="1:9" x14ac:dyDescent="0.25">
      <c r="A89" s="2" t="s">
        <v>17</v>
      </c>
      <c r="B89" s="7">
        <v>0.29629629629629628</v>
      </c>
      <c r="C89" s="7">
        <v>0.70370370370370372</v>
      </c>
      <c r="D89" s="7">
        <v>1</v>
      </c>
      <c r="F89" s="2" t="s">
        <v>17</v>
      </c>
      <c r="G89" s="7">
        <v>0.3833832277309468</v>
      </c>
      <c r="H89" s="7">
        <v>0.6166167722690532</v>
      </c>
      <c r="I89" s="7">
        <v>1</v>
      </c>
    </row>
    <row r="90" spans="1:9" x14ac:dyDescent="0.25">
      <c r="A90" s="2" t="s">
        <v>25</v>
      </c>
      <c r="B90" s="7">
        <v>0</v>
      </c>
      <c r="C90" s="7">
        <v>1</v>
      </c>
      <c r="D90" s="7">
        <v>1</v>
      </c>
      <c r="F90" s="2" t="s">
        <v>25</v>
      </c>
      <c r="G90" s="7">
        <v>0</v>
      </c>
      <c r="H90" s="7">
        <v>1</v>
      </c>
      <c r="I90" s="7">
        <v>1</v>
      </c>
    </row>
    <row r="91" spans="1:9" x14ac:dyDescent="0.25">
      <c r="A91" s="2" t="s">
        <v>1</v>
      </c>
      <c r="B91" s="7">
        <v>0.21739130434782608</v>
      </c>
      <c r="C91" s="7">
        <v>0.78260869565217395</v>
      </c>
      <c r="D91" s="7">
        <v>1</v>
      </c>
      <c r="F91" s="2" t="s">
        <v>1</v>
      </c>
      <c r="G91" s="7">
        <v>0.12685351770164593</v>
      </c>
      <c r="H91" s="7">
        <v>0.87314648229835401</v>
      </c>
      <c r="I91" s="7">
        <v>1</v>
      </c>
    </row>
    <row r="92" spans="1:9" x14ac:dyDescent="0.25">
      <c r="A92" s="2" t="s">
        <v>0</v>
      </c>
      <c r="B92" s="7">
        <v>9.2105263157894732E-2</v>
      </c>
      <c r="C92" s="7">
        <v>0.90789473684210531</v>
      </c>
      <c r="D92" s="7">
        <v>1</v>
      </c>
      <c r="F92" s="2" t="s">
        <v>0</v>
      </c>
      <c r="G92" s="7">
        <v>0.1082533266249618</v>
      </c>
      <c r="H92" s="7">
        <v>0.89174667337503821</v>
      </c>
      <c r="I92" s="7">
        <v>1</v>
      </c>
    </row>
    <row r="93" spans="1:9" x14ac:dyDescent="0.25">
      <c r="A93" s="2" t="s">
        <v>21</v>
      </c>
      <c r="B93" s="7">
        <v>0.45454545454545453</v>
      </c>
      <c r="C93" s="7">
        <v>0.54545454545454541</v>
      </c>
      <c r="D93" s="7">
        <v>1</v>
      </c>
      <c r="F93" s="2" t="s">
        <v>21</v>
      </c>
      <c r="G93" s="7">
        <v>0.39945654103654787</v>
      </c>
      <c r="H93" s="7">
        <v>0.60054345896345207</v>
      </c>
      <c r="I93" s="7">
        <v>1</v>
      </c>
    </row>
    <row r="94" spans="1:9" x14ac:dyDescent="0.25">
      <c r="A94" s="2" t="s">
        <v>31</v>
      </c>
      <c r="B94" s="7">
        <v>0.21666666666666667</v>
      </c>
      <c r="C94" s="7">
        <v>0.78333333333333333</v>
      </c>
      <c r="D94" s="7">
        <v>1</v>
      </c>
      <c r="F94" s="2" t="s">
        <v>31</v>
      </c>
      <c r="G94" s="7">
        <v>0.27203578260971695</v>
      </c>
      <c r="H94" s="7">
        <v>0.72796421739028305</v>
      </c>
      <c r="I94" s="7">
        <v>1</v>
      </c>
    </row>
  </sheetData>
  <conditionalFormatting pivot="1" sqref="H43:H54">
    <cfRule type="top10" dxfId="12" priority="3" rank="3"/>
  </conditionalFormatting>
  <conditionalFormatting pivot="1" sqref="G43:G54">
    <cfRule type="top10" dxfId="11" priority="2" rank="3"/>
  </conditionalFormatting>
  <conditionalFormatting pivot="1" sqref="I43:I54">
    <cfRule type="top10" dxfId="10" priority="1" rank="3"/>
  </conditionalFormatting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628D-F359-4044-9C95-F5FC09E9C106}">
  <dimension ref="A1:J77"/>
  <sheetViews>
    <sheetView showGridLines="0" workbookViewId="0">
      <selection activeCell="J44" sqref="J44"/>
    </sheetView>
  </sheetViews>
  <sheetFormatPr defaultRowHeight="15" x14ac:dyDescent="0.25"/>
  <cols>
    <col min="1" max="1" width="36.28515625" bestFit="1" customWidth="1"/>
    <col min="2" max="2" width="11.5703125" bestFit="1" customWidth="1"/>
    <col min="3" max="3" width="14.85546875" bestFit="1" customWidth="1"/>
    <col min="4" max="5" width="11.28515625" bestFit="1" customWidth="1"/>
    <col min="6" max="6" width="15.28515625" bestFit="1" customWidth="1"/>
    <col min="7" max="9" width="14.85546875" bestFit="1" customWidth="1"/>
  </cols>
  <sheetData>
    <row r="1" spans="1:7" x14ac:dyDescent="0.25">
      <c r="A1" s="6" t="s">
        <v>36</v>
      </c>
    </row>
    <row r="3" spans="1:7" x14ac:dyDescent="0.25">
      <c r="A3" s="1" t="s">
        <v>29</v>
      </c>
      <c r="B3" t="s">
        <v>9</v>
      </c>
      <c r="E3" s="1" t="s">
        <v>29</v>
      </c>
      <c r="F3" t="s">
        <v>2</v>
      </c>
    </row>
    <row r="5" spans="1:7" x14ac:dyDescent="0.25">
      <c r="A5" s="1" t="s">
        <v>35</v>
      </c>
      <c r="B5" t="s">
        <v>39</v>
      </c>
      <c r="C5" t="s">
        <v>40</v>
      </c>
      <c r="E5" s="1" t="s">
        <v>35</v>
      </c>
      <c r="F5" t="s">
        <v>39</v>
      </c>
      <c r="G5" t="s">
        <v>40</v>
      </c>
    </row>
    <row r="6" spans="1:7" x14ac:dyDescent="0.25">
      <c r="A6" s="2" t="s">
        <v>3</v>
      </c>
      <c r="B6" s="4">
        <v>30</v>
      </c>
      <c r="C6" s="5">
        <v>510125000</v>
      </c>
      <c r="E6" s="2" t="s">
        <v>3</v>
      </c>
      <c r="F6" s="4">
        <v>106</v>
      </c>
      <c r="G6" s="5">
        <v>2045658178</v>
      </c>
    </row>
    <row r="7" spans="1:7" x14ac:dyDescent="0.25">
      <c r="A7" s="2" t="s">
        <v>20</v>
      </c>
      <c r="B7" s="4">
        <v>1</v>
      </c>
      <c r="C7" s="5">
        <v>30000000</v>
      </c>
      <c r="E7" s="2" t="s">
        <v>20</v>
      </c>
      <c r="F7" s="4">
        <v>13</v>
      </c>
      <c r="G7" s="5">
        <v>58759000</v>
      </c>
    </row>
    <row r="8" spans="1:7" x14ac:dyDescent="0.25">
      <c r="A8" s="2" t="s">
        <v>10</v>
      </c>
      <c r="B8" s="4">
        <v>21</v>
      </c>
      <c r="C8" s="5">
        <v>744056638</v>
      </c>
      <c r="E8" s="2" t="s">
        <v>10</v>
      </c>
      <c r="F8" s="4">
        <v>69</v>
      </c>
      <c r="G8" s="5">
        <v>1332036189</v>
      </c>
    </row>
    <row r="9" spans="1:7" x14ac:dyDescent="0.25">
      <c r="A9" s="2" t="s">
        <v>31</v>
      </c>
      <c r="B9" s="4">
        <v>52</v>
      </c>
      <c r="C9" s="5">
        <v>1284181638</v>
      </c>
      <c r="E9" s="2" t="s">
        <v>31</v>
      </c>
      <c r="F9" s="4">
        <v>188</v>
      </c>
      <c r="G9" s="5">
        <v>3436453367</v>
      </c>
    </row>
    <row r="39" spans="1:10" x14ac:dyDescent="0.25">
      <c r="A39" s="6" t="s">
        <v>37</v>
      </c>
    </row>
    <row r="41" spans="1:10" x14ac:dyDescent="0.25">
      <c r="A41" s="1" t="s">
        <v>33</v>
      </c>
      <c r="B41" s="1" t="s">
        <v>39</v>
      </c>
      <c r="F41" s="1" t="s">
        <v>34</v>
      </c>
      <c r="G41" s="1" t="s">
        <v>40</v>
      </c>
    </row>
    <row r="42" spans="1:10" x14ac:dyDescent="0.25">
      <c r="A42" s="1" t="s">
        <v>35</v>
      </c>
      <c r="B42" t="s">
        <v>9</v>
      </c>
      <c r="C42" t="s">
        <v>2</v>
      </c>
      <c r="D42" t="s">
        <v>31</v>
      </c>
      <c r="F42" s="1" t="s">
        <v>35</v>
      </c>
      <c r="G42" t="s">
        <v>9</v>
      </c>
      <c r="H42" t="s">
        <v>2</v>
      </c>
      <c r="I42" t="s">
        <v>31</v>
      </c>
    </row>
    <row r="43" spans="1:10" x14ac:dyDescent="0.25">
      <c r="A43" s="2" t="s">
        <v>3</v>
      </c>
      <c r="B43" s="4">
        <v>30</v>
      </c>
      <c r="C43" s="4">
        <v>106</v>
      </c>
      <c r="D43" s="4">
        <v>136</v>
      </c>
      <c r="F43" s="2" t="s">
        <v>3</v>
      </c>
      <c r="G43" s="5">
        <v>510125000</v>
      </c>
      <c r="H43" s="5">
        <v>2045658178</v>
      </c>
      <c r="I43" s="5">
        <v>2555783178</v>
      </c>
      <c r="J43" s="8">
        <f>GETPIVOTDATA("TGV-INR",$F$41,"DIV","CORP")/GETPIVOTDATA("TGV-INR",$F$41)</f>
        <v>0.54140664874385902</v>
      </c>
    </row>
    <row r="44" spans="1:10" x14ac:dyDescent="0.25">
      <c r="A44" s="2" t="s">
        <v>20</v>
      </c>
      <c r="B44" s="4">
        <v>1</v>
      </c>
      <c r="C44" s="4">
        <v>13</v>
      </c>
      <c r="D44" s="4">
        <v>14</v>
      </c>
      <c r="F44" s="2" t="s">
        <v>20</v>
      </c>
      <c r="G44" s="5">
        <v>30000000</v>
      </c>
      <c r="H44" s="5">
        <v>58759000</v>
      </c>
      <c r="I44" s="5">
        <v>88759000</v>
      </c>
      <c r="J44" s="8">
        <f>GETPIVOTDATA("TGV-INR",$F$41,"DIV","IG")/GETPIVOTDATA("TGV-INR",$F$41)</f>
        <v>1.8802343308895578E-2</v>
      </c>
    </row>
    <row r="45" spans="1:10" x14ac:dyDescent="0.25">
      <c r="A45" s="2" t="s">
        <v>10</v>
      </c>
      <c r="B45" s="4">
        <v>21</v>
      </c>
      <c r="C45" s="4">
        <v>69</v>
      </c>
      <c r="D45" s="4">
        <v>90</v>
      </c>
      <c r="F45" s="2" t="s">
        <v>10</v>
      </c>
      <c r="G45" s="5">
        <v>744056638</v>
      </c>
      <c r="H45" s="5">
        <v>1332036189</v>
      </c>
      <c r="I45" s="5">
        <v>2076092827</v>
      </c>
      <c r="J45" s="8">
        <f>GETPIVOTDATA("TGV-INR",$F$41,"DIV","INST")/GETPIVOTDATA("TGV-INR",$F$41)</f>
        <v>0.43979100794724546</v>
      </c>
    </row>
    <row r="46" spans="1:10" x14ac:dyDescent="0.25">
      <c r="A46" s="2" t="s">
        <v>31</v>
      </c>
      <c r="B46" s="4">
        <v>52</v>
      </c>
      <c r="C46" s="4">
        <v>188</v>
      </c>
      <c r="D46" s="4">
        <v>240</v>
      </c>
      <c r="F46" s="2" t="s">
        <v>31</v>
      </c>
      <c r="G46" s="5">
        <v>1284181638</v>
      </c>
      <c r="H46" s="5">
        <v>3436453367</v>
      </c>
      <c r="I46" s="5">
        <v>4720635005</v>
      </c>
      <c r="J46" s="8"/>
    </row>
    <row r="70" spans="1:9" x14ac:dyDescent="0.25">
      <c r="A70" s="6" t="s">
        <v>38</v>
      </c>
    </row>
    <row r="72" spans="1:9" x14ac:dyDescent="0.25">
      <c r="A72" s="1" t="s">
        <v>33</v>
      </c>
      <c r="B72" s="1" t="s">
        <v>41</v>
      </c>
      <c r="F72" s="1" t="s">
        <v>34</v>
      </c>
      <c r="G72" s="1" t="s">
        <v>41</v>
      </c>
    </row>
    <row r="73" spans="1:9" x14ac:dyDescent="0.25">
      <c r="A73" s="1" t="s">
        <v>35</v>
      </c>
      <c r="B73" t="s">
        <v>9</v>
      </c>
      <c r="C73" t="s">
        <v>2</v>
      </c>
      <c r="D73" t="s">
        <v>31</v>
      </c>
      <c r="F73" s="1" t="s">
        <v>35</v>
      </c>
      <c r="G73" t="s">
        <v>9</v>
      </c>
      <c r="H73" t="s">
        <v>2</v>
      </c>
      <c r="I73" t="s">
        <v>31</v>
      </c>
    </row>
    <row r="74" spans="1:9" x14ac:dyDescent="0.25">
      <c r="A74" s="2" t="s">
        <v>3</v>
      </c>
      <c r="B74" s="7">
        <v>0.22058823529411764</v>
      </c>
      <c r="C74" s="7">
        <v>0.77941176470588236</v>
      </c>
      <c r="D74" s="7">
        <v>1</v>
      </c>
      <c r="F74" s="2" t="s">
        <v>3</v>
      </c>
      <c r="G74" s="7">
        <v>0.19959635245709406</v>
      </c>
      <c r="H74" s="7">
        <v>0.80040364754290594</v>
      </c>
      <c r="I74" s="7">
        <v>1</v>
      </c>
    </row>
    <row r="75" spans="1:9" x14ac:dyDescent="0.25">
      <c r="A75" s="2" t="s">
        <v>20</v>
      </c>
      <c r="B75" s="7">
        <v>7.1428571428571425E-2</v>
      </c>
      <c r="C75" s="7">
        <v>0.9285714285714286</v>
      </c>
      <c r="D75" s="7">
        <v>1</v>
      </c>
      <c r="F75" s="2" t="s">
        <v>20</v>
      </c>
      <c r="G75" s="7">
        <v>0.33799389357698939</v>
      </c>
      <c r="H75" s="7">
        <v>0.66200610642301061</v>
      </c>
      <c r="I75" s="7">
        <v>1</v>
      </c>
    </row>
    <row r="76" spans="1:9" x14ac:dyDescent="0.25">
      <c r="A76" s="2" t="s">
        <v>10</v>
      </c>
      <c r="B76" s="7">
        <v>0.23333333333333334</v>
      </c>
      <c r="C76" s="7">
        <v>0.76666666666666672</v>
      </c>
      <c r="D76" s="7">
        <v>1</v>
      </c>
      <c r="F76" s="2" t="s">
        <v>10</v>
      </c>
      <c r="G76" s="7">
        <v>0.35839275986285174</v>
      </c>
      <c r="H76" s="7">
        <v>0.64160724013714832</v>
      </c>
      <c r="I76" s="7">
        <v>1</v>
      </c>
    </row>
    <row r="77" spans="1:9" x14ac:dyDescent="0.25">
      <c r="A77" s="2" t="s">
        <v>31</v>
      </c>
      <c r="B77" s="7">
        <v>0.21666666666666667</v>
      </c>
      <c r="C77" s="7">
        <v>0.78333333333333333</v>
      </c>
      <c r="D77" s="7">
        <v>1</v>
      </c>
      <c r="F77" s="2" t="s">
        <v>31</v>
      </c>
      <c r="G77" s="7">
        <v>0.27203578260971695</v>
      </c>
      <c r="H77" s="7">
        <v>0.72796421739028305</v>
      </c>
      <c r="I77" s="7">
        <v>1</v>
      </c>
    </row>
  </sheetData>
  <pageMargins left="0.7" right="0.7" top="0.75" bottom="0.75" header="0.3" footer="0.3"/>
  <pageSetup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53FE-672E-4657-98E8-14BE9C5BDFBB}">
  <dimension ref="A1:H46"/>
  <sheetViews>
    <sheetView workbookViewId="0">
      <selection activeCell="E10" sqref="E10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10.42578125" bestFit="1" customWidth="1"/>
    <col min="4" max="4" width="11.28515625" bestFit="1" customWidth="1"/>
    <col min="6" max="6" width="11.28515625" bestFit="1" customWidth="1"/>
    <col min="7" max="7" width="19.5703125" bestFit="1" customWidth="1"/>
    <col min="8" max="8" width="9" bestFit="1" customWidth="1"/>
  </cols>
  <sheetData>
    <row r="1" spans="1:8" x14ac:dyDescent="0.25">
      <c r="A1" s="1" t="s">
        <v>30</v>
      </c>
      <c r="B1" t="s">
        <v>42</v>
      </c>
      <c r="C1" t="s">
        <v>43</v>
      </c>
      <c r="D1" t="s">
        <v>44</v>
      </c>
      <c r="F1" s="3" t="s">
        <v>30</v>
      </c>
      <c r="G1" s="3" t="s">
        <v>45</v>
      </c>
      <c r="H1" s="3" t="s">
        <v>46</v>
      </c>
    </row>
    <row r="2" spans="1:8" x14ac:dyDescent="0.25">
      <c r="A2" s="2" t="s">
        <v>9</v>
      </c>
      <c r="B2" s="4">
        <v>52</v>
      </c>
      <c r="C2" s="4">
        <v>2</v>
      </c>
      <c r="D2" s="4">
        <v>50</v>
      </c>
      <c r="F2" s="2" t="s">
        <v>9</v>
      </c>
      <c r="G2" s="8">
        <f>C2/B2</f>
        <v>3.8461538461538464E-2</v>
      </c>
      <c r="H2" s="8">
        <f>D2/B2</f>
        <v>0.96153846153846156</v>
      </c>
    </row>
    <row r="3" spans="1:8" x14ac:dyDescent="0.25">
      <c r="A3" s="2" t="s">
        <v>2</v>
      </c>
      <c r="B3" s="4">
        <v>188</v>
      </c>
      <c r="C3" s="4">
        <v>66</v>
      </c>
      <c r="D3" s="4">
        <v>122</v>
      </c>
      <c r="F3" s="2" t="s">
        <v>2</v>
      </c>
      <c r="G3" s="8">
        <f t="shared" ref="G3:G4" si="0">C3/B3</f>
        <v>0.35106382978723405</v>
      </c>
      <c r="H3" s="8">
        <f t="shared" ref="H3:H4" si="1">D3/B3</f>
        <v>0.64893617021276595</v>
      </c>
    </row>
    <row r="4" spans="1:8" x14ac:dyDescent="0.25">
      <c r="A4" s="2" t="s">
        <v>31</v>
      </c>
      <c r="B4" s="4">
        <v>240</v>
      </c>
      <c r="C4" s="4">
        <v>68</v>
      </c>
      <c r="D4" s="4">
        <v>172</v>
      </c>
      <c r="F4" s="9" t="s">
        <v>31</v>
      </c>
      <c r="G4" s="10">
        <f t="shared" si="0"/>
        <v>0.28333333333333333</v>
      </c>
      <c r="H4" s="10">
        <f t="shared" si="1"/>
        <v>0.71666666666666667</v>
      </c>
    </row>
    <row r="6" spans="1:8" x14ac:dyDescent="0.25">
      <c r="A6" s="1" t="s">
        <v>30</v>
      </c>
      <c r="B6" t="s">
        <v>42</v>
      </c>
      <c r="C6" t="s">
        <v>43</v>
      </c>
      <c r="D6" t="s">
        <v>44</v>
      </c>
    </row>
    <row r="7" spans="1:8" x14ac:dyDescent="0.25">
      <c r="A7" s="2" t="s">
        <v>3</v>
      </c>
      <c r="B7" s="4">
        <v>136</v>
      </c>
      <c r="C7" s="4">
        <v>43</v>
      </c>
      <c r="D7" s="4">
        <v>93</v>
      </c>
    </row>
    <row r="8" spans="1:8" x14ac:dyDescent="0.25">
      <c r="A8" s="2" t="s">
        <v>20</v>
      </c>
      <c r="B8" s="4">
        <v>14</v>
      </c>
      <c r="C8" s="4">
        <v>3</v>
      </c>
      <c r="D8" s="4">
        <v>11</v>
      </c>
    </row>
    <row r="9" spans="1:8" x14ac:dyDescent="0.25">
      <c r="A9" s="2" t="s">
        <v>10</v>
      </c>
      <c r="B9" s="4">
        <v>90</v>
      </c>
      <c r="C9" s="4">
        <v>22</v>
      </c>
      <c r="D9" s="4">
        <v>68</v>
      </c>
    </row>
    <row r="10" spans="1:8" x14ac:dyDescent="0.25">
      <c r="A10" s="2" t="s">
        <v>31</v>
      </c>
      <c r="B10" s="4">
        <v>240</v>
      </c>
      <c r="C10" s="4">
        <v>68</v>
      </c>
      <c r="D10" s="4">
        <v>172</v>
      </c>
    </row>
    <row r="32" spans="1:2" x14ac:dyDescent="0.25">
      <c r="A32" s="1" t="s">
        <v>42</v>
      </c>
      <c r="B32" s="1" t="s">
        <v>32</v>
      </c>
    </row>
    <row r="33" spans="1:4" x14ac:dyDescent="0.25">
      <c r="A33" s="1" t="s">
        <v>30</v>
      </c>
      <c r="B33" t="s">
        <v>9</v>
      </c>
      <c r="C33" t="s">
        <v>2</v>
      </c>
      <c r="D33" t="s">
        <v>31</v>
      </c>
    </row>
    <row r="34" spans="1:4" x14ac:dyDescent="0.25">
      <c r="A34" s="2" t="s">
        <v>15</v>
      </c>
      <c r="B34" s="4">
        <v>2</v>
      </c>
      <c r="C34" s="4">
        <v>11</v>
      </c>
      <c r="D34" s="4">
        <v>13</v>
      </c>
    </row>
    <row r="35" spans="1:4" x14ac:dyDescent="0.25">
      <c r="A35" s="2" t="s">
        <v>4</v>
      </c>
      <c r="B35" s="4">
        <v>2</v>
      </c>
      <c r="C35" s="4">
        <v>66</v>
      </c>
      <c r="D35" s="4">
        <v>68</v>
      </c>
    </row>
    <row r="36" spans="1:4" x14ac:dyDescent="0.25">
      <c r="A36" s="2" t="s">
        <v>26</v>
      </c>
      <c r="B36" s="4">
        <v>4</v>
      </c>
      <c r="C36" s="4"/>
      <c r="D36" s="4">
        <v>4</v>
      </c>
    </row>
    <row r="37" spans="1:4" x14ac:dyDescent="0.25">
      <c r="A37" s="2" t="s">
        <v>27</v>
      </c>
      <c r="B37" s="4">
        <v>1</v>
      </c>
      <c r="C37" s="4"/>
      <c r="D37" s="4">
        <v>1</v>
      </c>
    </row>
    <row r="38" spans="1:4" x14ac:dyDescent="0.25">
      <c r="A38" s="2" t="s">
        <v>6</v>
      </c>
      <c r="B38" s="4">
        <v>2</v>
      </c>
      <c r="C38" s="4">
        <v>4</v>
      </c>
      <c r="D38" s="4">
        <v>6</v>
      </c>
    </row>
    <row r="39" spans="1:4" x14ac:dyDescent="0.25">
      <c r="A39" s="2" t="s">
        <v>16</v>
      </c>
      <c r="B39" s="4"/>
      <c r="C39" s="4">
        <v>1</v>
      </c>
      <c r="D39" s="4">
        <v>1</v>
      </c>
    </row>
    <row r="40" spans="1:4" x14ac:dyDescent="0.25">
      <c r="A40" s="2" t="s">
        <v>24</v>
      </c>
      <c r="B40" s="4">
        <v>7</v>
      </c>
      <c r="C40" s="4">
        <v>12</v>
      </c>
      <c r="D40" s="4">
        <v>19</v>
      </c>
    </row>
    <row r="41" spans="1:4" x14ac:dyDescent="0.25">
      <c r="A41" s="2" t="s">
        <v>22</v>
      </c>
      <c r="B41" s="4"/>
      <c r="C41" s="4">
        <v>1</v>
      </c>
      <c r="D41" s="4">
        <v>1</v>
      </c>
    </row>
    <row r="42" spans="1:4" x14ac:dyDescent="0.25">
      <c r="A42" s="2" t="s">
        <v>7</v>
      </c>
      <c r="B42" s="4">
        <v>4</v>
      </c>
      <c r="C42" s="4">
        <v>12</v>
      </c>
      <c r="D42" s="4">
        <v>16</v>
      </c>
    </row>
    <row r="43" spans="1:4" x14ac:dyDescent="0.25">
      <c r="A43" s="2" t="s">
        <v>14</v>
      </c>
      <c r="B43" s="4">
        <v>3</v>
      </c>
      <c r="C43" s="4">
        <v>14</v>
      </c>
      <c r="D43" s="4">
        <v>17</v>
      </c>
    </row>
    <row r="44" spans="1:4" x14ac:dyDescent="0.25">
      <c r="A44" s="2" t="s">
        <v>13</v>
      </c>
      <c r="B44" s="4">
        <v>7</v>
      </c>
      <c r="C44" s="4">
        <v>29</v>
      </c>
      <c r="D44" s="4">
        <v>36</v>
      </c>
    </row>
    <row r="45" spans="1:4" x14ac:dyDescent="0.25">
      <c r="A45" s="2" t="s">
        <v>11</v>
      </c>
      <c r="B45" s="4">
        <v>20</v>
      </c>
      <c r="C45" s="4">
        <v>38</v>
      </c>
      <c r="D45" s="4">
        <v>58</v>
      </c>
    </row>
    <row r="46" spans="1:4" x14ac:dyDescent="0.25">
      <c r="A46" s="2" t="s">
        <v>31</v>
      </c>
      <c r="B46" s="4">
        <v>52</v>
      </c>
      <c r="C46" s="4">
        <v>188</v>
      </c>
      <c r="D46" s="4">
        <v>240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 (a)</vt:lpstr>
      <vt:lpstr>Calculation (b)</vt:lpstr>
      <vt:lpstr>Calculation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Gupta</dc:creator>
  <cp:lastModifiedBy>Naresh Kumar</cp:lastModifiedBy>
  <dcterms:created xsi:type="dcterms:W3CDTF">2021-03-22T12:22:21Z</dcterms:created>
  <dcterms:modified xsi:type="dcterms:W3CDTF">2022-08-27T12:51:17Z</dcterms:modified>
</cp:coreProperties>
</file>