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i\Desktop\Практика\excel\Лаб 2\"/>
    </mc:Choice>
  </mc:AlternateContent>
  <xr:revisionPtr revIDLastSave="0" documentId="13_ncr:1_{85CA19AD-0DC0-4CD8-9D14-B8357F9D85A5}" xr6:coauthVersionLast="40" xr6:coauthVersionMax="40" xr10:uidLastSave="{00000000-0000-0000-0000-000000000000}"/>
  <bookViews>
    <workbookView xWindow="0" yWindow="0" windowWidth="20490" windowHeight="7545" xr2:uid="{FF680586-F98A-4472-AC84-BFD20D4454BD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xlnm._FilterDatabase" localSheetId="0" hidden="1">Лист1!$A$4:$I$9</definedName>
    <definedName name="_xlnm._FilterDatabase" localSheetId="1" hidden="1">Лист2!$A$7:$G$20</definedName>
    <definedName name="_xlnm.Extract" localSheetId="0">Лист1!$A$17:$I$17</definedName>
    <definedName name="_xlnm.Extract" localSheetId="1">Лист2!$A$27:$G$27</definedName>
    <definedName name="_xlnm.Criteria" localSheetId="0">Лист1!$D$1:$D$2</definedName>
    <definedName name="_xlnm.Criteria" localSheetId="1">Лист2!$E$2:$F$3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I1" i="4" l="1"/>
  <c r="I1" i="3"/>
  <c r="K1" i="4"/>
  <c r="K1" i="3"/>
  <c r="M1" i="3" s="1"/>
  <c r="M1" i="4"/>
  <c r="E1" i="4" l="1"/>
  <c r="E1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D3" i="3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" i="4"/>
  <c r="C3" i="3"/>
  <c r="C2" i="4"/>
  <c r="B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2" i="4"/>
  <c r="B2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F3" i="2"/>
  <c r="E3" i="2"/>
  <c r="C29" i="3" l="1"/>
  <c r="D28" i="3"/>
  <c r="C30" i="3" l="1"/>
  <c r="D30" i="3" s="1"/>
  <c r="D29" i="3"/>
</calcChain>
</file>

<file path=xl/sharedStrings.xml><?xml version="1.0" encoding="utf-8"?>
<sst xmlns="http://schemas.openxmlformats.org/spreadsheetml/2006/main" count="144" uniqueCount="61">
  <si>
    <t xml:space="preserve">Цена </t>
  </si>
  <si>
    <t>&lt;=3000</t>
  </si>
  <si>
    <t xml:space="preserve">дата выпуска </t>
  </si>
  <si>
    <t xml:space="preserve">тип кузова </t>
  </si>
  <si>
    <t>цвет автомобиля</t>
  </si>
  <si>
    <t>дата выпуска</t>
  </si>
  <si>
    <t>мощность двигателя</t>
  </si>
  <si>
    <t>кол-во</t>
  </si>
  <si>
    <t>код фирмы</t>
  </si>
  <si>
    <t>Телефон</t>
  </si>
  <si>
    <t>модель автомобиля</t>
  </si>
  <si>
    <t>Ford</t>
  </si>
  <si>
    <t>Opel</t>
  </si>
  <si>
    <t>Kia</t>
  </si>
  <si>
    <t>Volkswagen</t>
  </si>
  <si>
    <t>Mersedes</t>
  </si>
  <si>
    <t>Пикап</t>
  </si>
  <si>
    <t>Универсал</t>
  </si>
  <si>
    <t>Кроссовер</t>
  </si>
  <si>
    <t>Седан</t>
  </si>
  <si>
    <t>Кабриолеи</t>
  </si>
  <si>
    <t>Красный</t>
  </si>
  <si>
    <t>Черный</t>
  </si>
  <si>
    <t>Синий</t>
  </si>
  <si>
    <t>Фиолетовый</t>
  </si>
  <si>
    <t>Желтый</t>
  </si>
  <si>
    <t>по первому условию</t>
  </si>
  <si>
    <t>по втоому условию</t>
  </si>
  <si>
    <t>Критерий для пункта 1</t>
  </si>
  <si>
    <t>Цена</t>
  </si>
  <si>
    <t>Варшава</t>
  </si>
  <si>
    <t>Дата 1</t>
  </si>
  <si>
    <t>Пункт назаначения 1</t>
  </si>
  <si>
    <t>&lt;=100</t>
  </si>
  <si>
    <t>&gt;=2000</t>
  </si>
  <si>
    <t>№ п/п</t>
  </si>
  <si>
    <t>Изделия</t>
  </si>
  <si>
    <t>№ цеха</t>
  </si>
  <si>
    <t>Дата</t>
  </si>
  <si>
    <t>Газовые плиты</t>
  </si>
  <si>
    <t>Микроволновая печь</t>
  </si>
  <si>
    <t>Электро плиты</t>
  </si>
  <si>
    <t>Электро чайники</t>
  </si>
  <si>
    <t>Тостеры</t>
  </si>
  <si>
    <t>кофеварки</t>
  </si>
  <si>
    <t>Микроволновыя печь</t>
  </si>
  <si>
    <t>Минск</t>
  </si>
  <si>
    <t>Брест</t>
  </si>
  <si>
    <t>Гродно</t>
  </si>
  <si>
    <t>Количество</t>
  </si>
  <si>
    <t>Пункт Назначения</t>
  </si>
  <si>
    <t>Выборка по критерию пункта 1</t>
  </si>
  <si>
    <t>Номер члена ряда</t>
  </si>
  <si>
    <t xml:space="preserve">Значение члена ряда </t>
  </si>
  <si>
    <t xml:space="preserve">Сумма членов ряда </t>
  </si>
  <si>
    <t>Сумма с заданной точностью</t>
  </si>
  <si>
    <t>Заданная точность:</t>
  </si>
  <si>
    <t>Точность значения</t>
  </si>
  <si>
    <t>Абсолютная погрешность</t>
  </si>
  <si>
    <t>Относительная погрешность</t>
  </si>
  <si>
    <t>по второтору условию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</si>
</sst>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Лист3!$B$2:$B$30</c:f>
              <c:numCache>
                <c:formatCode>General</c:formatCode>
                <c:ptCount val="29"/>
                <c:pt idx="0">
                  <c:v>0.16666666666666666</c:v>
                </c:pt>
                <c:pt idx="1">
                  <c:v>9.0909090909090912E-2</c:v>
                </c:pt>
                <c:pt idx="2">
                  <c:v>5.5555555555555552E-2</c:v>
                </c:pt>
                <c:pt idx="3">
                  <c:v>3.7037037037037035E-2</c:v>
                </c:pt>
                <c:pt idx="4">
                  <c:v>2.6315789473684209E-2</c:v>
                </c:pt>
                <c:pt idx="5">
                  <c:v>1.9607843137254902E-2</c:v>
                </c:pt>
                <c:pt idx="6">
                  <c:v>1.5151515151515152E-2</c:v>
                </c:pt>
                <c:pt idx="7">
                  <c:v>1.2048192771084338E-2</c:v>
                </c:pt>
                <c:pt idx="8">
                  <c:v>9.8039215686274508E-3</c:v>
                </c:pt>
                <c:pt idx="9">
                  <c:v>8.130081300813009E-3</c:v>
                </c:pt>
                <c:pt idx="10">
                  <c:v>6.8493150684931503E-3</c:v>
                </c:pt>
                <c:pt idx="11">
                  <c:v>5.8479532163742687E-3</c:v>
                </c:pt>
                <c:pt idx="12">
                  <c:v>5.0505050505050509E-3</c:v>
                </c:pt>
                <c:pt idx="13">
                  <c:v>4.4052863436123352E-3</c:v>
                </c:pt>
                <c:pt idx="14">
                  <c:v>3.875968992248062E-3</c:v>
                </c:pt>
                <c:pt idx="15">
                  <c:v>3.4364261168384879E-3</c:v>
                </c:pt>
                <c:pt idx="16">
                  <c:v>3.0674846625766872E-3</c:v>
                </c:pt>
                <c:pt idx="17">
                  <c:v>2.7548209366391185E-3</c:v>
                </c:pt>
                <c:pt idx="18">
                  <c:v>2.4875621890547263E-3</c:v>
                </c:pt>
                <c:pt idx="19">
                  <c:v>2.257336343115124E-3</c:v>
                </c:pt>
                <c:pt idx="20">
                  <c:v>2.05761316872428E-3</c:v>
                </c:pt>
                <c:pt idx="21">
                  <c:v>1.8832391713747645E-3</c:v>
                </c:pt>
                <c:pt idx="22">
                  <c:v>1.7301038062283738E-3</c:v>
                </c:pt>
                <c:pt idx="23">
                  <c:v>1.594896331738437E-3</c:v>
                </c:pt>
                <c:pt idx="24">
                  <c:v>1.4749262536873156E-3</c:v>
                </c:pt>
                <c:pt idx="25">
                  <c:v>1.3679890560875513E-3</c:v>
                </c:pt>
                <c:pt idx="26">
                  <c:v>1.2722646310432571E-3</c:v>
                </c:pt>
                <c:pt idx="27">
                  <c:v>1.1862396204033216E-3</c:v>
                </c:pt>
                <c:pt idx="28">
                  <c:v>1.1086474501108647E-3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7-4014-AF90-A01D8520C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40480"/>
        <c:axId val="1700245456"/>
      </c:lineChart>
      <c:catAx>
        <c:axId val="16573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0245456"/>
        <c:crosses val="autoZero"/>
        <c:auto val="1"/>
        <c:lblAlgn val="ctr"/>
        <c:lblOffset val="100"/>
        <c:noMultiLvlLbl val="0"/>
      </c:catAx>
      <c:valAx>
        <c:axId val="17002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73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Лист4!$B$2:$B$31</c:f>
              <c:numCache>
                <c:formatCode>General</c:formatCode>
                <c:ptCount val="30"/>
                <c:pt idx="0">
                  <c:v>2.5</c:v>
                </c:pt>
                <c:pt idx="1">
                  <c:v>1.6666666666666667</c:v>
                </c:pt>
                <c:pt idx="2">
                  <c:v>0.70833333333333337</c:v>
                </c:pt>
                <c:pt idx="3">
                  <c:v>0.21666666666666667</c:v>
                </c:pt>
                <c:pt idx="4">
                  <c:v>5.1388888888888887E-2</c:v>
                </c:pt>
                <c:pt idx="5">
                  <c:v>9.9206349206349201E-3</c:v>
                </c:pt>
                <c:pt idx="6">
                  <c:v>1.6121031746031745E-3</c:v>
                </c:pt>
                <c:pt idx="7">
                  <c:v>2.259700176366843E-4</c:v>
                </c:pt>
                <c:pt idx="8">
                  <c:v>2.783289241622575E-5</c:v>
                </c:pt>
                <c:pt idx="9">
                  <c:v>3.0563572230238897E-6</c:v>
                </c:pt>
                <c:pt idx="10">
                  <c:v>3.0271297632408744E-7</c:v>
                </c:pt>
                <c:pt idx="11">
                  <c:v>2.7300374522596746E-8</c:v>
                </c:pt>
                <c:pt idx="12">
                  <c:v>2.2597368827527558E-9</c:v>
                </c:pt>
                <c:pt idx="13">
                  <c:v>1.7282590033912784E-10</c:v>
                </c:pt>
                <c:pt idx="14">
                  <c:v>1.228325674423558E-11</c:v>
                </c:pt>
                <c:pt idx="15">
                  <c:v>8.1532260376020099E-13</c:v>
                </c:pt>
                <c:pt idx="16">
                  <c:v>5.0762422647905234E-14</c:v>
                </c:pt>
                <c:pt idx="17">
                  <c:v>2.9758699592780073E-15</c:v>
                </c:pt>
                <c:pt idx="18">
                  <c:v>1.6482373669481781E-16</c:v>
                </c:pt>
                <c:pt idx="19">
                  <c:v>8.6512399500189374E-18</c:v>
                </c:pt>
                <c:pt idx="20">
                  <c:v>4.3149438253385278E-19</c:v>
                </c:pt>
                <c:pt idx="21">
                  <c:v>2.0501301904342623E-20</c:v>
                </c:pt>
                <c:pt idx="22">
                  <c:v>9.2997257852246033E-22</c:v>
                </c:pt>
                <c:pt idx="23">
                  <c:v>4.0357908780246807E-23</c:v>
                </c:pt>
                <c:pt idx="24">
                  <c:v>1.6786866702031876E-24</c:v>
                </c:pt>
                <c:pt idx="25">
                  <c:v>6.7040936005707484E-26</c:v>
                </c:pt>
                <c:pt idx="26">
                  <c:v>2.5747130510998231E-27</c:v>
                </c:pt>
                <c:pt idx="27">
                  <c:v>9.5229887503889784E-29</c:v>
                </c:pt>
                <c:pt idx="28">
                  <c:v>3.3967588535631302E-30</c:v>
                </c:pt>
                <c:pt idx="29">
                  <c:v>1.1699122899744842E-31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5-4495-B309-C934D328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74736"/>
        <c:axId val="1699668336"/>
      </c:lineChart>
      <c:catAx>
        <c:axId val="165897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99668336"/>
        <c:crosses val="autoZero"/>
        <c:auto val="1"/>
        <c:lblAlgn val="ctr"/>
        <c:lblOffset val="100"/>
        <c:noMultiLvlLbl val="0"/>
      </c:catAx>
      <c:valAx>
        <c:axId val="16996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89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619125</xdr:rowOff>
    </xdr:from>
    <xdr:to>
      <xdr:col>16</xdr:col>
      <xdr:colOff>314325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A074D6-14FF-4629-94D4-48DA6255E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54429</xdr:rowOff>
    </xdr:from>
    <xdr:to>
      <xdr:col>13</xdr:col>
      <xdr:colOff>163286</xdr:colOff>
      <xdr:row>30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5E0CF5-B0F6-4BE2-8598-9325221A2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D4D9-3C3E-425E-A981-9380E310107B}">
  <dimension ref="A1:I18"/>
  <sheetViews>
    <sheetView tabSelected="1" workbookViewId="0">
      <selection activeCell="I22" sqref="A17:I22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16.7109375" bestFit="1" customWidth="1"/>
    <col min="4" max="4" width="12.85546875" style="2" bestFit="1" customWidth="1"/>
    <col min="5" max="5" width="17.42578125" bestFit="1" customWidth="1"/>
    <col min="6" max="6" width="19" bestFit="1" customWidth="1"/>
    <col min="8" max="8" width="11.140625" bestFit="1" customWidth="1"/>
  </cols>
  <sheetData>
    <row r="1" spans="1:9" x14ac:dyDescent="0.25">
      <c r="A1" t="s">
        <v>0</v>
      </c>
      <c r="D1" s="2" t="s">
        <v>2</v>
      </c>
    </row>
    <row r="2" spans="1:9" x14ac:dyDescent="0.25">
      <c r="A2" t="s">
        <v>1</v>
      </c>
      <c r="C2" s="1"/>
      <c r="D2" s="2" t="b">
        <f>AND(MONTH(D5)=5,YEAR(D5)=1997)</f>
        <v>0</v>
      </c>
    </row>
    <row r="4" spans="1:9" x14ac:dyDescent="0.25">
      <c r="A4" t="s">
        <v>10</v>
      </c>
      <c r="B4" t="s">
        <v>3</v>
      </c>
      <c r="C4" t="s">
        <v>4</v>
      </c>
      <c r="D4" s="2" t="s">
        <v>5</v>
      </c>
      <c r="E4" t="s">
        <v>0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 t="s">
        <v>11</v>
      </c>
      <c r="B5" t="s">
        <v>16</v>
      </c>
      <c r="C5" t="s">
        <v>21</v>
      </c>
      <c r="D5" s="2">
        <v>35678</v>
      </c>
      <c r="E5">
        <v>3000</v>
      </c>
      <c r="F5">
        <v>200</v>
      </c>
      <c r="G5">
        <v>5</v>
      </c>
      <c r="H5">
        <v>78</v>
      </c>
      <c r="I5">
        <v>1574499</v>
      </c>
    </row>
    <row r="6" spans="1:9" x14ac:dyDescent="0.25">
      <c r="A6" t="s">
        <v>12</v>
      </c>
      <c r="B6" t="s">
        <v>17</v>
      </c>
      <c r="C6" t="s">
        <v>22</v>
      </c>
      <c r="D6" s="2">
        <v>36687</v>
      </c>
      <c r="E6">
        <v>6000</v>
      </c>
      <c r="F6">
        <v>150</v>
      </c>
      <c r="G6">
        <v>7</v>
      </c>
      <c r="H6">
        <v>44</v>
      </c>
      <c r="I6">
        <v>7598875</v>
      </c>
    </row>
    <row r="7" spans="1:9" x14ac:dyDescent="0.25">
      <c r="A7" t="s">
        <v>13</v>
      </c>
      <c r="B7" t="s">
        <v>18</v>
      </c>
      <c r="C7" t="s">
        <v>23</v>
      </c>
      <c r="D7" s="2">
        <v>36503</v>
      </c>
      <c r="E7">
        <v>1000</v>
      </c>
      <c r="F7">
        <v>160</v>
      </c>
      <c r="G7">
        <v>9</v>
      </c>
      <c r="H7">
        <v>22</v>
      </c>
      <c r="I7">
        <v>5984266</v>
      </c>
    </row>
    <row r="8" spans="1:9" x14ac:dyDescent="0.25">
      <c r="A8" t="s">
        <v>14</v>
      </c>
      <c r="B8" t="s">
        <v>19</v>
      </c>
      <c r="C8" t="s">
        <v>24</v>
      </c>
      <c r="D8" s="2">
        <v>36545</v>
      </c>
      <c r="E8">
        <v>2000</v>
      </c>
      <c r="F8">
        <v>50</v>
      </c>
      <c r="G8">
        <v>4</v>
      </c>
      <c r="H8">
        <v>88</v>
      </c>
      <c r="I8">
        <v>7894563</v>
      </c>
    </row>
    <row r="9" spans="1:9" x14ac:dyDescent="0.25">
      <c r="A9" t="s">
        <v>15</v>
      </c>
      <c r="B9" t="s">
        <v>20</v>
      </c>
      <c r="C9" t="s">
        <v>25</v>
      </c>
      <c r="D9" s="2">
        <v>35556</v>
      </c>
      <c r="E9">
        <v>2500</v>
      </c>
      <c r="F9">
        <v>20</v>
      </c>
      <c r="G9">
        <v>2</v>
      </c>
      <c r="H9">
        <v>94</v>
      </c>
      <c r="I9">
        <v>8479988</v>
      </c>
    </row>
    <row r="10" spans="1:9" x14ac:dyDescent="0.25">
      <c r="A10" s="6" t="s">
        <v>26</v>
      </c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t="s">
        <v>10</v>
      </c>
      <c r="B11" t="s">
        <v>3</v>
      </c>
      <c r="C11" t="s">
        <v>4</v>
      </c>
      <c r="D11" s="2" t="s">
        <v>5</v>
      </c>
      <c r="E11" t="s">
        <v>0</v>
      </c>
      <c r="F11" t="s">
        <v>6</v>
      </c>
      <c r="G11" t="s">
        <v>7</v>
      </c>
      <c r="H11" t="s">
        <v>8</v>
      </c>
      <c r="I11" t="s">
        <v>9</v>
      </c>
    </row>
    <row r="12" spans="1:9" x14ac:dyDescent="0.25">
      <c r="A12" t="s">
        <v>11</v>
      </c>
      <c r="B12" t="s">
        <v>16</v>
      </c>
      <c r="C12" t="s">
        <v>21</v>
      </c>
      <c r="D12" s="2">
        <v>35678</v>
      </c>
      <c r="E12">
        <v>3000</v>
      </c>
      <c r="F12">
        <v>200</v>
      </c>
      <c r="G12">
        <v>5</v>
      </c>
      <c r="H12">
        <v>78</v>
      </c>
      <c r="I12">
        <v>1574499</v>
      </c>
    </row>
    <row r="13" spans="1:9" x14ac:dyDescent="0.25">
      <c r="A13" t="s">
        <v>13</v>
      </c>
      <c r="B13" t="s">
        <v>18</v>
      </c>
      <c r="C13" t="s">
        <v>23</v>
      </c>
      <c r="D13" s="2">
        <v>36503</v>
      </c>
      <c r="E13">
        <v>1000</v>
      </c>
      <c r="F13">
        <v>160</v>
      </c>
      <c r="G13">
        <v>9</v>
      </c>
      <c r="H13">
        <v>22</v>
      </c>
      <c r="I13">
        <v>5984266</v>
      </c>
    </row>
    <row r="14" spans="1:9" x14ac:dyDescent="0.25">
      <c r="A14" t="s">
        <v>14</v>
      </c>
      <c r="B14" t="s">
        <v>19</v>
      </c>
      <c r="C14" t="s">
        <v>24</v>
      </c>
      <c r="D14" s="2">
        <v>36545</v>
      </c>
      <c r="E14">
        <v>2000</v>
      </c>
      <c r="F14">
        <v>50</v>
      </c>
      <c r="G14">
        <v>4</v>
      </c>
      <c r="H14">
        <v>88</v>
      </c>
      <c r="I14">
        <v>7894563</v>
      </c>
    </row>
    <row r="15" spans="1:9" x14ac:dyDescent="0.25">
      <c r="A15" t="s">
        <v>15</v>
      </c>
      <c r="B15" t="s">
        <v>20</v>
      </c>
      <c r="C15" t="s">
        <v>25</v>
      </c>
      <c r="D15" s="2">
        <v>35556</v>
      </c>
      <c r="E15">
        <v>2500</v>
      </c>
      <c r="F15">
        <v>20</v>
      </c>
      <c r="G15">
        <v>2</v>
      </c>
      <c r="H15">
        <v>94</v>
      </c>
      <c r="I15">
        <v>8479988</v>
      </c>
    </row>
    <row r="16" spans="1:9" x14ac:dyDescent="0.25">
      <c r="A16" s="6" t="s">
        <v>60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t="s">
        <v>10</v>
      </c>
      <c r="B17" t="s">
        <v>3</v>
      </c>
      <c r="C17" t="s">
        <v>4</v>
      </c>
      <c r="D17" s="2" t="s">
        <v>5</v>
      </c>
      <c r="E17" t="s">
        <v>0</v>
      </c>
      <c r="F17" t="s">
        <v>6</v>
      </c>
      <c r="G17" t="s">
        <v>7</v>
      </c>
      <c r="H17" t="s">
        <v>8</v>
      </c>
      <c r="I17" t="s">
        <v>9</v>
      </c>
    </row>
    <row r="18" spans="1:9" x14ac:dyDescent="0.25">
      <c r="A18" t="s">
        <v>15</v>
      </c>
      <c r="B18" t="s">
        <v>20</v>
      </c>
      <c r="C18" t="s">
        <v>25</v>
      </c>
      <c r="D18" s="2">
        <v>35556</v>
      </c>
      <c r="E18">
        <v>2500</v>
      </c>
      <c r="F18">
        <v>20</v>
      </c>
      <c r="G18">
        <v>2</v>
      </c>
      <c r="H18">
        <v>94</v>
      </c>
      <c r="I18">
        <v>8479988</v>
      </c>
    </row>
  </sheetData>
  <mergeCells count="2">
    <mergeCell ref="A10:I10"/>
    <mergeCell ref="A16:I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0629-2A87-4BD2-9F8D-D0FFA5B5BFE6}">
  <dimension ref="A1:G30"/>
  <sheetViews>
    <sheetView workbookViewId="0">
      <selection activeCell="F3" sqref="F3"/>
    </sheetView>
  </sheetViews>
  <sheetFormatPr defaultRowHeight="15" x14ac:dyDescent="0.25"/>
  <cols>
    <col min="2" max="2" width="20.7109375" bestFit="1" customWidth="1"/>
    <col min="3" max="3" width="17.7109375" bestFit="1" customWidth="1"/>
    <col min="4" max="4" width="10.140625" bestFit="1" customWidth="1"/>
    <col min="5" max="5" width="11.5703125" bestFit="1" customWidth="1"/>
    <col min="6" max="6" width="20" bestFit="1" customWidth="1"/>
  </cols>
  <sheetData>
    <row r="1" spans="1:7" x14ac:dyDescent="0.25">
      <c r="A1" s="6" t="s">
        <v>28</v>
      </c>
      <c r="B1" s="6"/>
      <c r="C1" s="6"/>
      <c r="E1" s="6"/>
      <c r="F1" s="6"/>
    </row>
    <row r="2" spans="1:7" x14ac:dyDescent="0.25">
      <c r="A2" t="s">
        <v>29</v>
      </c>
      <c r="B2" t="s">
        <v>49</v>
      </c>
      <c r="C2" t="s">
        <v>50</v>
      </c>
      <c r="E2" t="s">
        <v>31</v>
      </c>
      <c r="F2" t="s">
        <v>32</v>
      </c>
    </row>
    <row r="3" spans="1:7" x14ac:dyDescent="0.25">
      <c r="A3" t="s">
        <v>33</v>
      </c>
      <c r="B3" t="s">
        <v>34</v>
      </c>
      <c r="C3" t="s">
        <v>30</v>
      </c>
      <c r="E3" t="b">
        <f>WEEKDAY(D8)=2</f>
        <v>0</v>
      </c>
      <c r="F3" t="b">
        <f>OR(F8="Гродно",F8 = "Брест")</f>
        <v>1</v>
      </c>
    </row>
    <row r="7" spans="1:7" x14ac:dyDescent="0.25">
      <c r="A7" t="s">
        <v>35</v>
      </c>
      <c r="B7" t="s">
        <v>36</v>
      </c>
      <c r="C7" t="s">
        <v>37</v>
      </c>
      <c r="D7" t="s">
        <v>38</v>
      </c>
      <c r="E7" t="s">
        <v>49</v>
      </c>
      <c r="F7" t="s">
        <v>50</v>
      </c>
      <c r="G7" t="s">
        <v>29</v>
      </c>
    </row>
    <row r="8" spans="1:7" x14ac:dyDescent="0.25">
      <c r="A8">
        <v>1</v>
      </c>
      <c r="B8" t="s">
        <v>39</v>
      </c>
      <c r="C8">
        <v>2</v>
      </c>
      <c r="D8" s="2">
        <v>35105</v>
      </c>
      <c r="E8">
        <v>100</v>
      </c>
      <c r="F8" t="s">
        <v>47</v>
      </c>
      <c r="G8">
        <v>234</v>
      </c>
    </row>
    <row r="9" spans="1:7" x14ac:dyDescent="0.25">
      <c r="A9">
        <v>2</v>
      </c>
      <c r="B9" t="s">
        <v>40</v>
      </c>
      <c r="C9">
        <v>7</v>
      </c>
      <c r="D9" s="2">
        <v>36203</v>
      </c>
      <c r="E9">
        <v>456</v>
      </c>
      <c r="F9" t="s">
        <v>46</v>
      </c>
      <c r="G9">
        <v>211</v>
      </c>
    </row>
    <row r="10" spans="1:7" x14ac:dyDescent="0.25">
      <c r="A10">
        <v>3</v>
      </c>
      <c r="B10" t="s">
        <v>41</v>
      </c>
      <c r="C10">
        <v>12</v>
      </c>
      <c r="D10" s="2">
        <v>36206</v>
      </c>
      <c r="E10">
        <v>334</v>
      </c>
      <c r="F10" t="s">
        <v>48</v>
      </c>
      <c r="G10">
        <v>218</v>
      </c>
    </row>
    <row r="11" spans="1:7" x14ac:dyDescent="0.25">
      <c r="A11">
        <v>4</v>
      </c>
      <c r="B11" t="s">
        <v>42</v>
      </c>
      <c r="C11">
        <v>8</v>
      </c>
      <c r="D11" s="2">
        <v>36203</v>
      </c>
      <c r="E11">
        <v>334</v>
      </c>
      <c r="F11" t="s">
        <v>30</v>
      </c>
      <c r="G11">
        <v>225</v>
      </c>
    </row>
    <row r="12" spans="1:7" x14ac:dyDescent="0.25">
      <c r="A12">
        <v>5</v>
      </c>
      <c r="B12" t="s">
        <v>43</v>
      </c>
      <c r="C12">
        <v>9</v>
      </c>
      <c r="D12" s="2">
        <v>36232</v>
      </c>
      <c r="E12">
        <v>334</v>
      </c>
      <c r="F12" t="s">
        <v>47</v>
      </c>
      <c r="G12">
        <v>232</v>
      </c>
    </row>
    <row r="13" spans="1:7" x14ac:dyDescent="0.25">
      <c r="A13">
        <v>6</v>
      </c>
      <c r="B13" t="s">
        <v>44</v>
      </c>
      <c r="C13">
        <v>5</v>
      </c>
      <c r="D13" s="2">
        <v>36206</v>
      </c>
      <c r="E13">
        <v>334</v>
      </c>
      <c r="F13" t="s">
        <v>47</v>
      </c>
      <c r="G13">
        <v>239</v>
      </c>
    </row>
    <row r="14" spans="1:7" x14ac:dyDescent="0.25">
      <c r="A14">
        <v>7</v>
      </c>
      <c r="B14" t="s">
        <v>39</v>
      </c>
      <c r="C14">
        <v>2</v>
      </c>
      <c r="D14" s="2">
        <v>36206</v>
      </c>
      <c r="E14">
        <v>568</v>
      </c>
      <c r="F14" t="s">
        <v>48</v>
      </c>
      <c r="G14">
        <v>188</v>
      </c>
    </row>
    <row r="15" spans="1:7" x14ac:dyDescent="0.25">
      <c r="A15">
        <v>8</v>
      </c>
      <c r="B15" t="s">
        <v>45</v>
      </c>
      <c r="C15">
        <v>7</v>
      </c>
      <c r="D15" s="2">
        <v>36207</v>
      </c>
      <c r="E15">
        <v>802</v>
      </c>
      <c r="F15" t="s">
        <v>47</v>
      </c>
      <c r="G15">
        <v>165</v>
      </c>
    </row>
    <row r="16" spans="1:7" x14ac:dyDescent="0.25">
      <c r="A16">
        <v>9</v>
      </c>
      <c r="B16" t="s">
        <v>41</v>
      </c>
      <c r="C16">
        <v>12</v>
      </c>
      <c r="D16" s="2">
        <v>36236</v>
      </c>
      <c r="E16">
        <v>1036</v>
      </c>
      <c r="F16" t="s">
        <v>47</v>
      </c>
      <c r="G16">
        <v>142</v>
      </c>
    </row>
    <row r="17" spans="1:7" x14ac:dyDescent="0.25">
      <c r="A17">
        <v>10</v>
      </c>
      <c r="B17" t="s">
        <v>39</v>
      </c>
      <c r="C17">
        <v>2</v>
      </c>
      <c r="D17" s="2">
        <v>36209</v>
      </c>
      <c r="E17">
        <v>1270</v>
      </c>
      <c r="F17" t="s">
        <v>46</v>
      </c>
      <c r="G17">
        <v>119</v>
      </c>
    </row>
    <row r="18" spans="1:7" x14ac:dyDescent="0.25">
      <c r="A18">
        <v>11</v>
      </c>
      <c r="B18" t="s">
        <v>41</v>
      </c>
      <c r="C18">
        <v>12</v>
      </c>
      <c r="D18" s="2">
        <v>36203</v>
      </c>
      <c r="E18">
        <v>1504</v>
      </c>
      <c r="F18" t="s">
        <v>46</v>
      </c>
      <c r="G18">
        <v>120</v>
      </c>
    </row>
    <row r="19" spans="1:7" x14ac:dyDescent="0.25">
      <c r="A19">
        <v>12</v>
      </c>
      <c r="B19" t="s">
        <v>42</v>
      </c>
      <c r="C19">
        <v>8</v>
      </c>
      <c r="D19" s="2">
        <v>36204</v>
      </c>
      <c r="E19">
        <v>1738</v>
      </c>
      <c r="F19" t="s">
        <v>48</v>
      </c>
      <c r="G19">
        <v>121</v>
      </c>
    </row>
    <row r="20" spans="1:7" x14ac:dyDescent="0.25">
      <c r="A20">
        <v>13</v>
      </c>
      <c r="B20" t="s">
        <v>40</v>
      </c>
      <c r="C20">
        <v>7</v>
      </c>
      <c r="D20" s="2">
        <v>36206</v>
      </c>
      <c r="E20">
        <v>2345</v>
      </c>
      <c r="F20" t="s">
        <v>30</v>
      </c>
      <c r="G20">
        <v>84</v>
      </c>
    </row>
    <row r="22" spans="1:7" x14ac:dyDescent="0.25">
      <c r="A22" s="6" t="s">
        <v>51</v>
      </c>
      <c r="B22" s="6"/>
      <c r="C22" s="6"/>
      <c r="D22" s="6"/>
      <c r="E22" s="6"/>
      <c r="F22" s="6"/>
      <c r="G22" s="6"/>
    </row>
    <row r="23" spans="1:7" x14ac:dyDescent="0.25">
      <c r="A23" t="s">
        <v>35</v>
      </c>
      <c r="B23" t="s">
        <v>36</v>
      </c>
      <c r="C23" t="s">
        <v>37</v>
      </c>
      <c r="D23" t="s">
        <v>38</v>
      </c>
      <c r="E23" t="s">
        <v>49</v>
      </c>
      <c r="F23" t="s">
        <v>50</v>
      </c>
      <c r="G23" t="s">
        <v>29</v>
      </c>
    </row>
    <row r="24" spans="1:7" x14ac:dyDescent="0.25">
      <c r="A24">
        <v>13</v>
      </c>
      <c r="B24" t="s">
        <v>40</v>
      </c>
      <c r="C24">
        <v>7</v>
      </c>
      <c r="D24" s="2">
        <v>36206</v>
      </c>
      <c r="E24">
        <v>2345</v>
      </c>
      <c r="F24" t="s">
        <v>30</v>
      </c>
      <c r="G24">
        <v>84</v>
      </c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t="s">
        <v>35</v>
      </c>
      <c r="B27" t="s">
        <v>36</v>
      </c>
      <c r="C27" t="s">
        <v>37</v>
      </c>
      <c r="D27" t="s">
        <v>38</v>
      </c>
      <c r="E27" t="s">
        <v>49</v>
      </c>
      <c r="F27" t="s">
        <v>50</v>
      </c>
      <c r="G27" t="s">
        <v>29</v>
      </c>
    </row>
    <row r="28" spans="1:7" x14ac:dyDescent="0.25">
      <c r="A28">
        <v>3</v>
      </c>
      <c r="B28" t="s">
        <v>41</v>
      </c>
      <c r="C28">
        <v>12</v>
      </c>
      <c r="D28" s="2">
        <v>36206</v>
      </c>
      <c r="E28">
        <v>334</v>
      </c>
      <c r="F28" t="s">
        <v>48</v>
      </c>
      <c r="G28">
        <v>218</v>
      </c>
    </row>
    <row r="29" spans="1:7" x14ac:dyDescent="0.25">
      <c r="A29">
        <v>6</v>
      </c>
      <c r="B29" t="s">
        <v>44</v>
      </c>
      <c r="C29">
        <v>5</v>
      </c>
      <c r="D29" s="2">
        <v>36206</v>
      </c>
      <c r="E29">
        <v>334</v>
      </c>
      <c r="F29" t="s">
        <v>47</v>
      </c>
      <c r="G29">
        <v>239</v>
      </c>
    </row>
    <row r="30" spans="1:7" x14ac:dyDescent="0.25">
      <c r="A30">
        <v>7</v>
      </c>
      <c r="B30" t="s">
        <v>39</v>
      </c>
      <c r="C30">
        <v>2</v>
      </c>
      <c r="D30" s="2">
        <v>36206</v>
      </c>
      <c r="E30">
        <v>568</v>
      </c>
      <c r="F30" t="s">
        <v>48</v>
      </c>
      <c r="G30">
        <v>188</v>
      </c>
    </row>
  </sheetData>
  <mergeCells count="4">
    <mergeCell ref="A1:C1"/>
    <mergeCell ref="E1:F1"/>
    <mergeCell ref="A22:G22"/>
    <mergeCell ref="A26:G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76A1-7955-4EE9-9CF4-30862737D1B7}">
  <dimension ref="A1:M30"/>
  <sheetViews>
    <sheetView topLeftCell="A7" zoomScale="70" zoomScaleNormal="70" workbookViewId="0">
      <selection activeCell="M1" sqref="M1"/>
    </sheetView>
  </sheetViews>
  <sheetFormatPr defaultRowHeight="15" x14ac:dyDescent="0.25"/>
  <cols>
    <col min="4" max="4" width="11.42578125" customWidth="1"/>
    <col min="5" max="5" width="12.140625" bestFit="1" customWidth="1"/>
    <col min="6" max="6" width="10.140625" customWidth="1"/>
    <col min="9" max="9" width="12.140625" bestFit="1" customWidth="1"/>
    <col min="10" max="10" width="12.85546875" customWidth="1"/>
    <col min="11" max="11" width="12.140625" bestFit="1" customWidth="1"/>
    <col min="12" max="12" width="15.85546875" customWidth="1"/>
    <col min="13" max="13" width="10.140625" bestFit="1" customWidth="1"/>
  </cols>
  <sheetData>
    <row r="1" spans="1:13" ht="49.5" customHeight="1" x14ac:dyDescent="0.25">
      <c r="A1" s="3" t="s">
        <v>52</v>
      </c>
      <c r="B1" s="3" t="s">
        <v>53</v>
      </c>
      <c r="C1" s="3" t="s">
        <v>54</v>
      </c>
      <c r="D1" s="3" t="s">
        <v>55</v>
      </c>
      <c r="E1" s="4">
        <f>MIN(D2:D30)</f>
        <v>0.49263938490967019</v>
      </c>
      <c r="F1" s="3" t="s">
        <v>56</v>
      </c>
      <c r="G1" s="3">
        <v>1E-4</v>
      </c>
      <c r="H1" s="3" t="s">
        <v>57</v>
      </c>
      <c r="I1" s="3">
        <f>D30</f>
        <v>0.49493427198018436</v>
      </c>
      <c r="J1" s="3" t="s">
        <v>58</v>
      </c>
      <c r="K1" s="3">
        <f>ABS(E1-I1)</f>
        <v>2.2948870705141733E-3</v>
      </c>
      <c r="L1" s="3" t="s">
        <v>59</v>
      </c>
      <c r="M1" s="5">
        <f>K1/I1</f>
        <v>4.6367511817933952E-3</v>
      </c>
    </row>
    <row r="2" spans="1:13" x14ac:dyDescent="0.25">
      <c r="A2">
        <v>2</v>
      </c>
      <c r="B2">
        <f>1/(A2^2+2)</f>
        <v>0.16666666666666666</v>
      </c>
      <c r="C2">
        <f>B2</f>
        <v>0.16666666666666666</v>
      </c>
    </row>
    <row r="3" spans="1:13" x14ac:dyDescent="0.25">
      <c r="A3">
        <v>3</v>
      </c>
      <c r="B3">
        <f t="shared" ref="B3:B30" si="0">1/(A3^2+2)</f>
        <v>9.0909090909090912E-2</v>
      </c>
      <c r="C3">
        <f>C2+B3</f>
        <v>0.25757575757575757</v>
      </c>
      <c r="D3" t="str">
        <f>IF(ABS(B2-B3)&lt;$G$1,C3,"")</f>
        <v/>
      </c>
    </row>
    <row r="4" spans="1:13" x14ac:dyDescent="0.25">
      <c r="A4">
        <v>4</v>
      </c>
      <c r="B4">
        <f t="shared" si="0"/>
        <v>5.5555555555555552E-2</v>
      </c>
      <c r="C4">
        <f t="shared" ref="C4:C30" si="1">C3+B4</f>
        <v>0.31313131313131315</v>
      </c>
      <c r="D4" t="str">
        <f t="shared" ref="D4:D30" si="2">IF(ABS(B3-B4)&lt;$G$1,C4,"")</f>
        <v/>
      </c>
    </row>
    <row r="5" spans="1:13" x14ac:dyDescent="0.25">
      <c r="A5">
        <v>5</v>
      </c>
      <c r="B5">
        <f t="shared" si="0"/>
        <v>3.7037037037037035E-2</v>
      </c>
      <c r="C5">
        <f t="shared" si="1"/>
        <v>0.35016835016835018</v>
      </c>
      <c r="D5" t="str">
        <f t="shared" si="2"/>
        <v/>
      </c>
    </row>
    <row r="6" spans="1:13" x14ac:dyDescent="0.25">
      <c r="A6">
        <v>6</v>
      </c>
      <c r="B6">
        <f t="shared" si="0"/>
        <v>2.6315789473684209E-2</v>
      </c>
      <c r="C6">
        <f t="shared" si="1"/>
        <v>0.37648413964203442</v>
      </c>
      <c r="D6" t="str">
        <f t="shared" si="2"/>
        <v/>
      </c>
    </row>
    <row r="7" spans="1:13" x14ac:dyDescent="0.25">
      <c r="A7">
        <v>7</v>
      </c>
      <c r="B7">
        <f t="shared" si="0"/>
        <v>1.9607843137254902E-2</v>
      </c>
      <c r="C7">
        <f t="shared" si="1"/>
        <v>0.39609198277928931</v>
      </c>
      <c r="D7" t="str">
        <f t="shared" si="2"/>
        <v/>
      </c>
    </row>
    <row r="8" spans="1:13" x14ac:dyDescent="0.25">
      <c r="A8">
        <v>8</v>
      </c>
      <c r="B8">
        <f t="shared" si="0"/>
        <v>1.5151515151515152E-2</v>
      </c>
      <c r="C8">
        <f t="shared" si="1"/>
        <v>0.41124349793080445</v>
      </c>
      <c r="D8" t="str">
        <f t="shared" si="2"/>
        <v/>
      </c>
    </row>
    <row r="9" spans="1:13" x14ac:dyDescent="0.25">
      <c r="A9">
        <v>9</v>
      </c>
      <c r="B9">
        <f t="shared" si="0"/>
        <v>1.2048192771084338E-2</v>
      </c>
      <c r="C9">
        <f t="shared" si="1"/>
        <v>0.42329169070188877</v>
      </c>
      <c r="D9" t="str">
        <f t="shared" si="2"/>
        <v/>
      </c>
    </row>
    <row r="10" spans="1:13" x14ac:dyDescent="0.25">
      <c r="A10">
        <v>10</v>
      </c>
      <c r="B10">
        <f t="shared" si="0"/>
        <v>9.8039215686274508E-3</v>
      </c>
      <c r="C10">
        <f t="shared" si="1"/>
        <v>0.43309561227051624</v>
      </c>
      <c r="D10" t="str">
        <f t="shared" si="2"/>
        <v/>
      </c>
    </row>
    <row r="11" spans="1:13" x14ac:dyDescent="0.25">
      <c r="A11">
        <v>11</v>
      </c>
      <c r="B11">
        <f t="shared" si="0"/>
        <v>8.130081300813009E-3</v>
      </c>
      <c r="C11">
        <f t="shared" si="1"/>
        <v>0.44122569357132924</v>
      </c>
      <c r="D11" t="str">
        <f t="shared" si="2"/>
        <v/>
      </c>
    </row>
    <row r="12" spans="1:13" x14ac:dyDescent="0.25">
      <c r="A12">
        <v>12</v>
      </c>
      <c r="B12">
        <f t="shared" si="0"/>
        <v>6.8493150684931503E-3</v>
      </c>
      <c r="C12">
        <f t="shared" si="1"/>
        <v>0.44807500863982241</v>
      </c>
      <c r="D12" t="str">
        <f t="shared" si="2"/>
        <v/>
      </c>
    </row>
    <row r="13" spans="1:13" x14ac:dyDescent="0.25">
      <c r="A13">
        <v>13</v>
      </c>
      <c r="B13">
        <f t="shared" si="0"/>
        <v>5.8479532163742687E-3</v>
      </c>
      <c r="C13">
        <f t="shared" si="1"/>
        <v>0.45392296185619668</v>
      </c>
      <c r="D13" t="str">
        <f t="shared" si="2"/>
        <v/>
      </c>
    </row>
    <row r="14" spans="1:13" x14ac:dyDescent="0.25">
      <c r="A14">
        <v>14</v>
      </c>
      <c r="B14">
        <f t="shared" si="0"/>
        <v>5.0505050505050509E-3</v>
      </c>
      <c r="C14">
        <f t="shared" si="1"/>
        <v>0.45897346690670171</v>
      </c>
      <c r="D14" t="str">
        <f t="shared" si="2"/>
        <v/>
      </c>
    </row>
    <row r="15" spans="1:13" x14ac:dyDescent="0.25">
      <c r="A15">
        <v>15</v>
      </c>
      <c r="B15">
        <f t="shared" si="0"/>
        <v>4.4052863436123352E-3</v>
      </c>
      <c r="C15">
        <f t="shared" si="1"/>
        <v>0.46337875325031402</v>
      </c>
      <c r="D15" t="str">
        <f t="shared" si="2"/>
        <v/>
      </c>
    </row>
    <row r="16" spans="1:13" x14ac:dyDescent="0.25">
      <c r="A16">
        <v>16</v>
      </c>
      <c r="B16">
        <f t="shared" si="0"/>
        <v>3.875968992248062E-3</v>
      </c>
      <c r="C16">
        <f t="shared" si="1"/>
        <v>0.46725472224256209</v>
      </c>
      <c r="D16" t="str">
        <f t="shared" si="2"/>
        <v/>
      </c>
    </row>
    <row r="17" spans="1:4" x14ac:dyDescent="0.25">
      <c r="A17">
        <v>17</v>
      </c>
      <c r="B17">
        <f t="shared" si="0"/>
        <v>3.4364261168384879E-3</v>
      </c>
      <c r="C17">
        <f t="shared" si="1"/>
        <v>0.47069114835940057</v>
      </c>
      <c r="D17" t="str">
        <f t="shared" si="2"/>
        <v/>
      </c>
    </row>
    <row r="18" spans="1:4" x14ac:dyDescent="0.25">
      <c r="A18">
        <v>18</v>
      </c>
      <c r="B18">
        <f t="shared" si="0"/>
        <v>3.0674846625766872E-3</v>
      </c>
      <c r="C18">
        <f t="shared" si="1"/>
        <v>0.47375863302197724</v>
      </c>
      <c r="D18" t="str">
        <f t="shared" si="2"/>
        <v/>
      </c>
    </row>
    <row r="19" spans="1:4" x14ac:dyDescent="0.25">
      <c r="A19">
        <v>19</v>
      </c>
      <c r="B19">
        <f t="shared" si="0"/>
        <v>2.7548209366391185E-3</v>
      </c>
      <c r="C19">
        <f t="shared" si="1"/>
        <v>0.47651345395861633</v>
      </c>
      <c r="D19" t="str">
        <f t="shared" si="2"/>
        <v/>
      </c>
    </row>
    <row r="20" spans="1:4" x14ac:dyDescent="0.25">
      <c r="A20">
        <v>20</v>
      </c>
      <c r="B20">
        <f t="shared" si="0"/>
        <v>2.4875621890547263E-3</v>
      </c>
      <c r="C20">
        <f t="shared" si="1"/>
        <v>0.47900101614767104</v>
      </c>
      <c r="D20" t="str">
        <f t="shared" si="2"/>
        <v/>
      </c>
    </row>
    <row r="21" spans="1:4" x14ac:dyDescent="0.25">
      <c r="A21">
        <v>21</v>
      </c>
      <c r="B21">
        <f t="shared" si="0"/>
        <v>2.257336343115124E-3</v>
      </c>
      <c r="C21">
        <f t="shared" si="1"/>
        <v>0.48125835249078619</v>
      </c>
      <c r="D21" t="str">
        <f t="shared" si="2"/>
        <v/>
      </c>
    </row>
    <row r="22" spans="1:4" x14ac:dyDescent="0.25">
      <c r="A22">
        <v>22</v>
      </c>
      <c r="B22">
        <f t="shared" si="0"/>
        <v>2.05761316872428E-3</v>
      </c>
      <c r="C22">
        <f t="shared" si="1"/>
        <v>0.48331596565951046</v>
      </c>
      <c r="D22" t="str">
        <f t="shared" si="2"/>
        <v/>
      </c>
    </row>
    <row r="23" spans="1:4" x14ac:dyDescent="0.25">
      <c r="A23">
        <v>23</v>
      </c>
      <c r="B23">
        <f t="shared" si="0"/>
        <v>1.8832391713747645E-3</v>
      </c>
      <c r="C23">
        <f t="shared" si="1"/>
        <v>0.48519920483088524</v>
      </c>
      <c r="D23" t="str">
        <f t="shared" si="2"/>
        <v/>
      </c>
    </row>
    <row r="24" spans="1:4" x14ac:dyDescent="0.25">
      <c r="A24">
        <v>24</v>
      </c>
      <c r="B24">
        <f t="shared" si="0"/>
        <v>1.7301038062283738E-3</v>
      </c>
      <c r="C24">
        <f t="shared" si="1"/>
        <v>0.48692930863711364</v>
      </c>
      <c r="D24" t="str">
        <f t="shared" si="2"/>
        <v/>
      </c>
    </row>
    <row r="25" spans="1:4" x14ac:dyDescent="0.25">
      <c r="A25">
        <v>25</v>
      </c>
      <c r="B25">
        <f t="shared" si="0"/>
        <v>1.594896331738437E-3</v>
      </c>
      <c r="C25">
        <f t="shared" si="1"/>
        <v>0.48852420496885207</v>
      </c>
      <c r="D25" t="str">
        <f t="shared" si="2"/>
        <v/>
      </c>
    </row>
    <row r="26" spans="1:4" x14ac:dyDescent="0.25">
      <c r="A26">
        <v>26</v>
      </c>
      <c r="B26">
        <f t="shared" si="0"/>
        <v>1.4749262536873156E-3</v>
      </c>
      <c r="C26">
        <f t="shared" si="1"/>
        <v>0.48999913122253941</v>
      </c>
      <c r="D26" t="str">
        <f t="shared" si="2"/>
        <v/>
      </c>
    </row>
    <row r="27" spans="1:4" x14ac:dyDescent="0.25">
      <c r="A27">
        <v>27</v>
      </c>
      <c r="B27">
        <f t="shared" si="0"/>
        <v>1.3679890560875513E-3</v>
      </c>
      <c r="C27">
        <f t="shared" si="1"/>
        <v>0.49136712027862695</v>
      </c>
      <c r="D27" t="str">
        <f t="shared" si="2"/>
        <v/>
      </c>
    </row>
    <row r="28" spans="1:4" x14ac:dyDescent="0.25">
      <c r="A28">
        <v>28</v>
      </c>
      <c r="B28">
        <f t="shared" si="0"/>
        <v>1.2722646310432571E-3</v>
      </c>
      <c r="C28">
        <f t="shared" si="1"/>
        <v>0.49263938490967019</v>
      </c>
      <c r="D28">
        <f t="shared" si="2"/>
        <v>0.49263938490967019</v>
      </c>
    </row>
    <row r="29" spans="1:4" x14ac:dyDescent="0.25">
      <c r="A29">
        <v>29</v>
      </c>
      <c r="B29">
        <f t="shared" si="0"/>
        <v>1.1862396204033216E-3</v>
      </c>
      <c r="C29">
        <f t="shared" si="1"/>
        <v>0.4938256245300735</v>
      </c>
      <c r="D29">
        <f t="shared" si="2"/>
        <v>0.4938256245300735</v>
      </c>
    </row>
    <row r="30" spans="1:4" x14ac:dyDescent="0.25">
      <c r="A30">
        <v>30</v>
      </c>
      <c r="B30">
        <f t="shared" si="0"/>
        <v>1.1086474501108647E-3</v>
      </c>
      <c r="C30">
        <f t="shared" si="1"/>
        <v>0.49493427198018436</v>
      </c>
      <c r="D30">
        <f t="shared" si="2"/>
        <v>0.49493427198018436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69D3-A4F4-4DE3-8CB2-97E5A554F0C1}">
  <dimension ref="A1:M31"/>
  <sheetViews>
    <sheetView topLeftCell="A16" zoomScale="70" zoomScaleNormal="70" workbookViewId="0">
      <selection activeCell="M1" sqref="M1"/>
    </sheetView>
  </sheetViews>
  <sheetFormatPr defaultRowHeight="15" x14ac:dyDescent="0.25"/>
  <cols>
    <col min="5" max="5" width="11.5703125" bestFit="1" customWidth="1"/>
    <col min="9" max="9" width="12.140625" bestFit="1" customWidth="1"/>
    <col min="11" max="11" width="12.28515625" bestFit="1" customWidth="1"/>
    <col min="13" max="13" width="14.28515625" customWidth="1"/>
  </cols>
  <sheetData>
    <row r="1" spans="1:13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4">
        <f>MIN(D2:D30)</f>
        <v>5.1548451529180701</v>
      </c>
      <c r="F1" s="3" t="s">
        <v>56</v>
      </c>
      <c r="G1" s="3">
        <v>1E-4</v>
      </c>
      <c r="H1" s="3" t="s">
        <v>57</v>
      </c>
      <c r="I1" s="3">
        <f>D30</f>
        <v>5.1548454853771366</v>
      </c>
      <c r="J1" s="3" t="s">
        <v>58</v>
      </c>
      <c r="K1" s="3">
        <f>ABS(E1-I1)</f>
        <v>3.3245906649881363E-7</v>
      </c>
      <c r="L1" s="3" t="s">
        <v>59</v>
      </c>
      <c r="M1" s="5">
        <f>K1/I1</f>
        <v>6.4494477563276637E-8</v>
      </c>
    </row>
    <row r="2" spans="1:13" x14ac:dyDescent="0.25">
      <c r="A2">
        <v>2</v>
      </c>
      <c r="B2">
        <f>(1+A2^2)/FACT(A2)</f>
        <v>2.5</v>
      </c>
      <c r="C2">
        <f>B2</f>
        <v>2.5</v>
      </c>
    </row>
    <row r="3" spans="1:13" x14ac:dyDescent="0.25">
      <c r="A3">
        <v>3</v>
      </c>
      <c r="B3">
        <f t="shared" ref="B3:B31" si="0">(1+A3^2)/FACT(A3)</f>
        <v>1.6666666666666667</v>
      </c>
      <c r="C3">
        <f>C2+B3</f>
        <v>4.166666666666667</v>
      </c>
      <c r="D3" t="str">
        <f>IF(ABS(B2-B3)&lt;$G$1,C3,"")</f>
        <v/>
      </c>
    </row>
    <row r="4" spans="1:13" x14ac:dyDescent="0.25">
      <c r="A4">
        <v>4</v>
      </c>
      <c r="B4">
        <f t="shared" si="0"/>
        <v>0.70833333333333337</v>
      </c>
      <c r="C4">
        <f t="shared" ref="C4:C31" si="1">C3+B4</f>
        <v>4.875</v>
      </c>
      <c r="D4" t="str">
        <f t="shared" ref="D4:D31" si="2">IF(ABS(B3-B4)&lt;$G$1,C4,"")</f>
        <v/>
      </c>
    </row>
    <row r="5" spans="1:13" x14ac:dyDescent="0.25">
      <c r="A5">
        <v>5</v>
      </c>
      <c r="B5">
        <f t="shared" si="0"/>
        <v>0.21666666666666667</v>
      </c>
      <c r="C5">
        <f t="shared" si="1"/>
        <v>5.0916666666666668</v>
      </c>
      <c r="D5" t="str">
        <f t="shared" si="2"/>
        <v/>
      </c>
    </row>
    <row r="6" spans="1:13" x14ac:dyDescent="0.25">
      <c r="A6">
        <v>6</v>
      </c>
      <c r="B6">
        <f t="shared" si="0"/>
        <v>5.1388888888888887E-2</v>
      </c>
      <c r="C6">
        <f t="shared" si="1"/>
        <v>5.1430555555555557</v>
      </c>
      <c r="D6" t="str">
        <f t="shared" si="2"/>
        <v/>
      </c>
    </row>
    <row r="7" spans="1:13" x14ac:dyDescent="0.25">
      <c r="A7">
        <v>7</v>
      </c>
      <c r="B7">
        <f t="shared" si="0"/>
        <v>9.9206349206349201E-3</v>
      </c>
      <c r="C7">
        <f t="shared" si="1"/>
        <v>5.152976190476191</v>
      </c>
      <c r="D7" t="str">
        <f t="shared" si="2"/>
        <v/>
      </c>
    </row>
    <row r="8" spans="1:13" x14ac:dyDescent="0.25">
      <c r="A8">
        <v>8</v>
      </c>
      <c r="B8">
        <f t="shared" si="0"/>
        <v>1.6121031746031745E-3</v>
      </c>
      <c r="C8">
        <f t="shared" si="1"/>
        <v>5.1545882936507939</v>
      </c>
      <c r="D8" t="str">
        <f t="shared" si="2"/>
        <v/>
      </c>
    </row>
    <row r="9" spans="1:13" x14ac:dyDescent="0.25">
      <c r="A9">
        <v>9</v>
      </c>
      <c r="B9">
        <f t="shared" si="0"/>
        <v>2.259700176366843E-4</v>
      </c>
      <c r="C9">
        <f t="shared" si="1"/>
        <v>5.1548142636684302</v>
      </c>
      <c r="D9" t="str">
        <f t="shared" si="2"/>
        <v/>
      </c>
    </row>
    <row r="10" spans="1:13" x14ac:dyDescent="0.25">
      <c r="A10">
        <v>10</v>
      </c>
      <c r="B10">
        <f t="shared" si="0"/>
        <v>2.783289241622575E-5</v>
      </c>
      <c r="C10">
        <f t="shared" si="1"/>
        <v>5.1548420965608468</v>
      </c>
      <c r="D10" t="str">
        <f t="shared" si="2"/>
        <v/>
      </c>
    </row>
    <row r="11" spans="1:13" x14ac:dyDescent="0.25">
      <c r="A11">
        <v>11</v>
      </c>
      <c r="B11">
        <f t="shared" si="0"/>
        <v>3.0563572230238897E-6</v>
      </c>
      <c r="C11">
        <f t="shared" si="1"/>
        <v>5.1548451529180701</v>
      </c>
      <c r="D11">
        <f t="shared" si="2"/>
        <v>5.1548451529180701</v>
      </c>
    </row>
    <row r="12" spans="1:13" x14ac:dyDescent="0.25">
      <c r="A12">
        <v>12</v>
      </c>
      <c r="B12">
        <f t="shared" si="0"/>
        <v>3.0271297632408744E-7</v>
      </c>
      <c r="C12">
        <f t="shared" si="1"/>
        <v>5.1548454556310466</v>
      </c>
      <c r="D12">
        <f t="shared" si="2"/>
        <v>5.1548454556310466</v>
      </c>
    </row>
    <row r="13" spans="1:13" x14ac:dyDescent="0.25">
      <c r="A13">
        <v>13</v>
      </c>
      <c r="B13">
        <f t="shared" si="0"/>
        <v>2.7300374522596746E-8</v>
      </c>
      <c r="C13">
        <f t="shared" si="1"/>
        <v>5.154845482931421</v>
      </c>
      <c r="D13">
        <f t="shared" si="2"/>
        <v>5.154845482931421</v>
      </c>
    </row>
    <row r="14" spans="1:13" x14ac:dyDescent="0.25">
      <c r="A14">
        <v>14</v>
      </c>
      <c r="B14">
        <f t="shared" si="0"/>
        <v>2.2597368827527558E-9</v>
      </c>
      <c r="C14">
        <f t="shared" si="1"/>
        <v>5.1548454851911583</v>
      </c>
      <c r="D14">
        <f t="shared" si="2"/>
        <v>5.1548454851911583</v>
      </c>
    </row>
    <row r="15" spans="1:13" x14ac:dyDescent="0.25">
      <c r="A15">
        <v>15</v>
      </c>
      <c r="B15">
        <f t="shared" si="0"/>
        <v>1.7282590033912784E-10</v>
      </c>
      <c r="C15">
        <f t="shared" si="1"/>
        <v>5.1548454853639845</v>
      </c>
      <c r="D15">
        <f t="shared" si="2"/>
        <v>5.1548454853639845</v>
      </c>
    </row>
    <row r="16" spans="1:13" x14ac:dyDescent="0.25">
      <c r="A16">
        <v>16</v>
      </c>
      <c r="B16">
        <f t="shared" si="0"/>
        <v>1.228325674423558E-11</v>
      </c>
      <c r="C16">
        <f t="shared" si="1"/>
        <v>5.154845485376268</v>
      </c>
      <c r="D16">
        <f t="shared" si="2"/>
        <v>5.154845485376268</v>
      </c>
    </row>
    <row r="17" spans="1:4" x14ac:dyDescent="0.25">
      <c r="A17">
        <v>17</v>
      </c>
      <c r="B17">
        <f t="shared" si="0"/>
        <v>8.1532260376020099E-13</v>
      </c>
      <c r="C17">
        <f t="shared" si="1"/>
        <v>5.1548454853770833</v>
      </c>
      <c r="D17">
        <f t="shared" si="2"/>
        <v>5.1548454853770833</v>
      </c>
    </row>
    <row r="18" spans="1:4" x14ac:dyDescent="0.25">
      <c r="A18">
        <v>18</v>
      </c>
      <c r="B18">
        <f t="shared" si="0"/>
        <v>5.0762422647905234E-14</v>
      </c>
      <c r="C18">
        <f t="shared" si="1"/>
        <v>5.1548454853771339</v>
      </c>
      <c r="D18">
        <f t="shared" si="2"/>
        <v>5.1548454853771339</v>
      </c>
    </row>
    <row r="19" spans="1:4" x14ac:dyDescent="0.25">
      <c r="A19">
        <v>19</v>
      </c>
      <c r="B19">
        <f t="shared" si="0"/>
        <v>2.9758699592780073E-15</v>
      </c>
      <c r="C19">
        <f t="shared" si="1"/>
        <v>5.1548454853771366</v>
      </c>
      <c r="D19">
        <f t="shared" si="2"/>
        <v>5.1548454853771366</v>
      </c>
    </row>
    <row r="20" spans="1:4" x14ac:dyDescent="0.25">
      <c r="A20">
        <v>20</v>
      </c>
      <c r="B20">
        <f t="shared" si="0"/>
        <v>1.6482373669481781E-16</v>
      </c>
      <c r="C20">
        <f t="shared" si="1"/>
        <v>5.1548454853771366</v>
      </c>
      <c r="D20">
        <f t="shared" si="2"/>
        <v>5.1548454853771366</v>
      </c>
    </row>
    <row r="21" spans="1:4" x14ac:dyDescent="0.25">
      <c r="A21">
        <v>21</v>
      </c>
      <c r="B21">
        <f t="shared" si="0"/>
        <v>8.6512399500189374E-18</v>
      </c>
      <c r="C21">
        <f t="shared" si="1"/>
        <v>5.1548454853771366</v>
      </c>
      <c r="D21">
        <f t="shared" si="2"/>
        <v>5.1548454853771366</v>
      </c>
    </row>
    <row r="22" spans="1:4" x14ac:dyDescent="0.25">
      <c r="A22">
        <v>22</v>
      </c>
      <c r="B22">
        <f t="shared" si="0"/>
        <v>4.3149438253385278E-19</v>
      </c>
      <c r="C22">
        <f t="shared" si="1"/>
        <v>5.1548454853771366</v>
      </c>
      <c r="D22">
        <f t="shared" si="2"/>
        <v>5.1548454853771366</v>
      </c>
    </row>
    <row r="23" spans="1:4" x14ac:dyDescent="0.25">
      <c r="A23">
        <v>23</v>
      </c>
      <c r="B23">
        <f t="shared" si="0"/>
        <v>2.0501301904342623E-20</v>
      </c>
      <c r="C23">
        <f t="shared" si="1"/>
        <v>5.1548454853771366</v>
      </c>
      <c r="D23">
        <f t="shared" si="2"/>
        <v>5.1548454853771366</v>
      </c>
    </row>
    <row r="24" spans="1:4" x14ac:dyDescent="0.25">
      <c r="A24">
        <v>24</v>
      </c>
      <c r="B24">
        <f t="shared" si="0"/>
        <v>9.2997257852246033E-22</v>
      </c>
      <c r="C24">
        <f t="shared" si="1"/>
        <v>5.1548454853771366</v>
      </c>
      <c r="D24">
        <f t="shared" si="2"/>
        <v>5.1548454853771366</v>
      </c>
    </row>
    <row r="25" spans="1:4" x14ac:dyDescent="0.25">
      <c r="A25">
        <v>25</v>
      </c>
      <c r="B25">
        <f t="shared" si="0"/>
        <v>4.0357908780246807E-23</v>
      </c>
      <c r="C25">
        <f t="shared" si="1"/>
        <v>5.1548454853771366</v>
      </c>
      <c r="D25">
        <f t="shared" si="2"/>
        <v>5.1548454853771366</v>
      </c>
    </row>
    <row r="26" spans="1:4" x14ac:dyDescent="0.25">
      <c r="A26">
        <v>26</v>
      </c>
      <c r="B26">
        <f t="shared" si="0"/>
        <v>1.6786866702031876E-24</v>
      </c>
      <c r="C26">
        <f t="shared" si="1"/>
        <v>5.1548454853771366</v>
      </c>
      <c r="D26">
        <f t="shared" si="2"/>
        <v>5.1548454853771366</v>
      </c>
    </row>
    <row r="27" spans="1:4" x14ac:dyDescent="0.25">
      <c r="A27">
        <v>27</v>
      </c>
      <c r="B27">
        <f t="shared" si="0"/>
        <v>6.7040936005707484E-26</v>
      </c>
      <c r="C27">
        <f t="shared" si="1"/>
        <v>5.1548454853771366</v>
      </c>
      <c r="D27">
        <f t="shared" si="2"/>
        <v>5.1548454853771366</v>
      </c>
    </row>
    <row r="28" spans="1:4" x14ac:dyDescent="0.25">
      <c r="A28">
        <v>28</v>
      </c>
      <c r="B28">
        <f t="shared" si="0"/>
        <v>2.5747130510998231E-27</v>
      </c>
      <c r="C28">
        <f t="shared" si="1"/>
        <v>5.1548454853771366</v>
      </c>
      <c r="D28">
        <f t="shared" si="2"/>
        <v>5.1548454853771366</v>
      </c>
    </row>
    <row r="29" spans="1:4" x14ac:dyDescent="0.25">
      <c r="A29">
        <v>29</v>
      </c>
      <c r="B29">
        <f t="shared" si="0"/>
        <v>9.5229887503889784E-29</v>
      </c>
      <c r="C29">
        <f t="shared" si="1"/>
        <v>5.1548454853771366</v>
      </c>
      <c r="D29">
        <f t="shared" si="2"/>
        <v>5.1548454853771366</v>
      </c>
    </row>
    <row r="30" spans="1:4" x14ac:dyDescent="0.25">
      <c r="A30">
        <v>30</v>
      </c>
      <c r="B30">
        <f t="shared" si="0"/>
        <v>3.3967588535631302E-30</v>
      </c>
      <c r="C30">
        <f t="shared" si="1"/>
        <v>5.1548454853771366</v>
      </c>
      <c r="D30">
        <f t="shared" si="2"/>
        <v>5.1548454853771366</v>
      </c>
    </row>
    <row r="31" spans="1:4" x14ac:dyDescent="0.25">
      <c r="A31">
        <v>31</v>
      </c>
      <c r="B31">
        <f t="shared" si="0"/>
        <v>1.1699122899744842E-31</v>
      </c>
      <c r="C31">
        <f t="shared" si="1"/>
        <v>5.1548454853771366</v>
      </c>
      <c r="D31">
        <f t="shared" si="2"/>
        <v>5.1548454853771366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Лист1!Извлечь</vt:lpstr>
      <vt:lpstr>Лист2!Извлечь</vt:lpstr>
      <vt:lpstr>Лист1!Критерии</vt:lpstr>
      <vt:lpstr>Лист2!Критерии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Samoilov</dc:creator>
  <cp:lastModifiedBy>Sasha Samoilov</cp:lastModifiedBy>
  <dcterms:created xsi:type="dcterms:W3CDTF">2022-05-11T15:15:50Z</dcterms:created>
  <dcterms:modified xsi:type="dcterms:W3CDTF">2022-05-14T14:38:23Z</dcterms:modified>
</cp:coreProperties>
</file>