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pivotCache/pivotCacheDefinition24.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Ex1.xml" ContentType="application/vnd.ms-office.chartex+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mc:AlternateContent xmlns:mc="http://schemas.openxmlformats.org/markup-compatibility/2006">
    <mc:Choice Requires="x15">
      <x15ac:absPath xmlns:x15ac="http://schemas.microsoft.com/office/spreadsheetml/2010/11/ac" url="D:\DA\Projects\Superstore Project\"/>
    </mc:Choice>
  </mc:AlternateContent>
  <xr:revisionPtr revIDLastSave="0" documentId="13_ncr:1_{6C80DDDB-1E95-4335-A6A1-1C7E94B3C838}" xr6:coauthVersionLast="47" xr6:coauthVersionMax="47" xr10:uidLastSave="{00000000-0000-0000-0000-000000000000}"/>
  <bookViews>
    <workbookView xWindow="-120" yWindow="-120" windowWidth="29040" windowHeight="15720" activeTab="1" xr2:uid="{E551CA2E-CD6D-43A9-81A5-77869565E80D}"/>
  </bookViews>
  <sheets>
    <sheet name="ُEngin(Sales &amp; Profit)" sheetId="1" r:id="rId1"/>
    <sheet name="Sales &amp; Profit Performance" sheetId="4" r:id="rId2"/>
    <sheet name="Returns &amp; Operational Analysis" sheetId="5" r:id="rId3"/>
  </sheets>
  <definedNames>
    <definedName name="_xlchart.v5.0" hidden="1">'ُEngin(Sales &amp; Profit)'!$AL$50</definedName>
    <definedName name="_xlchart.v5.1" hidden="1">'ُEngin(Sales &amp; Profit)'!$AL$51:$AL$82</definedName>
    <definedName name="_xlchart.v5.10" hidden="1">'ُEngin(Sales &amp; Profit)'!$AM$50</definedName>
    <definedName name="_xlchart.v5.11" hidden="1">'ُEngin(Sales &amp; Profit)'!$AM$51:$AM$82</definedName>
    <definedName name="_xlchart.v5.12" hidden="1">'ُEngin(Sales &amp; Profit)'!$AL$50</definedName>
    <definedName name="_xlchart.v5.13" hidden="1">'ُEngin(Sales &amp; Profit)'!$AL$51:$AL$82</definedName>
    <definedName name="_xlchart.v5.14" hidden="1">'ُEngin(Sales &amp; Profit)'!$AM$50</definedName>
    <definedName name="_xlchart.v5.15" hidden="1">'ُEngin(Sales &amp; Profit)'!$AM$51:$AM$82</definedName>
    <definedName name="_xlchart.v5.2" hidden="1">'ُEngin(Sales &amp; Profit)'!$AM$50</definedName>
    <definedName name="_xlchart.v5.3" hidden="1">'ُEngin(Sales &amp; Profit)'!$AM$51:$AM$82</definedName>
    <definedName name="_xlchart.v5.4" hidden="1">'ُEngin(Sales &amp; Profit)'!$AL$50</definedName>
    <definedName name="_xlchart.v5.5" hidden="1">'ُEngin(Sales &amp; Profit)'!$AL$51:$AL$82</definedName>
    <definedName name="_xlchart.v5.6" hidden="1">'ُEngin(Sales &amp; Profit)'!$AM$50</definedName>
    <definedName name="_xlchart.v5.7" hidden="1">'ُEngin(Sales &amp; Profit)'!$AM$51:$AM$82</definedName>
    <definedName name="_xlchart.v5.8" hidden="1">'ُEngin(Sales &amp; Profit)'!$AL$50</definedName>
    <definedName name="_xlchart.v5.9" hidden="1">'ُEngin(Sales &amp; Profit)'!$AL$51:$AL$82</definedName>
    <definedName name="Slicer_Category">#N/A</definedName>
    <definedName name="Slicer_Category1">#N/A</definedName>
    <definedName name="Slicer_Date_Hierarchy">#N/A</definedName>
    <definedName name="Slicer_Region">#N/A</definedName>
    <definedName name="Slicer_Region1">#N/A</definedName>
    <definedName name="Slicer_State">#N/A</definedName>
    <definedName name="Slicer_Sub_Category">#N/A</definedName>
    <definedName name="Timeline_Date">#N/A</definedName>
  </definedNames>
  <calcPr calcId="191028"/>
  <pivotCaches>
    <pivotCache cacheId="582" r:id="rId4"/>
    <pivotCache cacheId="1218" r:id="rId5"/>
    <pivotCache cacheId="1221" r:id="rId6"/>
    <pivotCache cacheId="1224" r:id="rId7"/>
    <pivotCache cacheId="1227" r:id="rId8"/>
    <pivotCache cacheId="1230" r:id="rId9"/>
    <pivotCache cacheId="1233" r:id="rId10"/>
    <pivotCache cacheId="1236" r:id="rId11"/>
    <pivotCache cacheId="1239" r:id="rId12"/>
    <pivotCache cacheId="1242" r:id="rId13"/>
    <pivotCache cacheId="1533" r:id="rId14"/>
    <pivotCache cacheId="1536" r:id="rId15"/>
    <pivotCache cacheId="1584" r:id="rId16"/>
    <pivotCache cacheId="1587" r:id="rId17"/>
    <pivotCache cacheId="1590" r:id="rId18"/>
    <pivotCache cacheId="1593" r:id="rId19"/>
    <pivotCache cacheId="1596" r:id="rId20"/>
    <pivotCache cacheId="1599" r:id="rId21"/>
    <pivotCache cacheId="1602" r:id="rId22"/>
    <pivotCache cacheId="1605" r:id="rId23"/>
    <pivotCache cacheId="1608" r:id="rId24"/>
  </pivotCaches>
  <extLst>
    <ext xmlns:x14="http://schemas.microsoft.com/office/spreadsheetml/2009/9/main" uri="{876F7934-8845-4945-9796-88D515C7AA90}">
      <x14:pivotCaches>
        <pivotCache cacheId="21" r:id="rId25"/>
        <pivotCache cacheId="22" r:id="rId26"/>
      </x14:pivotCaches>
    </ext>
    <ext xmlns:x14="http://schemas.microsoft.com/office/spreadsheetml/2009/9/main" uri="{BBE1A952-AA13-448e-AADC-164F8A28A991}">
      <x14:slicerCaches>
        <x14:slicerCache r:id="rId27"/>
        <x14:slicerCache r:id="rId28"/>
        <x14:slicerCache r:id="rId29"/>
        <x14:slicerCache r:id="rId30"/>
        <x14:slicerCache r:id="rId31"/>
        <x14:slicerCache r:id="rId32"/>
        <x14:slicerCache r:id="rId33"/>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23" r:id="rId34"/>
      </x15:timelineCachePivotCaches>
    </ext>
    <ext xmlns:x15="http://schemas.microsoft.com/office/spreadsheetml/2010/11/main" uri="{D0CA8CA8-9F24-4464-BF8E-62219DCF47F9}">
      <x15:timelineCacheRefs>
        <x15:timelineCacheRef r:id="rId35"/>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im_Customer_ee66e743-7625-4d44-b3db-89f9e0a56d64" name="Dim_Customer" connection="Query - Dim_Customer"/>
          <x15:modelTable id="Dim_Product_8853e018-86f2-439d-b7ca-be71d34951e6" name="Dim_Product" connection="Query - Dim_Product"/>
          <x15:modelTable id="Dim_RegionalManagers_aabee29a-5d79-4bcd-8766-050a4ec478e5" name="Dim_RegionalManagers" connection="Query - Dim_RegionalManagers"/>
          <x15:modelTable id="Dim_Returns_25288458-417e-4351-9e47-f9923fb4c111" name="Dim_Returns" connection="Query - Dim_Returns"/>
          <x15:modelTable id="Fact_Orders_a1cd97ae-2f83-4816-9f3b-dc1c1b42276e" name="Fact_Orders" connection="Query - Fact_Orders"/>
          <x15:modelTable id="Calendar" name="Calendar" connection="Connection"/>
        </x15:modelTables>
        <x15:modelRelationships>
          <x15:modelRelationship fromTable="Dim_Customer" fromColumn="Region" toTable="Dim_RegionalManagers" toColumn="Region"/>
          <x15:modelRelationship fromTable="Dim_Returns" fromColumn="Order ID" toTable="Fact_Orders" toColumn="Order ID"/>
          <x15:modelRelationship fromTable="Fact_Orders" fromColumn="Customer ID" toTable="Dim_Customer" toColumn="Customer ID"/>
          <x15:modelRelationship fromTable="Fact_Orders" fromColumn="Product ID" toTable="Dim_Product" toColumn="Product ID"/>
          <x15:modelRelationship fromTable="Fact_Orders" fromColumn="Order Date" toTable="Calendar"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L50" i="1" l="1" a="1"/>
  <c r="AL50" i="1" s="1"/>
  <c r="Y16" i="1"/>
  <c r="Y7" i="1"/>
  <c r="Y10" i="1"/>
  <c r="Y23" i="1"/>
  <c r="Y20" i="1"/>
  <c r="C26" i="1"/>
  <c r="C7" i="1"/>
  <c r="C14" i="1"/>
  <c r="C2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24426EF-B556-490B-82A6-4261F082CEA8}" name="Connection" type="104" refreshedVersion="0" background="1">
    <extLst>
      <ext xmlns:x15="http://schemas.microsoft.com/office/spreadsheetml/2010/11/main" uri="{DE250136-89BD-433C-8126-D09CA5730AF9}">
        <x15:connection id="Calendar"/>
      </ext>
    </extLst>
  </connection>
  <connection id="2" xr16:uid="{97B12796-F382-40AC-A09A-10464447FCE2}" name="Query - Dim_Customer" description="Connection to the 'Dim_Customer' query in the workbook." type="100" refreshedVersion="8" minRefreshableVersion="5">
    <extLst>
      <ext xmlns:x15="http://schemas.microsoft.com/office/spreadsheetml/2010/11/main" uri="{DE250136-89BD-433C-8126-D09CA5730AF9}">
        <x15:connection id="c054cfc1-f0dd-4c2e-a8f3-478b6d668200"/>
      </ext>
    </extLst>
  </connection>
  <connection id="3" xr16:uid="{52EC6F19-FE3C-4BB7-ABC6-9E6CB87BE75A}" name="Query - Dim_Product" description="Connection to the 'Dim_Product' query in the workbook." type="100" refreshedVersion="8" minRefreshableVersion="5">
    <extLst>
      <ext xmlns:x15="http://schemas.microsoft.com/office/spreadsheetml/2010/11/main" uri="{DE250136-89BD-433C-8126-D09CA5730AF9}">
        <x15:connection id="cb634605-9235-4463-bf7f-f9c83f488b9f"/>
      </ext>
    </extLst>
  </connection>
  <connection id="4" xr16:uid="{A66A2372-E827-465B-832F-C0733474D6D3}" name="Query - Dim_RegionalManagers" description="Connection to the 'Dim_RegionalManagers' query in the workbook." type="100" refreshedVersion="8" minRefreshableVersion="5">
    <extLst>
      <ext xmlns:x15="http://schemas.microsoft.com/office/spreadsheetml/2010/11/main" uri="{DE250136-89BD-433C-8126-D09CA5730AF9}">
        <x15:connection id="99366bb6-54ec-4618-88cd-d06a7a354450"/>
      </ext>
    </extLst>
  </connection>
  <connection id="5" xr16:uid="{FECD9901-BEEB-4420-AFB8-CA81F03BC572}" name="Query - Dim_Returns" description="Connection to the 'Dim_Returns' query in the workbook." type="100" refreshedVersion="8" minRefreshableVersion="5">
    <extLst>
      <ext xmlns:x15="http://schemas.microsoft.com/office/spreadsheetml/2010/11/main" uri="{DE250136-89BD-433C-8126-D09CA5730AF9}">
        <x15:connection id="a618f304-805d-44b8-b108-b09ac712f1a7"/>
      </ext>
    </extLst>
  </connection>
  <connection id="6" xr16:uid="{779A006C-82DF-4346-91CD-766D60C8982E}" name="Query - Fact_Orders" description="Connection to the 'Fact_Orders' query in the workbook." type="100" refreshedVersion="8" minRefreshableVersion="5">
    <extLst>
      <ext xmlns:x15="http://schemas.microsoft.com/office/spreadsheetml/2010/11/main" uri="{DE250136-89BD-433C-8126-D09CA5730AF9}">
        <x15:connection id="e20a46d2-5c99-42a6-8124-a30652e1ba32"/>
      </ext>
    </extLst>
  </connection>
  <connection id="7" xr16:uid="{0E182368-2E78-42C9-BC80-0AE6F1CCCE09}"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1">
    <bk>
      <extLst>
        <ext uri="{3e2802c4-a4d2-4d8b-9148-e3be6c30e623}">
          <xlrd:rvb i="0"/>
        </ext>
      </extLst>
    </bk>
  </futureMetadata>
  <futureMetadata name="XLDAPR" count="1">
    <bk>
      <extLst>
        <ext uri="{bdbb8cdc-fa1e-496e-a857-3c3f30c029c3}">
          <xda:dynamicArrayProperties fDynamic="1" fCollapsed="0"/>
        </ext>
      </extLst>
    </bk>
  </futureMetadata>
  <cellMetadata count="1">
    <bk>
      <rc t="2" v="0"/>
    </bk>
  </cellMetadata>
  <valueMetadata count="1">
    <bk>
      <rc t="1" v="0"/>
    </bk>
  </valueMetadata>
</metadata>
</file>

<file path=xl/sharedStrings.xml><?xml version="1.0" encoding="utf-8"?>
<sst xmlns="http://schemas.openxmlformats.org/spreadsheetml/2006/main" count="160" uniqueCount="91">
  <si>
    <t>Sales &amp; Profit Performance</t>
  </si>
  <si>
    <t>Returns &amp; Operational Analysis</t>
  </si>
  <si>
    <t>Cards</t>
  </si>
  <si>
    <t>Charts</t>
  </si>
  <si>
    <t>Total Sales</t>
  </si>
  <si>
    <t>Row Labels</t>
  </si>
  <si>
    <t>Sum of Sales</t>
  </si>
  <si>
    <t>Furniture</t>
  </si>
  <si>
    <t>Arizona</t>
  </si>
  <si>
    <t>Office Supplies</t>
  </si>
  <si>
    <t>California</t>
  </si>
  <si>
    <t>Technology</t>
  </si>
  <si>
    <t>Illinois</t>
  </si>
  <si>
    <t>Total Profit</t>
  </si>
  <si>
    <t>Grand Total</t>
  </si>
  <si>
    <t>Michigan</t>
  </si>
  <si>
    <t>New York</t>
  </si>
  <si>
    <t>North Carolina</t>
  </si>
  <si>
    <t>Avg Profit Margin</t>
  </si>
  <si>
    <t>Ohio</t>
  </si>
  <si>
    <t>Sales</t>
  </si>
  <si>
    <t>Profit</t>
  </si>
  <si>
    <t>Pennsylvania</t>
  </si>
  <si>
    <t>Central</t>
  </si>
  <si>
    <t>Texas</t>
  </si>
  <si>
    <t>Total Orders</t>
  </si>
  <si>
    <t>East</t>
  </si>
  <si>
    <t>Washington</t>
  </si>
  <si>
    <t>South</t>
  </si>
  <si>
    <t>West</t>
  </si>
  <si>
    <t>Unique Products</t>
  </si>
  <si>
    <t xml:space="preserve"> Profit</t>
  </si>
  <si>
    <t xml:space="preserve"> Sales</t>
  </si>
  <si>
    <t xml:space="preserve">Unique Customer </t>
  </si>
  <si>
    <t>Accessories</t>
  </si>
  <si>
    <t>Appliances</t>
  </si>
  <si>
    <t>Art</t>
  </si>
  <si>
    <t>Binders</t>
  </si>
  <si>
    <t>Bookcases</t>
  </si>
  <si>
    <t>Chairs</t>
  </si>
  <si>
    <t>Copiers</t>
  </si>
  <si>
    <t>Envelopes</t>
  </si>
  <si>
    <t>Fasteners</t>
  </si>
  <si>
    <t>Furnishings</t>
  </si>
  <si>
    <t>Labels</t>
  </si>
  <si>
    <t>Machines</t>
  </si>
  <si>
    <t>Paper</t>
  </si>
  <si>
    <t>Phones</t>
  </si>
  <si>
    <t>Storage</t>
  </si>
  <si>
    <t>Supplies</t>
  </si>
  <si>
    <t>Tables</t>
  </si>
  <si>
    <t>% Returned</t>
  </si>
  <si>
    <t>Total Returned</t>
  </si>
  <si>
    <t>Return Loss</t>
  </si>
  <si>
    <t>Average of DaysToShip</t>
  </si>
  <si>
    <t>ProfitAfterReturns</t>
  </si>
  <si>
    <t>Colorado</t>
  </si>
  <si>
    <t>Delaware</t>
  </si>
  <si>
    <t>Florida</t>
  </si>
  <si>
    <t>Kentucky</t>
  </si>
  <si>
    <t>Minnesota</t>
  </si>
  <si>
    <t>Oregon</t>
  </si>
  <si>
    <t>Tennessee</t>
  </si>
  <si>
    <t>Utah</t>
  </si>
  <si>
    <t>Virginia</t>
  </si>
  <si>
    <t>Connecticut</t>
  </si>
  <si>
    <t>Georgia</t>
  </si>
  <si>
    <t>Indiana</t>
  </si>
  <si>
    <t>Nebraska</t>
  </si>
  <si>
    <t>Iowa</t>
  </si>
  <si>
    <t>Massachusetts</t>
  </si>
  <si>
    <t>Missouri</t>
  </si>
  <si>
    <t>Alabama</t>
  </si>
  <si>
    <t>Louisiana</t>
  </si>
  <si>
    <t>New Jersey</t>
  </si>
  <si>
    <t>New Mexico</t>
  </si>
  <si>
    <t>Rhode Island</t>
  </si>
  <si>
    <t>Wisconsin</t>
  </si>
  <si>
    <t>First Class</t>
  </si>
  <si>
    <t>Same Day</t>
  </si>
  <si>
    <t>Second Class</t>
  </si>
  <si>
    <t>Standard Class</t>
  </si>
  <si>
    <t>Oklahoma</t>
  </si>
  <si>
    <t>Arkansas</t>
  </si>
  <si>
    <t>District of Columbia</t>
  </si>
  <si>
    <t>Kansas</t>
  </si>
  <si>
    <t>Maryland</t>
  </si>
  <si>
    <t>Mississippi</t>
  </si>
  <si>
    <t>Nevada</t>
  </si>
  <si>
    <t>New Hampshire</t>
  </si>
  <si>
    <t>South Dakota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</si>
</sst>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0%;\-0.00%;0.00%"/>
    <numFmt numFmtId="165" formatCode="0.0"/>
    <numFmt numFmtId="166" formatCode="&quot;$&quot;#,##0"/>
    <numFmt numFmtId="167" formatCode="&quot;$&quot;#,##0.00"/>
  </numFmts>
  <fonts count="5" x14ac:knownFonts="1">
    <font>
      <sz val="11"/>
      <color theme="1"/>
      <name val="Aptos Narrow"/>
      <family val="2"/>
      <scheme val="minor"/>
    </font>
    <font>
      <b/>
      <sz val="14"/>
      <color theme="0"/>
      <name val="Aptos Narrow"/>
      <family val="2"/>
      <scheme val="minor"/>
    </font>
    <font>
      <sz val="11"/>
      <color theme="6" tint="-0.499984740745262"/>
      <name val="Aptos Narrow"/>
      <family val="2"/>
      <scheme val="minor"/>
    </font>
    <font>
      <sz val="11"/>
      <color theme="6" tint="-0.499984740745262"/>
      <name val="Aptos Display"/>
      <family val="2"/>
    </font>
    <font>
      <sz val="22"/>
      <color theme="1"/>
      <name val="Aptos Narrow"/>
      <family val="2"/>
      <scheme val="minor"/>
    </font>
  </fonts>
  <fills count="5">
    <fill>
      <patternFill patternType="none"/>
    </fill>
    <fill>
      <patternFill patternType="gray125"/>
    </fill>
    <fill>
      <patternFill patternType="solid">
        <fgColor theme="0" tint="-4.9989318521683403E-2"/>
        <bgColor indexed="64"/>
      </patternFill>
    </fill>
    <fill>
      <patternFill patternType="solid">
        <fgColor rgb="FFBF046B"/>
        <bgColor indexed="64"/>
      </patternFill>
    </fill>
    <fill>
      <patternFill patternType="solid">
        <fgColor rgb="FF3A8C66"/>
        <bgColor indexed="64"/>
      </patternFill>
    </fill>
  </fills>
  <borders count="1">
    <border>
      <left/>
      <right/>
      <top/>
      <bottom/>
      <diagonal/>
    </border>
  </borders>
  <cellStyleXfs count="1">
    <xf numFmtId="0" fontId="0" fillId="0" borderId="0"/>
  </cellStyleXfs>
  <cellXfs count="15">
    <xf numFmtId="0" fontId="0" fillId="0" borderId="0" xfId="0"/>
    <xf numFmtId="0" fontId="0" fillId="0" borderId="0" xfId="0" pivotButton="1"/>
    <xf numFmtId="10" fontId="0" fillId="0" borderId="0" xfId="0" applyNumberFormat="1"/>
    <xf numFmtId="0" fontId="0" fillId="0" borderId="0" xfId="0" applyAlignment="1">
      <alignment horizontal="left"/>
    </xf>
    <xf numFmtId="3" fontId="0" fillId="0" borderId="0" xfId="0" applyNumberFormat="1"/>
    <xf numFmtId="1" fontId="0" fillId="0" borderId="0" xfId="0" applyNumberFormat="1"/>
    <xf numFmtId="0" fontId="2" fillId="2" borderId="0" xfId="0" applyFont="1" applyFill="1"/>
    <xf numFmtId="0" fontId="3" fillId="2" borderId="0" xfId="0" applyFont="1" applyFill="1"/>
    <xf numFmtId="164" fontId="0" fillId="0" borderId="0" xfId="0" applyNumberFormat="1"/>
    <xf numFmtId="165" fontId="0" fillId="0" borderId="0" xfId="0" applyNumberFormat="1"/>
    <xf numFmtId="166" fontId="0" fillId="0" borderId="0" xfId="0" applyNumberFormat="1"/>
    <xf numFmtId="167" fontId="0" fillId="0" borderId="0" xfId="0" applyNumberFormat="1"/>
    <xf numFmtId="0" fontId="1" fillId="3" borderId="0" xfId="0" applyFont="1" applyFill="1" applyAlignment="1">
      <alignment horizontal="center" vertical="center"/>
    </xf>
    <xf numFmtId="0" fontId="4" fillId="4" borderId="0" xfId="0" applyFont="1" applyFill="1" applyAlignment="1">
      <alignment horizontal="center"/>
    </xf>
    <xf numFmtId="0" fontId="0" fillId="0" borderId="0" xfId="0" applyNumberFormat="1"/>
  </cellXfs>
  <cellStyles count="1">
    <cellStyle name="Normal" xfId="0" builtinId="0"/>
  </cellStyles>
  <dxfs count="61">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3" formatCode="#,##0"/>
    </dxf>
    <dxf>
      <numFmt numFmtId="3" formatCode="#,##0"/>
    </dxf>
    <dxf>
      <numFmt numFmtId="3" formatCode="#,##0"/>
    </dxf>
    <dxf>
      <numFmt numFmtId="3" formatCode="#,##0"/>
    </dxf>
    <dxf>
      <numFmt numFmtId="3" formatCode="#,##0"/>
    </dxf>
    <dxf>
      <numFmt numFmtId="3" formatCode="#,##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3" formatCode="#,##0"/>
    </dxf>
    <dxf>
      <font>
        <b/>
        <i val="0"/>
        <sz val="11"/>
        <color theme="1"/>
        <name val="Aptos Narrow"/>
        <family val="2"/>
        <scheme val="minor"/>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i val="0"/>
        <sz val="11"/>
        <color theme="1"/>
        <name val="Aptos Narrow"/>
        <family val="2"/>
        <scheme val="minor"/>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sz val="11"/>
        <color theme="1"/>
        <name val="Aptos Narrow"/>
        <family val="2"/>
        <scheme val="minor"/>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bgColor rgb="FF027368"/>
        </patternFill>
      </fill>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ont>
        <color rgb="FF027368"/>
      </font>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i val="0"/>
      </font>
    </dxf>
    <dxf>
      <fill>
        <patternFill>
          <bgColor rgb="FFBF046B"/>
        </patternFill>
      </fill>
    </dxf>
  </dxfs>
  <tableStyles count="10" defaultTableStyle="TableStyleMedium2" defaultPivotStyle="PivotStyleLight16">
    <tableStyle name="Slicer Style 1" pivot="0" table="0" count="1" xr9:uid="{6CEDAA2D-22EA-4FB3-9D97-555391A14F12}">
      <tableStyleElement type="wholeTable" dxfId="60"/>
    </tableStyle>
    <tableStyle name="Slicer Style 2" pivot="0" table="0" count="2" xr9:uid="{2E2E854A-4609-429B-A83B-14577D2B8AC3}">
      <tableStyleElement type="wholeTable" dxfId="59"/>
    </tableStyle>
    <tableStyle name="Timeline Style 1" pivot="0" table="0" count="8" xr9:uid="{72EC68E3-A3CC-4D93-BEA5-197A3A6BA471}">
      <tableStyleElement type="wholeTable" dxfId="58"/>
      <tableStyleElement type="headerRow" dxfId="57"/>
    </tableStyle>
    <tableStyle name="Timeline Style 2" pivot="0" table="0" count="8" xr9:uid="{AA18C0C4-EF1A-41DC-B7A7-D432481CCFB9}">
      <tableStyleElement type="wholeTable" dxfId="56"/>
      <tableStyleElement type="headerRow" dxfId="55"/>
    </tableStyle>
    <tableStyle name="Timeline Style 3" pivot="0" table="0" count="9" xr9:uid="{986C69F3-45BB-4C28-9648-ECFDB3A9AD5E}">
      <tableStyleElement type="wholeTable" dxfId="54"/>
      <tableStyleElement type="headerRow" dxfId="53"/>
    </tableStyle>
    <tableStyle name="Timeline Style 4" pivot="0" table="0" count="8" xr9:uid="{EE92FE59-CBC3-4E3B-A479-15A178AB6E24}">
      <tableStyleElement type="wholeTable" dxfId="52"/>
      <tableStyleElement type="headerRow" dxfId="51"/>
    </tableStyle>
    <tableStyle name="Timeline Style 5" pivot="0" table="0" count="8" xr9:uid="{8AE58CB4-4D1B-4004-8343-BD00029B7156}">
      <tableStyleElement type="wholeTable" dxfId="50"/>
      <tableStyleElement type="headerRow" dxfId="49"/>
    </tableStyle>
    <tableStyle name="Timeline Style 6" pivot="0" table="0" count="8" xr9:uid="{C9A2D0D0-B8BF-4843-99F3-B80A6670DEAE}">
      <tableStyleElement type="wholeTable" dxfId="48"/>
      <tableStyleElement type="headerRow" dxfId="47"/>
    </tableStyle>
    <tableStyle name="Timeline Style 7" pivot="0" table="0" count="8" xr9:uid="{681FD202-4E72-43C3-ABD6-0E7158A6B705}">
      <tableStyleElement type="wholeTable" dxfId="46"/>
      <tableStyleElement type="headerRow" dxfId="45"/>
    </tableStyle>
    <tableStyle name="Timeline Style 8" pivot="0" table="0" count="9" xr9:uid="{880531A7-E46F-40B8-9FFD-43D917AD6BCF}">
      <tableStyleElement type="wholeTable" dxfId="44"/>
      <tableStyleElement type="headerRow" dxfId="43"/>
    </tableStyle>
  </tableStyles>
  <colors>
    <mruColors>
      <color rgb="FF007A7B"/>
      <color rgb="FF3A8C66"/>
      <color rgb="FF007A8A"/>
      <color rgb="FFBF046B"/>
      <color rgb="FF85C873"/>
      <color rgb="FF027368"/>
    </mruColors>
  </colors>
  <extLst>
    <ext xmlns:x14="http://schemas.microsoft.com/office/spreadsheetml/2009/9/main" uri="{46F421CA-312F-682f-3DD2-61675219B42D}">
      <x14:dxfs count="1">
        <dxf>
          <fill>
            <patternFill>
              <bgColor rgb="FF027368"/>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selectedItemWithData" dxfId="0"/>
          </x14:slicerStyleElements>
        </x14:slicerStyle>
      </x14:slicerStyles>
    </ext>
    <ext xmlns:x15="http://schemas.microsoft.com/office/spreadsheetml/2010/11/main" uri="{A0A4C193-F2C1-4fcb-8827-314CF55A85BB}">
      <x15:dxfs count="50">
        <dxf>
          <fill>
            <patternFill>
              <bgColor theme="0"/>
            </patternFill>
          </fill>
        </dxf>
        <dxf>
          <fill>
            <patternFill patternType="solid">
              <fgColor theme="0" tint="-0.14999847407452621"/>
              <bgColor theme="0" tint="-0.14999847407452621"/>
            </patternFill>
          </fill>
          <border diagonalUp="0" diagonalDown="0">
            <left/>
            <right/>
            <top/>
            <bottom/>
            <vertical/>
            <horizontal/>
          </border>
        </dxf>
        <dxf>
          <fill>
            <patternFill patternType="solid">
              <fgColor theme="0"/>
              <bgColor rgb="FF027368"/>
            </patternFill>
          </fill>
          <border diagonalUp="0" diagonalDown="0">
            <left/>
            <right/>
            <top/>
            <bottom/>
            <vertical/>
            <horizontal/>
          </border>
        </dxf>
        <dxf>
          <font>
            <b/>
            <i val="0"/>
            <sz val="10"/>
            <color theme="1"/>
            <name val="Aptos Narrow"/>
            <family val="2"/>
            <scheme val="minor"/>
          </font>
        </dxf>
        <dxf>
          <font>
            <b/>
            <i val="0"/>
            <sz val="10"/>
            <color theme="1"/>
            <name val="Aptos Narrow"/>
            <family val="2"/>
            <scheme val="minor"/>
          </font>
        </dxf>
        <dxf>
          <font>
            <b/>
            <i val="0"/>
            <sz val="10"/>
            <color theme="1"/>
            <name val="Aptos Narrow"/>
            <family val="2"/>
            <scheme val="minor"/>
          </font>
        </dxf>
        <dxf>
          <font>
            <b/>
            <i val="0"/>
            <sz val="10"/>
            <color theme="1"/>
            <name val="Aptos Narrow"/>
            <family val="2"/>
            <scheme val="minor"/>
          </font>
        </dxf>
        <dxf>
          <fill>
            <patternFill patternType="solid">
              <fgColor theme="0" tint="-0.14999847407452621"/>
              <bgColor theme="0" tint="-0.14999847407452621"/>
            </patternFill>
          </fill>
        </dxf>
        <dxf>
          <fill>
            <patternFill patternType="solid">
              <fgColor theme="0"/>
              <bgColor rgb="FF027368"/>
            </patternFill>
          </fill>
        </dxf>
        <dxf>
          <font>
            <sz val="9"/>
            <color theme="1" tint="0.499984740745262"/>
          </font>
        </dxf>
        <dxf>
          <font>
            <sz val="9"/>
            <color theme="1" tint="0.499984740745262"/>
          </font>
        </dxf>
        <dxf>
          <font>
            <b/>
            <i val="0"/>
            <sz val="10"/>
            <color theme="1"/>
            <name val="Aptos Narrow"/>
            <family val="2"/>
            <scheme val="minor"/>
          </font>
        </dxf>
        <dxf>
          <font>
            <b/>
            <i val="0"/>
            <sz val="10"/>
            <color theme="1"/>
            <name val="Aptos Narrow"/>
            <family val="2"/>
            <scheme val="minor"/>
          </font>
        </dxf>
        <dxf>
          <fill>
            <patternFill patternType="solid">
              <fgColor theme="0" tint="-0.14999847407452621"/>
              <bgColor theme="0" tint="-0.14999847407452621"/>
            </patternFill>
          </fill>
        </dxf>
        <dxf>
          <fill>
            <patternFill patternType="solid">
              <fgColor theme="0"/>
              <bgColor rgb="FF027368"/>
            </patternFill>
          </fill>
        </dxf>
        <dxf>
          <font>
            <sz val="9"/>
            <color theme="1" tint="0.499984740745262"/>
          </font>
        </dxf>
        <dxf>
          <font>
            <sz val="9"/>
            <color theme="1" tint="0.499984740745262"/>
          </font>
        </dxf>
        <dxf>
          <font>
            <sz val="9"/>
            <color theme="1" tint="0.499984740745262"/>
          </font>
        </dxf>
        <dxf>
          <font>
            <b/>
            <i val="0"/>
            <sz val="10"/>
            <color theme="1"/>
            <name val="Aptos Narrow"/>
            <family val="2"/>
            <scheme val="minor"/>
          </font>
        </dxf>
        <dxf>
          <fill>
            <patternFill patternType="solid">
              <fgColor theme="0" tint="-0.14999847407452621"/>
              <bgColor theme="0" tint="-0.14999847407452621"/>
            </patternFill>
          </fill>
        </dxf>
        <dxf>
          <fill>
            <patternFill patternType="solid">
              <fgColor theme="0"/>
              <bgColor rgb="FF027368"/>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bgColor rgb="FF027368"/>
            </patternFill>
          </fill>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b/>
            <i val="0"/>
            <sz val="11"/>
            <color rgb="FF027368"/>
            <name val="Aptos Narrow"/>
            <family val="2"/>
            <scheme val="minor"/>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49"/>
            <x15:timelineStyleElement type="timeLevel" dxfId="48"/>
            <x15:timelineStyleElement type="periodLabel1" dxfId="47"/>
            <x15:timelineStyleElement type="periodLabel2" dxfId="46"/>
            <x15:timelineStyleElement type="selectedTimeBlock" dxfId="45"/>
            <x15:timelineStyleElement type="unselectedTimeBlock" dxfId="44"/>
          </x15:timelineStyleElements>
        </x15:timelineStyle>
        <x15:timelineStyle name="Timeline Style 2">
          <x15:timelineStyleElements>
            <x15:timelineStyleElement type="selectionLabel" dxfId="43"/>
            <x15:timelineStyleElement type="timeLevel" dxfId="42"/>
            <x15:timelineStyleElement type="periodLabel1" dxfId="41"/>
            <x15:timelineStyleElement type="periodLabel2" dxfId="40"/>
            <x15:timelineStyleElement type="selectedTimeBlock" dxfId="39"/>
            <x15:timelineStyleElement type="unselectedTimeBlock" dxfId="38"/>
          </x15:timelineStyleElements>
        </x15:timelineStyle>
        <x15:timelineStyle name="Timeline Style 3">
          <x15:timelineStyleElements>
            <x15:timelineStyleElement type="selectionLabel" dxfId="37"/>
            <x15:timelineStyleElement type="timeLevel" dxfId="36"/>
            <x15:timelineStyleElement type="periodLabel1" dxfId="35"/>
            <x15:timelineStyleElement type="periodLabel2" dxfId="34"/>
            <x15:timelineStyleElement type="selectedTimeBlock" dxfId="33"/>
            <x15:timelineStyleElement type="unselectedTimeBlock" dxfId="32"/>
            <x15:timelineStyleElement type="selectedTimeBlockSpace" dxfId="31"/>
          </x15:timelineStyleElements>
        </x15:timelineStyle>
        <x15:timelineStyle name="Timeline Style 4">
          <x15:timelineStyleElements>
            <x15:timelineStyleElement type="selectionLabel" dxfId="30"/>
            <x15:timelineStyleElement type="timeLevel" dxfId="29"/>
            <x15:timelineStyleElement type="periodLabel1" dxfId="28"/>
            <x15:timelineStyleElement type="periodLabel2" dxfId="27"/>
            <x15:timelineStyleElement type="selectedTimeBlock" dxfId="26"/>
            <x15:timelineStyleElement type="unselectedTimeBlock" dxfId="25"/>
          </x15:timelineStyleElements>
        </x15:timelineStyle>
        <x15:timelineStyle name="Timeline Style 5">
          <x15:timelineStyleElements>
            <x15:timelineStyleElement type="selectionLabel" dxfId="24"/>
            <x15:timelineStyleElement type="timeLevel" dxfId="23"/>
            <x15:timelineStyleElement type="periodLabel1" dxfId="22"/>
            <x15:timelineStyleElement type="periodLabel2" dxfId="21"/>
            <x15:timelineStyleElement type="selectedTimeBlock" dxfId="20"/>
            <x15:timelineStyleElement type="unselectedTimeBlock" dxfId="19"/>
          </x15:timelineStyleElements>
        </x15:timelineStyle>
        <x15:timelineStyle name="Timeline Style 6">
          <x15:timelineStyleElements>
            <x15:timelineStyleElement type="selectionLabel" dxfId="18"/>
            <x15:timelineStyleElement type="timeLevel" dxfId="17"/>
            <x15:timelineStyleElement type="periodLabel1" dxfId="16"/>
            <x15:timelineStyleElement type="periodLabel2" dxfId="15"/>
            <x15:timelineStyleElement type="selectedTimeBlock" dxfId="14"/>
            <x15:timelineStyleElement type="unselectedTimeBlock" dxfId="13"/>
          </x15:timelineStyleElements>
        </x15:timelineStyle>
        <x15:timelineStyle name="Timeline Style 7">
          <x15:timelineStyleElements>
            <x15:timelineStyleElement type="selectionLabel" dxfId="12"/>
            <x15:timelineStyleElement type="timeLevel" dxfId="11"/>
            <x15:timelineStyleElement type="periodLabel1" dxfId="10"/>
            <x15:timelineStyleElement type="periodLabel2" dxfId="9"/>
            <x15:timelineStyleElement type="selectedTimeBlock" dxfId="8"/>
            <x15:timelineStyleElement type="unselectedTimeBlock" dxfId="7"/>
          </x15:timelineStyleElements>
        </x15:timelineStyle>
        <x15:timelineStyle name="Timeline Style 8">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0.xml"/><Relationship Id="rId18" Type="http://schemas.openxmlformats.org/officeDocument/2006/relationships/pivotCacheDefinition" Target="pivotCache/pivotCacheDefinition15.xml"/><Relationship Id="rId26" Type="http://schemas.openxmlformats.org/officeDocument/2006/relationships/pivotCacheDefinition" Target="pivotCache/pivotCacheDefinition23.xml"/><Relationship Id="rId39" Type="http://schemas.openxmlformats.org/officeDocument/2006/relationships/sharedStrings" Target="sharedStrings.xml"/><Relationship Id="rId21" Type="http://schemas.openxmlformats.org/officeDocument/2006/relationships/pivotCacheDefinition" Target="pivotCache/pivotCacheDefinition18.xml"/><Relationship Id="rId34" Type="http://schemas.openxmlformats.org/officeDocument/2006/relationships/pivotCacheDefinition" Target="pivotCache/pivotCacheDefinition24.xml"/><Relationship Id="rId42" Type="http://schemas.microsoft.com/office/2017/06/relationships/rdRichValue" Target="richData/rdrichvalue.xml"/><Relationship Id="rId47" Type="http://schemas.openxmlformats.org/officeDocument/2006/relationships/customXml" Target="../customXml/item1.xml"/><Relationship Id="rId50" Type="http://schemas.openxmlformats.org/officeDocument/2006/relationships/customXml" Target="../customXml/item4.xml"/><Relationship Id="rId55" Type="http://schemas.openxmlformats.org/officeDocument/2006/relationships/customXml" Target="../customXml/item9.xml"/><Relationship Id="rId63" Type="http://schemas.openxmlformats.org/officeDocument/2006/relationships/customXml" Target="../customXml/item17.xml"/><Relationship Id="rId68" Type="http://schemas.openxmlformats.org/officeDocument/2006/relationships/customXml" Target="../customXml/item22.xml"/><Relationship Id="rId76" Type="http://schemas.openxmlformats.org/officeDocument/2006/relationships/customXml" Target="../customXml/item30.xml"/><Relationship Id="rId84" Type="http://schemas.openxmlformats.org/officeDocument/2006/relationships/customXml" Target="../customXml/item38.xml"/><Relationship Id="rId89" Type="http://schemas.openxmlformats.org/officeDocument/2006/relationships/customXml" Target="../customXml/item43.xml"/><Relationship Id="rId7" Type="http://schemas.openxmlformats.org/officeDocument/2006/relationships/pivotCacheDefinition" Target="pivotCache/pivotCacheDefinition4.xml"/><Relationship Id="rId71" Type="http://schemas.openxmlformats.org/officeDocument/2006/relationships/customXml" Target="../customXml/item25.xml"/><Relationship Id="rId92" Type="http://schemas.openxmlformats.org/officeDocument/2006/relationships/customXml" Target="../customXml/item46.xml"/><Relationship Id="rId2" Type="http://schemas.openxmlformats.org/officeDocument/2006/relationships/worksheet" Target="worksheets/sheet2.xml"/><Relationship Id="rId16" Type="http://schemas.openxmlformats.org/officeDocument/2006/relationships/pivotCacheDefinition" Target="pivotCache/pivotCacheDefinition13.xml"/><Relationship Id="rId29" Type="http://schemas.microsoft.com/office/2007/relationships/slicerCache" Target="slicerCaches/slicerCache3.xml"/><Relationship Id="rId11" Type="http://schemas.openxmlformats.org/officeDocument/2006/relationships/pivotCacheDefinition" Target="pivotCache/pivotCacheDefinition8.xml"/><Relationship Id="rId24" Type="http://schemas.openxmlformats.org/officeDocument/2006/relationships/pivotCacheDefinition" Target="pivotCache/pivotCacheDefinition21.xml"/><Relationship Id="rId32" Type="http://schemas.microsoft.com/office/2007/relationships/slicerCache" Target="slicerCaches/slicerCache6.xml"/><Relationship Id="rId37" Type="http://schemas.openxmlformats.org/officeDocument/2006/relationships/connections" Target="connections.xml"/><Relationship Id="rId40" Type="http://schemas.openxmlformats.org/officeDocument/2006/relationships/sheetMetadata" Target="metadata.xml"/><Relationship Id="rId45" Type="http://schemas.openxmlformats.org/officeDocument/2006/relationships/powerPivotData" Target="model/item.data"/><Relationship Id="rId53" Type="http://schemas.openxmlformats.org/officeDocument/2006/relationships/customXml" Target="../customXml/item7.xml"/><Relationship Id="rId58" Type="http://schemas.openxmlformats.org/officeDocument/2006/relationships/customXml" Target="../customXml/item12.xml"/><Relationship Id="rId66" Type="http://schemas.openxmlformats.org/officeDocument/2006/relationships/customXml" Target="../customXml/item20.xml"/><Relationship Id="rId74" Type="http://schemas.openxmlformats.org/officeDocument/2006/relationships/customXml" Target="../customXml/item28.xml"/><Relationship Id="rId79" Type="http://schemas.openxmlformats.org/officeDocument/2006/relationships/customXml" Target="../customXml/item33.xml"/><Relationship Id="rId87" Type="http://schemas.openxmlformats.org/officeDocument/2006/relationships/customXml" Target="../customXml/item41.xml"/><Relationship Id="rId5" Type="http://schemas.openxmlformats.org/officeDocument/2006/relationships/pivotCacheDefinition" Target="pivotCache/pivotCacheDefinition2.xml"/><Relationship Id="rId61" Type="http://schemas.openxmlformats.org/officeDocument/2006/relationships/customXml" Target="../customXml/item15.xml"/><Relationship Id="rId82" Type="http://schemas.openxmlformats.org/officeDocument/2006/relationships/customXml" Target="../customXml/item36.xml"/><Relationship Id="rId90" Type="http://schemas.openxmlformats.org/officeDocument/2006/relationships/customXml" Target="../customXml/item44.xml"/><Relationship Id="rId95" Type="http://schemas.openxmlformats.org/officeDocument/2006/relationships/customXml" Target="../customXml/item49.xml"/><Relationship Id="rId19" Type="http://schemas.openxmlformats.org/officeDocument/2006/relationships/pivotCacheDefinition" Target="pivotCache/pivotCacheDefinition16.xml"/><Relationship Id="rId14" Type="http://schemas.openxmlformats.org/officeDocument/2006/relationships/pivotCacheDefinition" Target="pivotCache/pivotCacheDefinition11.xml"/><Relationship Id="rId22" Type="http://schemas.openxmlformats.org/officeDocument/2006/relationships/pivotCacheDefinition" Target="pivotCache/pivotCacheDefinition19.xml"/><Relationship Id="rId27" Type="http://schemas.microsoft.com/office/2007/relationships/slicerCache" Target="slicerCaches/slicerCache1.xml"/><Relationship Id="rId30" Type="http://schemas.microsoft.com/office/2007/relationships/slicerCache" Target="slicerCaches/slicerCache4.xml"/><Relationship Id="rId35" Type="http://schemas.microsoft.com/office/2011/relationships/timelineCache" Target="timelineCaches/timelineCache1.xml"/><Relationship Id="rId43" Type="http://schemas.microsoft.com/office/2017/06/relationships/rdRichValueStructure" Target="richData/rdrichvaluestructure.xml"/><Relationship Id="rId48" Type="http://schemas.openxmlformats.org/officeDocument/2006/relationships/customXml" Target="../customXml/item2.xml"/><Relationship Id="rId56" Type="http://schemas.openxmlformats.org/officeDocument/2006/relationships/customXml" Target="../customXml/item10.xml"/><Relationship Id="rId64" Type="http://schemas.openxmlformats.org/officeDocument/2006/relationships/customXml" Target="../customXml/item18.xml"/><Relationship Id="rId69" Type="http://schemas.openxmlformats.org/officeDocument/2006/relationships/customXml" Target="../customXml/item23.xml"/><Relationship Id="rId77" Type="http://schemas.openxmlformats.org/officeDocument/2006/relationships/customXml" Target="../customXml/item31.xml"/><Relationship Id="rId8" Type="http://schemas.openxmlformats.org/officeDocument/2006/relationships/pivotCacheDefinition" Target="pivotCache/pivotCacheDefinition5.xml"/><Relationship Id="rId51" Type="http://schemas.openxmlformats.org/officeDocument/2006/relationships/customXml" Target="../customXml/item5.xml"/><Relationship Id="rId72" Type="http://schemas.openxmlformats.org/officeDocument/2006/relationships/customXml" Target="../customXml/item26.xml"/><Relationship Id="rId80" Type="http://schemas.openxmlformats.org/officeDocument/2006/relationships/customXml" Target="../customXml/item34.xml"/><Relationship Id="rId85" Type="http://schemas.openxmlformats.org/officeDocument/2006/relationships/customXml" Target="../customXml/item39.xml"/><Relationship Id="rId93" Type="http://schemas.openxmlformats.org/officeDocument/2006/relationships/customXml" Target="../customXml/item47.xml"/><Relationship Id="rId3" Type="http://schemas.openxmlformats.org/officeDocument/2006/relationships/worksheet" Target="worksheets/sheet3.xml"/><Relationship Id="rId12" Type="http://schemas.openxmlformats.org/officeDocument/2006/relationships/pivotCacheDefinition" Target="pivotCache/pivotCacheDefinition9.xml"/><Relationship Id="rId17" Type="http://schemas.openxmlformats.org/officeDocument/2006/relationships/pivotCacheDefinition" Target="pivotCache/pivotCacheDefinition14.xml"/><Relationship Id="rId25" Type="http://schemas.openxmlformats.org/officeDocument/2006/relationships/pivotCacheDefinition" Target="pivotCache/pivotCacheDefinition22.xml"/><Relationship Id="rId33" Type="http://schemas.microsoft.com/office/2007/relationships/slicerCache" Target="slicerCaches/slicerCache7.xml"/><Relationship Id="rId38" Type="http://schemas.openxmlformats.org/officeDocument/2006/relationships/styles" Target="styles.xml"/><Relationship Id="rId46" Type="http://schemas.openxmlformats.org/officeDocument/2006/relationships/calcChain" Target="calcChain.xml"/><Relationship Id="rId59" Type="http://schemas.openxmlformats.org/officeDocument/2006/relationships/customXml" Target="../customXml/item13.xml"/><Relationship Id="rId67" Type="http://schemas.openxmlformats.org/officeDocument/2006/relationships/customXml" Target="../customXml/item21.xml"/><Relationship Id="rId20" Type="http://schemas.openxmlformats.org/officeDocument/2006/relationships/pivotCacheDefinition" Target="pivotCache/pivotCacheDefinition17.xml"/><Relationship Id="rId41" Type="http://schemas.microsoft.com/office/2022/10/relationships/richValueRel" Target="richData/richValueRel.xml"/><Relationship Id="rId54" Type="http://schemas.openxmlformats.org/officeDocument/2006/relationships/customXml" Target="../customXml/item8.xml"/><Relationship Id="rId62" Type="http://schemas.openxmlformats.org/officeDocument/2006/relationships/customXml" Target="../customXml/item16.xml"/><Relationship Id="rId70" Type="http://schemas.openxmlformats.org/officeDocument/2006/relationships/customXml" Target="../customXml/item24.xml"/><Relationship Id="rId75" Type="http://schemas.openxmlformats.org/officeDocument/2006/relationships/customXml" Target="../customXml/item29.xml"/><Relationship Id="rId83" Type="http://schemas.openxmlformats.org/officeDocument/2006/relationships/customXml" Target="../customXml/item37.xml"/><Relationship Id="rId88" Type="http://schemas.openxmlformats.org/officeDocument/2006/relationships/customXml" Target="../customXml/item42.xml"/><Relationship Id="rId91" Type="http://schemas.openxmlformats.org/officeDocument/2006/relationships/customXml" Target="../customXml/item45.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5" Type="http://schemas.openxmlformats.org/officeDocument/2006/relationships/pivotCacheDefinition" Target="pivotCache/pivotCacheDefinition12.xml"/><Relationship Id="rId23" Type="http://schemas.openxmlformats.org/officeDocument/2006/relationships/pivotCacheDefinition" Target="pivotCache/pivotCacheDefinition20.xml"/><Relationship Id="rId28" Type="http://schemas.microsoft.com/office/2007/relationships/slicerCache" Target="slicerCaches/slicerCache2.xml"/><Relationship Id="rId36" Type="http://schemas.openxmlformats.org/officeDocument/2006/relationships/theme" Target="theme/theme1.xml"/><Relationship Id="rId49" Type="http://schemas.openxmlformats.org/officeDocument/2006/relationships/customXml" Target="../customXml/item3.xml"/><Relationship Id="rId57" Type="http://schemas.openxmlformats.org/officeDocument/2006/relationships/customXml" Target="../customXml/item11.xml"/><Relationship Id="rId10" Type="http://schemas.openxmlformats.org/officeDocument/2006/relationships/pivotCacheDefinition" Target="pivotCache/pivotCacheDefinition7.xml"/><Relationship Id="rId31" Type="http://schemas.microsoft.com/office/2007/relationships/slicerCache" Target="slicerCaches/slicerCache5.xml"/><Relationship Id="rId44" Type="http://schemas.microsoft.com/office/2017/06/relationships/rdRichValueTypes" Target="richData/rdRichValueTypes.xml"/><Relationship Id="rId52" Type="http://schemas.openxmlformats.org/officeDocument/2006/relationships/customXml" Target="../customXml/item6.xml"/><Relationship Id="rId60" Type="http://schemas.openxmlformats.org/officeDocument/2006/relationships/customXml" Target="../customXml/item14.xml"/><Relationship Id="rId65" Type="http://schemas.openxmlformats.org/officeDocument/2006/relationships/customXml" Target="../customXml/item19.xml"/><Relationship Id="rId73" Type="http://schemas.openxmlformats.org/officeDocument/2006/relationships/customXml" Target="../customXml/item27.xml"/><Relationship Id="rId78" Type="http://schemas.openxmlformats.org/officeDocument/2006/relationships/customXml" Target="../customXml/item32.xml"/><Relationship Id="rId81" Type="http://schemas.openxmlformats.org/officeDocument/2006/relationships/customXml" Target="../customXml/item35.xml"/><Relationship Id="rId86" Type="http://schemas.openxmlformats.org/officeDocument/2006/relationships/customXml" Target="../customXml/item40.xml"/><Relationship Id="rId94" Type="http://schemas.openxmlformats.org/officeDocument/2006/relationships/customXml" Target="../customXml/item48.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[SuperStore Dashboard.xlsx]ُEngin(Sales &amp; Profit)!Sales by Category</c:name>
    <c:fmtId val="9"/>
  </c:pivotSource>
  <c:chart>
    <c:title>
      <c:tx>
        <c:rich>
          <a:bodyPr rot="0" spcFirstLastPara="1" vertOverflow="ellipsis" vert="horz" wrap="square" anchor="ctr" anchorCtr="1"/>
          <a:lstStyle/>
          <a:p>
            <a:pPr>
              <a:defRPr sz="1500" b="1" i="0" u="none" strike="noStrike" kern="1200" spc="0" baseline="0">
                <a:solidFill>
                  <a:schemeClr val="tx1"/>
                </a:solidFill>
                <a:latin typeface="+mn-lt"/>
                <a:ea typeface="+mn-ea"/>
                <a:cs typeface="+mn-cs"/>
              </a:defRPr>
            </a:pPr>
            <a:r>
              <a:rPr lang="en-US" sz="1500" b="1" i="0" u="none" strike="noStrike" baseline="0">
                <a:solidFill>
                  <a:schemeClr val="tx1"/>
                </a:solidFill>
              </a:rPr>
              <a:t>Sales by Category</a:t>
            </a:r>
            <a:endParaRPr lang="en-US" sz="1500" b="1">
              <a:solidFill>
                <a:schemeClr val="tx1"/>
              </a:solidFill>
            </a:endParaRPr>
          </a:p>
        </c:rich>
      </c:tx>
      <c:overlay val="0"/>
      <c:spPr>
        <a:noFill/>
        <a:ln>
          <a:noFill/>
        </a:ln>
        <a:effectLst/>
      </c:spPr>
      <c:txPr>
        <a:bodyPr rot="0" spcFirstLastPara="1" vertOverflow="ellipsis" vert="horz" wrap="square" anchor="ctr" anchorCtr="1"/>
        <a:lstStyle/>
        <a:p>
          <a:pPr>
            <a:defRPr sz="15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7A7B"/>
          </a:solidFill>
          <a:ln>
            <a:noFill/>
          </a:ln>
          <a:effectLst/>
        </c:spPr>
        <c:dLbl>
          <c:idx val="0"/>
          <c:layout>
            <c:manualLayout>
              <c:x val="-6.1538444989458284E-2"/>
              <c:y val="-0.17992969468323453"/>
            </c:manualLayout>
          </c:layout>
          <c:tx>
            <c:rich>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fld id="{D45B0EFB-9BC4-461D-AA17-2F83887A4C0A}" type="CATEGORYNAME">
                  <a:rPr lang="en-US" b="1">
                    <a:solidFill>
                      <a:schemeClr val="tx1"/>
                    </a:solidFill>
                  </a:rPr>
                  <a:pPr>
                    <a:defRPr sz="900" b="1" i="0" u="none" strike="noStrike" kern="1200" baseline="0">
                      <a:solidFill>
                        <a:schemeClr val="tx1"/>
                      </a:solidFill>
                      <a:latin typeface="+mn-lt"/>
                      <a:ea typeface="+mn-ea"/>
                      <a:cs typeface="+mn-cs"/>
                    </a:defRPr>
                  </a:pPr>
                  <a:t>[CATEGORY NAME]</a:t>
                </a:fld>
                <a:r>
                  <a:rPr lang="en-US" b="1" baseline="0">
                    <a:solidFill>
                      <a:schemeClr val="tx1"/>
                    </a:solidFill>
                  </a:rPr>
                  <a:t> </a:t>
                </a:r>
                <a:fld id="{F0040A23-2ED6-4CC3-BA50-41297D78DEEC}" type="VALUE">
                  <a:rPr lang="en-US" b="1" baseline="0">
                    <a:solidFill>
                      <a:schemeClr val="tx1"/>
                    </a:solidFill>
                  </a:rPr>
                  <a:pPr>
                    <a:defRPr sz="900" b="1" i="0" u="none" strike="noStrike" kern="1200" baseline="0">
                      <a:solidFill>
                        <a:schemeClr val="tx1"/>
                      </a:solidFill>
                      <a:latin typeface="+mn-lt"/>
                      <a:ea typeface="+mn-ea"/>
                      <a:cs typeface="+mn-cs"/>
                    </a:defRPr>
                  </a:pPr>
                  <a:t>[VALUE]</a:t>
                </a:fld>
                <a:br>
                  <a:rPr lang="en-US" b="1" baseline="0">
                    <a:solidFill>
                      <a:schemeClr val="tx1"/>
                    </a:solidFill>
                  </a:rPr>
                </a:br>
                <a:fld id="{697EE4E9-EAFA-4B82-8E2E-174A9435614F}" type="PERCENTAGE">
                  <a:rPr lang="en-US" b="1" baseline="0">
                    <a:solidFill>
                      <a:schemeClr val="tx1"/>
                    </a:solidFill>
                  </a:rPr>
                  <a:pPr>
                    <a:defRPr sz="900" b="1" i="0" u="none" strike="noStrike" kern="1200" baseline="0">
                      <a:solidFill>
                        <a:schemeClr val="tx1"/>
                      </a:solidFill>
                      <a:latin typeface="+mn-lt"/>
                      <a:ea typeface="+mn-ea"/>
                      <a:cs typeface="+mn-cs"/>
                    </a:defRPr>
                  </a:pPr>
                  <a:t>[PERCENTAGE]</a:t>
                </a:fld>
                <a:endParaRPr lang="en-US" b="1" baseline="0">
                  <a:solidFill>
                    <a:schemeClr val="tx1"/>
                  </a:solidFill>
                </a:endParaRPr>
              </a:p>
            </c:rich>
          </c:tx>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1427948717948718"/>
                  <c:h val="0.22671296296296295"/>
                </c:manualLayout>
              </c15:layout>
              <c15:dlblFieldTable/>
              <c15:showDataLabelsRange val="0"/>
            </c:ext>
          </c:extLst>
        </c:dLbl>
      </c:pivotFmt>
      <c:pivotFmt>
        <c:idx val="4"/>
        <c:spPr>
          <a:solidFill>
            <a:srgbClr val="3A8C66"/>
          </a:solidFill>
          <a:ln>
            <a:noFill/>
          </a:ln>
          <a:effectLst/>
        </c:spPr>
        <c:dLbl>
          <c:idx val="0"/>
          <c:layout>
            <c:manualLayout>
              <c:x val="9.4871794871794868E-2"/>
              <c:y val="-0.16203703703703703"/>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fld id="{4EE9AB7E-E8A5-4209-9948-82E3769EB8DB}" type="CATEGORYNAME">
                  <a:rPr lang="en-US"/>
                  <a:pPr>
                    <a:defRPr sz="900" b="1" i="0" u="none" strike="noStrike" kern="1200" baseline="0">
                      <a:solidFill>
                        <a:schemeClr val="tx1"/>
                      </a:solidFill>
                      <a:latin typeface="+mn-lt"/>
                      <a:ea typeface="+mn-ea"/>
                      <a:cs typeface="+mn-cs"/>
                    </a:defRPr>
                  </a:pPr>
                  <a:t>[CATEGORY NAME]</a:t>
                </a:fld>
                <a:br>
                  <a:rPr lang="en-US" baseline="0"/>
                </a:br>
                <a:fld id="{481B6E79-8809-4945-9C92-CACA60DF7584}" type="VALUE">
                  <a:rPr lang="en-US" baseline="0"/>
                  <a:pPr>
                    <a:defRPr sz="900" b="1" i="0" u="none" strike="noStrike" kern="1200" baseline="0">
                      <a:solidFill>
                        <a:schemeClr val="tx1"/>
                      </a:solidFill>
                      <a:latin typeface="+mn-lt"/>
                      <a:ea typeface="+mn-ea"/>
                      <a:cs typeface="+mn-cs"/>
                    </a:defRPr>
                  </a:pPr>
                  <a:t>[VALUE]</a:t>
                </a:fld>
                <a:br>
                  <a:rPr lang="en-US" baseline="0"/>
                </a:br>
                <a:fld id="{BD12F456-3C86-49A9-B29B-756A8A809261}" type="PERCENTAGE">
                  <a:rPr lang="en-US" baseline="0"/>
                  <a:pPr>
                    <a:defRPr sz="900" b="1" i="0" u="none" strike="noStrike" kern="1200" baseline="0">
                      <a:solidFill>
                        <a:schemeClr val="tx1"/>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5"/>
        <c:spPr>
          <a:solidFill>
            <a:schemeClr val="accent6">
              <a:lumMod val="75000"/>
            </a:schemeClr>
          </a:solidFill>
          <a:ln>
            <a:noFill/>
          </a:ln>
          <a:effectLst/>
        </c:spPr>
        <c:dLbl>
          <c:idx val="0"/>
          <c:layout>
            <c:manualLayout>
              <c:x val="0.17456940320984463"/>
              <c:y val="0.12162220766931339"/>
            </c:manualLayout>
          </c:layout>
          <c:tx>
            <c:rich>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fld id="{F3108AB7-1B70-4013-A46A-429B59BA615E}" type="CATEGORYNAME">
                  <a:rPr lang="en-US" b="1"/>
                  <a:pPr>
                    <a:defRPr sz="900" b="1" i="0" u="none" strike="noStrike" kern="1200" baseline="0">
                      <a:solidFill>
                        <a:schemeClr val="tx1"/>
                      </a:solidFill>
                      <a:latin typeface="+mn-lt"/>
                      <a:ea typeface="+mn-ea"/>
                      <a:cs typeface="+mn-cs"/>
                    </a:defRPr>
                  </a:pPr>
                  <a:t>[CATEGORY NAME]</a:t>
                </a:fld>
                <a:r>
                  <a:rPr lang="en-US" b="1" baseline="0"/>
                  <a:t> </a:t>
                </a:r>
                <a:fld id="{C0271977-5A24-43F0-8950-28B8861E882C}" type="VALUE">
                  <a:rPr lang="en-US" b="1" baseline="0"/>
                  <a:pPr>
                    <a:defRPr sz="900" b="1" i="0" u="none" strike="noStrike" kern="1200" baseline="0">
                      <a:solidFill>
                        <a:schemeClr val="tx1"/>
                      </a:solidFill>
                      <a:latin typeface="+mn-lt"/>
                      <a:ea typeface="+mn-ea"/>
                      <a:cs typeface="+mn-cs"/>
                    </a:defRPr>
                  </a:pPr>
                  <a:t>[VALUE]</a:t>
                </a:fld>
                <a:br>
                  <a:rPr lang="en-US" b="1" baseline="0"/>
                </a:br>
                <a:fld id="{D3227625-8B64-485B-BAC7-93D28D636FC2}" type="PERCENTAGE">
                  <a:rPr lang="en-US" b="1" baseline="0"/>
                  <a:pPr>
                    <a:defRPr sz="900" b="1" i="0" u="none" strike="noStrike" kern="1200" baseline="0">
                      <a:solidFill>
                        <a:schemeClr val="tx1"/>
                      </a:solidFill>
                      <a:latin typeface="+mn-lt"/>
                      <a:ea typeface="+mn-ea"/>
                      <a:cs typeface="+mn-cs"/>
                    </a:defRPr>
                  </a:pPr>
                  <a:t>[PERCENTAGE]</a:t>
                </a:fld>
                <a:endParaRPr lang="en-US" b="1" baseline="0"/>
              </a:p>
            </c:rich>
          </c:tx>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2151787788821479"/>
                  <c:h val="0.2267129628040758"/>
                </c:manualLayout>
              </c15:layout>
              <c15:dlblFieldTable/>
              <c15:showDataLabelsRange val="0"/>
            </c:ext>
          </c:extLst>
        </c:dLbl>
      </c:pivotFmt>
      <c:pivotFmt>
        <c:idx val="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7"/>
        <c:spPr>
          <a:solidFill>
            <a:srgbClr val="3A8C66"/>
          </a:solidFill>
          <a:ln>
            <a:noFill/>
          </a:ln>
          <a:effectLst/>
        </c:spPr>
        <c:dLbl>
          <c:idx val="0"/>
          <c:layout>
            <c:manualLayout>
              <c:x val="9.4871794871794868E-2"/>
              <c:y val="-0.16203703703703703"/>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fld id="{4EE9AB7E-E8A5-4209-9948-82E3769EB8DB}" type="CATEGORYNAME">
                  <a:rPr lang="en-US"/>
                  <a:pPr>
                    <a:defRPr sz="900" b="1" i="0" u="none" strike="noStrike" kern="1200" baseline="0">
                      <a:solidFill>
                        <a:schemeClr val="tx1"/>
                      </a:solidFill>
                      <a:latin typeface="+mn-lt"/>
                      <a:ea typeface="+mn-ea"/>
                      <a:cs typeface="+mn-cs"/>
                    </a:defRPr>
                  </a:pPr>
                  <a:t>[CATEGORY NAME]</a:t>
                </a:fld>
                <a:br>
                  <a:rPr lang="en-US" baseline="0"/>
                </a:br>
                <a:fld id="{481B6E79-8809-4945-9C92-CACA60DF7584}" type="VALUE">
                  <a:rPr lang="en-US" baseline="0"/>
                  <a:pPr>
                    <a:defRPr sz="900" b="1" i="0" u="none" strike="noStrike" kern="1200" baseline="0">
                      <a:solidFill>
                        <a:schemeClr val="tx1"/>
                      </a:solidFill>
                      <a:latin typeface="+mn-lt"/>
                      <a:ea typeface="+mn-ea"/>
                      <a:cs typeface="+mn-cs"/>
                    </a:defRPr>
                  </a:pPr>
                  <a:t>[VALUE]</a:t>
                </a:fld>
                <a:br>
                  <a:rPr lang="en-US" baseline="0"/>
                </a:br>
                <a:fld id="{BD12F456-3C86-49A9-B29B-756A8A809261}" type="PERCENTAGE">
                  <a:rPr lang="en-US" baseline="0"/>
                  <a:pPr>
                    <a:defRPr sz="900" b="1" i="0" u="none" strike="noStrike" kern="1200" baseline="0">
                      <a:solidFill>
                        <a:schemeClr val="tx1"/>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8"/>
        <c:spPr>
          <a:solidFill>
            <a:schemeClr val="accent6">
              <a:lumMod val="75000"/>
            </a:schemeClr>
          </a:solidFill>
          <a:ln>
            <a:noFill/>
          </a:ln>
          <a:effectLst/>
        </c:spPr>
        <c:dLbl>
          <c:idx val="0"/>
          <c:layout>
            <c:manualLayout>
              <c:x val="0.17456940320984463"/>
              <c:y val="0.12162220766931339"/>
            </c:manualLayout>
          </c:layout>
          <c:tx>
            <c:rich>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fld id="{F3108AB7-1B70-4013-A46A-429B59BA615E}" type="CATEGORYNAME">
                  <a:rPr lang="en-US" b="1"/>
                  <a:pPr>
                    <a:defRPr sz="900" b="1" i="0" u="none" strike="noStrike" kern="1200" baseline="0">
                      <a:solidFill>
                        <a:schemeClr val="tx1"/>
                      </a:solidFill>
                      <a:latin typeface="+mn-lt"/>
                      <a:ea typeface="+mn-ea"/>
                      <a:cs typeface="+mn-cs"/>
                    </a:defRPr>
                  </a:pPr>
                  <a:t>[CATEGORY NAME]</a:t>
                </a:fld>
                <a:r>
                  <a:rPr lang="en-US" b="1" baseline="0"/>
                  <a:t> </a:t>
                </a:r>
                <a:fld id="{C0271977-5A24-43F0-8950-28B8861E882C}" type="VALUE">
                  <a:rPr lang="en-US" b="1" baseline="0"/>
                  <a:pPr>
                    <a:defRPr sz="900" b="1" i="0" u="none" strike="noStrike" kern="1200" baseline="0">
                      <a:solidFill>
                        <a:schemeClr val="tx1"/>
                      </a:solidFill>
                      <a:latin typeface="+mn-lt"/>
                      <a:ea typeface="+mn-ea"/>
                      <a:cs typeface="+mn-cs"/>
                    </a:defRPr>
                  </a:pPr>
                  <a:t>[VALUE]</a:t>
                </a:fld>
                <a:br>
                  <a:rPr lang="en-US" b="1" baseline="0"/>
                </a:br>
                <a:fld id="{D3227625-8B64-485B-BAC7-93D28D636FC2}" type="PERCENTAGE">
                  <a:rPr lang="en-US" b="1" baseline="0"/>
                  <a:pPr>
                    <a:defRPr sz="900" b="1" i="0" u="none" strike="noStrike" kern="1200" baseline="0">
                      <a:solidFill>
                        <a:schemeClr val="tx1"/>
                      </a:solidFill>
                      <a:latin typeface="+mn-lt"/>
                      <a:ea typeface="+mn-ea"/>
                      <a:cs typeface="+mn-cs"/>
                    </a:defRPr>
                  </a:pPr>
                  <a:t>[PERCENTAGE]</a:t>
                </a:fld>
                <a:endParaRPr lang="en-US" b="1" baseline="0"/>
              </a:p>
            </c:rich>
          </c:tx>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2151787788821479"/>
                  <c:h val="0.2267129628040758"/>
                </c:manualLayout>
              </c15:layout>
              <c15:dlblFieldTable/>
              <c15:showDataLabelsRange val="0"/>
            </c:ext>
          </c:extLst>
        </c:dLbl>
      </c:pivotFmt>
      <c:pivotFmt>
        <c:idx val="9"/>
        <c:spPr>
          <a:solidFill>
            <a:srgbClr val="007A7B"/>
          </a:solidFill>
          <a:ln>
            <a:noFill/>
          </a:ln>
          <a:effectLst/>
        </c:spPr>
        <c:dLbl>
          <c:idx val="0"/>
          <c:layout>
            <c:manualLayout>
              <c:x val="-6.1538444989458284E-2"/>
              <c:y val="-0.17992969468323453"/>
            </c:manualLayout>
          </c:layout>
          <c:tx>
            <c:rich>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fld id="{D45B0EFB-9BC4-461D-AA17-2F83887A4C0A}" type="CATEGORYNAME">
                  <a:rPr lang="en-US" b="1">
                    <a:solidFill>
                      <a:schemeClr val="tx1"/>
                    </a:solidFill>
                  </a:rPr>
                  <a:pPr>
                    <a:defRPr sz="900" b="1" i="0" u="none" strike="noStrike" kern="1200" baseline="0">
                      <a:solidFill>
                        <a:schemeClr val="tx1"/>
                      </a:solidFill>
                      <a:latin typeface="+mn-lt"/>
                      <a:ea typeface="+mn-ea"/>
                      <a:cs typeface="+mn-cs"/>
                    </a:defRPr>
                  </a:pPr>
                  <a:t>[CATEGORY NAME]</a:t>
                </a:fld>
                <a:r>
                  <a:rPr lang="en-US" b="1" baseline="0">
                    <a:solidFill>
                      <a:schemeClr val="tx1"/>
                    </a:solidFill>
                  </a:rPr>
                  <a:t> </a:t>
                </a:r>
                <a:fld id="{F0040A23-2ED6-4CC3-BA50-41297D78DEEC}" type="VALUE">
                  <a:rPr lang="en-US" b="1" baseline="0">
                    <a:solidFill>
                      <a:schemeClr val="tx1"/>
                    </a:solidFill>
                  </a:rPr>
                  <a:pPr>
                    <a:defRPr sz="900" b="1" i="0" u="none" strike="noStrike" kern="1200" baseline="0">
                      <a:solidFill>
                        <a:schemeClr val="tx1"/>
                      </a:solidFill>
                      <a:latin typeface="+mn-lt"/>
                      <a:ea typeface="+mn-ea"/>
                      <a:cs typeface="+mn-cs"/>
                    </a:defRPr>
                  </a:pPr>
                  <a:t>[VALUE]</a:t>
                </a:fld>
                <a:br>
                  <a:rPr lang="en-US" b="1" baseline="0">
                    <a:solidFill>
                      <a:schemeClr val="tx1"/>
                    </a:solidFill>
                  </a:rPr>
                </a:br>
                <a:fld id="{697EE4E9-EAFA-4B82-8E2E-174A9435614F}" type="PERCENTAGE">
                  <a:rPr lang="en-US" b="1" baseline="0">
                    <a:solidFill>
                      <a:schemeClr val="tx1"/>
                    </a:solidFill>
                  </a:rPr>
                  <a:pPr>
                    <a:defRPr sz="900" b="1" i="0" u="none" strike="noStrike" kern="1200" baseline="0">
                      <a:solidFill>
                        <a:schemeClr val="tx1"/>
                      </a:solidFill>
                      <a:latin typeface="+mn-lt"/>
                      <a:ea typeface="+mn-ea"/>
                      <a:cs typeface="+mn-cs"/>
                    </a:defRPr>
                  </a:pPr>
                  <a:t>[PERCENTAGE]</a:t>
                </a:fld>
                <a:endParaRPr lang="en-US" b="1" baseline="0">
                  <a:solidFill>
                    <a:schemeClr val="tx1"/>
                  </a:solidFill>
                </a:endParaRPr>
              </a:p>
            </c:rich>
          </c:tx>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1427948717948718"/>
                  <c:h val="0.22671296296296295"/>
                </c:manualLayout>
              </c15:layout>
              <c15:dlblFieldTable/>
              <c15:showDataLabelsRange val="0"/>
            </c:ext>
          </c:extLst>
        </c:dLbl>
      </c:pivotFmt>
      <c:pivotFmt>
        <c:idx val="1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1"/>
        <c:spPr>
          <a:solidFill>
            <a:srgbClr val="3A8C66"/>
          </a:solidFill>
          <a:ln>
            <a:noFill/>
          </a:ln>
          <a:effectLst/>
        </c:spPr>
        <c:dLbl>
          <c:idx val="0"/>
          <c:layout>
            <c:manualLayout>
              <c:x val="9.4871718665249988E-2"/>
              <c:y val="-9.9778380879439882E-2"/>
            </c:manualLayout>
          </c:layout>
          <c:tx>
            <c:rich>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fld id="{4EE9AB7E-E8A5-4209-9948-82E3769EB8DB}" type="CATEGORYNAME">
                  <a:rPr lang="en-US" sz="1100"/>
                  <a:pPr>
                    <a:defRPr sz="1100" b="1">
                      <a:solidFill>
                        <a:schemeClr val="tx1"/>
                      </a:solidFill>
                    </a:defRPr>
                  </a:pPr>
                  <a:t>[CATEGORY NAME]</a:t>
                </a:fld>
                <a:br>
                  <a:rPr lang="en-US" sz="1100" baseline="0"/>
                </a:br>
                <a:fld id="{481B6E79-8809-4945-9C92-CACA60DF7584}" type="VALUE">
                  <a:rPr lang="en-US" sz="1100" baseline="0"/>
                  <a:pPr>
                    <a:defRPr sz="1100" b="1">
                      <a:solidFill>
                        <a:schemeClr val="tx1"/>
                      </a:solidFill>
                    </a:defRPr>
                  </a:pPr>
                  <a:t>[VALUE]</a:t>
                </a:fld>
                <a:br>
                  <a:rPr lang="en-US" sz="1100" baseline="0"/>
                </a:br>
                <a:fld id="{BD12F456-3C86-49A9-B29B-756A8A809261}" type="PERCENTAGE">
                  <a:rPr lang="en-US" sz="1100" baseline="0"/>
                  <a:pPr>
                    <a:defRPr sz="1100" b="1">
                      <a:solidFill>
                        <a:schemeClr val="tx1"/>
                      </a:solidFill>
                    </a:defRPr>
                  </a:pPr>
                  <a:t>[PERCENTAGE]</a:t>
                </a:fld>
                <a:endParaRPr lang="en-US" sz="1100" baseline="0"/>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12"/>
        <c:spPr>
          <a:solidFill>
            <a:srgbClr val="BF046B"/>
          </a:solidFill>
          <a:ln>
            <a:noFill/>
          </a:ln>
          <a:effectLst/>
        </c:spPr>
        <c:dLbl>
          <c:idx val="0"/>
          <c:layout>
            <c:manualLayout>
              <c:x val="0.19478995213123271"/>
              <c:y val="0.14462413491166737"/>
            </c:manualLayout>
          </c:layout>
          <c:tx>
            <c:rich>
              <a:bodyPr rot="0" spcFirstLastPara="1" vertOverflow="ellipsis" vert="horz" wrap="square" lIns="38100" tIns="19050" rIns="38100" bIns="19050" anchor="ctr" anchorCtr="1">
                <a:noAutofit/>
              </a:bodyPr>
              <a:lstStyle/>
              <a:p>
                <a:pPr>
                  <a:defRPr sz="1100" b="1" i="0" u="none" strike="noStrike" kern="1200" baseline="0">
                    <a:solidFill>
                      <a:schemeClr val="tx1"/>
                    </a:solidFill>
                    <a:latin typeface="+mn-lt"/>
                    <a:ea typeface="+mn-ea"/>
                    <a:cs typeface="+mn-cs"/>
                  </a:defRPr>
                </a:pPr>
                <a:fld id="{F3108AB7-1B70-4013-A46A-429B59BA615E}" type="CATEGORYNAME">
                  <a:rPr lang="en-US" sz="1100" b="1"/>
                  <a:pPr>
                    <a:defRPr sz="1100" b="1">
                      <a:solidFill>
                        <a:schemeClr val="tx1"/>
                      </a:solidFill>
                    </a:defRPr>
                  </a:pPr>
                  <a:t>[CATEGORY NAME]</a:t>
                </a:fld>
                <a:r>
                  <a:rPr lang="en-US" sz="1100" b="1" baseline="0"/>
                  <a:t> </a:t>
                </a:r>
                <a:fld id="{C0271977-5A24-43F0-8950-28B8861E882C}" type="VALUE">
                  <a:rPr lang="en-US" sz="1100" b="1" baseline="0"/>
                  <a:pPr>
                    <a:defRPr sz="1100" b="1">
                      <a:solidFill>
                        <a:schemeClr val="tx1"/>
                      </a:solidFill>
                    </a:defRPr>
                  </a:pPr>
                  <a:t>[VALUE]</a:t>
                </a:fld>
                <a:br>
                  <a:rPr lang="en-US" sz="1100" b="1" baseline="0"/>
                </a:br>
                <a:fld id="{D3227625-8B64-485B-BAC7-93D28D636FC2}" type="PERCENTAGE">
                  <a:rPr lang="en-US" sz="1100" b="1" baseline="0"/>
                  <a:pPr>
                    <a:defRPr sz="1100" b="1">
                      <a:solidFill>
                        <a:schemeClr val="tx1"/>
                      </a:solidFill>
                    </a:defRPr>
                  </a:pPr>
                  <a:t>[PERCENTAGE]</a:t>
                </a:fld>
                <a:endParaRPr lang="en-US" sz="1100" b="1" baseline="0"/>
              </a:p>
            </c:rich>
          </c:tx>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25561987672492403"/>
                  <c:h val="0.27271681728878377"/>
                </c:manualLayout>
              </c15:layout>
              <c15:dlblFieldTable/>
              <c15:showDataLabelsRange val="0"/>
            </c:ext>
          </c:extLst>
        </c:dLbl>
      </c:pivotFmt>
      <c:pivotFmt>
        <c:idx val="13"/>
        <c:spPr>
          <a:solidFill>
            <a:srgbClr val="007A7B"/>
          </a:solidFill>
          <a:ln>
            <a:noFill/>
          </a:ln>
          <a:effectLst/>
        </c:spPr>
        <c:dLbl>
          <c:idx val="0"/>
          <c:layout>
            <c:manualLayout>
              <c:x val="-7.1937150690237997E-2"/>
              <c:y val="-0.10709633249973852"/>
            </c:manualLayout>
          </c:layout>
          <c:tx>
            <c:rich>
              <a:bodyPr rot="0" spcFirstLastPara="1" vertOverflow="ellipsis" vert="horz" wrap="square" lIns="38100" tIns="19050" rIns="38100" bIns="19050" anchor="ctr" anchorCtr="1">
                <a:noAutofit/>
              </a:bodyPr>
              <a:lstStyle/>
              <a:p>
                <a:pPr>
                  <a:defRPr sz="1100" b="1" i="0" u="none" strike="noStrike" kern="1200" baseline="0">
                    <a:solidFill>
                      <a:schemeClr val="tx1"/>
                    </a:solidFill>
                    <a:latin typeface="+mn-lt"/>
                    <a:ea typeface="+mn-ea"/>
                    <a:cs typeface="+mn-cs"/>
                  </a:defRPr>
                </a:pPr>
                <a:fld id="{D45B0EFB-9BC4-461D-AA17-2F83887A4C0A}" type="CATEGORYNAME">
                  <a:rPr lang="en-US" sz="1100" b="1">
                    <a:solidFill>
                      <a:schemeClr val="tx1"/>
                    </a:solidFill>
                  </a:rPr>
                  <a:pPr>
                    <a:defRPr sz="1100" b="1">
                      <a:solidFill>
                        <a:schemeClr val="tx1"/>
                      </a:solidFill>
                    </a:defRPr>
                  </a:pPr>
                  <a:t>[CATEGORY NAME]</a:t>
                </a:fld>
                <a:r>
                  <a:rPr lang="en-US" sz="1100" b="1" baseline="0">
                    <a:solidFill>
                      <a:schemeClr val="tx1"/>
                    </a:solidFill>
                  </a:rPr>
                  <a:t> </a:t>
                </a:r>
                <a:fld id="{F0040A23-2ED6-4CC3-BA50-41297D78DEEC}" type="VALUE">
                  <a:rPr lang="en-US" sz="1100" b="1" baseline="0">
                    <a:solidFill>
                      <a:schemeClr val="tx1"/>
                    </a:solidFill>
                  </a:rPr>
                  <a:pPr>
                    <a:defRPr sz="1100" b="1">
                      <a:solidFill>
                        <a:schemeClr val="tx1"/>
                      </a:solidFill>
                    </a:defRPr>
                  </a:pPr>
                  <a:t>[VALUE]</a:t>
                </a:fld>
                <a:br>
                  <a:rPr lang="en-US" sz="1100" b="1" baseline="0">
                    <a:solidFill>
                      <a:schemeClr val="tx1"/>
                    </a:solidFill>
                  </a:rPr>
                </a:br>
                <a:fld id="{697EE4E9-EAFA-4B82-8E2E-174A9435614F}" type="PERCENTAGE">
                  <a:rPr lang="en-US" sz="1100" b="1" baseline="0">
                    <a:solidFill>
                      <a:schemeClr val="tx1"/>
                    </a:solidFill>
                  </a:rPr>
                  <a:pPr>
                    <a:defRPr sz="1100" b="1">
                      <a:solidFill>
                        <a:schemeClr val="tx1"/>
                      </a:solidFill>
                    </a:defRPr>
                  </a:pPr>
                  <a:t>[PERCENTAGE]</a:t>
                </a:fld>
                <a:endParaRPr lang="en-US" sz="1100" b="1" baseline="0">
                  <a:solidFill>
                    <a:schemeClr val="tx1"/>
                  </a:solidFill>
                </a:endParaRPr>
              </a:p>
            </c:rich>
          </c:tx>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21356683386492792"/>
                  <c:h val="0.35322369365367645"/>
                </c:manualLayout>
              </c15:layout>
              <c15:dlblFieldTable/>
              <c15:showDataLabelsRange val="0"/>
            </c:ext>
          </c:extLst>
        </c:dLbl>
      </c:pivotFmt>
    </c:pivotFmts>
    <c:plotArea>
      <c:layout>
        <c:manualLayout>
          <c:layoutTarget val="inner"/>
          <c:xMode val="edge"/>
          <c:yMode val="edge"/>
          <c:x val="0.15525751903962826"/>
          <c:y val="0.20300246820520518"/>
          <c:w val="0.3989058130028828"/>
          <c:h val="0.57850224777959802"/>
        </c:manualLayout>
      </c:layout>
      <c:doughnutChart>
        <c:varyColors val="1"/>
        <c:ser>
          <c:idx val="0"/>
          <c:order val="0"/>
          <c:tx>
            <c:strRef>
              <c:f>'ُEngin(Sales &amp; Profit)'!$K$6</c:f>
              <c:strCache>
                <c:ptCount val="1"/>
                <c:pt idx="0">
                  <c:v>Total</c:v>
                </c:pt>
              </c:strCache>
            </c:strRef>
          </c:tx>
          <c:spPr>
            <a:solidFill>
              <a:schemeClr val="accent6">
                <a:lumMod val="75000"/>
              </a:schemeClr>
            </a:solidFill>
          </c:spPr>
          <c:dPt>
            <c:idx val="0"/>
            <c:bubble3D val="0"/>
            <c:spPr>
              <a:solidFill>
                <a:srgbClr val="3A8C66"/>
              </a:solidFill>
              <a:ln>
                <a:noFill/>
              </a:ln>
              <a:effectLst/>
            </c:spPr>
            <c:extLst>
              <c:ext xmlns:c16="http://schemas.microsoft.com/office/drawing/2014/chart" uri="{C3380CC4-5D6E-409C-BE32-E72D297353CC}">
                <c16:uniqueId val="{00000001-FE5D-43B5-A223-4955D9DB9E33}"/>
              </c:ext>
            </c:extLst>
          </c:dPt>
          <c:dPt>
            <c:idx val="1"/>
            <c:bubble3D val="0"/>
            <c:spPr>
              <a:solidFill>
                <a:srgbClr val="BF046B"/>
              </a:solidFill>
              <a:ln>
                <a:noFill/>
              </a:ln>
              <a:effectLst/>
            </c:spPr>
            <c:extLst>
              <c:ext xmlns:c16="http://schemas.microsoft.com/office/drawing/2014/chart" uri="{C3380CC4-5D6E-409C-BE32-E72D297353CC}">
                <c16:uniqueId val="{00000003-FE5D-43B5-A223-4955D9DB9E33}"/>
              </c:ext>
            </c:extLst>
          </c:dPt>
          <c:dPt>
            <c:idx val="2"/>
            <c:bubble3D val="0"/>
            <c:spPr>
              <a:solidFill>
                <a:srgbClr val="007A7B"/>
              </a:solidFill>
              <a:ln>
                <a:noFill/>
              </a:ln>
              <a:effectLst/>
            </c:spPr>
            <c:extLst>
              <c:ext xmlns:c16="http://schemas.microsoft.com/office/drawing/2014/chart" uri="{C3380CC4-5D6E-409C-BE32-E72D297353CC}">
                <c16:uniqueId val="{00000005-FE5D-43B5-A223-4955D9DB9E33}"/>
              </c:ext>
            </c:extLst>
          </c:dPt>
          <c:dLbls>
            <c:dLbl>
              <c:idx val="0"/>
              <c:layout>
                <c:manualLayout>
                  <c:x val="9.4871718665249988E-2"/>
                  <c:y val="-9.9778380879439882E-2"/>
                </c:manualLayout>
              </c:layout>
              <c:tx>
                <c:rich>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fld id="{4EE9AB7E-E8A5-4209-9948-82E3769EB8DB}" type="CATEGORYNAME">
                      <a:rPr lang="en-US" sz="1100"/>
                      <a:pPr>
                        <a:defRPr sz="1100" b="1">
                          <a:solidFill>
                            <a:schemeClr val="tx1"/>
                          </a:solidFill>
                        </a:defRPr>
                      </a:pPr>
                      <a:t>[CATEGORY NAME]</a:t>
                    </a:fld>
                    <a:br>
                      <a:rPr lang="en-US" sz="1100" baseline="0"/>
                    </a:br>
                    <a:fld id="{481B6E79-8809-4945-9C92-CACA60DF7584}" type="VALUE">
                      <a:rPr lang="en-US" sz="1100" baseline="0"/>
                      <a:pPr>
                        <a:defRPr sz="1100" b="1">
                          <a:solidFill>
                            <a:schemeClr val="tx1"/>
                          </a:solidFill>
                        </a:defRPr>
                      </a:pPr>
                      <a:t>[VALUE]</a:t>
                    </a:fld>
                    <a:br>
                      <a:rPr lang="en-US" sz="1100" baseline="0"/>
                    </a:br>
                    <a:fld id="{BD12F456-3C86-49A9-B29B-756A8A809261}" type="PERCENTAGE">
                      <a:rPr lang="en-US" sz="1100" baseline="0"/>
                      <a:pPr>
                        <a:defRPr sz="1100" b="1">
                          <a:solidFill>
                            <a:schemeClr val="tx1"/>
                          </a:solidFill>
                        </a:defRPr>
                      </a:pPr>
                      <a:t>[PERCENTAGE]</a:t>
                    </a:fld>
                    <a:endParaRPr lang="en-US" sz="1100" baseline="0"/>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FE5D-43B5-A223-4955D9DB9E33}"/>
                </c:ext>
              </c:extLst>
            </c:dLbl>
            <c:dLbl>
              <c:idx val="1"/>
              <c:layout>
                <c:manualLayout>
                  <c:x val="0.19478995213123271"/>
                  <c:y val="0.14462413491166737"/>
                </c:manualLayout>
              </c:layout>
              <c:tx>
                <c:rich>
                  <a:bodyPr rot="0" spcFirstLastPara="1" vertOverflow="ellipsis" vert="horz" wrap="square" lIns="38100" tIns="19050" rIns="38100" bIns="19050" anchor="ctr" anchorCtr="1">
                    <a:noAutofit/>
                  </a:bodyPr>
                  <a:lstStyle/>
                  <a:p>
                    <a:pPr>
                      <a:defRPr sz="1100" b="1" i="0" u="none" strike="noStrike" kern="1200" baseline="0">
                        <a:solidFill>
                          <a:schemeClr val="tx1"/>
                        </a:solidFill>
                        <a:latin typeface="+mn-lt"/>
                        <a:ea typeface="+mn-ea"/>
                        <a:cs typeface="+mn-cs"/>
                      </a:defRPr>
                    </a:pPr>
                    <a:fld id="{F3108AB7-1B70-4013-A46A-429B59BA615E}" type="CATEGORYNAME">
                      <a:rPr lang="en-US" sz="1100" b="1"/>
                      <a:pPr>
                        <a:defRPr sz="1100" b="1">
                          <a:solidFill>
                            <a:schemeClr val="tx1"/>
                          </a:solidFill>
                        </a:defRPr>
                      </a:pPr>
                      <a:t>[CATEGORY NAME]</a:t>
                    </a:fld>
                    <a:r>
                      <a:rPr lang="en-US" sz="1100" b="1" baseline="0"/>
                      <a:t> </a:t>
                    </a:r>
                    <a:fld id="{C0271977-5A24-43F0-8950-28B8861E882C}" type="VALUE">
                      <a:rPr lang="en-US" sz="1100" b="1" baseline="0"/>
                      <a:pPr>
                        <a:defRPr sz="1100" b="1">
                          <a:solidFill>
                            <a:schemeClr val="tx1"/>
                          </a:solidFill>
                        </a:defRPr>
                      </a:pPr>
                      <a:t>[VALUE]</a:t>
                    </a:fld>
                    <a:br>
                      <a:rPr lang="en-US" sz="1100" b="1" baseline="0"/>
                    </a:br>
                    <a:fld id="{D3227625-8B64-485B-BAC7-93D28D636FC2}" type="PERCENTAGE">
                      <a:rPr lang="en-US" sz="1100" b="1" baseline="0"/>
                      <a:pPr>
                        <a:defRPr sz="1100" b="1">
                          <a:solidFill>
                            <a:schemeClr val="tx1"/>
                          </a:solidFill>
                        </a:defRPr>
                      </a:pPr>
                      <a:t>[PERCENTAGE]</a:t>
                    </a:fld>
                    <a:endParaRPr lang="en-US" sz="1100" b="1" baseline="0"/>
                  </a:p>
                </c:rich>
              </c:tx>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25561987672492403"/>
                      <c:h val="0.27271681728878377"/>
                    </c:manualLayout>
                  </c15:layout>
                  <c15:dlblFieldTable/>
                  <c15:showDataLabelsRange val="0"/>
                </c:ext>
                <c:ext xmlns:c16="http://schemas.microsoft.com/office/drawing/2014/chart" uri="{C3380CC4-5D6E-409C-BE32-E72D297353CC}">
                  <c16:uniqueId val="{00000003-FE5D-43B5-A223-4955D9DB9E33}"/>
                </c:ext>
              </c:extLst>
            </c:dLbl>
            <c:dLbl>
              <c:idx val="2"/>
              <c:layout>
                <c:manualLayout>
                  <c:x val="-7.1937150690237997E-2"/>
                  <c:y val="-0.10709633249973852"/>
                </c:manualLayout>
              </c:layout>
              <c:tx>
                <c:rich>
                  <a:bodyPr rot="0" spcFirstLastPara="1" vertOverflow="ellipsis" vert="horz" wrap="square" lIns="38100" tIns="19050" rIns="38100" bIns="19050" anchor="ctr" anchorCtr="1">
                    <a:noAutofit/>
                  </a:bodyPr>
                  <a:lstStyle/>
                  <a:p>
                    <a:pPr>
                      <a:defRPr sz="1100" b="1" i="0" u="none" strike="noStrike" kern="1200" baseline="0">
                        <a:solidFill>
                          <a:schemeClr val="tx1"/>
                        </a:solidFill>
                        <a:latin typeface="+mn-lt"/>
                        <a:ea typeface="+mn-ea"/>
                        <a:cs typeface="+mn-cs"/>
                      </a:defRPr>
                    </a:pPr>
                    <a:fld id="{D45B0EFB-9BC4-461D-AA17-2F83887A4C0A}" type="CATEGORYNAME">
                      <a:rPr lang="en-US" sz="1100" b="1">
                        <a:solidFill>
                          <a:schemeClr val="tx1"/>
                        </a:solidFill>
                      </a:rPr>
                      <a:pPr>
                        <a:defRPr sz="1100" b="1">
                          <a:solidFill>
                            <a:schemeClr val="tx1"/>
                          </a:solidFill>
                        </a:defRPr>
                      </a:pPr>
                      <a:t>[CATEGORY NAME]</a:t>
                    </a:fld>
                    <a:r>
                      <a:rPr lang="en-US" sz="1100" b="1" baseline="0">
                        <a:solidFill>
                          <a:schemeClr val="tx1"/>
                        </a:solidFill>
                      </a:rPr>
                      <a:t> </a:t>
                    </a:r>
                    <a:fld id="{F0040A23-2ED6-4CC3-BA50-41297D78DEEC}" type="VALUE">
                      <a:rPr lang="en-US" sz="1100" b="1" baseline="0">
                        <a:solidFill>
                          <a:schemeClr val="tx1"/>
                        </a:solidFill>
                      </a:rPr>
                      <a:pPr>
                        <a:defRPr sz="1100" b="1">
                          <a:solidFill>
                            <a:schemeClr val="tx1"/>
                          </a:solidFill>
                        </a:defRPr>
                      </a:pPr>
                      <a:t>[VALUE]</a:t>
                    </a:fld>
                    <a:br>
                      <a:rPr lang="en-US" sz="1100" b="1" baseline="0">
                        <a:solidFill>
                          <a:schemeClr val="tx1"/>
                        </a:solidFill>
                      </a:rPr>
                    </a:br>
                    <a:fld id="{697EE4E9-EAFA-4B82-8E2E-174A9435614F}" type="PERCENTAGE">
                      <a:rPr lang="en-US" sz="1100" b="1" baseline="0">
                        <a:solidFill>
                          <a:schemeClr val="tx1"/>
                        </a:solidFill>
                      </a:rPr>
                      <a:pPr>
                        <a:defRPr sz="1100" b="1">
                          <a:solidFill>
                            <a:schemeClr val="tx1"/>
                          </a:solidFill>
                        </a:defRPr>
                      </a:pPr>
                      <a:t>[PERCENTAGE]</a:t>
                    </a:fld>
                    <a:endParaRPr lang="en-US" sz="1100" b="1" baseline="0">
                      <a:solidFill>
                        <a:schemeClr val="tx1"/>
                      </a:solidFill>
                    </a:endParaRPr>
                  </a:p>
                </c:rich>
              </c:tx>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21356683386492792"/>
                      <c:h val="0.35322369365367645"/>
                    </c:manualLayout>
                  </c15:layout>
                  <c15:dlblFieldTable/>
                  <c15:showDataLabelsRange val="0"/>
                </c:ext>
                <c:ext xmlns:c16="http://schemas.microsoft.com/office/drawing/2014/chart" uri="{C3380CC4-5D6E-409C-BE32-E72D297353CC}">
                  <c16:uniqueId val="{00000005-FE5D-43B5-A223-4955D9DB9E33}"/>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1"/>
            <c:showSerName val="0"/>
            <c:showPercent val="1"/>
            <c:showBubbleSize val="0"/>
            <c:showLeaderLines val="0"/>
            <c:extLst>
              <c:ext xmlns:c15="http://schemas.microsoft.com/office/drawing/2012/chart" uri="{CE6537A1-D6FC-4f65-9D91-7224C49458BB}"/>
            </c:extLst>
          </c:dLbls>
          <c:cat>
            <c:strRef>
              <c:f>'ُEngin(Sales &amp; Profit)'!$J$7:$J$10</c:f>
              <c:strCache>
                <c:ptCount val="3"/>
                <c:pt idx="0">
                  <c:v>Furniture</c:v>
                </c:pt>
                <c:pt idx="1">
                  <c:v>Office Supplies</c:v>
                </c:pt>
                <c:pt idx="2">
                  <c:v>Technology</c:v>
                </c:pt>
              </c:strCache>
            </c:strRef>
          </c:cat>
          <c:val>
            <c:numRef>
              <c:f>'ُEngin(Sales &amp; Profit)'!$K$7:$K$10</c:f>
              <c:numCache>
                <c:formatCode>#,##0</c:formatCode>
                <c:ptCount val="3"/>
                <c:pt idx="0">
                  <c:v>373504.72070000001</c:v>
                </c:pt>
                <c:pt idx="1">
                  <c:v>345716.45600000001</c:v>
                </c:pt>
                <c:pt idx="2">
                  <c:v>380640.89600000001</c:v>
                </c:pt>
              </c:numCache>
            </c:numRef>
          </c:val>
          <c:extLst>
            <c:ext xmlns:c16="http://schemas.microsoft.com/office/drawing/2014/chart" uri="{C3380CC4-5D6E-409C-BE32-E72D297353CC}">
              <c16:uniqueId val="{00000006-FE5D-43B5-A223-4955D9DB9E33}"/>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algn="l" rotWithShape="0">
        <a:srgbClr val="007A7B">
          <a:alpha val="40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[SuperStore Dashboard.xlsx]ُEngin(Sales &amp; Profit)!Sales &amp; Profit by Region</c:name>
    <c:fmtId val="9"/>
  </c:pivotSource>
  <c:chart>
    <c:title>
      <c:tx>
        <c:rich>
          <a:bodyPr rot="0" spcFirstLastPara="1" vertOverflow="ellipsis" vert="horz" wrap="square" anchor="ctr" anchorCtr="1"/>
          <a:lstStyle/>
          <a:p>
            <a:pPr>
              <a:defRPr sz="1500" b="1" i="0" u="none" strike="noStrike" kern="1200" spc="0" baseline="0">
                <a:solidFill>
                  <a:schemeClr val="tx1"/>
                </a:solidFill>
                <a:latin typeface="+mn-lt"/>
                <a:ea typeface="+mn-ea"/>
                <a:cs typeface="+mn-cs"/>
              </a:defRPr>
            </a:pPr>
            <a:r>
              <a:rPr lang="en-US" sz="1500" b="1" i="0" u="none" strike="noStrike" baseline="0">
                <a:solidFill>
                  <a:schemeClr val="tx1"/>
                </a:solidFill>
              </a:rPr>
              <a:t>Sales &amp; Profit by Region</a:t>
            </a:r>
            <a:endParaRPr lang="en-US" sz="1500" b="1">
              <a:solidFill>
                <a:schemeClr val="tx1"/>
              </a:solidFill>
            </a:endParaRPr>
          </a:p>
        </c:rich>
      </c:tx>
      <c:overlay val="0"/>
      <c:spPr>
        <a:noFill/>
        <a:ln>
          <a:noFill/>
        </a:ln>
        <a:effectLst/>
      </c:spPr>
      <c:txPr>
        <a:bodyPr rot="0" spcFirstLastPara="1" vertOverflow="ellipsis" vert="horz" wrap="square" anchor="ctr" anchorCtr="1"/>
        <a:lstStyle/>
        <a:p>
          <a:pPr>
            <a:defRPr sz="1500" b="1" i="0" u="none" strike="noStrike" kern="1200" spc="0" baseline="0">
              <a:solidFill>
                <a:schemeClr val="tx1"/>
              </a:solidFill>
              <a:latin typeface="+mn-lt"/>
              <a:ea typeface="+mn-ea"/>
              <a:cs typeface="+mn-cs"/>
            </a:defRPr>
          </a:pPr>
          <a:endParaRPr lang="en-US"/>
        </a:p>
      </c:txPr>
    </c:title>
    <c:autoTitleDeleted val="0"/>
    <c:pivotFmts>
      <c:pivotFmt>
        <c:idx val="0"/>
        <c:spPr>
          <a:solidFill>
            <a:srgbClr val="3A8C6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BF046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3A8C6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BF046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3A8C6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BF046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'ُEngin(Sales &amp; Profit)'!$K$14</c:f>
              <c:strCache>
                <c:ptCount val="1"/>
                <c:pt idx="0">
                  <c:v>Sales</c:v>
                </c:pt>
              </c:strCache>
            </c:strRef>
          </c:tx>
          <c:spPr>
            <a:solidFill>
              <a:srgbClr val="3A8C6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'ُEngin(Sales &amp; Profit)'!$J$15:$J$19</c:f>
              <c:strCache>
                <c:ptCount val="4"/>
                <c:pt idx="0">
                  <c:v>Central</c:v>
                </c:pt>
                <c:pt idx="1">
                  <c:v>East</c:v>
                </c:pt>
                <c:pt idx="2">
                  <c:v>South</c:v>
                </c:pt>
                <c:pt idx="3">
                  <c:v>West</c:v>
                </c:pt>
              </c:strCache>
            </c:strRef>
          </c:cat>
          <c:val>
            <c:numRef>
              <c:f>'ُEngin(Sales &amp; Profit)'!$K$15:$K$19</c:f>
              <c:numCache>
                <c:formatCode>#,##0</c:formatCode>
                <c:ptCount val="4"/>
                <c:pt idx="0">
                  <c:v>257289.48060000001</c:v>
                </c:pt>
                <c:pt idx="1">
                  <c:v>291604.61129999999</c:v>
                </c:pt>
                <c:pt idx="2">
                  <c:v>191219.3713</c:v>
                </c:pt>
                <c:pt idx="3">
                  <c:v>359748.60950000002</c:v>
                </c:pt>
              </c:numCache>
            </c:numRef>
          </c:val>
          <c:extLst>
            <c:ext xmlns:c16="http://schemas.microsoft.com/office/drawing/2014/chart" uri="{C3380CC4-5D6E-409C-BE32-E72D297353CC}">
              <c16:uniqueId val="{00000000-CBB4-4CEB-A5E9-9A6CA0BA6F0A}"/>
            </c:ext>
          </c:extLst>
        </c:ser>
        <c:ser>
          <c:idx val="1"/>
          <c:order val="1"/>
          <c:tx>
            <c:strRef>
              <c:f>'ُEngin(Sales &amp; Profit)'!$L$14</c:f>
              <c:strCache>
                <c:ptCount val="1"/>
                <c:pt idx="0">
                  <c:v>Profit</c:v>
                </c:pt>
              </c:strCache>
            </c:strRef>
          </c:tx>
          <c:spPr>
            <a:solidFill>
              <a:srgbClr val="BF046B"/>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'ُEngin(Sales &amp; Profit)'!$J$15:$J$19</c:f>
              <c:strCache>
                <c:ptCount val="4"/>
                <c:pt idx="0">
                  <c:v>Central</c:v>
                </c:pt>
                <c:pt idx="1">
                  <c:v>East</c:v>
                </c:pt>
                <c:pt idx="2">
                  <c:v>South</c:v>
                </c:pt>
                <c:pt idx="3">
                  <c:v>West</c:v>
                </c:pt>
              </c:strCache>
            </c:strRef>
          </c:cat>
          <c:val>
            <c:numRef>
              <c:f>'ُEngin(Sales &amp; Profit)'!$L$15:$L$19</c:f>
              <c:numCache>
                <c:formatCode>#,##0</c:formatCode>
                <c:ptCount val="4"/>
                <c:pt idx="0">
                  <c:v>31634.547299999998</c:v>
                </c:pt>
                <c:pt idx="1">
                  <c:v>39339.690300000002</c:v>
                </c:pt>
                <c:pt idx="2">
                  <c:v>14741.3262</c:v>
                </c:pt>
                <c:pt idx="3">
                  <c:v>46800.179300000003</c:v>
                </c:pt>
              </c:numCache>
            </c:numRef>
          </c:val>
          <c:extLst>
            <c:ext xmlns:c16="http://schemas.microsoft.com/office/drawing/2014/chart" uri="{C3380CC4-5D6E-409C-BE32-E72D297353CC}">
              <c16:uniqueId val="{00000001-CBB4-4CEB-A5E9-9A6CA0BA6F0A}"/>
            </c:ext>
          </c:extLst>
        </c:ser>
        <c:dLbls>
          <c:dLblPos val="outEnd"/>
          <c:showLegendKey val="0"/>
          <c:showVal val="1"/>
          <c:showCatName val="0"/>
          <c:showSerName val="0"/>
          <c:showPercent val="0"/>
          <c:showBubbleSize val="0"/>
        </c:dLbls>
        <c:gapWidth val="182"/>
        <c:axId val="843192832"/>
        <c:axId val="843197512"/>
      </c:barChart>
      <c:catAx>
        <c:axId val="84319283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843197512"/>
        <c:crosses val="autoZero"/>
        <c:auto val="1"/>
        <c:lblAlgn val="ctr"/>
        <c:lblOffset val="100"/>
        <c:noMultiLvlLbl val="0"/>
      </c:catAx>
      <c:valAx>
        <c:axId val="843197512"/>
        <c:scaling>
          <c:orientation val="minMax"/>
        </c:scaling>
        <c:delete val="1"/>
        <c:axPos val="b"/>
        <c:numFmt formatCode="#,##0" sourceLinked="1"/>
        <c:majorTickMark val="out"/>
        <c:minorTickMark val="none"/>
        <c:tickLblPos val="nextTo"/>
        <c:crossAx val="843192832"/>
        <c:crosses val="autoZero"/>
        <c:crossBetween val="between"/>
        <c:majorUnit val="50000"/>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algn="l" rotWithShape="0">
        <a:srgbClr val="007A7B">
          <a:alpha val="40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[SuperStore Dashboard.xlsx]ُEngin(Sales &amp; Profit)!Sales &amp; Profit by Year</c:name>
    <c:fmtId val="13"/>
  </c:pivotSource>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US" sz="1600" b="1" i="0" u="none" strike="noStrike" kern="1200" spc="0" baseline="0">
                <a:solidFill>
                  <a:schemeClr val="tx1"/>
                </a:solidFill>
              </a:rPr>
              <a:t>Sales &amp; Profit by Year</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rgbClr val="BF046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02736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BF046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02736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rgbClr val="BF046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rgbClr val="02736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'ُEngin(Sales &amp; Profit)'!$K$24</c:f>
              <c:strCache>
                <c:ptCount val="1"/>
                <c:pt idx="0">
                  <c:v> Profit</c:v>
                </c:pt>
              </c:strCache>
            </c:strRef>
          </c:tx>
          <c:spPr>
            <a:ln w="28575" cap="rnd">
              <a:solidFill>
                <a:srgbClr val="BF046B"/>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'ُEngin(Sales &amp; Profit)'!$J$25:$J$29</c:f>
              <c:strCache>
                <c:ptCount val="4"/>
                <c:pt idx="0">
                  <c:v>2014</c:v>
                </c:pt>
                <c:pt idx="1">
                  <c:v>2015</c:v>
                </c:pt>
                <c:pt idx="2">
                  <c:v>2016</c:v>
                </c:pt>
                <c:pt idx="3">
                  <c:v>2017</c:v>
                </c:pt>
              </c:strCache>
            </c:strRef>
          </c:cat>
          <c:val>
            <c:numRef>
              <c:f>'ُEngin(Sales &amp; Profit)'!$K$25:$K$29</c:f>
              <c:numCache>
                <c:formatCode>#,##0</c:formatCode>
                <c:ptCount val="4"/>
                <c:pt idx="0">
                  <c:v>20806.936699999998</c:v>
                </c:pt>
                <c:pt idx="1">
                  <c:v>24544.413700000001</c:v>
                </c:pt>
                <c:pt idx="2">
                  <c:v>42455.543100000003</c:v>
                </c:pt>
                <c:pt idx="3">
                  <c:v>44708.849600000001</c:v>
                </c:pt>
              </c:numCache>
            </c:numRef>
          </c:val>
          <c:smooth val="1"/>
          <c:extLst>
            <c:ext xmlns:c16="http://schemas.microsoft.com/office/drawing/2014/chart" uri="{C3380CC4-5D6E-409C-BE32-E72D297353CC}">
              <c16:uniqueId val="{00000000-92E1-4839-BFAB-88FEECDE879D}"/>
            </c:ext>
          </c:extLst>
        </c:ser>
        <c:ser>
          <c:idx val="1"/>
          <c:order val="1"/>
          <c:tx>
            <c:strRef>
              <c:f>'ُEngin(Sales &amp; Profit)'!$L$24</c:f>
              <c:strCache>
                <c:ptCount val="1"/>
                <c:pt idx="0">
                  <c:v> Sales</c:v>
                </c:pt>
              </c:strCache>
            </c:strRef>
          </c:tx>
          <c:spPr>
            <a:ln w="28575" cap="rnd">
              <a:solidFill>
                <a:srgbClr val="027368"/>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'ُEngin(Sales &amp; Profit)'!$J$25:$J$29</c:f>
              <c:strCache>
                <c:ptCount val="4"/>
                <c:pt idx="0">
                  <c:v>2014</c:v>
                </c:pt>
                <c:pt idx="1">
                  <c:v>2015</c:v>
                </c:pt>
                <c:pt idx="2">
                  <c:v>2016</c:v>
                </c:pt>
                <c:pt idx="3">
                  <c:v>2017</c:v>
                </c:pt>
              </c:strCache>
            </c:strRef>
          </c:cat>
          <c:val>
            <c:numRef>
              <c:f>'ُEngin(Sales &amp; Profit)'!$L$25:$L$29</c:f>
              <c:numCache>
                <c:formatCode>#,##0</c:formatCode>
                <c:ptCount val="4"/>
                <c:pt idx="0">
                  <c:v>207995.99600000001</c:v>
                </c:pt>
                <c:pt idx="1">
                  <c:v>221878.924</c:v>
                </c:pt>
                <c:pt idx="2">
                  <c:v>312726.86580000003</c:v>
                </c:pt>
                <c:pt idx="3">
                  <c:v>357260.28690000001</c:v>
                </c:pt>
              </c:numCache>
            </c:numRef>
          </c:val>
          <c:smooth val="0"/>
          <c:extLst>
            <c:ext xmlns:c16="http://schemas.microsoft.com/office/drawing/2014/chart" uri="{C3380CC4-5D6E-409C-BE32-E72D297353CC}">
              <c16:uniqueId val="{00000001-92E1-4839-BFAB-88FEECDE879D}"/>
            </c:ext>
          </c:extLst>
        </c:ser>
        <c:dLbls>
          <c:showLegendKey val="0"/>
          <c:showVal val="1"/>
          <c:showCatName val="0"/>
          <c:showSerName val="0"/>
          <c:showPercent val="0"/>
          <c:showBubbleSize val="0"/>
        </c:dLbls>
        <c:smooth val="0"/>
        <c:axId val="7218391"/>
        <c:axId val="7219111"/>
      </c:lineChart>
      <c:catAx>
        <c:axId val="7218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7219111"/>
        <c:crosses val="autoZero"/>
        <c:auto val="1"/>
        <c:lblAlgn val="ctr"/>
        <c:lblOffset val="100"/>
        <c:noMultiLvlLbl val="0"/>
      </c:catAx>
      <c:valAx>
        <c:axId val="7219111"/>
        <c:scaling>
          <c:orientation val="minMax"/>
        </c:scaling>
        <c:delete val="1"/>
        <c:axPos val="l"/>
        <c:numFmt formatCode="#,##0" sourceLinked="1"/>
        <c:majorTickMark val="none"/>
        <c:minorTickMark val="none"/>
        <c:tickLblPos val="nextTo"/>
        <c:crossAx val="721839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algn="l" rotWithShape="0">
        <a:srgbClr val="007A7B">
          <a:alpha val="40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6"/>
    </mc:Choice>
    <mc:Fallback>
      <c:style val="6"/>
    </mc:Fallback>
  </mc:AlternateContent>
  <c:pivotSource>
    <c:name>[SuperStore Dashboard.xlsx]ُEngin(Sales &amp; Profit)!Top 10 States by Sales</c:name>
    <c:fmtId val="16"/>
  </c:pivotSource>
  <c:chart>
    <c:title>
      <c:tx>
        <c:rich>
          <a:bodyPr rot="0" spcFirstLastPara="1" vertOverflow="ellipsis" vert="horz" wrap="square" anchor="ctr" anchorCtr="1"/>
          <a:lstStyle/>
          <a:p>
            <a:pPr>
              <a:defRPr sz="1500" b="1" i="0" u="none" strike="noStrike" kern="1200" spc="0" baseline="0">
                <a:solidFill>
                  <a:schemeClr val="tx1"/>
                </a:solidFill>
                <a:latin typeface="+mn-lt"/>
                <a:ea typeface="+mn-ea"/>
                <a:cs typeface="+mn-cs"/>
              </a:defRPr>
            </a:pPr>
            <a:r>
              <a:rPr lang="en-US" sz="1500" b="1">
                <a:solidFill>
                  <a:schemeClr val="tx1"/>
                </a:solidFill>
              </a:rPr>
              <a:t>Top</a:t>
            </a:r>
            <a:r>
              <a:rPr lang="en-US" sz="1500" b="1" baseline="0">
                <a:solidFill>
                  <a:schemeClr val="tx1"/>
                </a:solidFill>
              </a:rPr>
              <a:t> 10 States by Sales</a:t>
            </a:r>
            <a:endParaRPr lang="en-US" sz="1500" b="1">
              <a:solidFill>
                <a:schemeClr val="tx1"/>
              </a:solidFill>
            </a:endParaRPr>
          </a:p>
        </c:rich>
      </c:tx>
      <c:overlay val="0"/>
      <c:spPr>
        <a:noFill/>
        <a:ln>
          <a:noFill/>
        </a:ln>
        <a:effectLst/>
      </c:spPr>
      <c:txPr>
        <a:bodyPr rot="0" spcFirstLastPara="1" vertOverflow="ellipsis" vert="horz" wrap="square" anchor="ctr" anchorCtr="1"/>
        <a:lstStyle/>
        <a:p>
          <a:pPr>
            <a:defRPr sz="1500" b="1" i="0" u="none" strike="noStrike" kern="1200" spc="0" baseline="0">
              <a:solidFill>
                <a:schemeClr val="tx1"/>
              </a:solidFill>
              <a:latin typeface="+mn-lt"/>
              <a:ea typeface="+mn-ea"/>
              <a:cs typeface="+mn-cs"/>
            </a:defRPr>
          </a:pPr>
          <a:endParaRPr lang="en-US"/>
        </a:p>
      </c:txPr>
    </c:title>
    <c:autoTitleDeleted val="0"/>
    <c:pivotFmts>
      <c:pivotFmt>
        <c:idx val="0"/>
        <c:spPr>
          <a:solidFill>
            <a:srgbClr val="3A8C6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3A8C6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3A8C6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'ُEngin(Sales &amp; Profit)'!$O$6</c:f>
              <c:strCache>
                <c:ptCount val="1"/>
                <c:pt idx="0">
                  <c:v>Total</c:v>
                </c:pt>
              </c:strCache>
            </c:strRef>
          </c:tx>
          <c:spPr>
            <a:solidFill>
              <a:srgbClr val="3A8C66"/>
            </a:solidFill>
            <a:ln>
              <a:noFill/>
            </a:ln>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'ُEngin(Sales &amp; Profit)'!$N$7:$N$48</c:f>
              <c:strCache>
                <c:ptCount val="41"/>
                <c:pt idx="0">
                  <c:v>Alabama</c:v>
                </c:pt>
                <c:pt idx="1">
                  <c:v>Arizona</c:v>
                </c:pt>
                <c:pt idx="2">
                  <c:v>Arkansas</c:v>
                </c:pt>
                <c:pt idx="3">
                  <c:v>California</c:v>
                </c:pt>
                <c:pt idx="4">
                  <c:v>Colorado</c:v>
                </c:pt>
                <c:pt idx="5">
                  <c:v>Connecticut</c:v>
                </c:pt>
                <c:pt idx="6">
                  <c:v>Delaware</c:v>
                </c:pt>
                <c:pt idx="7">
                  <c:v>District of Columbia</c:v>
                </c:pt>
                <c:pt idx="8">
                  <c:v>Florida</c:v>
                </c:pt>
                <c:pt idx="9">
                  <c:v>Georgia</c:v>
                </c:pt>
                <c:pt idx="10">
                  <c:v>Illinois</c:v>
                </c:pt>
                <c:pt idx="11">
                  <c:v>Indiana</c:v>
                </c:pt>
                <c:pt idx="12">
                  <c:v>Iowa</c:v>
                </c:pt>
                <c:pt idx="13">
                  <c:v>Kansas</c:v>
                </c:pt>
                <c:pt idx="14">
                  <c:v>Kentucky</c:v>
                </c:pt>
                <c:pt idx="15">
                  <c:v>Louisiana</c:v>
                </c:pt>
                <c:pt idx="16">
                  <c:v>Maryland</c:v>
                </c:pt>
                <c:pt idx="17">
                  <c:v>Massachusetts</c:v>
                </c:pt>
                <c:pt idx="18">
                  <c:v>Michigan</c:v>
                </c:pt>
                <c:pt idx="19">
                  <c:v>Minnesota</c:v>
                </c:pt>
                <c:pt idx="20">
                  <c:v>Mississippi</c:v>
                </c:pt>
                <c:pt idx="21">
                  <c:v>Missouri</c:v>
                </c:pt>
                <c:pt idx="22">
                  <c:v>Nebraska</c:v>
                </c:pt>
                <c:pt idx="23">
                  <c:v>Nevada</c:v>
                </c:pt>
                <c:pt idx="24">
                  <c:v>New Hampshire</c:v>
                </c:pt>
                <c:pt idx="25">
                  <c:v>New Jersey</c:v>
                </c:pt>
                <c:pt idx="26">
                  <c:v>New Mexico</c:v>
                </c:pt>
                <c:pt idx="27">
                  <c:v>New York</c:v>
                </c:pt>
                <c:pt idx="28">
                  <c:v>North Carolina</c:v>
                </c:pt>
                <c:pt idx="29">
                  <c:v>Ohio</c:v>
                </c:pt>
                <c:pt idx="30">
                  <c:v>Oklahoma</c:v>
                </c:pt>
                <c:pt idx="31">
                  <c:v>Oregon</c:v>
                </c:pt>
                <c:pt idx="32">
                  <c:v>Pennsylvania</c:v>
                </c:pt>
                <c:pt idx="33">
                  <c:v>Rhode Island</c:v>
                </c:pt>
                <c:pt idx="34">
                  <c:v>South Dakota</c:v>
                </c:pt>
                <c:pt idx="35">
                  <c:v>Tennessee</c:v>
                </c:pt>
                <c:pt idx="36">
                  <c:v>Texas</c:v>
                </c:pt>
                <c:pt idx="37">
                  <c:v>Utah</c:v>
                </c:pt>
                <c:pt idx="38">
                  <c:v>Virginia</c:v>
                </c:pt>
                <c:pt idx="39">
                  <c:v>Washington</c:v>
                </c:pt>
                <c:pt idx="40">
                  <c:v>Wisconsin</c:v>
                </c:pt>
              </c:strCache>
            </c:strRef>
          </c:cat>
          <c:val>
            <c:numRef>
              <c:f>'ُEngin(Sales &amp; Profit)'!$O$7:$O$48</c:f>
              <c:numCache>
                <c:formatCode>#,##0</c:formatCode>
                <c:ptCount val="41"/>
                <c:pt idx="0">
                  <c:v>12240.254800000001</c:v>
                </c:pt>
                <c:pt idx="1">
                  <c:v>36108.504000000001</c:v>
                </c:pt>
                <c:pt idx="2">
                  <c:v>3192.59</c:v>
                </c:pt>
                <c:pt idx="3">
                  <c:v>219761.9705</c:v>
                </c:pt>
                <c:pt idx="4">
                  <c:v>25606.702000000001</c:v>
                </c:pt>
                <c:pt idx="5">
                  <c:v>6382.1189999999997</c:v>
                </c:pt>
                <c:pt idx="6">
                  <c:v>9151.8760000000002</c:v>
                </c:pt>
                <c:pt idx="7">
                  <c:v>1457.07</c:v>
                </c:pt>
                <c:pt idx="8">
                  <c:v>25632.192999999999</c:v>
                </c:pt>
                <c:pt idx="9">
                  <c:v>24373.043000000001</c:v>
                </c:pt>
                <c:pt idx="10">
                  <c:v>55456.6875</c:v>
                </c:pt>
                <c:pt idx="11">
                  <c:v>13091.441999999999</c:v>
                </c:pt>
                <c:pt idx="12">
                  <c:v>4716.9250000000002</c:v>
                </c:pt>
                <c:pt idx="13">
                  <c:v>1172.93</c:v>
                </c:pt>
                <c:pt idx="14">
                  <c:v>10560.243</c:v>
                </c:pt>
                <c:pt idx="15">
                  <c:v>9783.7759999999998</c:v>
                </c:pt>
                <c:pt idx="16">
                  <c:v>838.34799999999996</c:v>
                </c:pt>
                <c:pt idx="17">
                  <c:v>13300.724</c:v>
                </c:pt>
                <c:pt idx="18">
                  <c:v>34205.356800000001</c:v>
                </c:pt>
                <c:pt idx="19">
                  <c:v>29720.178</c:v>
                </c:pt>
                <c:pt idx="20">
                  <c:v>11413.254000000001</c:v>
                </c:pt>
                <c:pt idx="21">
                  <c:v>6176.3320000000003</c:v>
                </c:pt>
                <c:pt idx="22">
                  <c:v>4974.4380000000001</c:v>
                </c:pt>
                <c:pt idx="23">
                  <c:v>360.68400000000003</c:v>
                </c:pt>
                <c:pt idx="24">
                  <c:v>2876.5940000000001</c:v>
                </c:pt>
                <c:pt idx="25">
                  <c:v>7250.4520000000002</c:v>
                </c:pt>
                <c:pt idx="26">
                  <c:v>2642.4780000000001</c:v>
                </c:pt>
                <c:pt idx="27">
                  <c:v>133250.93429999999</c:v>
                </c:pt>
                <c:pt idx="28">
                  <c:v>53531.323499999999</c:v>
                </c:pt>
                <c:pt idx="29">
                  <c:v>44028.413999999997</c:v>
                </c:pt>
                <c:pt idx="30">
                  <c:v>1421.9280000000001</c:v>
                </c:pt>
                <c:pt idx="31">
                  <c:v>5106.08</c:v>
                </c:pt>
                <c:pt idx="32">
                  <c:v>67741.293999999994</c:v>
                </c:pt>
                <c:pt idx="33">
                  <c:v>5326.7860000000001</c:v>
                </c:pt>
                <c:pt idx="34">
                  <c:v>1160.838</c:v>
                </c:pt>
                <c:pt idx="35">
                  <c:v>18353.989000000001</c:v>
                </c:pt>
                <c:pt idx="36">
                  <c:v>91679.842300000004</c:v>
                </c:pt>
                <c:pt idx="37">
                  <c:v>8320.2240000000002</c:v>
                </c:pt>
                <c:pt idx="38">
                  <c:v>22138.705000000002</c:v>
                </c:pt>
                <c:pt idx="39">
                  <c:v>61841.966999999997</c:v>
                </c:pt>
                <c:pt idx="40">
                  <c:v>13512.583000000001</c:v>
                </c:pt>
              </c:numCache>
            </c:numRef>
          </c:val>
          <c:extLst>
            <c:ext xmlns:c16="http://schemas.microsoft.com/office/drawing/2014/chart" uri="{C3380CC4-5D6E-409C-BE32-E72D297353CC}">
              <c16:uniqueId val="{00000000-3FB8-415B-A173-389FED4D7073}"/>
            </c:ext>
          </c:extLst>
        </c:ser>
        <c:dLbls>
          <c:showLegendKey val="0"/>
          <c:showVal val="1"/>
          <c:showCatName val="0"/>
          <c:showSerName val="0"/>
          <c:showPercent val="0"/>
          <c:showBubbleSize val="0"/>
        </c:dLbls>
        <c:axId val="634785720"/>
        <c:axId val="634786080"/>
      </c:areaChart>
      <c:catAx>
        <c:axId val="634785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634786080"/>
        <c:crosses val="autoZero"/>
        <c:auto val="1"/>
        <c:lblAlgn val="ctr"/>
        <c:lblOffset val="100"/>
        <c:noMultiLvlLbl val="0"/>
      </c:catAx>
      <c:valAx>
        <c:axId val="63478608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63478572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algn="l" rotWithShape="0">
        <a:srgbClr val="007A7B">
          <a:alpha val="40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[SuperStore Dashboard.xlsx]ُEngin(Sales &amp; Profit)!Sales by Sub-Category </c:name>
    <c:fmtId val="11"/>
  </c:pivotSource>
  <c:chart>
    <c:title>
      <c:tx>
        <c:rich>
          <a:bodyPr rot="0" spcFirstLastPara="1" vertOverflow="ellipsis" vert="horz" wrap="square" anchor="ctr" anchorCtr="1"/>
          <a:lstStyle/>
          <a:p>
            <a:pPr>
              <a:defRPr sz="1500" b="1" i="0" u="none" strike="noStrike" kern="1200" spc="0" baseline="0">
                <a:solidFill>
                  <a:schemeClr val="tx1"/>
                </a:solidFill>
                <a:latin typeface="+mn-lt"/>
                <a:ea typeface="+mn-ea"/>
                <a:cs typeface="+mn-cs"/>
              </a:defRPr>
            </a:pPr>
            <a:r>
              <a:rPr lang="en-US" sz="1500" b="1">
                <a:solidFill>
                  <a:schemeClr val="tx1"/>
                </a:solidFill>
              </a:rPr>
              <a:t>Sales</a:t>
            </a:r>
            <a:r>
              <a:rPr lang="en-US" sz="1500" b="1" baseline="0">
                <a:solidFill>
                  <a:schemeClr val="tx1"/>
                </a:solidFill>
              </a:rPr>
              <a:t> by Sub-Category </a:t>
            </a:r>
            <a:endParaRPr lang="en-US" sz="1500" b="1">
              <a:solidFill>
                <a:schemeClr val="tx1"/>
              </a:solidFill>
            </a:endParaRPr>
          </a:p>
        </c:rich>
      </c:tx>
      <c:overlay val="0"/>
      <c:spPr>
        <a:noFill/>
        <a:ln>
          <a:noFill/>
        </a:ln>
        <a:effectLst/>
      </c:spPr>
      <c:txPr>
        <a:bodyPr rot="0" spcFirstLastPara="1" vertOverflow="ellipsis" vert="horz" wrap="square" anchor="ctr" anchorCtr="1"/>
        <a:lstStyle/>
        <a:p>
          <a:pPr>
            <a:defRPr sz="15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3A8C6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3A8C6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3A8C6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653620984427333"/>
          <c:y val="0.12512146694624199"/>
          <c:w val="0.8091858741922886"/>
          <c:h val="0.86899100794187245"/>
        </c:manualLayout>
      </c:layout>
      <c:barChart>
        <c:barDir val="bar"/>
        <c:grouping val="clustered"/>
        <c:varyColors val="0"/>
        <c:ser>
          <c:idx val="0"/>
          <c:order val="0"/>
          <c:tx>
            <c:strRef>
              <c:f>'ُEngin(Sales &amp; Profit)'!$K$35</c:f>
              <c:strCache>
                <c:ptCount val="1"/>
                <c:pt idx="0">
                  <c:v>Total</c:v>
                </c:pt>
              </c:strCache>
            </c:strRef>
          </c:tx>
          <c:spPr>
            <a:solidFill>
              <a:srgbClr val="3A8C6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'ُEngin(Sales &amp; Profit)'!$J$36:$J$53</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'ُEngin(Sales &amp; Profit)'!$K$36:$K$53</c:f>
              <c:numCache>
                <c:formatCode>#,##0</c:formatCode>
                <c:ptCount val="17"/>
                <c:pt idx="0">
                  <c:v>72235.694000000003</c:v>
                </c:pt>
                <c:pt idx="1">
                  <c:v>52911.184000000001</c:v>
                </c:pt>
                <c:pt idx="2">
                  <c:v>14966.636</c:v>
                </c:pt>
                <c:pt idx="3">
                  <c:v>103534.39</c:v>
                </c:pt>
                <c:pt idx="4">
                  <c:v>54547.458700000003</c:v>
                </c:pt>
                <c:pt idx="5">
                  <c:v>166703.652</c:v>
                </c:pt>
                <c:pt idx="6">
                  <c:v>70129.03</c:v>
                </c:pt>
                <c:pt idx="7">
                  <c:v>9254.8179999999993</c:v>
                </c:pt>
                <c:pt idx="8">
                  <c:v>1606.66</c:v>
                </c:pt>
                <c:pt idx="9">
                  <c:v>47842.946000000004</c:v>
                </c:pt>
                <c:pt idx="10">
                  <c:v>5133.8519999999999</c:v>
                </c:pt>
                <c:pt idx="11">
                  <c:v>75844.422000000006</c:v>
                </c:pt>
                <c:pt idx="12">
                  <c:v>37897.928</c:v>
                </c:pt>
                <c:pt idx="13">
                  <c:v>162431.75</c:v>
                </c:pt>
                <c:pt idx="14">
                  <c:v>107383.04399999999</c:v>
                </c:pt>
                <c:pt idx="15">
                  <c:v>13027.944</c:v>
                </c:pt>
                <c:pt idx="16">
                  <c:v>104410.664</c:v>
                </c:pt>
              </c:numCache>
            </c:numRef>
          </c:val>
          <c:extLst>
            <c:ext xmlns:c16="http://schemas.microsoft.com/office/drawing/2014/chart" uri="{C3380CC4-5D6E-409C-BE32-E72D297353CC}">
              <c16:uniqueId val="{00000000-2DCD-4859-A0AB-1E66E2969784}"/>
            </c:ext>
          </c:extLst>
        </c:ser>
        <c:dLbls>
          <c:dLblPos val="outEnd"/>
          <c:showLegendKey val="0"/>
          <c:showVal val="1"/>
          <c:showCatName val="0"/>
          <c:showSerName val="0"/>
          <c:showPercent val="0"/>
          <c:showBubbleSize val="0"/>
        </c:dLbls>
        <c:gapWidth val="182"/>
        <c:axId val="909852432"/>
        <c:axId val="909852072"/>
      </c:barChart>
      <c:catAx>
        <c:axId val="909852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909852072"/>
        <c:crosses val="autoZero"/>
        <c:auto val="1"/>
        <c:lblAlgn val="ctr"/>
        <c:lblOffset val="100"/>
        <c:noMultiLvlLbl val="0"/>
      </c:catAx>
      <c:valAx>
        <c:axId val="909852072"/>
        <c:scaling>
          <c:orientation val="minMax"/>
        </c:scaling>
        <c:delete val="1"/>
        <c:axPos val="b"/>
        <c:numFmt formatCode="#,##0" sourceLinked="1"/>
        <c:majorTickMark val="none"/>
        <c:minorTickMark val="none"/>
        <c:tickLblPos val="nextTo"/>
        <c:crossAx val="909852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algn="l" rotWithShape="0">
        <a:srgbClr val="007A7B">
          <a:alpha val="40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[SuperStore Dashboard.xlsx]ُEngin(Sales &amp; Profit)!Returns by Category</c:name>
    <c:fmtId val="7"/>
  </c:pivotSource>
  <c:chart>
    <c:title>
      <c:tx>
        <c:rich>
          <a:bodyPr rot="0" spcFirstLastPara="1" vertOverflow="ellipsis" vert="horz" wrap="square" anchor="ctr" anchorCtr="1"/>
          <a:lstStyle/>
          <a:p>
            <a:pPr>
              <a:defRPr sz="1500" b="1" i="0" u="none" strike="noStrike" kern="1200" spc="0" baseline="0">
                <a:solidFill>
                  <a:sysClr val="windowText" lastClr="000000"/>
                </a:solidFill>
                <a:latin typeface="+mn-lt"/>
                <a:ea typeface="+mn-ea"/>
                <a:cs typeface="+mn-cs"/>
              </a:defRPr>
            </a:pPr>
            <a:r>
              <a:rPr lang="en-US" sz="1500" b="1" i="0" u="none" strike="noStrike" baseline="0">
                <a:solidFill>
                  <a:sysClr val="windowText" lastClr="000000"/>
                </a:solidFill>
              </a:rPr>
              <a:t>Returns by Category</a:t>
            </a:r>
            <a:endParaRPr lang="en-US" sz="1500" b="1">
              <a:solidFill>
                <a:sysClr val="windowText" lastClr="000000"/>
              </a:solidFill>
            </a:endParaRPr>
          </a:p>
        </c:rich>
      </c:tx>
      <c:overlay val="0"/>
      <c:spPr>
        <a:noFill/>
        <a:ln>
          <a:noFill/>
        </a:ln>
        <a:effectLst/>
      </c:spPr>
      <c:txPr>
        <a:bodyPr rot="0" spcFirstLastPara="1" vertOverflow="ellipsis" vert="horz" wrap="square" anchor="ctr" anchorCtr="1"/>
        <a:lstStyle/>
        <a:p>
          <a:pPr>
            <a:defRPr sz="15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6"/>
        <c:spPr>
          <a:solidFill>
            <a:srgbClr val="007A7B"/>
          </a:solidFill>
          <a:ln w="19050">
            <a:solidFill>
              <a:schemeClr val="lt1"/>
            </a:solidFill>
          </a:ln>
          <a:effectLst/>
        </c:spPr>
        <c:dLbl>
          <c:idx val="0"/>
          <c:layout>
            <c:manualLayout>
              <c:x val="9.3728698023176557E-2"/>
              <c:y val="-0.12626262626262627"/>
            </c:manualLayout>
          </c:layout>
          <c:tx>
            <c:rich>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fld id="{EDC535E5-D4DF-4686-813F-68ABA877EF5C}" type="CATEGORYNAME">
                  <a:rPr lang="en-US" sz="1050" b="1">
                    <a:solidFill>
                      <a:sysClr val="windowText" lastClr="000000"/>
                    </a:solidFill>
                  </a:rPr>
                  <a:pPr>
                    <a:defRPr sz="1050" b="1">
                      <a:solidFill>
                        <a:sysClr val="windowText" lastClr="000000"/>
                      </a:solidFill>
                    </a:defRPr>
                  </a:pPr>
                  <a:t>[CATEGORY NAME]</a:t>
                </a:fld>
                <a:br>
                  <a:rPr lang="en-US" sz="900" b="0" baseline="0">
                    <a:solidFill>
                      <a:sysClr val="windowText" lastClr="000000">
                        <a:lumMod val="75000"/>
                        <a:lumOff val="25000"/>
                      </a:sysClr>
                    </a:solidFill>
                  </a:rPr>
                </a:br>
                <a:r>
                  <a:rPr lang="en-US" baseline="0"/>
                  <a:t> </a:t>
                </a:r>
                <a:fld id="{47B7C644-2C65-43B4-A129-9A646E22EBC3}" type="VALUE">
                  <a:rPr lang="en-US" baseline="0"/>
                  <a:pPr>
                    <a:defRPr sz="1050" b="1">
                      <a:solidFill>
                        <a:sysClr val="windowText" lastClr="000000"/>
                      </a:solidFill>
                    </a:defRPr>
                  </a:pPr>
                  <a:t>[VALUE]</a:t>
                </a:fld>
                <a:br>
                  <a:rPr lang="en-US" baseline="0"/>
                </a:br>
                <a:r>
                  <a:rPr lang="en-US" baseline="0"/>
                  <a:t> </a:t>
                </a:r>
                <a:fld id="{FA077B73-41AB-4D40-AFB6-27EC7AF3C02E}" type="PERCENTAGE">
                  <a:rPr lang="en-US" baseline="0"/>
                  <a:pPr>
                    <a:defRPr sz="1050" b="1">
                      <a:solidFill>
                        <a:sysClr val="windowText" lastClr="000000"/>
                      </a:solidFill>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7"/>
        <c:spPr>
          <a:solidFill>
            <a:srgbClr val="BF046B"/>
          </a:solidFill>
          <a:ln w="19050">
            <a:solidFill>
              <a:schemeClr val="lt1"/>
            </a:solidFill>
          </a:ln>
          <a:effectLst/>
        </c:spPr>
        <c:dLbl>
          <c:idx val="0"/>
          <c:layout>
            <c:manualLayout>
              <c:x val="0.21586003181095206"/>
              <c:y val="4.5913682277318749E-2"/>
            </c:manualLayout>
          </c:layout>
          <c:tx>
            <c:rich>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fld id="{5C105685-9EB2-43B9-AD08-55DC02C53E21}" type="CATEGORYNAME">
                  <a:rPr lang="en-US"/>
                  <a:pPr>
                    <a:defRPr sz="1050" b="1">
                      <a:solidFill>
                        <a:sysClr val="windowText" lastClr="000000"/>
                      </a:solidFill>
                    </a:defRPr>
                  </a:pPr>
                  <a:t>[CATEGORY NAME]</a:t>
                </a:fld>
                <a:r>
                  <a:rPr lang="en-US" baseline="0"/>
                  <a:t> </a:t>
                </a:r>
                <a:fld id="{D1484CDB-25FD-40D4-A592-12A900DA9191}" type="VALUE">
                  <a:rPr lang="en-US" baseline="0"/>
                  <a:pPr>
                    <a:defRPr sz="1050" b="1">
                      <a:solidFill>
                        <a:sysClr val="windowText" lastClr="000000"/>
                      </a:solidFill>
                    </a:defRPr>
                  </a:pPr>
                  <a:t>[VALUE]</a:t>
                </a:fld>
                <a:br>
                  <a:rPr lang="en-US" baseline="0"/>
                </a:br>
                <a:r>
                  <a:rPr lang="en-US" baseline="0"/>
                  <a:t> </a:t>
                </a:r>
                <a:fld id="{E4D499DE-A499-44DE-9AFE-CE83CAD0F45D}" type="PERCENTAGE">
                  <a:rPr lang="en-US" baseline="0"/>
                  <a:pPr>
                    <a:defRPr sz="1050" b="1">
                      <a:solidFill>
                        <a:sysClr val="windowText" lastClr="000000"/>
                      </a:solidFill>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8"/>
        <c:spPr>
          <a:solidFill>
            <a:srgbClr val="3A8C66"/>
          </a:solidFill>
          <a:ln w="19050">
            <a:solidFill>
              <a:schemeClr val="lt1"/>
            </a:solidFill>
          </a:ln>
          <a:effectLst/>
        </c:spPr>
        <c:dLbl>
          <c:idx val="0"/>
          <c:layout>
            <c:manualLayout>
              <c:x val="-7.9684433468625096E-2"/>
              <c:y val="-0.14335966273042408"/>
            </c:manualLayout>
          </c:layout>
          <c:tx>
            <c:rich>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fld id="{030D93D7-FD0D-4213-AEF6-37D95E2D2684}" type="CATEGORYNAME">
                  <a:rPr lang="en-US" sz="1000" b="1">
                    <a:solidFill>
                      <a:sysClr val="windowText" lastClr="000000"/>
                    </a:solidFill>
                  </a:rPr>
                  <a:pPr>
                    <a:defRPr sz="1050" b="1">
                      <a:solidFill>
                        <a:sysClr val="windowText" lastClr="000000"/>
                      </a:solidFill>
                    </a:defRPr>
                  </a:pPr>
                  <a:t>[CATEGORY NAME]</a:t>
                </a:fld>
                <a:br>
                  <a:rPr lang="en-US" sz="1000" b="1" baseline="0">
                    <a:solidFill>
                      <a:sysClr val="windowText" lastClr="000000"/>
                    </a:solidFill>
                  </a:rPr>
                </a:br>
                <a:r>
                  <a:rPr lang="en-US" sz="1000" b="1" baseline="0">
                    <a:solidFill>
                      <a:sysClr val="windowText" lastClr="000000"/>
                    </a:solidFill>
                  </a:rPr>
                  <a:t> </a:t>
                </a:r>
                <a:fld id="{74A7AE44-CABA-4F67-AA01-CE49E0F4236F}" type="VALUE">
                  <a:rPr lang="en-US" sz="1000" b="1" baseline="0">
                    <a:solidFill>
                      <a:sysClr val="windowText" lastClr="000000"/>
                    </a:solidFill>
                  </a:rPr>
                  <a:pPr>
                    <a:defRPr sz="1050" b="1">
                      <a:solidFill>
                        <a:sysClr val="windowText" lastClr="000000"/>
                      </a:solidFill>
                    </a:defRPr>
                  </a:pPr>
                  <a:t>[VALUE]</a:t>
                </a:fld>
                <a:br>
                  <a:rPr lang="en-US" sz="1000" b="1" baseline="0">
                    <a:solidFill>
                      <a:sysClr val="windowText" lastClr="000000"/>
                    </a:solidFill>
                  </a:rPr>
                </a:br>
                <a:r>
                  <a:rPr lang="en-US" sz="1000" b="1" baseline="0">
                    <a:solidFill>
                      <a:sysClr val="windowText" lastClr="000000"/>
                    </a:solidFill>
                  </a:rPr>
                  <a:t> </a:t>
                </a:r>
                <a:fld id="{2BE6E4EC-6243-46A8-9B05-425DD1F06EAD}" type="PERCENTAGE">
                  <a:rPr lang="en-US" sz="1000" b="1" baseline="0">
                    <a:solidFill>
                      <a:sysClr val="windowText" lastClr="000000"/>
                    </a:solidFill>
                  </a:rPr>
                  <a:pPr>
                    <a:defRPr sz="1050" b="1">
                      <a:solidFill>
                        <a:sysClr val="windowText" lastClr="000000"/>
                      </a:solidFill>
                    </a:defRPr>
                  </a:pPr>
                  <a:t>[PERCENTAGE]</a:t>
                </a:fld>
                <a:endParaRPr lang="en-US" sz="1000" b="1" baseline="0">
                  <a:solidFill>
                    <a:sysClr val="windowText" lastClr="000000"/>
                  </a:solidFill>
                </a:endParaRPr>
              </a:p>
            </c:rich>
          </c:tx>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s>
    <c:plotArea>
      <c:layout/>
      <c:doughnutChart>
        <c:varyColors val="1"/>
        <c:ser>
          <c:idx val="0"/>
          <c:order val="0"/>
          <c:tx>
            <c:strRef>
              <c:f>'ُEngin(Sales &amp; Profit)'!$AI$6</c:f>
              <c:strCache>
                <c:ptCount val="1"/>
                <c:pt idx="0">
                  <c:v>Total</c:v>
                </c:pt>
              </c:strCache>
            </c:strRef>
          </c:tx>
          <c:dPt>
            <c:idx val="0"/>
            <c:bubble3D val="0"/>
            <c:spPr>
              <a:solidFill>
                <a:srgbClr val="007A7B"/>
              </a:solidFill>
              <a:ln w="19050">
                <a:solidFill>
                  <a:schemeClr val="lt1"/>
                </a:solidFill>
              </a:ln>
              <a:effectLst/>
            </c:spPr>
            <c:extLst>
              <c:ext xmlns:c16="http://schemas.microsoft.com/office/drawing/2014/chart" uri="{C3380CC4-5D6E-409C-BE32-E72D297353CC}">
                <c16:uniqueId val="{00000001-5B3C-48D8-83A8-2FE0A9C3C677}"/>
              </c:ext>
            </c:extLst>
          </c:dPt>
          <c:dPt>
            <c:idx val="1"/>
            <c:bubble3D val="0"/>
            <c:spPr>
              <a:solidFill>
                <a:srgbClr val="BF046B"/>
              </a:solidFill>
              <a:ln w="19050">
                <a:solidFill>
                  <a:schemeClr val="lt1"/>
                </a:solidFill>
              </a:ln>
              <a:effectLst/>
            </c:spPr>
            <c:extLst>
              <c:ext xmlns:c16="http://schemas.microsoft.com/office/drawing/2014/chart" uri="{C3380CC4-5D6E-409C-BE32-E72D297353CC}">
                <c16:uniqueId val="{00000003-5B3C-48D8-83A8-2FE0A9C3C677}"/>
              </c:ext>
            </c:extLst>
          </c:dPt>
          <c:dPt>
            <c:idx val="2"/>
            <c:bubble3D val="0"/>
            <c:spPr>
              <a:solidFill>
                <a:srgbClr val="3A8C66"/>
              </a:solidFill>
              <a:ln w="19050">
                <a:solidFill>
                  <a:schemeClr val="lt1"/>
                </a:solidFill>
              </a:ln>
              <a:effectLst/>
            </c:spPr>
            <c:extLst>
              <c:ext xmlns:c16="http://schemas.microsoft.com/office/drawing/2014/chart" uri="{C3380CC4-5D6E-409C-BE32-E72D297353CC}">
                <c16:uniqueId val="{00000005-5B3C-48D8-83A8-2FE0A9C3C677}"/>
              </c:ext>
            </c:extLst>
          </c:dPt>
          <c:dLbls>
            <c:dLbl>
              <c:idx val="0"/>
              <c:layout>
                <c:manualLayout>
                  <c:x val="9.3728698023176557E-2"/>
                  <c:y val="-0.12626262626262627"/>
                </c:manualLayout>
              </c:layout>
              <c:tx>
                <c:rich>
                  <a:bodyPr/>
                  <a:lstStyle/>
                  <a:p>
                    <a:fld id="{EDC535E5-D4DF-4686-813F-68ABA877EF5C}" type="CATEGORYNAME">
                      <a:rPr lang="en-US" sz="1050" b="1">
                        <a:solidFill>
                          <a:sysClr val="windowText" lastClr="000000"/>
                        </a:solidFill>
                      </a:rPr>
                      <a:pPr/>
                      <a:t>[CATEGORY NAME]</a:t>
                    </a:fld>
                    <a:br>
                      <a:rPr lang="en-US" sz="900" b="0" baseline="0">
                        <a:solidFill>
                          <a:sysClr val="windowText" lastClr="000000">
                            <a:lumMod val="75000"/>
                            <a:lumOff val="25000"/>
                          </a:sysClr>
                        </a:solidFill>
                      </a:rPr>
                    </a:br>
                    <a:r>
                      <a:rPr lang="en-US" baseline="0"/>
                      <a:t> </a:t>
                    </a:r>
                    <a:fld id="{47B7C644-2C65-43B4-A129-9A646E22EBC3}" type="VALUE">
                      <a:rPr lang="en-US" baseline="0"/>
                      <a:pPr/>
                      <a:t>[VALUE]</a:t>
                    </a:fld>
                    <a:br>
                      <a:rPr lang="en-US" baseline="0"/>
                    </a:br>
                    <a:r>
                      <a:rPr lang="en-US" baseline="0"/>
                      <a:t> </a:t>
                    </a:r>
                    <a:fld id="{FA077B73-41AB-4D40-AFB6-27EC7AF3C02E}" type="PERCENTAGE">
                      <a:rPr lang="en-US" baseline="0"/>
                      <a:pPr/>
                      <a:t>[PERCENTAGE]</a:t>
                    </a:fld>
                    <a:endParaRPr lang="en-US" baseline="0"/>
                  </a:p>
                </c:rich>
              </c:tx>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5B3C-48D8-83A8-2FE0A9C3C677}"/>
                </c:ext>
              </c:extLst>
            </c:dLbl>
            <c:dLbl>
              <c:idx val="1"/>
              <c:layout>
                <c:manualLayout>
                  <c:x val="0.21586003181095206"/>
                  <c:y val="4.5913682277318749E-2"/>
                </c:manualLayout>
              </c:layout>
              <c:tx>
                <c:rich>
                  <a:bodyPr/>
                  <a:lstStyle/>
                  <a:p>
                    <a:fld id="{5C105685-9EB2-43B9-AD08-55DC02C53E21}" type="CATEGORYNAME">
                      <a:rPr lang="en-US"/>
                      <a:pPr/>
                      <a:t>[CATEGORY NAME]</a:t>
                    </a:fld>
                    <a:r>
                      <a:rPr lang="en-US" baseline="0"/>
                      <a:t> </a:t>
                    </a:r>
                    <a:fld id="{D1484CDB-25FD-40D4-A592-12A900DA9191}" type="VALUE">
                      <a:rPr lang="en-US" baseline="0"/>
                      <a:pPr/>
                      <a:t>[VALUE]</a:t>
                    </a:fld>
                    <a:br>
                      <a:rPr lang="en-US" baseline="0"/>
                    </a:br>
                    <a:r>
                      <a:rPr lang="en-US" baseline="0"/>
                      <a:t> </a:t>
                    </a:r>
                    <a:fld id="{E4D499DE-A499-44DE-9AFE-CE83CAD0F45D}" type="PERCENTAGE">
                      <a:rPr lang="en-US" baseline="0"/>
                      <a:pPr/>
                      <a:t>[PERCENTAGE]</a:t>
                    </a:fld>
                    <a:endParaRPr lang="en-US" baseline="0"/>
                  </a:p>
                </c:rich>
              </c:tx>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5B3C-48D8-83A8-2FE0A9C3C677}"/>
                </c:ext>
              </c:extLst>
            </c:dLbl>
            <c:dLbl>
              <c:idx val="2"/>
              <c:layout>
                <c:manualLayout>
                  <c:x val="-7.9684433468625096E-2"/>
                  <c:y val="-0.14335966273042408"/>
                </c:manualLayout>
              </c:layout>
              <c:tx>
                <c:rich>
                  <a:bodyPr/>
                  <a:lstStyle/>
                  <a:p>
                    <a:fld id="{030D93D7-FD0D-4213-AEF6-37D95E2D2684}" type="CATEGORYNAME">
                      <a:rPr lang="en-US" sz="1000" b="1">
                        <a:solidFill>
                          <a:sysClr val="windowText" lastClr="000000"/>
                        </a:solidFill>
                      </a:rPr>
                      <a:pPr/>
                      <a:t>[CATEGORY NAME]</a:t>
                    </a:fld>
                    <a:br>
                      <a:rPr lang="en-US" sz="1000" b="1" baseline="0">
                        <a:solidFill>
                          <a:sysClr val="windowText" lastClr="000000"/>
                        </a:solidFill>
                      </a:rPr>
                    </a:br>
                    <a:r>
                      <a:rPr lang="en-US" sz="1000" b="1" baseline="0">
                        <a:solidFill>
                          <a:sysClr val="windowText" lastClr="000000"/>
                        </a:solidFill>
                      </a:rPr>
                      <a:t> </a:t>
                    </a:r>
                    <a:fld id="{74A7AE44-CABA-4F67-AA01-CE49E0F4236F}" type="VALUE">
                      <a:rPr lang="en-US" sz="1000" b="1" baseline="0">
                        <a:solidFill>
                          <a:sysClr val="windowText" lastClr="000000"/>
                        </a:solidFill>
                      </a:rPr>
                      <a:pPr/>
                      <a:t>[VALUE]</a:t>
                    </a:fld>
                    <a:br>
                      <a:rPr lang="en-US" sz="1000" b="1" baseline="0">
                        <a:solidFill>
                          <a:sysClr val="windowText" lastClr="000000"/>
                        </a:solidFill>
                      </a:rPr>
                    </a:br>
                    <a:r>
                      <a:rPr lang="en-US" sz="1000" b="1" baseline="0">
                        <a:solidFill>
                          <a:sysClr val="windowText" lastClr="000000"/>
                        </a:solidFill>
                      </a:rPr>
                      <a:t> </a:t>
                    </a:r>
                    <a:fld id="{2BE6E4EC-6243-46A8-9B05-425DD1F06EAD}" type="PERCENTAGE">
                      <a:rPr lang="en-US" sz="1000" b="1" baseline="0">
                        <a:solidFill>
                          <a:sysClr val="windowText" lastClr="000000"/>
                        </a:solidFill>
                      </a:rPr>
                      <a:pPr/>
                      <a:t>[PERCENTAGE]</a:t>
                    </a:fld>
                    <a:endParaRPr lang="en-US" sz="1000" b="1" baseline="0">
                      <a:solidFill>
                        <a:sysClr val="windowText" lastClr="000000"/>
                      </a:solidFill>
                    </a:endParaRPr>
                  </a:p>
                </c:rich>
              </c:tx>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5B3C-48D8-83A8-2FE0A9C3C677}"/>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'ُEngin(Sales &amp; Profit)'!$AH$7:$AH$10</c:f>
              <c:strCache>
                <c:ptCount val="3"/>
                <c:pt idx="0">
                  <c:v>Furniture</c:v>
                </c:pt>
                <c:pt idx="1">
                  <c:v>Office Supplies</c:v>
                </c:pt>
                <c:pt idx="2">
                  <c:v>Technology</c:v>
                </c:pt>
              </c:strCache>
            </c:strRef>
          </c:cat>
          <c:val>
            <c:numRef>
              <c:f>'ُEngin(Sales &amp; Profit)'!$AI$7:$AI$10</c:f>
              <c:numCache>
                <c:formatCode>General</c:formatCode>
                <c:ptCount val="3"/>
                <c:pt idx="0">
                  <c:v>73</c:v>
                </c:pt>
                <c:pt idx="1">
                  <c:v>175</c:v>
                </c:pt>
                <c:pt idx="2">
                  <c:v>48</c:v>
                </c:pt>
              </c:numCache>
            </c:numRef>
          </c:val>
          <c:extLst>
            <c:ext xmlns:c16="http://schemas.microsoft.com/office/drawing/2014/chart" uri="{C3380CC4-5D6E-409C-BE32-E72D297353CC}">
              <c16:uniqueId val="{00000007-3612-4403-96FD-238E5A540345}"/>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a:outerShdw blurRad="50800" dist="38100" algn="l" rotWithShape="0">
        <a:srgbClr val="007A7B">
          <a:alpha val="40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[SuperStore Dashboard.xlsx]ُEngin(Sales &amp; Profit)!Profit After Returns by Category</c:name>
    <c:fmtId val="7"/>
  </c:pivotSource>
  <c:chart>
    <c:title>
      <c:tx>
        <c:rich>
          <a:bodyPr rot="0" spcFirstLastPara="1" vertOverflow="ellipsis" vert="horz" wrap="square" anchor="ctr" anchorCtr="1"/>
          <a:lstStyle/>
          <a:p>
            <a:pPr>
              <a:defRPr sz="1500" b="1" i="0" u="none" strike="noStrike" kern="1200" spc="0" baseline="0">
                <a:solidFill>
                  <a:sysClr val="windowText" lastClr="000000"/>
                </a:solidFill>
                <a:latin typeface="+mn-lt"/>
                <a:ea typeface="+mn-ea"/>
                <a:cs typeface="+mn-cs"/>
              </a:defRPr>
            </a:pPr>
            <a:r>
              <a:rPr lang="en-US" sz="1500" b="1" i="0" u="none" strike="noStrike" baseline="0">
                <a:solidFill>
                  <a:sysClr val="windowText" lastClr="000000"/>
                </a:solidFill>
              </a:rPr>
              <a:t>Profit After Returns by Category</a:t>
            </a:r>
            <a:endParaRPr lang="en-US" sz="1500" b="1">
              <a:solidFill>
                <a:sysClr val="windowText" lastClr="000000"/>
              </a:solidFill>
            </a:endParaRPr>
          </a:p>
        </c:rich>
      </c:tx>
      <c:overlay val="0"/>
      <c:spPr>
        <a:noFill/>
        <a:ln>
          <a:noFill/>
        </a:ln>
        <a:effectLst/>
      </c:spPr>
      <c:txPr>
        <a:bodyPr rot="0" spcFirstLastPara="1" vertOverflow="ellipsis" vert="horz" wrap="square" anchor="ctr" anchorCtr="1"/>
        <a:lstStyle/>
        <a:p>
          <a:pPr>
            <a:defRPr sz="15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3A8C6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'ُEngin(Sales &amp; Profit)'!$AI$16</c:f>
              <c:strCache>
                <c:ptCount val="1"/>
                <c:pt idx="0">
                  <c:v>Total</c:v>
                </c:pt>
              </c:strCache>
            </c:strRef>
          </c:tx>
          <c:spPr>
            <a:solidFill>
              <a:srgbClr val="3A8C6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'ُEngin(Sales &amp; Profit)'!$AH$17:$AH$20</c:f>
              <c:strCache>
                <c:ptCount val="3"/>
                <c:pt idx="0">
                  <c:v>Furniture</c:v>
                </c:pt>
                <c:pt idx="1">
                  <c:v>Office Supplies</c:v>
                </c:pt>
                <c:pt idx="2">
                  <c:v>Technology</c:v>
                </c:pt>
              </c:strCache>
            </c:strRef>
          </c:cat>
          <c:val>
            <c:numRef>
              <c:f>'ُEngin(Sales &amp; Profit)'!$AI$17:$AI$20</c:f>
              <c:numCache>
                <c:formatCode>0.0</c:formatCode>
                <c:ptCount val="3"/>
                <c:pt idx="0">
                  <c:v>6907.6312000000007</c:v>
                </c:pt>
                <c:pt idx="1">
                  <c:v>54531.412599999996</c:v>
                </c:pt>
                <c:pt idx="2">
                  <c:v>68931.924599999998</c:v>
                </c:pt>
              </c:numCache>
            </c:numRef>
          </c:val>
          <c:extLst>
            <c:ext xmlns:c16="http://schemas.microsoft.com/office/drawing/2014/chart" uri="{C3380CC4-5D6E-409C-BE32-E72D297353CC}">
              <c16:uniqueId val="{00000000-501A-41D8-A5B7-C080A34F0F05}"/>
            </c:ext>
          </c:extLst>
        </c:ser>
        <c:dLbls>
          <c:dLblPos val="outEnd"/>
          <c:showLegendKey val="0"/>
          <c:showVal val="1"/>
          <c:showCatName val="0"/>
          <c:showSerName val="0"/>
          <c:showPercent val="0"/>
          <c:showBubbleSize val="0"/>
        </c:dLbls>
        <c:gapWidth val="182"/>
        <c:axId val="11257287"/>
        <c:axId val="11255127"/>
      </c:barChart>
      <c:catAx>
        <c:axId val="112572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crossAx val="11255127"/>
        <c:crosses val="autoZero"/>
        <c:auto val="1"/>
        <c:lblAlgn val="ctr"/>
        <c:lblOffset val="100"/>
        <c:noMultiLvlLbl val="0"/>
      </c:catAx>
      <c:valAx>
        <c:axId val="11255127"/>
        <c:scaling>
          <c:orientation val="minMax"/>
        </c:scaling>
        <c:delete val="1"/>
        <c:axPos val="b"/>
        <c:numFmt formatCode="0.0" sourceLinked="1"/>
        <c:majorTickMark val="none"/>
        <c:minorTickMark val="none"/>
        <c:tickLblPos val="nextTo"/>
        <c:crossAx val="112572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algn="l" rotWithShape="0">
        <a:srgbClr val="007A7B">
          <a:alpha val="40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[SuperStore Dashboard.xlsx]ُEngin(Sales &amp; Profit)!Returns by Ship Mode</c:name>
    <c:fmtId val="12"/>
  </c:pivotSource>
  <c:chart>
    <c:title>
      <c:tx>
        <c:rich>
          <a:bodyPr rot="0" spcFirstLastPara="1" vertOverflow="ellipsis" vert="horz" wrap="square" anchor="ctr" anchorCtr="1"/>
          <a:lstStyle/>
          <a:p>
            <a:pPr>
              <a:defRPr sz="1500" b="1" i="0" u="none" strike="noStrike" kern="1200" spc="0" baseline="0">
                <a:solidFill>
                  <a:sysClr val="windowText" lastClr="000000"/>
                </a:solidFill>
                <a:latin typeface="+mn-lt"/>
                <a:ea typeface="+mn-ea"/>
                <a:cs typeface="+mn-cs"/>
              </a:defRPr>
            </a:pPr>
            <a:r>
              <a:rPr lang="en-US" sz="1500" b="1" i="0" u="none" strike="noStrike" baseline="0">
                <a:solidFill>
                  <a:sysClr val="windowText" lastClr="000000"/>
                </a:solidFill>
              </a:rPr>
              <a:t>Returns by Ship Mode</a:t>
            </a:r>
            <a:endParaRPr lang="en-US" sz="1500" b="1">
              <a:solidFill>
                <a:sysClr val="windowText" lastClr="000000"/>
              </a:solidFill>
            </a:endParaRPr>
          </a:p>
        </c:rich>
      </c:tx>
      <c:overlay val="0"/>
      <c:spPr>
        <a:noFill/>
        <a:ln>
          <a:noFill/>
        </a:ln>
        <a:effectLst/>
      </c:spPr>
      <c:txPr>
        <a:bodyPr rot="0" spcFirstLastPara="1" vertOverflow="ellipsis" vert="horz" wrap="square" anchor="ctr" anchorCtr="1"/>
        <a:lstStyle/>
        <a:p>
          <a:pPr>
            <a:defRPr sz="15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3A8C6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'ُEngin(Sales &amp; Profit)'!$AI$24</c:f>
              <c:strCache>
                <c:ptCount val="1"/>
                <c:pt idx="0">
                  <c:v>Total</c:v>
                </c:pt>
              </c:strCache>
            </c:strRef>
          </c:tx>
          <c:spPr>
            <a:solidFill>
              <a:srgbClr val="3A8C6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'ُEngin(Sales &amp; Profit)'!$AH$25:$AH$29</c:f>
              <c:strCache>
                <c:ptCount val="4"/>
                <c:pt idx="0">
                  <c:v>First Class</c:v>
                </c:pt>
                <c:pt idx="1">
                  <c:v>Same Day</c:v>
                </c:pt>
                <c:pt idx="2">
                  <c:v>Second Class</c:v>
                </c:pt>
                <c:pt idx="3">
                  <c:v>Standard Class</c:v>
                </c:pt>
              </c:strCache>
            </c:strRef>
          </c:cat>
          <c:val>
            <c:numRef>
              <c:f>'ُEngin(Sales &amp; Profit)'!$AI$25:$AI$29</c:f>
              <c:numCache>
                <c:formatCode>General</c:formatCode>
                <c:ptCount val="4"/>
                <c:pt idx="0">
                  <c:v>54</c:v>
                </c:pt>
                <c:pt idx="1">
                  <c:v>19</c:v>
                </c:pt>
                <c:pt idx="2">
                  <c:v>55</c:v>
                </c:pt>
                <c:pt idx="3">
                  <c:v>168</c:v>
                </c:pt>
              </c:numCache>
            </c:numRef>
          </c:val>
          <c:extLst>
            <c:ext xmlns:c16="http://schemas.microsoft.com/office/drawing/2014/chart" uri="{C3380CC4-5D6E-409C-BE32-E72D297353CC}">
              <c16:uniqueId val="{00000000-737B-47B8-9366-0E2C4B9FA43E}"/>
            </c:ext>
          </c:extLst>
        </c:ser>
        <c:dLbls>
          <c:dLblPos val="outEnd"/>
          <c:showLegendKey val="0"/>
          <c:showVal val="1"/>
          <c:showCatName val="0"/>
          <c:showSerName val="0"/>
          <c:showPercent val="0"/>
          <c:showBubbleSize val="0"/>
        </c:dLbls>
        <c:gapWidth val="219"/>
        <c:overlap val="-27"/>
        <c:axId val="371634104"/>
        <c:axId val="371634464"/>
      </c:barChart>
      <c:catAx>
        <c:axId val="371634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crossAx val="371634464"/>
        <c:crosses val="autoZero"/>
        <c:auto val="1"/>
        <c:lblAlgn val="ctr"/>
        <c:lblOffset val="100"/>
        <c:noMultiLvlLbl val="0"/>
      </c:catAx>
      <c:valAx>
        <c:axId val="3716344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crossAx val="371634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algn="l" rotWithShape="0">
        <a:srgbClr val="007A7B">
          <a:alpha val="40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[SuperStore Dashboard.xlsx]ُEngin(Sales &amp; Profit)!Top Returned Products</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500" b="1" i="0" u="none" strike="noStrike" baseline="0">
                <a:solidFill>
                  <a:sysClr val="windowText" lastClr="000000"/>
                </a:solidFill>
              </a:rPr>
              <a:t>Top 5  Returned Products</a:t>
            </a:r>
            <a:endParaRPr lang="en-US" sz="1500"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3A8C6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'ُEngin(Sales &amp; Profit)'!$AI$35</c:f>
              <c:strCache>
                <c:ptCount val="1"/>
                <c:pt idx="0">
                  <c:v>Total</c:v>
                </c:pt>
              </c:strCache>
            </c:strRef>
          </c:tx>
          <c:spPr>
            <a:solidFill>
              <a:srgbClr val="3A8C6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'ُEngin(Sales &amp; Profit)'!$AH$36:$AH$41</c:f>
              <c:strCache>
                <c:ptCount val="5"/>
                <c:pt idx="0">
                  <c:v>Binders</c:v>
                </c:pt>
                <c:pt idx="1">
                  <c:v>Chairs</c:v>
                </c:pt>
                <c:pt idx="2">
                  <c:v>Furnishings</c:v>
                </c:pt>
                <c:pt idx="3">
                  <c:v>Paper</c:v>
                </c:pt>
                <c:pt idx="4">
                  <c:v>Phones</c:v>
                </c:pt>
              </c:strCache>
            </c:strRef>
          </c:cat>
          <c:val>
            <c:numRef>
              <c:f>'ُEngin(Sales &amp; Profit)'!$AI$36:$AI$41</c:f>
              <c:numCache>
                <c:formatCode>General</c:formatCode>
                <c:ptCount val="5"/>
                <c:pt idx="0">
                  <c:v>43</c:v>
                </c:pt>
                <c:pt idx="1">
                  <c:v>24</c:v>
                </c:pt>
                <c:pt idx="2">
                  <c:v>29</c:v>
                </c:pt>
                <c:pt idx="3">
                  <c:v>46</c:v>
                </c:pt>
                <c:pt idx="4">
                  <c:v>26</c:v>
                </c:pt>
              </c:numCache>
            </c:numRef>
          </c:val>
          <c:extLst>
            <c:ext xmlns:c16="http://schemas.microsoft.com/office/drawing/2014/chart" uri="{C3380CC4-5D6E-409C-BE32-E72D297353CC}">
              <c16:uniqueId val="{00000000-18C7-4B6E-B3AB-9BF52AEB4487}"/>
            </c:ext>
          </c:extLst>
        </c:ser>
        <c:dLbls>
          <c:dLblPos val="outEnd"/>
          <c:showLegendKey val="0"/>
          <c:showVal val="1"/>
          <c:showCatName val="0"/>
          <c:showSerName val="0"/>
          <c:showPercent val="0"/>
          <c:showBubbleSize val="0"/>
        </c:dLbls>
        <c:gapWidth val="182"/>
        <c:axId val="781826680"/>
        <c:axId val="781824880"/>
      </c:barChart>
      <c:catAx>
        <c:axId val="78182668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crossAx val="781824880"/>
        <c:crosses val="autoZero"/>
        <c:auto val="1"/>
        <c:lblAlgn val="ctr"/>
        <c:lblOffset val="100"/>
        <c:noMultiLvlLbl val="0"/>
      </c:catAx>
      <c:valAx>
        <c:axId val="781824880"/>
        <c:scaling>
          <c:orientation val="minMax"/>
        </c:scaling>
        <c:delete val="1"/>
        <c:axPos val="b"/>
        <c:numFmt formatCode="General" sourceLinked="1"/>
        <c:majorTickMark val="out"/>
        <c:minorTickMark val="none"/>
        <c:tickLblPos val="nextTo"/>
        <c:crossAx val="781826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algn="l" rotWithShape="0">
        <a:srgbClr val="007A7B">
          <a:alpha val="40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_xlchart.v5.13</cx:f>
        <cx:nf>_xlchart.v5.12</cx:nf>
      </cx:strDim>
      <cx:numDim type="colorVal">
        <cx:f>_xlchart.v5.15</cx:f>
      </cx:numDim>
    </cx:data>
  </cx:chartData>
  <cx:chart>
    <cx:title pos="t" align="ctr" overlay="0">
      <cx:tx>
        <cx:txData>
          <cx:v>Returns by State</cx:v>
        </cx:txData>
      </cx:tx>
      <cx:txPr>
        <a:bodyPr spcFirstLastPara="1" vertOverflow="ellipsis" horzOverflow="overflow" wrap="square" lIns="0" tIns="0" rIns="0" bIns="0" anchor="ctr" anchorCtr="1"/>
        <a:lstStyle/>
        <a:p>
          <a:pPr algn="ctr" rtl="0">
            <a:defRPr/>
          </a:pPr>
          <a:r>
            <a:rPr lang="en-US" sz="1500" b="1" i="0" u="none" strike="noStrike" baseline="0">
              <a:solidFill>
                <a:sysClr val="windowText" lastClr="000000"/>
              </a:solidFill>
              <a:latin typeface="Aptos Narrow" panose="02110004020202020204"/>
            </a:rPr>
            <a:t>Returns by State</a:t>
          </a:r>
        </a:p>
      </cx:txPr>
    </cx:title>
    <cx:plotArea>
      <cx:plotAreaRegion>
        <cx:series layoutId="regionMap" uniqueId="{894C11C0-5586-44DF-A3F0-B2C630E5024C}">
          <cx:tx>
            <cx:txData>
              <cx:f>_xlchart.v5.14</cx:f>
              <cx:v>Total Returned</cx:v>
            </cx:txData>
          </cx:tx>
          <cx:dataLabels>
            <cx:txPr>
              <a:bodyPr spcFirstLastPara="1" vertOverflow="ellipsis" horzOverflow="overflow" wrap="square" lIns="0" tIns="0" rIns="0" bIns="0" anchor="ctr" anchorCtr="1"/>
              <a:lstStyle/>
              <a:p>
                <a:pPr algn="ctr" rtl="0">
                  <a:defRPr sz="900" b="1">
                    <a:solidFill>
                      <a:sysClr val="windowText" lastClr="000000"/>
                    </a:solidFill>
                  </a:defRPr>
                </a:pPr>
                <a:endParaRPr lang="en-US" sz="900" b="1" i="0" u="none" strike="noStrike" baseline="0">
                  <a:solidFill>
                    <a:sysClr val="windowText" lastClr="000000"/>
                  </a:solidFill>
                  <a:latin typeface="Aptos Narrow" panose="02110004020202020204"/>
                </a:endParaRPr>
              </a:p>
            </cx:txPr>
            <cx:visibility seriesName="0" categoryName="1" value="1"/>
            <cx:separator>
</cx:separator>
          </cx:dataLabels>
          <cx:dataId val="0"/>
          <cx:layoutPr>
            <cx:regionLabelLayout val="bestFitOnly"/>
            <cx:geography cultureLanguage="en-US" cultureRegion="EG" attribution="Powered by Bing">
              <cx:geoCache provider="{E9337A44-BEBE-4D9F-B70C-5C5E7DAFC167}">
                <cx:binary>1Hxpb9w60vVfCfL5lS/3ZTB3gJG63W7vsZ3cJF+Eju0rUQspUbt+/VMdO4nd4yQejIEXbgQI3BJb
pTqs7RTJf16P/7gubjf+zVgWtvnH9fjn27Rtq3/88Udznd6Wm2avNNfeNe7vdu/alX+4v/8217d/
3PjNYGzyB0GY/XGdbnx7O7791z/h15Jbd+yuN61x9l1366eL26Yr2uYX15689GZzUxq7ME3rzXWL
/3wbOWtvr1tz3bVv39za1rTT1VTd/vn20Y1v3/yx+3P/8eg3BUjXdjcwluE9LjnmlHL09YPfvimc
Te4vB5LsSaqIwoR/e+jppoSBz5Tmqyybmxt/2zTwRl//3xn8SHy4dvX2zbXrbLvVXAJK/PPte2va
25s3l+2mvW3evjGNi+5uiNz2Hd5ffn3pPx7r/l//3PkC1LDzzQN4dnX2u0v/ic6mMH87b83mm57+
d3Co3COcCaGxfhIcjPWewJJIzLD++vn27HuMniXTTyB6MHYXoX+/SoT+XWy+bMqXhAdsQwhGCJGP
jUaJPcUQpQSRO1j0Y1yeIcnToHwfuIPIv49fJSKL22IzbPztN+28gMXoPYSUFITy75p/5M74HhNK
MIrV3fUdr/YciZ6G5sfIHWwWy1eJzb+9mZ19SWthe0RTAqGE3al+x2gwxntgTVwLLr5Forsod+fM
niHQ08h8H7gDzL8/v0pgVrfOJy8aZcieYBDimcZPRhlF9xhjVDKk7q7Tb/Z6B8wzBHoamO8Dd4BZ
vc74ErnC+c2N+6adF/Bmak9rxTli5ElkMOJ7nElFxQ4kzxHlaUx+jNwBJTp7ldayD5iYmxd0Y0Tt
cc05ZvQOEoR3Yj/ZY0pSRtT9DTvQPEOgp5H5PnAHmP3XGfvXRWGsM83LWQtDe5gwDNZwH2Ag63oY
+5Xew0wJytWP3OBhgHmORE9D82PkDjbrV4qNvTGbF439eg9qGM0U/xFCHkEj9iAvkBrygzur2knL
1r8X6CfIfBu4C8zpq/Rmaze8oCtjZA9JJrhk7Htgf4iKpntbUkBgdH9dfDPWu8D/O2l+AsnXd9jF
43WG/CPwH911Pn3TywuEfLnHiSRK8PvSUe04MQ6WIqWk+D687FjKcyR6GpcfI3ewOfr0Km3l6nbc
vGB0oRgqR6qYwk9nyVrvUaj4tZQ/gHsYXX4rztOo3A/bgeTq46uE5Nh1pnnhyIL2tAJEhLhnwHaC
vsZ7SmMFZSe6qzrZN1u982HPEulpaB4M3YHn+HV6s5NN02yu0665bdsXtBwIM8BRUon0PQQ7Lk1C
3Y840GUKGIGHJvNseZ7GZ2f4DkYnrxQjc52aZGO/aep/jziM7SnJpJbq3oJ24FEcOgBIQ3J2f30n
Czh5hkQ/Aej7yF1s1q/SvZ0YaNA0rn3JFE3sUeBlGNX3iTN+nA5otoc1VJrAq32bEXd+7Vmy/AyW
76+xi8vrzJpPTNO4zptvGvrfbYaqPSokFDPsPhkA7T/KnIEEgBxNYnJvMztZ2nMk+hk4395lF5vX
yc+c3n7xmyZ/SZOBjiZ0xKiUdzQy2sVG70HCIAm0CO6qnh1/9hyJnsbmx8gdbE5fZwvg9HZ4c3jr
m9vp5SxnS9JQSAQ4fdpyJNsTUnHoqt/3b3bytefJ9DN8frzPLkKHrzLibLVxcjua65ckndkeI2A+
mN3bDxCYD30bRmIPIwUgKghGD/O150nzc2y+vckuNievFptPzuffdPS/Rx1IpDXVhG0by18/O8hI
vifgChffOmz/4dmGN7+T6Ofo3I3cxebT68TG+TZ9E228AxL6BWMPhX4M1VRySJi/fnZ6nBIoaMWp
EuLetnYRerZcP8FpZ/wuWtGrROsv01w725iXLXoE1RCFxD1Q+rGTg16BBDKHc/10F+dZIj2N0YOh
O/D8tX6V8Jyl5gXDDyQIDEN/TQNf8PWzW47CohsEJkaZ/O4EHwah30nzNCh3o3bwODt4nXj428S9
pK1QCDsKVs1QcYfIjq1ggvY4h5waWtHfgt1dEXr2W0l+gsb9uF08Ll4lHue31jZT0W9edG0g2InS
sDTwnhdAu31oKfcUVQr46B929NBOnivV0wg9Hr2D0/m/XyVOFymsJn2zboqNvfk2j18gaQN2kygI
JfcLzvSOPwP2k2Ol0Hbl09cPJHUPcXquVE/j9Hj0Dk4XrzPeXIE9wWri29tvivrfQYK8TTHo2yAA
4utnhzOABZ2UUbJda3t3fafyeZZITyP0YOgOPFevg2379Vrtu6l8h9CjO//LdepUQy+aQqsa+ghf
Pzu1D7Tf0HbpB9X3iz92eIOdJeQ/F+tplHaGP3qT17E+/X27SV/QYKDbCS0dWGh7T6LtGMzXxZwS
2m5E7JQ4v5PjJ/r/Kv2Ogby/epVx5oOB9ZsvmgvAPgGOidLASd/FkN0Yo/a2iQLX6P76Tox5jkRP
4/Jj5A42H15nDvDXpklhV0/7ovmzhIoGg+9S99rfIQXu8mdYgvutm7ATXJ4n09P4PBy7g9Bf/58Q
+vkenO/7lBabdrP8usHpwTacX1/9+vqw82pn6H0q9WSGcBcD1jd/viUYzOdBQNr+yKMkbLdf82DQ
7aZp/3wbAGEApLZmksDy9e1eqeH26/cauqdSEy2UhC/tlp+BTVcItu1gLBCBtbsE0e3DoUO1vUQF
bGCA5b4SbtiSrIp931R27ooJCrvverj/+43tynNnbNv8+ZZTmFvV3X1bGTn0bSXBDEF9pqBm5gg8
Q3W9uYA5Drfj/+exyOquTtLDmaOxDosiEX0bsiwmU1gJ1n9CSSlPA87dhakmezoPOghrVSIcWd1l
SywNuszafJ6Wnoz5WaraLA9FYLNQS78ataGHre1wWPamqhdcjYqGLtYsDeN8kPtTytOjvhjcMUo0
lqEjxXGV+vxcOqpWJdLpKpaxXLG8YG2UlEG8aLpcrGaT+nXOqDjpmilezHOTBhHtptaH5aDIkRzd
8DkvxZQvRhknEU27fpUFpD3orYsvXM3YEJpgGNcd+pLns9vIvFAnc05jGvpRtUu4IVkOvRj383gU
Z0M8qmSJhS5QlMYOrfEUs4Pck+B6cL7+W1ZGn9HMqrWLS6hfRxLXUVpW+NykVbdqKfUXrGHDYZZL
RMMpz6Yyohm5zZBDUcazOayKitZhMCXiNEE2OWqqObi2IvFtiCtHToO5tuvJ1B97PdYX2UDEKk9V
/z6t2vZS63YswyKY/RcWy+SjD/JcRx1nUyhEknXhbPUcdsquC5RLExJk/DrlOpcRIdhv6mkcuoiw
4S9BBAEl2+JLYdr2QM+m3cfMmOsZdcWxQf4smBN+mPu2OvTxPB9VcdFHlstmX46qIQsvzJSGaOqI
BzyT/KM2uk5D0FIHv1YGzT5paHE0YRlH3pUCXnTUWdjguDvGhgcHGUfpaqzj4spZlv6VtybNo8FW
lITT6NyyFDzDiyDmqApTQvMmNDD31rVn3UnH9NxEnUM0Dyfcx/vpHJiwSCbURENj00UxU5yEXI/D
3yYjnY+qkVoT2qKZV1WW2nMj+BiyepLHiXfzgs9TFxKvypOqDbJjElA8RXk5sCB0bJJTyF2VfIjl
TESou4R9qceBVWFecbGShYe7KlQezNWcyEUvWbJwyuLTueT6XRJPaTSoYFmlZR+lU78Qnp+aQvfX
VtJ8jXxTR0MWBOmib7ppxWw6Hs1zK5r9TLf2vXZZ/DEoRRIcxjWps6W2Et/UA2q6MEVDd9HPg4uX
/ZTjT60uYhsltu7e4c7Wn/2ESKSrAW9yT30f9VM7XTSDLNQBo/nQhF5pd2DI1IS6pCML4zZNTdjF
mH6gPUqPapSyL52okQ0xg0kbST8XB1Vi1edMInmS83FC61Hn+mrucxdEUybjMmRp0ReLKmncvkpt
ueFJqt97w74EaKgWovL0BHdiuuWVn2qYE9jZZaxi+zFLugZHhc9aCWBZ/6mVzNtwklm1VrFrF2XQ
d2XYAmd7nJKxXVStf4cbpVlYG7Bnj3gdTcqzpSqqOSqJFOHcd81iZJVZsFR3y3lo68PcYXnIUSOj
maaZAj2wbOW6Djyap5OMAl2hVV8wc0H6gK+cQfm4CHQbsyWTHn0ieaqXMwNn2hNUTZG2pclWsq2K
dTLR+jRncVeE2tH2wivDQLGyzP7KTVZPYY1bOoAzi7t1nIxWRSoYqs+9nCp/wALVHNRIJ3HI0dSc
scYH147L0oOWsv58qqcAnMuc6tAFmfahZqzfD1RafxbDNNzWRTp8mpjFJ7Qxcblsh0ZNIeWTjyMd
0/osnXScLxSpyoVIh3idkmAgEUbVZZI31ULlejjywpuoLPJ6Iaw8ZNXULnpri3c6bYpFn5h4neXg
Nh1m9WpE5VViebdq/BCHhjLch403XoZBPtlIt71Y1micb2baj+Wyx6JeONqVS+TSnoQFUtnZiHDR
d0esqIVtI+aHyvw1B0lhDybJbI4+qikXOQlTT3Hbfuy6qcnO4jEOQqIzcYazId6fceEvRFmgC6jf
k3Nwi+NKqnxe98nwgTNrL2qt1EWHm5iEyGTxh8EL+5EGXnWhlXY4TKck/6CsIOCkBjArZSp7jrqx
PAeWut5vkpJHrcnZqU7KJnL9TJYZ9wm4bYh20VhO5rQjutuvlayzBW3K8jTTCMQVebCPmyIFxRRB
BaYO3b0Q+0Yc1xjEn8eWnHBu4zn0cxtfMuXFOjP5cJV0garDtI/TWzoH05kNkq5ctUHtjic0xafa
VdXlDHN8ncCLX1emntfD5PlqbOtuf4zr+XPOstFFcx3MBwkupv2MTSQccdst6zbulnnLwR91Bs9H
pJ3lOjWpi8ohO6+Lzoe8JvQsdkXDwMnm8cUwx2snMnLiR5e4yM5Mgq117jyZpVlt9Xnl3YiPdTb7
A3AXcpXVPjjL876nS0IG/q7Qc3oTt8wcmDEYgtDXYwXPQe10OM1yekdyP6z0pPW6x13zwceuPO8x
7w/AnsQU2s75kFZSlwBR0ptwnia0aDObDlFHdf1uoKg0YZNRHQEpipcpN+ggqwt21uVlfDJLPa4b
CIwmrMhwarW6Rs7oa9xQ4kLe8Pqj6Yr0MxrifN24oFpZmgYqND24Gph+KQRpVlAeQb9I7ps+y89j
DSlIJeWwyFssPhFn1BmZLFheunWagy6IWc3DwOel94S4Szvpj4bYBDx2qtLqqG7qDkfIKpJGfTno
TyaI80tojTT1ufCNaQ6o1HUQzkLkPCozXKNjIloDcUxji+pwalNTRRD4QfOOzNOlr5PFCGT+tE9T
IfcrLWSUWiviKEuGdzMmLjtqfdGUB10bpB95RbnZEAEmHk0kR3zph9knIszFWM/iBONx7NuVS3KD
ukOYssTnh7K3Img2dTx/grR3/CvPA3ud9SP5oNtOXuE6qQ7r2lzVVk7LktblWtZNFcmuLyPpxgtR
zJ/AAf7NTLrJWvFJdkP3hboGMgjmeRI2vPskdZAdwDqR4rzGxXJgZXAM4JBQ+Spf27yt/6Yz723Y
VnWeh0NNlQlNZ4oD76b2HeVDPkVdx9I6rLxOkislOr8sZzK/S2fId8LWDbwMwofHCjzKvq9dNXmT
pPenOnz/819XroR/X88Z+PHl9lCIH3/Besm70yR+eRfsjdz2UJrdm7bV0/ff+nGiwbZi+X68wU4N
dHf+xE8KpF9efFQ9PeK8vjFJXwshBlzb90Mn/qN22qHOHlRd23H35ZMQe1pSCntRgMOD9Y4IWKO7
Cgoo1y25AdSsphwOQ1BQwdyXUUCdU+g5Ael3fz7FfQ2FYdskJWAnGsNCMA3nI/w3NRQFcuRBCbV9
IlToWmAKGQPYDtkpoQqceYuHnN8qHLedXpKKVUERoao38wfOuyrfsMDzZt/WUzOxRUtGno5R4GL0
JbGe2SBykL7KQ53yqVvkOrD1waDLojkpeFkFU+jykVdfeN6Cx14EQhQZjRIpGb6FMmfqLop0lMVG
KV7F1xRMCuoHYeqKhiU2DYjCKu7LsxSjdrCLpOA+r8LtDC+PsZxqEDkpSzwdkZLa7O+g6R2MeQDp
E4Xm4zKTCVjRRZjmsPNue1oFQYDswzJT4tJ0qUjVbTw4m9UHbckKdlCwvvHyYG6S1gzRbCo4QqNA
sSHx/q8fvy2YH2EEZS6Ut7A0Bkpm2K+kt9cflLlzRlUjkDA3Gc5pbqLWUU7TUGsS1Nm+HwcoshY+
bROoSwMWzBDfB0anBvIfNosBaliR2iYPnaupx6fQzanh2q+FhCn8UEao+iiF/YfA0sH6nO20fCzj
mJqAQB4T3IjA94gsIHQmst4vFGspCq1vhficcxS30Lb5bm6/x2b7XLYlJgiH4yiABdh5btVNTrqA
qptkgjknwh5VRfMxZTGEonDIwG+e2RiOxIEwlzogdMNfPx66wzuvLWHTDGww14wDISy3ankATcJ7
E6AxpTeBLGRNIz4gwTdgSEG7drORxakJsIOsNa+n7jJvEJrTEFi6ApTya0mAcHksCSfAsgEVsqVo
CKc7imiFQdmU2/g61rPlfuXqqoynZRCXjZ5WUDqMgMqvH/mfL68kHDchYKmwRtCbQI9fPpVpXGQT
8jdMDGDl+xMWM873uR+6hi2Nipn47DvQOpRCAuj2zw5NvdfL3jhUDb+ZCHjHk8ktAwxtrK2hUnCn
akeaRM8Z11DlfkkhSy+Dg7FNtwZRji6FI3e6IWMzi0zZTKQKR00oSAVZVNpdlpXIpsgG2NtLXaal
t4uaO08ugPWxzZdf62zrT39QVkwCV4pgRyLjGA4mAmvZ8SXdECuP6nn8MvrWwyRAXY5AWWgcKA/C
0dM+uKxIXm+Nph3c9j9TJd1vlPV4snBQlYAjXBCnsJwOYzhS5DFyuUhrcORBf5o2eQCuZC4HgKdq
uO3eTYHqGGz9/ZWVPvU82Oh/193arg97/Dw5jhVQ/KgD5sBzUPyYpHUWIpcb7kJIBpPNf/c8idW2
7QyL0SBjZXhXy3SIMba9yU7jLAGFWuCrYPYDSSbp0ja1hFf+9QP/Y/YB4Qm7TSmCVgSjDGLF4zdU
NWnaqRHuiy14AEExg3AwD2E/QQ3Aj2jMIZA2SefzTZlxCyHKV6XH/EAFWdDnYZ1C+NqG0imFUdbM
RX/Exrxy5W/8NN41WjhWCTopBPJLAiYjxE7AHylQUdrO9AsUjCIol1nbVEV3Xs8t1IXRUE81CBfI
sodrbqpLN0HxPE/B5VBV8brRvsiSqJxnNB2VaW3bOLQaibgFtg4FBZSqOpnLiFA9QowhQTZhe4hm
XcCv5iYe6vp3mocGwgOLgt2iEJZh8zXZrmWD41Xwzly2qE3jbKz0NcoIF58Z8EHBJYGiAuzJ0zIh
B/2geltGqGSeyFBCiSDzsJgRbqKW2lG+zwbUBZe/mRF3ecEPW4eTLWAzK/TdtyQ4RAlYZPR4TiBU
WydN2qz8TFDaLAkft6GxA4q8c383swXvGrkmqYZGh2U8p1gAA5S0uDyCDArywSRyedWO9Jiw0Wbo
vIx5kriDqR7AQZ3Go8nxOEUxAVV/auq6rJOlzwiz9bIsupm0EbCzoikXynNkimM6YkfFuZ6+huZc
qD6AOtiWuB5P8iTtNeRvXS8M1iHKIG84gDJJmnJRBFkFTrEoeq59JAMYloZAIm7NKCmcAoMGqhoc
CNE+7db5V20OaUkyHulgnGAmDT0JwCc7olRxakkH6saQ6nXylDbF1iMEGdn6vAomFuCGKoWhksmb
tsRzaBuvrQF6TRZABTsDa/B9JOpWwPMRFHHBpf5q5pAjDqDfuVa1j/dl3dN6LVGQC7KslINHlvmY
0f4QDSQ2SVSMZdOYVTHWRVa8p67LND0VU6tZtc4ECkh/yJvewzSeDM3BLPUwNbRepHlX6v5iyEZJ
bRlmaatcHAWdSwZUhlCuwQ6Ac13rSg7LpIalMfUVn3Q/uyuEpm10iXGOiDh1bTM4cWUqWD6TLGCe
Q2zbT32NcRaVWDX+70mSulGHXIwD+YyBkmzVKSuHuHpntc5yIGpsE6AirGAL6dhG0J4BP7S0Dmgl
tRhGMvspRMFYuT6qYbpzFU1siofjXDdtA7RMkQ3m0AZa+SAaTYqaFUNFO3wRqMyndBGzuLI2LKUt
/Udb1yroQgV+ELR/78dr8CWJOFalAW5o36aFIF0U8w4D8iVjMQA02VbBf3dTozBQBH22ssgFWnkN
6VkV9h6JEkMUSJwEMUgOjNiQB72+ggjp1GVldVDsl4YnPEyTZLjkk+HZYjJDvDKspwcG0Xld+rE/
6HziLqQXJBo1T0+laaHfUbPeX8UwqQ9Ywl0TgvWlXzJfFR8TZBwwCjguQlXQdoWhhxMNxPIjVaHP
LgdztEMljsVgqoVkaQroosDvZ3Jky8yZ7mzOihYtYea2SzUhWsCMFeU1tEwuoW9VHXkWJEdl37RL
3rAxgqwoOehdpxepHtQ7WaU1+MTK3JimjhdFWiUhUJx2wWNdH6qZlPtTbGMf2ooz+GkFvCPLrNwf
4CfXKpjSL0BYdSuIGfFNrfNilY+4mMNJZ3w/hc7MZcUEmaF9gOomDKhL3g/jrDZFYHmogau8gl6T
WSLSokMGvSoD1GtAj1nL533fNrBMCTjvdyjgBpLnluobXCasDyWu8EVPstTsQ08tWOKmbC+anrXr
rStYNNPYHdLGT3nIoZkVxVLHqfoIVJOe1pC7ddcNYRleug4o7igxZTqFPRxrcqtaoIOhLxL4w1Jz
xxcMt9m7sad5xHnpjnjT4jqKVeo2KGuq4xHOdDpqBN7O0JibKmRJPxyOvhtPkMz7tSpdcGhympKF
Au93g4eB2nCeFU7DForcT0NVA7EcBGNEgCiE7cOZI6GOK6hltx25cEqLqgghfffdopqHfDwUXVIn
IcKVOYX+DzjishqjfqAFPYQGeAEdpbH2+6TqyBEvyjHMKP/Ah+kadXF8yjCYD3RCgOuXNTJhMpa9
XPDJUaDeW3tapcx/mqqx388Q6dqkCbs8H/M8kibhVRh0lG36rnYhJYVdOUgYoQ1Wtu9GbPN3TTq1
eZS3bfK+Tqf6ox+rkoT12I1RjH2VhRnIR0OsRJyD4Y3pHLFRDeeaNGkBjGefbbKymsMgQeUHONkG
uKWqx++0Y2pdEa+izqP4kBnLNo0S43E2Y9+HlWMdPDRuw7gLoD+RdMmxUIGDlhXO9cYHkBAuVF1B
rsezLe83iHwfHL0QkTazPGixS88hx6mXdEj9e+Jsteq7Ea+yqhcbT+P3QzZn7+e6nNWqrqAbmNVl
cjuBQlZpK7tu6TiaLluveRx66Hod4RyIa5T2/VrovFrVUnMcJrLR77Vt9Rc6VvQqA/r1Sz/3820H
ExzaWo6csDijKwSRYlGPdXtZUheEfLD9ceCb/POMnF3RAsdQJnQzO00nxCCWjeCRUGZUAFE7FwcS
sTiqGputct7591BoUJC/J4cYWbqfCdp8Kqq4Ptc2BRp5KvRlWfr5KGmyejlKcLlhBt2WU8tQe+g7
NpzbJvZXXil2TfMenAOpp/6UTSUYT02HM0zb7mj0clibYaQudNAfXcWiZIu0FlDuD+Dz1nPg4+M4
Tv27maj0vYL8+1M9q/YKAn5yAMYmT2YctJD/CbNf6Jgfm6HANGpLXSzUPFkK893b/TkJHHQfVHqe
jK6qoflWoH0/ZPWnqu1YEsZ8no+9Zt0RJHl5mASlu0roDIx2mpTjkspcHWA3JlFfzexM9QldpZ0P
boKYQEF0PHE2Gx1N5Qh1wkJ2VanUcc5pL1voqPi8aMNCV/HxEFTJue5wcRqwyX4oWr+BMcCrtgZ/
aErIYLJOZqfQkQUugFfYHEIzgXzugrgbIughoZOpl917Q/q+XqWkoCzSKZZHLHZe7WtUWn1Ypqpa
uLFhc9iX6bBQ0PaVYTa3ug9LGttTFzQIH01BLUHXAg2tP651PxT7ePR4WFtWl2fQdAzeSauBwhaj
T90y1ZW/yBLTl0tfuCk9Kk3uzCLwlkN5Hsc4WMm+aeaLSVnfpatt6oEWuh7hYLYctOaGJD/Mofz3
RYQlZC4RL7u4P8mLLmtg8QBOrgY5uylyqBDHUDvGeDFgSBGPWmAM2g/cpDMwzGHgq5YLSJwSaLvE
B30roGFIRmSzq5lOMemhS10j3R0ScHZorVjaT6u6mKxfpD3Q15c6SPIsHEhSQJvOB3FS5FHA9Hhp
aKBFSFJWvHMTDubVIOiURUjWBB0POhttRHwNzVUJLcxhAcXFvHB2NocZaU0E7a38sA2mEXpgxRQI
PVNQv0VjucCIlDkUSVNFeHnWtixT7WISmSgItE4aB/agZmg2d3gi5ZJhYNOP87TKRFjaapyjuR1r
G9Jymi+F7LL8wBrG3TIZ+HCSG+BsF9loxgOawPlbC6FQKoGvyDxe5wlQ8mHVcWiUk2GcrkRLWlhP
okcJHYuYNaFkOfXRBKsePuAq8De9htSE+moiK+eg27xM+pR0JIIULg1c1DZB14ghlKm4mALmJCRm
nZpMEYEnbeEGhwIDOyLBCdVKLFNYVBHypMajXualxDJdVmR0nJ/goBfd+0zZMoY+kGKbpO8/z3Oa
vE/S6nOiK56FUCaUl8Mgs20L2q8QBA8ETkL4S1jPMx8VEylOPTXdfp96HVV1NVehhBK3CsuS/x93
Z7Yct46s6yfiDg7gdEuyqjTblpbl4QaxZHtxngeQfPr9wXJ3W2WHdXpfnoiOpbZUEgkwAWT+Q7J+
GJrKS4YBemqG6WV/Xab6y5TK/ei3VRX16Spvu5JzJbbWUfXJzmEj3oZj5jz47jAMSb4EksQvI2Ao
+HP11Wq78l3XN2NwGH0/vRnbpn2Y+3FKD/OaLvLSa+oUgrVew8u6LfrEbvrqWPbSpYI3rUM4Ze11
KV3j1i5XcW133hK36WjGJTRIm9i2xKYw+/NpX227ikyfQzgxw6UfD53ltXdjGajpstOEbjgqc437
Mi1i4Y1LF4VWLam/a6OZL0ePwR221rAedkkDPmmPVY/+JluSgUWpoOfK4Y5TnsM/98oqyQvyC25B
3nPq5MfZD714brrsschT67OHOOm4llZ4as2wPvqdX7w1CnOAFvOyj2ZTv68Kk0qKwu3o27L41Cp7
grZz2vaTY8rharYduUZyWIsgzqtZXMnOZtCpKY8iX5cY9bfzpqAsuVqUlX8pM8f/XMrU+lhajrpZ
rMZJ3K5vL50t3R5bv7IhysN97SKnMPtbTyIaKuFxlQ5C8UWUNYUYVJ8+tVd7fGqXwMgPlZfnnFA1
Jctl4zZ5G0OHI1SYqr3to95XhRU7FfsI+qm8cG+rbrSfsiybysiuuIeoqPwsiEv+btx4HjGRbZ17
WXuz7SeU8Es1kGuV6VXdtdOHjqoti8vOcczPHLwKQYARqOXCmEovmbrCuMh7137vFSI7Wig05ijf
jO6N667F07wEHccDleexncGBUWy5zs3oBsN1t8GnR0NKSnOzjnP3VNrTmsejGEhs86Vav0zTxlph
UVKnzZ3riK+LCvlhWCzLoSkW5woIAxWDytedZN53l2/0t0CpU/vZdC026rfIIB2Zkkr2hnsw+hq8
xNwX93Eaq+qT3y1rXI7OmFSm0Zt3s/Kth4kqLzzKiRwu8iaVVSdFUnXF7teow9pnWUEqF5J6Dvto
tHdOpiwjnpE9wJLWptsdhm4B7oaJJIhikdVZIcrlmC5e14d1GRclSdpw0GXsEsutz21yagdm/mOD
VKp8Y7eWGhOqCokaieBt9y4erDmttpNh2kUj3nizI4OotPrc+bsyfd9o4sUI1kIe6RperuZtmbVe
G8ZU2yhSonnP6nGOfQ5cd0syi3OrimaQMLElzbLJurzeAgmkE48zBVj3tlrgz5xoBSJDajDMXZ9/
TNNStGmiWCr+wvbtOM0QLWvfetMxJVdrLudsNup/xn5cF/eQlWVeNwe3h9N/kKZt+MupM4p8apJh
E4ZZvC1gs3gOwmjHfC4iVDFqXcBcGf632kANwTyORbMlYZet7kd3cO3soV+J1s9G54EfTIibjAfD
tuTaXSNWNqmEXfZx8AvW4e5/TYU0V5RTNWq39rK3xjD/NHcqM7KoCdS2G1S2slAeRwTb8fQ4ZwAK
wc1EQrnemcgqNhHP6Tj3JRpB0+ZpceQVbfHkBHOz1IlbTfPWXDszw9sj2svb9hh77ujU8sGZ3C73
Dl7bZ8gWzXnut1YmTj6R41A7pP2x64KC/diY2qR0q/TWzqgaItmF7JhbiL5gCsQpn/x627pjJhbb
6fO4IRuplDikzSry6tApJVq0eEPTBjc7qV9wkEblySWaFhl2M3KqPhQHf9sdcRrsoX7sgrl6b+zt
OEV2CxMaiZm1gxgxq7+aTUmWBXKIaPLQemOIVmywG3+Ndruf3sFezdt3hPIqzNPlLcD2cuH0c37T
mtKJS9ubbwtr2+pD59TT5bSE5smBvnwoEMj5lz0pnB85TbeJaG1U2ZyGCd3YtAadamCKlvJrt5uy
ZGsVtYw8ztE5mZwdKZkWV5IgGNWBDJQKURad654GT0x1IutgfTJ2uW5dZKWqt+6DMi/dhDcqNF8G
RKtomoqF0qDZDeSo5lBY2YF0Yhgv5swtl6+psWrEhYzabuK9zNIjpOEijWM909n7/Wz3YRNLUyAW
FCj/Lqyx9T8hPBMAlr60kagAKOYuFaq/jXd14JlzYpvuPH0cdzWkPJxO1lncWGG/kCBZ9rUQgFt3
KZU3GraePPx27WaxRsop/YNfetWVgaYtGvfZBZgOlruu3vrY3hCYBY0b9pFvTNkJzJcH46+pETlr
0F/0XdUX8Qxg9rQXy0BsyPDdbJgt49y7o2d169uNh52IUAbhoZhb9c0odFJQFl16Y7ANj58pLlX2
zi9qpFUjZHh+QQbjXQ3Cd/MntkhnOzmLKO5b5cjbtTbSr+lgMfOB2teLSWo5Wrnv+Rp1uaneB6s7
v1UDoqS7Dk61j5Rft+ymfp1Fa+mG9xbwoZ+ERasuLUCLPFFOmn9QjoDUdstRXDSiKOJeDe5DL9P2
ONmN+RG9ioUieN2TbKj2B+GM+xZBxm13EPx2ntjzuMAwVk2H3jBfwuUy9YaWbb7Z1zFKpVq53bDK
IjVQDccd4hH7aGPP9iPTgeVO0sVZ2HqNWoLCTJ0v58hJtWgkbbbx1pm7+Sa1rSVITDft/GMxVd1f
avUn67hNDaOsS8//LIYsSKOaBPxNb+iMd6ThHzISY9vyyCtlCLFQ9nmWcKAXClhoUW/3GgQADU7X
eYdy2YstcVAaHfZ+5XdS1x0vU5RwXbI43T9qzJqDLcc1VpO7ffLZLZbrdWqGLqn6Jbgf3WGauZyL
VNEQOShQbbe3TiXt6yCrSv8pNORWR4Mlw2tUofbTVuXl1Wp041unHovYygP7bxiFuYGj8cMtzt2x
AG9WIt+SWW3FGFVDMMnDnOVBxf47oMMtLHtzj5On3EdDZt16B3JVIoIWbb1FVVdbn/KwSbcILfNw
h3R7NA++cjeKgtAeODKl6daH2iqyv5B8Dirm3CSrIz9PMmfoAz1vyKcdBQyNlkreBVXtfOy3ARXu
MlefkMO1H4epbSOcF2CPE8smCNOFkK+GT6mhzJTcajVig8zjdpihRkZwl88NGrjLodBq0iEv/TfT
PLVXk9vXMRV5eQMu4F8Y0gweQYxznzBIvafO3p3DKszxfhk2+7KkWZcdF0ugdLZm1pdu2ADx+OMY
XIxO1njJHhokTnWOZLBx7aW6R7qRJwPgVjIQ6iLuHXc+kL5Y183WZse6UNbHTG7rx1BOVtSNswmP
75aHOqjkP2gxzES4YnofkO6fLCGtpzZdyo8mv+JGxsrE2Y7xcahFcLv2Rn7qlolVF8x/t3U7ve1m
tH1RMLWmxTrY34apUZLRWKI+cR4ghp2D0UlwGlyDohk3qreHD8jMrSRYKVR6TAJ7tGZW+2gElXgo
MkfUsQDVv+y6xoJGLFRVOs6XbQb9Hw5lBx40PHFAlfWSoByQm/+Riratu/tBjK1w30xF1rPLj/iM
e/QTPWIcdP3rVtQIRLuic9o3Yts0e67sVbPnTmtCKl+ac1YXO7LdYpvey3xV7he3EW15UbRBPYlY
isGcjCRYXKEGNq8y9D77dY0ioAit3DOTZeqtnbQxMLc8HkpvMBHybysoZuQhrzkK0ajgs9c0WrbQ
d2W1Vuxjbma6CXleU4OSbl6aHvpepO1yuZak8cVx3RDmsGg8Rwg32pasa7+ZvbH5YwIZXPnpYezU
VmawvXmK/h0Zs7QgN4jBHhokLdLd7N8tTjBRwuTO6g3DYxsouRSJ2t2Aus/2nHwt7oqiHec2GRWu
eutgds489k9zuS/WFvFXunyLVStIyaK9y9gZLiScfYFy0dj0SISXmmF1ytJ18fsPs5HuthvlMij5
Ga16fG+9NqaRgvm62EZZefFqhoG/HP9Mz73U9MAa4kGhP3Co5RuQxFqt9bNwA6gsmMwsbb7VLbpL
arHc7Sh7HLcZoONHPxOI66fFXA07zvICiu6VG3hJiesbwN+BYoM2HbCEkEIvbyB3N9t309z/Wj7f
QE2cEH91GVZEnNHCi/13TKl275A+eKFnWvD+9Hk/Y0rJSpt+aZbusw+8DkPTmTBVfcQZyl4aW7uv
eT3WyXfhDnUmP5u/K1k6S2oOZ1WT4/XHWTmva0mEvvh/yFJ9c7QkQZhgWUwGiNTZAwHpHjn92u5z
NyDgABGmWhe3tpU527WDf4BaJ6RI3B9ronzzozkbVI+01LSVd5/2uzQu2HmK/XHQEMtdkHtam7aK
pa7CUzm7mshuR0o1cCRdtt13A3rzx73ySvBKs6q0XiqHp4bKbpsw45sOMsn9MajXFZbbcVnukhTJ
TKcg6ci5xyNo0spvlaAbaNv675cPg9TYVBS0a8GfaOEkufPcaLQsbercuvx7Hb2m747hMlgLuUS7
TzfDUMLzVFU92JwAqazXi1Sg6/rUBI0Uj6SqFiSqH6RI3BZYZdRxf14OL6Px++xja0A2QecRj/Zl
Z6HB7tikFpju592qR87F1TZ9khnVFm116cy9YlH8+YrnQhhbN+a2IRwQRCIbO7/iOJhjpmpHfXJI
OglGNQvNjdpw8+jGvKWHyweUpw4Aa5ynMb31n6nHP9+Gdq+9iDuHtxyx0rC18UIjAdj3ch0i3597
cMv6sRZNPTmoZ2fX+EYR1aPbyEjhrMMg/TZ/u4xBCgncZW6bHtJgspc2opm1qih97LS/rmTgPazO
UGFMGJXlLfdTYJh53Lv72l4TRGA8BRSBZqqkhz7lymRHX+7bJeN4upRFOWmNxCJc541+K1OHvwF3
y7qc/jzicwVI4HCwoHRj1IzWQY76csSlJ7NG9aP/fpkbE/0kYJ2NfnJBiq/YnS0hLjJLgUCSMYca
Y0in76JKg0NRr4oZ85Z8wFamQ9ruc7jgi7zj6EdM0u9A48e+WjqOlN3dSladVLWWc1pbULM6fQuF
/ivRa7/UgIgA8R0CEOQdLk9QewtfDqmHh9/borHfB1PmsLamLtU3MBnOrJfu93VM84ONe5PZqpc4
e6XeUoauR5JjZBYKUmt19bfavqSlYxUWvriAC9Hz0G+gXneyX/lUnjl6iFtaY2QqDX9wjl0wLM4Y
byhrGO6fn5Z+29bP8cnQQosXblgsFXrQIDV8ObQJ4NCv5nZ775BrMf3T0BNae7Xn7ZfJDErwrW1q
+/3RtxutJKqN1uKBrHhG0u2w1541pcfQMWb1HoHkwHSACDtEn7Ps7CZNboSEmFBVp3e3mW0T3xTH
HXUyYjgumE/S5F/Iey2mAgqYqZgmHxghduEeWBJZaBf863l+9FaoO2L+v8vHeLweXeHYpNwAxTO+
0rM1aqldeJvXG38ttd+yOzwrK+0sWJcyRtTMOf6KTMo+O470JQWOUtvkWEJ/ca75NYsW9WK3+n+N
s0WEAM1NBBQqKeZHFJ1o3YNUBixR5FUOqo6LapEN4i42PWZJDWs1vfW9kSQRXE8EbAYsyOUe6odP
Ucay8Ke14aD68djSXjVM5VoFOAUjVpF+HGm56gcBiKUTtXArkJ2YJNPciQvatT+WHozCa3JnEZ5J
KRm8PgTYJCzevfermBcl4ggRDN8BQORVMprm0uliqUxZ3KEoEMN26LPB64IotLEqZdEw9Hl/ZVaz
s7pRhy7MuB6wu4pbcAjfoZyG+fsCCW9eKDkLLyn9pq2+iqLah/u69WpeRwkwq96IxcJTlQRFE7od
yg1HjPNRKRdEYugzubaRV5u1deOYgxUmQFOhFRfrNA8yakEk9iLKmmVAapGumHPKaNkHtVXRariF
KI6hbc3iwaumTQDJrhbeDMwmKrMkSjeZAiBlyIWq2N8rte8oqgnFjvR6oxwHWy284xL6KWB6baz7
X8pr7fxxFlUKyiYm24o3pNEtjtV0GsMkzG1Vxik42wXp35T0ran2axk2pnmylJXZx9QYg8w8dGVb
i/ebu6SlgSkSQdNfK5qv6dYYp8a458Tw56/u4HnD+91f0qaFdm+tbHwXrntVnmSOsP64Q9TXbRSW
rYPfBjPj2AdPVg1B9DWz0f+sCaGy9d/CeVIK7qBS2O6AT5reDRIkqG7lnWQN6H6HBgbz7QnoGNYj
+5YFjTMxy6vl4D683Z12IaRh/8cue0cDuskzD00jus6/nEOZZ9VN464lQrRiSSe13ChXpnl+lMiW
ZvdeNmCKlxq1T4MjseLhc+2WXeOo1RjkKoQ4Fh7VWCYHwIhLlY5GhgUrrzltoHnAHrdk6fLZ/dga
M8DnJcGhDBkrEASk7XNH1hVG0+YEuJ4r2/f5Mj1/08jzip/Rfk1wOfBI0T/tcx/ay1XhDSDnF9Zq
GD7Wr8ItZ/+E4s6qq8gViz4XUaXlDCd1XA6Vv1e50XsP43MWuumbTXWq898W0qAGPfqlY9jdZTlv
YbC88dCA5GHUh6HOqv1hcrPy0U+lNHZQuWpkpoytZ8u+ZdfuM/facOTgV1iJ+9yq3haFAjA7oDVT
I87EH9I3x9a3tC1U5PbBTDNs1YkJFzcESTMh2Gk+2ikoak9FX4UAimnQ9/GABJuZtYM55wSJwV/1
H+H+SVmivg91Ti+ykdHHXQZn5B2LTOkZc6qp5Es7ZhNS2trXW75YpjTw41BNLQGwg0N7pykc8HlF
3fNQM2RETF9f6FKIs2SUXK3KLAD0BqSH52J1IrPdD1a16nluRFhQlBqzMfAojAapgfgGCxpScQx5
TqaF2dja/D7Og8ydDZ6gmPv5EZfcnDfMl5HtLZqCXVjrbVD4+pZznnQH6UtkcQWHH/VP0lh1gHmD
oZ886D3fq0IkOZhBcXEGkFxT0CvuYaFrI2P8MZ5hcJz+Ca9HxvdcNHXeQ+kKGTqxUCHeg6jz0W+a
hx/RI/dRowp+YejBQe18n4yZqBniHzlu6O5aT2k7o1veOjjajYcfU208f/xfk/z8OUTqdnnr20gj
/NhqYCOfytzr8uGUN87GoHt75y3A8IggmuYDUuW0DSP3+UG1O6ADCMC0oZG7BBneABusEm7fexPW
c8ssLXZd8REb+x13hcJeLmFUmptOevGIIuCLARHMHhjv+wy2HSuIfe15TJmdU6PFXdt4yroAhNE6
ZvP50T6HB8qjivnxQAb54vqVHvzqbRlxmlrA1iQSIvP45taiEsjeY32HFEefmDl6ep8DaZ83Oj4c
GKT+K1Y+AHlTm/kO0TVOmb715wk1drXzj7ZyWuEfDNNFBH4J1OCv3Sk1XZvfVjmI9IKtU2vEu1Hx
fPMFyeWT5aUN4QNlWOvBD4vuoTCiPtZ/0F70F7GkAV+qxtTLod5dff/N7KWZej9XaZXmxyZFYPuQ
9Tj2nYty3HxrunaeYyUvxnDyTz+mHG5x4HbWZ5UpJ0DLxYsuLznnFwtljvmezK0IlqTrjanJY3NM
JRd3iwz2DQa2w1ZTwUsCYDzrLP0W2BalMecr3yu32SuCY0myuG5XTjhWa3sxidas67gKRVUvkRxT
8CkEkDOfz+Aj+ULS6FZ3dT/z3+27QcA1lYU6t8dGVt0tcIqAAmoouLqVgUQ9eo1cqQLktuvYhzf1
NC7lgOShsByyag4OVc0RWx9WowGLBbLkqFo/oV4t2G/QErdlefHDyQTInQ3Fcc4q6t0vmxhpHXxB
jwOm4+R8XzN9G1TM+ojgSO6PTha0anqPMipT3gW0tB76GqYjU+QgAykZUZmq0T14u6kFqhMgMT+z
1k5HDcp+HeLP1p1gLLHcRtZs6/FOeW5rMTkBzufx47v8K69wrn4OhV02YQRksXn1rQPIzCc8GEiC
enHnkbh6Bll2y60QJdO8YJD2ZYqHmb+xP7s+JGU54ujeFSXQD+pgSt+6pnZq4qkCmHCvwff1epqE
yvF/pWUwsVU6ngSHvhuBKJlmaj09eXPuaKjAnoMSG1hRgX0DqG4Vo/ykSM+kcaXkOAz5XegU2h+D
7Jntxy+l40G4Ifjf5GGVBerSo6c6txoToAvLE+g+KXA/i5SGL1DcnNU8/N0QO6NCt6GPjdqVes5h
/SyC73kmiwnBwZ2TmznCa3DEWvrvyn1WBnbefQJV2KGovc/st+jH6RewMwOFMPUYEB8bbP6Ulxql
quBDNRYQ1i1dBbxwy3rrSayVV915Xt9taCFsOEbjH2RvxSoBR0OncqOxwnplxEFl+cMj3g1VTn+Z
aV+kKTrlzcnWe+WT2/RfwyVfemT0EuE12mSE8HUYG/Y+lo+7mG3RRjOnA3zxRFcHckrfd9GhzUR5
jfE9XvgmjHPkK0yRtFR4Hsnzs+w7VIwuKlZHS+GfLSk/xPQhyiGijuxfL958rPUn0EQxZ7L4roh3
LdPgE0g39AelAzpBu4G50ba6vJIdSzklW5R3+7RZ3QGBhoaxuSv9kx8h+0Mk7/r6RyN5AF4ftlMj
jYd1G2ChLHswg7dz5qeqjZTZINIW2y5D+1L1jV7lqbFrOHDEcMMXQVo2XSIpJ76FifXtDoeHvnP8
PPxq+Hwhdwg50iACeNjPFVuTF7uvZY6Qj+/K5w0L/Zr+y31gaR+UUfUahBxp1SBEUqd138oIOSPk
+/yM0E4KA+lyldupTuMysXINf6n0bc3fF5zRlpwjCBK/q9A7WztcE5h+HZO+3O0yj9xsBEU/ZEWl
jQLPE4JjRm96JZ1i+btitIziOrOdyg9eAb7OCnqwHPYHIhh+Dwz6FwNONmFfw9ljP2Rt63HXfpqu
rAbVss32htArqHrGgpe81/f+51pa46g/4az68sDOaI70ez65/hnOijy6NdToA1U9b40FGLCef5SF
FT0b/1S2n1mNWE0mAl+uBWTFfz0Nvf1kjlRB2UP2Ws2/YoReI20b950U4g2v7NERH3qZht3nvOAJ
t8hwWCc/Nsc/38tLmM816efP/3R3ct9xiHP75b3IxbGBb4v0QTMC3ufctXQ+DleGI2xvSZ1fm+df
L4j1B+DAC0IbcDE8wyzKbKD7R23K+2cBCV1IwunS/26T+bGy/zxAS8N2/3mweoS6a7TLa1kCm5ca
ngOZa1WItJkq7/7HjqHQe7KUNkSYrntcxRigLO/kPrybFbrMpJ4bvZ9/t0sZ4y44j165o5eRzh1R
Sun3k9HIwYVzOndkbqFpKJ+uMffV86JS5HWs8XWGU+2PebDkPAKIlo2VGTocDqQWRqZvBPKtn/d4
6ansjy5qbJejnK1lw/bT9XwcYFJad/nmUE/G6tlK2T1vs38exMvlApwYwpbo193g3BcAcGfwG5qd
NR/gQC/8xhhoVAGR5zufvYHn+1rE/HopPJlwQV4gKEz985VZS7ve5tRLL55PzsWlmGfYdq/1eN9H
9aP73NvnsHjupfZzP4Wf2yv8/9zN4UUzwJ+7OQAN65X/703sl34O/34P8X86Ofz4nX+1wjP/hz9h
soZwPlMt6NeE/OiGF/j/A1gIsUaPAEt3cWdL+NHMgfcr0sOa7q0ONwBq5PDs8e/pnni24I0+BJfu
kkzHUS90/5t+Di9ZFRcrJE0jHGGRS/B/OWRebnOpWs096Nr5wka+PcVVGZLjY3gKb8RM4h+hzG1u
So+KOQkz9CQ/zdWPqHrRke/lFgRcig8zoJeECU2PC/1ssSCM3PG5rdNJzfaCBqz2qNDsKtn8vL74
P1yK14fTkEbgrTn3Vg5OsVhW7U4nYQ14+GyLKnDMuoMTWP3/YVRMZeh48GPeLxvrbnFab0JMOAXX
/LQ6e58ME26bafVf82W/PDG1YxT+gjGxERAUkBovHx/9aOaycpnAMJch5mH7Heo775918ZK0kQUt
Zhz2SClLuFvRvoJ5n+0/Py6uCUCi2PqFHp7WDCUw3fggn4UXkURnhwY1339nBecqEG20LsG24sH0
nmP5Yxo449LL+YRZxCPRshuEge7a+8uh6Gpsun+Ok7Mz6PvltBXcpizRfcj1oH/KQdweFWNGX6gT
+TM2tnL4Rm7wT5C2dcTxfO0h7Hvl2Pt1GkmY7NDmrAA9N8+97jIrCxXgJj0VpuvGlLkVDytsD38e
10t+QkcKV9FdvQNa4JNf6fTjp3EJWtkh5irnk5MvEIWGcQOc/GazbLyPZu2+MqbfzeLPVztLZkhz
ML7B9pyCRVmRxOCVLvUEJqN7sdC8MRrK8unPAzzj9J5HqPtL6JyNFOp8K9syTKyITbFlZp54I1pR
PaYY6S5RJwcXmG3LZO7v/WULYvpgjV89yLArBNsXM40PcZGFC6YCW0WD8rsv6+oYlxsNXiJbTv2D
9sWiRk9jq+z3VzYm6zfPHz2Jb1r0xeAwP4+4YEw9u0W5c8qhtMtIGKr0o3V1lwPuSl3j4WLEjqwS
h9k72NUqPpuIKt/OFrJ1f9rpjtOl4RvSqvSVteD+9tbYn/UKB1u3zxZDESJ22NEQn5AxoeTL3CQf
0D32gTcdQKLH90BQGHYUfUKTttqbKzDw4WaUaFOSep0WNLNNVIoROTqKs8ixOpnIJqBHhZ1u1+ls
D3e2txuXe6mQQyCJTJAtweNg0HucVW48TlhC4tDJQaOF4R9h/XLMn0NwmNv1aioHFAdGNceTdEOo
MPh3Ub6fVTDSd3Cj7aizl8fBmRFtGtObNvT3iz73MbzSuyxaZSVvTITUH4yhp1tqUxq6wv+n3ByI
eIT1UDflBZ1wpjf85eb452j9dYFQ1JEYsOo5g2lL+3I5olt3Z1fphz5md0Y5Z6DUdFnN17/mXXaH
ecbh/H+4oqvVGuT8er95ecUQvzMmjnI6DVIiZRWHykq/hI24GZxGQJV4H/98vbN6hg0ncH12GzBA
XdfYZ6qBMQ0X2lbM06nYMCXZi1CXKZrcQ2APr3Hev4ZpQDMdD94VCT2J91mYprO7FGppOQWDxb1u
jd66bNXsvzKBv70KDbBIU+hdxBy+nEBKM6OegINOBgK8AQdLaFwALQdv/zxv1kttgt7HGE1g8Zpm
ajM47LPrlLmxW14XjqeV9gtJa43F0VvrNPFGqDwhR5gmh8A3fSe9GoIPg52eWlHmr21LLznd59sg
hcHkTxUMr3v2/Pq+xWG5+Fj818o/qD6sjlIV01GoKQ9ih+Y4l1aDz2ww229Vq/x7GnapU+qayy3d
PpwrqpFXZRu/vSdqqwBUIiRnPTtWUmEYiHad8YQctqFhrHsIzRl7VTP1d3Ls5jjDCfqpclnK4ELb
m1lrC2l0RLkYNG3iN9U3gM3lrgxW+o6qzzM9kuM+n7qHDVIo6qbcvaBFq7pqNgyj5vRacmH/dgBI
1oAUaPqCVvtlDGGtDustUExqtt2ng98hjhPp+4xdLO56v0jkaJlx7XsTJ9ZQX9Hd5e8gR1QweOHl
3EkZ4wRYDpnZhu/a3W//CsT+bXcl6owgC4+qS7dElYXBWTFV0GCIx1+JzjPU4Ht0UrD8ewRn0akm
vB1pu42nzSjSK7mHDTLktUkKgwaU+cAmTz/bqCjMS6fdlnjscBD8+Rac308i7yZxWYzWL3VvsLGX
bO48aofdhHeoCtwn0qq3vhgbXL/m17Za1g8+UsAvowbolzQuWjtLsPbj4khpyGyObYI3w9eWZ1VH
vj13ccYFT6uLmF8UqfVtayyLrdJ/oDXxwUXekXhG+AFDDFbsxTVvDNeqLvaWTtqL+eBtXAg36Bx3
KhzdV+b819QNR4aJjIoMQWsxz6bctQPQ9oINoS+qD43E9ltUibEjD2t313klT/zNtu2RK1J5op8h
VzyrKEY6bTQDm86J3sb/hPTk4tReikise/jKlfRf+gl/0pHElUC7QoF+xDxP7HFLzBgXXCJpSP/C
eZh+QN5Ba416o5pACYZn1PSM4Art22vdl35z+nq07dDQHgfTLyDNlOY9vknal8z+9klOwdvV77Vw
4p/Kn54oeb3kzyH7Pff8ZaxQnoGFbBVg8+wR4gIb1zwnZCnDm/vZIe/ZpJNsTbbE6Kq+mZJOmnm1
JunWkdyIII+XMR0Sk2zlz7fy22BCLcvJQpMh9Eovd6B8nhYXFnc8qYAu0mZHX2iR4bAx8jaN3az4
58+X+82hSadBWlIC67kYaM92bI+uM2mN6PW0bcN6ShEGxztc7ys14m/n1wLJIJKYXgRgL0dVjFZK
F+ZuPFEjw0UvK76wBgm5JwPjUo1YrtMFrxbKCRqoyrTGBkErVToB0WDce22P/LUoR8eu+y+arCFe
cHn2sNU2uzt90riZhWYvWeqnx3HYaSRA2/C0xonZjXVzyvzJptflbL6yrKzfrWCyISabvB054Nnl
J4zRttOYwwl5UfbU+f/L3pksyW1kWfRX+gcgAxzzshFz5Bw5khtYUklidEwOOIav7wNK1S2yVJJV
r2vDKtGYGQgMjufv3XtuZ7gMXZP+TmWWKyNkSOA0aqbhOKfnEFy89trS3Zp5A0hHtv5Kn0fpcaNT
G9+q6HuwvLB01Mdf3xl/cphrZBvW8VVHjBb3x0sGTjib3cprD94Ud/vBWfTOUW24o5bP/uaU/MlH
0ZV1fBJfaMMFP/d+stxSyDb99tAvsfwG6dJ/WKoUlLjhmf+Pr0UNyrzGW1tq/7SqNVWz9E0AENwV
WfcQMlLZ17MfX6FV+RuR458sYnwSbRFKRMwBP+8bxRIneT3wSZltJtu4r5pHmYBz4u22RGAQnMip
YeX821cNyyWtbSZBFlLTn65aQlRDD7m1PczYyxjgTuRK5JIUBFOov/kojA3//Iag0iCxj+EOMt2f
K+4AO++QLBa3iAMDce/NMwSgLHVGcgpkXJUbryOAwaMmL7Em6dHYs3Mcpt0CaEs+yMDl4cpseoyn
mEjCF9HoMt1iPw7g85T406M+btN32LDGTcEQTu2TtEygnqM3wn/LV7I3vlcHwTbU7mjtmfDjLXCN
NDxkc+cvO+ZPOK2TIrWecKUv1rZ0JlfskYFN3s7GFCzeQgz28iuscEckES58L72awJ7Gq4urS59V
WVvzqURfA6AmsyQDTbOxznKZJuNA9IdWt66shuDG6Yc5fvCUVVZ7/tsY93KENDNFgxMWjCsL7SQ3
gU8uxXYABIAMwm3LR41QPT53lVEfEaVWcTQnDNsj0E0vUiFojabBqfMTU9yk2QQDaor9XGRzspOQ
mrrrXLOdhLRBcEJ5UGoMiRfR7jxhCJxj84psi9ik7yAbsW2kuxZXGbLrdx8MzRz5cT9tlgDJxGPj
ZjDQwZfl8/0Y+/oRnkbX7wCihP4FfSpRI8Osk+FEETvBjSdHZe/gYEP43iTLsoG0FB6qjlfUjlgH
2n+w1kIYiOhtnvFklZuplLWNKz/VFqOgxj3KYHigz7sftNu8Qj8o30ojMC89YqMolvl0NOa83Nlt
eDcAg69atZ9Sv7rEPk1UtIa7Yqmyg3AKaOZhIffJoJE/z+NGNOo9LxA3uIOIt0M+2Xts5h+ObYw7
jfWSY+j8gwcsYhc6mXcgnqOOqJgXZtghGSdOM33x+3bcMsTKwe3r96X13KO2J9gxE+kaWfkCm23n
IWS4d0PZ7WABZfcFw67NYGbWVSDL9MYeuR7sFnBgZ/HLtNjuwTWsh4zsFSAJU3wicabYTHkxUFQQ
7QBU190q5S8PWMNObe/0UbZgwcuW4q6gu0SER3cupgkUnlnAFgKKDqUu1pvCL0AL2ilojiy4jwPn
Io102lljkO6XpVs2s9EPW9JzBNp9z7zAdmk+V4Eyr6vUD7Zz33rbyey7b57RVhuj1wQr0LA++HXt
njog+JGPAuiElk2c0DsFO5oUZ2FNe0b31r5w5zdpDu1blcVH33UeUYy9uVNc7UYzpFE3xG8SLkTH
EyiDkx78aq8NwGjMBZ+KMIjPKrahACZ1sDNzAkxQPC2E/YS4ctk3XNDP6fs26TCiEm6AtVldw3Lw
o3KCJDgb4MzasTkGdg+kX0l5rGSgvzkKyyooORAS20Jn/QJavW7BY7I1F2YHzR6OPrCkGj1bJLh5
XiW0x2nrt+wjeJmySBDtMX5qOPe3SLgz2iNxFQWFhU0Q/b1R9zVG6CW44v/Uu4kHYhe7wp3VdTCP
yag+QYzwFRwHEaNN2S5KdJ8My96beYKZ1xAc88E3RP3r5C9Fc7SLUgxbGaxEhJmsj+DaMLw+jwo/
wLVTztolTYVUD0WTts2OXceZivqiKrdLIPVTSlf/XpS5eIplVWSnEeXrzg2z9tYaRbCvMz1ismxp
xqWZMr94Zkw9SX+32fmLWV6R9NL92uOD8XZrmtMmH93Mvp4wND06uoi/hTT3hw1VAGEFTazN7TIH
0zNzJvmta4hRgFahrM8QNzss0417F1aiWf2541YhPD30VCxPwezkn7Ti98xGOe3wuLbnZXWaZFPl
nIBkq1e6cIxBcpUu+14P3AmpHbZvSIrbX9vGKfbFZLRvfouVHNRXj39p6ot9hpP+1a1bHMh+PY5b
L3Zlvx0WxcNRCsPdFKZTbBPPczfkR9mnoXULQFST2LErDbt9wb5JHoGT8O97YAQvbTwmyy5wMwsZ
fDLGGfAe2AcbYp/sUwMLcb0HjfGcIJB/NGVaRrXfDWKPDqAxXqrQ4Sv6TRGmV4lYOFSv0C/kMQzj
Derg5C4L2mALJ3m5qXtYWE7q8FvtJjs4ZuY96l64S0Ql0p69Jk3v8lE1n2ndiR2NM/cu6XhUAUHK
Zb8MU7FHf4/NlqFzcleWjUbU6qbuHQ9Ry0PF1aUJT3aMDNFlpGnzpdNJB3yhs55UxvnO8mKGEFHN
hwCZ59HonBkDt2gfILOvZHd2mCBdlkZvizbPDpzZ7OhOkl9rDNO91TntubHy8HrRqvnSEwfzplPO
64Ie+dfaSro2WnDzoRWGZnQGozMfhrBXHyFavTuHjA8wunWY3E3ZSvkbPaRxHzDRnQDPv8C5j7J3
BM12TRqYaLaAppKNkaJ4xjWd5hUr1BCrCPm99dRYs3sHcjh+brw0ufXcof7sJV6x7QEWgCoC6mBF
OqCIdAdb7BKEwOcZ8N02MQZ91Um+PI7S6RloL+tiEmdHu+GnG9NI7oaw9ZYoDdCJR5UZMLGw2/KE
rw+yRB/SxNkSfRKfU9nzD5DWBlGSjGW/zZemJt+K55w2VqVe55mmNX5X9eEnjruJ47k8WV2/3uVD
Cl+jyYX7CDVRvzg1kRRYbTnI0jWLC6LA5t3OU+/RCJcWxWw1pnfIEisrUk7VvZXtMt0HnhpezGYq
Ltl6uUUXB9fkUSFTcTQfVBjzfk1dBqxl1CkxPZy1IE/nexNX4zdzqbODMTkuNK0uiC9C5s6JKKXq
2rNHfmO9FBdK9ukZUrf6WEbtGOeloyW+M8A8fvMBWQO2GEggi+i3KMiWnjFWG8+o/YqVnHStTWZ4
8cVJ2XJFDb7i+SS1hlaWDtxJi9F2LL2ew53GmpXelUVeW7BSl/regGUEHWYuudYmvgoAgDZZVRtI
p9/qwGDPpE0J2EGO7Tejzq0XJ2nGrcYG8dXT+TBsePTaB1aL5Vst8ga+rKjmYtPl7vAVyfzics18
7v2m4bR4vMnVwRwLq4vwN1pPiyiNS9ibrGa+p79OTdA+YK6g8d+K5rbXc/MJVk77YPVBcof4BWta
OATbTAX2iXUshM0DVvoEka1/bbOsMh86ApNY4+tCuqd6rjl5yGxu2BPH+2aIOxYx/H30TXsbb0ps
B58XFfS3sWwS4p1KfXTgAJ5aXpvXducUQ+T6SXbvOarZN5WjngEGQfRa0m99UvNXqmmabawb+4sb
JhjQm3LZNM4MU8uG2uZq2ztYnK+IiaZDIEzHc9jDU7vgWZjuKUKQPpO69yLKxNmURv0IEuRG+yyJ
k2lm7GW6bjsOYY6+LThjn8dxIZuOjy28O3OU1m3qS9YNe2G8bmbGzeTBcqpmN370YlGfwikbEhZd
uURWxbCxtVzzBJX0rOcZ+BbP5o2ZjN11lfjVOUkroLdowPdTyPiPFuo7LNj2hOVouhS1tj8AqZzb
zLRY0gL+sFW7q2CVbKbeuZqm3Hml3gapgAz7C/4G5kx1D07VEKc2rn2mZSkFqc7r+TXAoXsxCenZ
Iyo/enXZbsPRyJIoa+sjfJJ3+n/yE+A2KDSEw4wsMABgc48dzsafZyddwUzqVBgmqLvYMO8K6TR7
NQwMvqwB6MY8jvdOUKB3znP1iE/VY6kLk8sAMR21Y+zfD2ZYRTSmZ1gwsfNOVp334qm+PGaZ/zLl
pjzQLk2pAynlIEHMUCKzMb3JSPvY1JY4xfZifUnNeNwD+TIPuJhwX2WDvR01DyMenx5iEa3CZJ69
K4oL5zV3XGgSU73ncWIBrnN2p4nXhgd86+E3SFzidWocUiZkuKBakM4TMKV8M1HD7l3WrisZq/LF
QiL6MOOa3LtaTRhjqAsjZFwo+2HFf10YNYlNg9vits25DbIKQT2IiQoga9OQz+dIoIdTAx6EAUIU
LpAwBt+joHcSSKbzVJyTsTr2BWjnyHWM63rOp4fFFK99Zsg9jyKEgyWnUHNdCjJ/uJWOGz+XRU2Z
QfBYwRKYR03QZ5fA7JYtSLTgSs3ZiuVJSV8qiwjun3snGxdFYzqGFkOLcjnNc61vPNfgtSMDo+CB
86pzk0wgDXM7rXHDLNjp0IizLYWqzWPEDE3fgNvI36RwvAOZARWvnAlOcbtAiEcZaUz3a8LZ9Uwz
m12dr3GoDHjXz+GYmRdCpc8dQOJjrPuNRrd+U3KVr1Q1gtNx6pLh6NiDMVb9NX1fzGkqX31O4VvI
zJR9zntXV8NGpu6CMBNbUO5XaRBp3Vtv0+x0p1r4X6zF+xp3dfuZirX8TMBSzaKljGcsHMYe/3Sy
g8UqH3BoBtsSSTpD77Bf8ODFaUM5NB3xOejsDIF4dLbaN5V/9As4ACwaXn1nALZMomr26zvaNzUW
hiBPUFujfF+4R90cLXxePQhyOx+8jD4yqDcWUMxJ/UephPmlUnn6AcgFaJkw+IUtKoCz2+X14+yI
YHzrqHi4btiG9jL1wMxpw7NPZRPwRgmRxfO2pHe2lBbs6oSGJBmYmXiiPmZnWsjUOWPDVB+yqPsP
NSiaCGoe5LfCqegqKJLNPpsqt74gCORNXzvzdK/aKf5M5BebcOzeBmzFJVYfhtsYMhILHsLdUrjV
Y9lOLAwqncZ67yd4rPdOONLRGKaU2yNFwj9FdVXWj6k3FBCb4Qt+di2XnwmbqezwFoVQp5zK5DbC
AdQXW604yh0BlOC/K1RaPpsYDBlRnjmVusoWt2ffaFbaIrixGbNkT/HKb14gudUnZ6T9uE0dhNwH
qCGUAD0T0jhiMxVe56npYGzoJEVrGXtcJQORugdDfYg/605DFUkGQDNRnLjymxgGPnVosSVtR/gy
n387ma4m6A2zDsijDQ5XlGm+hTc+Yj9RH2ycaBuQ8KrY0Avi1ONcr8gLI1PsUGY57R6UBRkbTEgR
x8aiC3QnWney9vjM3Ku56+tHd0RRwSVk3roZ45bvV0C6yE9dYxb5lULFoA9yRvhxE+pef9MevdFo
EG6T3niGBQFo1uJQDVX1Kq0Qm4IftgB9m8B8GtNGzXiqHSu+cwa+9FFok2OkKueosyrm4nnzVBnM
/9Bxb7gmPLv0/tN5S1+Gs6hhmvQsEkJ9ZOxe0KCTl3c9K62+YgbKy0M4dC0DjHDNWzSLDLYkYUI0
AEYu53Ks6P+dR/KQUKjXPRWdmzpNfjK9jiYKeNwyZ3HJADDxTLHh5iXM+2sjh5VuVsGOI5FhwS56
l2qYe+1aQpZ+JUBWoQ18tgBO79qyNs/MpLvjKAf7QSbBdI2WKXuBKjo+j8LRv43B/qNB/Zs8ZmSg
NLT/tQT1v4GK1BXN4z9IUL//yO8KVBqovyAQRFJPqBhTxLXN+rsClbH+L4jOvN9U4KHpMSv4hwLV
X6OXTZQIto+mGUX6/ypQEacy0CHDh0G8BW0g+HcEqChPfuzyAuPBbWehZ0Xmx+H9rENn4qDUVHgj
lswGeoIH+qyX5fqqZdm4qhsdwDjJW5ROw6HAcyjN1x7zkrUrqkaqJyGdfuki5E/clASmds2I7lFD
TAkeMw/CmkfUSF5l34ezE8hUh0QTCaYwnI+5MY4G4Dukc1KfuqGUPF/RAlGsb26qcua1rOl8AWkL
muraJTbkXBtSm8RSevPN7MTxU263DZZD781QtT6MtfZXqzh2bl6+17nEkUfZM/D8ufQqUi9bKjrY
A5GPoRx5jTHND3cYCWkJlt3Ca8wrvemygJ18NxuxPoy90jfEDoHjFGk/DlGnh2zBa5eY5aGadHmY
NAiRrRvW2cljAODf0n/ROS8dE/6AYYAa80guPfRdoYfIWHNVUumwJMbduM8X+tjA+ip+8VqRswTo
WN8JFAWf+nG2LiNJYJrWbY7FWimdRAmo4mmjknmJVCG7bY5i8g1n3PwSLzULfJe0zXSaaiwrYBJd
viiIy0G8kfzUYu62aCQLekiOVeidlzQte02rux5xqK+RCSRgME1kFWPv6548xC4vIdXZteiZqx+y
3GkprfFblajALGcLrmM2H1qv2IneqOTB7st449Xu2k1dk3MzlecG2xHA+RFK3a7emgOsK+oWecQo
lG6hCA/BXozjuBv7nMjPROhkP4ve5EQndJI3BJaO39iZmO8LFhB6kjyNZGRn3Q7X0/zOwh+KPUZm
94AkrXm0qi69wjpfvtUmPOnY1Na4adimwXtIE3MrOv+OfkS3HUQa7+B8408GemVx01iTpXdJUrZ7
euHTLvW78G5yW6D0cTdsBthd5zSMJ1LDbVlAJbCB/LvpUH6YuVGf8KqIUy9JRCBWMP7M0wBvH0d6
+AU1nkVDU/W6OCR9SyuvzIbT2El/L0rIdVFYxeoRNt+vJpMQNhHBsiV0ir4XT0B2qn1YmdjJJh1u
Ei+wrqXHfqhI3eATLg1x0Cr1COlVi2VtXc2UQwlp2FsVt0+kUHS3bWAuX8pe0i5vk/llyBp5jBdS
ZDaGYRKE3RhQ6nSzilHrqbptUWBgXKxzuttCZ/HGheu0tWgBPHtJy+7CCKsTmPTktW/XyAT4fuWl
cBqxUfQ7DzCnD31NTE7H9oZdrFOYD+zmaA6CSAj3JGyzxwvc2IqvvtNNB7dv7ijEQlxdZvm1sor5
1Ibkf01r4BQt+TCq4v7X3MycLZbhcePCtj6uLvlN7Yj3aZxf8Wki2y2ScGJOJPyu2LY2sTsl6B+2
foN3Pyqg53wsNs1h7n6bkv3nrfg3b0UsEKty7l+/Fm9r4mv+a8N+pMx+fDv+/qO/vx599xdm5N7q
4lp1kWyx//f1GDi86HC8reKbVVRgI2H5x+vR+2UV6TEVDFYVJ3Sk/3s92r/wTyGnkVnlYgPgffuP
uNEfjDbJ1/pPLBI4sn58P5KO6AjbDleDBJ40hGM/Dsr9YmolEVT5cerJyY2ssEh9+v5YQLeCdLxp
x1jFpCjGAu+dmMUkzqkSRPpuvAVY80aMHrwPG6s/xFxQVO3RYOgI5xE0oCRPDjndB2E5wfUcp84J
lrZ1S0XqnHpnYMc1CxIbyoZNjs7W3Jsx5wUSfe/gyIVmUciD+QlAe/OpMWGf73Su1p5rZQXXIEuc
96rT1q0MIckBSaNZHhHvFzQHQVHd7ciSW3/Ejqnsizyb70XbI/xFjUiiD01SBrQqmC7J5IYvMrOm
C2FVgK8KSX1sN0wF7qBWFPW5dsn9OXuhrz5UQAOyrCSvViuF52ZVSZmtrSnIsuXEZqSAOkJPIHQ6
ogdE0h0RXFlPZMK57z7UxvsaTsjRRvvwvIxs+Cq77qBjmuyvPWYRt4kg7ixqAHK8ECfAr27bDO6Z
H7LBhQ2zqI8c+AT7K6cWT5kqm0923JpAo+2Of+ag6LySteu+zwk/Fw0JB+ASp0r0ZMmnmXYinnKo
dnIz2Di4aRZOfGun4DMDkDqfAL/z3cPSXXQ0jKZ9Cx1BXjFsS2/twsivA01Duhuz6SaPM40ELyQh
OPP5Gd9YzydaixzkKzwhb8t9zd/8dkFLE8LjlkTz8EUM6xXWM/1TLqlSbx7dxOl6bGI2Z1MhchD5
qMSyB4P2Nmr+Oee3NDrlzwBg+bJCnjgvY25wjLCz6F+Ms8O8xDdoKR7aXsJkbtgnm6+dh0d/X8rF
qCMGSd/SeOBMmLoKX+ZyvPSLcvdIpDx6hDGDzkWo/MHXxHsyo8Oj3VhSPFUkcXyaAJxz11JpMcvB
6rCfm7VHsMSCP0md5NjS9SbqGcXdpx49t8jvNXeD6BRXNrR7XJ3h7NqnABGfc1P6DGlpJyluPkOw
xY614NHzx6b/gBFJ5rvZN3Qhx7VuI0ubC1yz7SOSGY8sgdF5U81n9Ed478EzlvivuUWxyPBYXtcN
aumjn8f2ySDsxQYDZnPc2bKWdbKIpwtyDkb11Si5Y2JrUB/T5PCR0KG5dnq9T+a1DQHYgva83dsn
6aJ6DUA+EcNCUtAhRIm2IzE+O8ya8pLuWvOpa+i3fr+FmcVzfqHBXtXrw56vN2nsaYzt9sApGUUy
30901e6JiK6vHEYixR7bQvgCj5ET1wMTtDdNGXDDDL5ZX5U05bkD1kdiKJk30XPh5M3pwMWmmDtl
oGk+LX7XASwA9bT1Bs96csY6fiHUQBsRCHU6XXmLKqvkrV1GXj2HO9JnsGml7qgRaUq+Dm/gU8ZG
AQYvXFieBxNIPilVPOSq0JwfoNzWkxY939pcWEGYx9onP61DqsuSYVKLdZim8MxvqBkvkXNlBGtQ
kU8CxX3e6sTfEt4zs57SK9iSzuQfPbcz92bJxtttJ0S1gNm7CFwZ39eeumTcL7R20h04M54w2OUc
0IJZ+wLHeEwvs5qamySHmPe9AWXPPMskTzinAK9BuJNWye/53ncnGT7YQj4QT6YZW0+A2QfOoHSm
S8ONTiGUFu2nwozbY2ip5BD3qXjyGWLdEiYxxvsgzbvlUYW4ao/TwBJpL3xhoqC4o6DWcKEYWFpP
dLyW5kxqGi1Mu0JIcJYx47fcpI2Op77APztylcqMxrCCMI74IJ65p5j7c4PP3sJl7UjfezdhU9Oq
RyH71A6z9ZS78zhvC5o9RGsRfVTsLdWHu7paGRKh5omQXov7tg6tJ7KXOR7a+Wvwe7jeOb5FvM3Z
QSAFQTyh8ZWQc3PIUpe7e52VoPcPXzoM2PmV0wzdcbB8xEDf73lHOPyQ2fOdN6Jd73+aulCdQGq/
4Gb3+Z7muuxhQoIOr5nQTnuTpgiRDrDrSVCz1/sxnFWA+joIXwx74UL+tqShKSTKsPFHbiWXeng4
5YEif75FfQy63DKse8fj6SrxTAI1Hzm9xFlQu/N3UgfOy1j1Exys1u3S/feVtQbu6R1GRo0vVmZX
1cuYJHPx6o5rRnPprKuUpUcGtmnvvoeQlCCgt/LBSsmDgeT5UaXknHQNvPooaLHMRTDIWIHDcrFu
MUOzkJXUD8MmqIPGAn2cVlZ6R9jbTIaca8txayUDJQQt5IopGLao8ErSOGOO6ccTZGUFzfSBhLqv
VLtgDDZlbyQvvEq7Y9W7kku0smuiYphYa3kmyfdhiWEyNxI5QCeu8z7qSr7UidWd2acM5J4gdZ+o
Q+zuCR/jCQMOZxeYafmExqi54h0T3FuVb8Y8u9red62dMaux+lsGFLSkweLQoU7SZ2zfLo3pKv7c
9ozXRd1eA9eBPN/7pAXlPAMRfhlpjEfSOE4qHZorep1U9fdmiuuR/fBr1Q77plHt3vD88L4hoCOX
/iUWiPRfQdaxQ2PiIj2cMVYtWVXZfYAoAIlts3llYNvILQYUNu++6t0E9L+Twy4S8mhZbZICjmoC
GOaFvS8qAQbJZ5NoDtN4BrlDIpvhj7OOBAkv83726CgesbpniFLV4E6c/jS86nFU3AVT758RO/Ga
y6b2mME67yM5Ws+Opesbw/SqO3QjwdkXMXevRZ4QKeMEEwV5Q0BTM4koL/wBHrY2b7CHMCZShju9
l4i8nmdfPju535bX4Judh7YAzk6PkcQ9BvfhPtC2/qbmLvySBn0JkDQU0cJNtmtdPyMQdO72KP7D
o6lbvZ2nHgh60EzpxnFyeqK2ym8A9uTzDefL+8j7gAQwsot5j2fmjiyfZ/Inm32R+d3Bj8fPAJI2
bpb7XxLA8RdQkWB1ylbsiRcgcaJ3uwcFpozyp/J2KAOmX/NBPBmkr0XWqNRNQDbVg0TCtKkZJCCw
NJxDHGr/ugkzkida9dSGg5FHnUdltFNAQW6QfrJEFZL6hOYs6RROfB5I1D0L1RlHuifM1UJyjGt7
MTectGqni9Z9BCNXI3Bpgx1df0gkrFgRd0hx77T51qfqNJbCuuMlMFPy6WqfBIZ3Kjt7fkhQpNmV
XR2FobpDsL4h7JlB9JSEw9EtuGCKCBr4MVO7ZX4c3oB8eRgytJR9VZmXAn4TU6iyfxaTMK5JDiyh
6ARkQEaotbwvvS4Jv4iFWM5wIUkbyvr6Lad8p7wbmJ5wf4viaR3XH31kJbem15ob3rz+FkwyiUPu
vM8ZFp9G1LnvRiHf0MAwKoEdKje669QeSgsMm9lfafF0xA50hlN2vwVRbmWWILIqeRElaX/SlfvR
pIlDD4Zeh9WY5bpaWac57+z3uDObdhvXanqjIt5RXbNZ9jOz2s6FWez61vGeVg7oLSt/J3dZTavC
yIR/NNVkHxDBzFsl5pmLRqjPdToYPpx5iLLhwEJCRnm77V3zoseitHYYTruZWhzZQn7JYmsiXCSX
Tnn0FzpXHyz+CXNZQfJUQLMpNnRF8z8FcBHViR0fsPoZLExd5h2DYhhfjEKJgNcescdRNlgoR5ue
HUja7nzCGm4Q1mXbzO7Hl8YLytMCmCwKSbFEGNcvRA5gzwAJm+09UZrPYzIF3OK2rFE4ZMz7tGAh
hbT/K3HAyXXSyttU9+oVbelwJbvgxisqQtqoBh7lIExkpMpjtsfepT8XbTtnr8prBvME5ynszxje
FjEgVcvDvR3a0Jd3uWVQOSVs3OK7uA9Hqlldsw1xszr4FLcli3pMowVmsDHOZkgDx+oW++DDal/c
jSjJv4kSpgcjknXXHOxPQSp564ohn71NkOE13fsjiqir1lyluUVNybU1UUgF3D1wsXYIJMNd2qVU
WwwTKUQ87fBuwpFUzmeTMc5lFqP1RC1abmQ7UpaHBvXZH3b8f7J5/slism6dmWcGgg208NlG/2Rm
QThSZpi68mNcE6+wlXVtT6+LswzqDVzR0u4dGVKN1BUDWo/BNS/fvz6An40J6xGgXF7/B70FR/GT
MWFMPateRJ+gbwL0HTGoSrLtQISsuLUMhdKUgLQGBXeWJlc9sJVq13gqvgXMgo7GHKxbcgKoKv/6
qP7ktISAl3DgME92/sl8WtlDXKfQX44VQ7kDw8cpASZXU5NqNsebPhNUPoNcKI4MnTSf/vrTvyv7
/2CGWU8GHw/DO/Aowf/JWcjktiCciDQsdy7ZCuVWOzOmB0Aqcy5IOsNzWewxsJ8KPzZO1lp+V07p
5FfaaRtxB9VFFyjciz5Jj/26g27alXOuYpc9TEW00d+crj+5iKgLLKYUIczn1ZP5YwdGh0lm2KRI
HJnbMaYLSaxVm9QriNjswOaTTwaIYOdNqoXnW8yXtqdX0abs5bN6Alhbtb+NwsCt/HlTyFp7Pj+e
Qmy8AIeZBTI74TX84xEZbmssA3XDscsNykbkwtOlpyX1omjxqCggcpGWgmB4iBEIHaBmf1GNSBEP
Fmw3AsxUs+7BOLN/fW1/9uZxbWmgrb4AOsGMlX52dfjabLqVS3psvIQKFbVCXQ4EYY8dGU0+4sDq
kXZ34Jxm/OL0E+xaFWftCH0ZHA1vJNVj+AJ4m92y870utuAXHoyMTRRzWsr3LFHU3DECz6hbez2E
yfNkr0E4lKZ+Nw03M43Bj982pZkcpwvB5usiNDfTJSXGm65ujq5trePes6rg3kIJVRA+jLZy+Zvr
9BOMGxcdiHnA9eQoQOJeU+d/vE6pZbTZrH3jYKcua6Co8Z2cg2Hd6lQTR8/Cz1BXBHAfKwGjezOh
rHjP5mxYHqeQ6epjYlvsTtyFsU0OtoDl1RH8OfkIanff20O2aNaL3a1zEgjFSXasEzpgm8xvNPIY
3XbHZZZ8uisKmjceU2vuEDYEvxl6/tOJ/ptOtGWaPJ7/uhH93+X7l3f543z2+4/8gxDEDBb0GfcH
nu+12/yHBnTwiwOfy4YjIyjN4JL8XwPaZT7rrw571gGPTQv2oN8JQbb5C6gPm+0+9iqWidD6dxrQ
6xvqh6UGly2rjCXQwLFc/4yYya1GOMp2jGNoGE6O22dejkPoqKc/nJM/eVX/U5ebj/FhIIV8mrl6
7H98UhbUnTMZy8YRspiFfl6SLDWYwZ0cNdKQv/6s1aT001eicbB6P2mrs1qtq+sfWChcC3CqtJ2P
s1WHd2giVg2WRSb3YtL0RIz+d35T+2dTHoE1vD0w0zNJYGrgm4wu/viRU6HcFqJkfKTAjKkD2rq/
rruBgS8D5doFn7uue+tAjX1jomGGI9GYDx7RntWhdRNU8prGA+IalsMmz7pjWE+s/HPYIWgCOXbN
1CpkVJiEhxEJ7UF6swAmM63qMEs+lAWpJqXR9c9Wj8SMLJFmb8SkR8czmjlEcC7QU/TPh7klGYpF
FmJ7r+QDCsTla5hny0taON0Litwbc5iz3eiX1WYg0/m4CLu4cTDbBps0t4cHoRA7LfZS3/ESz5+F
mWF0MeNy77ZpRWaX1DgmqvFo1jHMj6UVh0AzvujITNhZ6dREZW+rK9/q69uuCRgFktL0bpaJcSy9
NTW2Y5vfsoVO6KaHMcXoanZQgZTX3iInEsiXdIjMdqTa6tjpmAqDREa/DbMEzqvVOuH/ZqSgS7ra
KtKqyfd+5ROhN8bc5xszRUUfmbasvgw49D/l4LBf6eWKS0gQEUooU4Uf9IIISYcDixBZirkuItR5
075DDE4HG44e+i586Uh9nP9h7zy25DayrvtE0II3U5j0Wb7IIidYVTTwJhDwT/9vlMRuiv1369Nc
Ey6JrMxEIYHAjXvP2ae8VUsSRgMb3/zFYYU+LwRJfnCXlfQOBsnk0G558PlKgruZ5QjODe0hnTM1
iOeczTG40wgqQPeJLINx1+CnYbNuI1CeAeF/7aoq3ad1+mXp8jZMGFidE88dmBOtVlpFkpOT1nF5
ZVi6fjRp+d8bdbZeGNYga5CzVhCiO6pKWGR5jEirAdBpZ9YxJuHgME61jIwlKy64S4avtLb7t0Lb
nFNrstpb+yDzTpwCCX7d/iJw4U0Mlm7qknYhD6ivdNsnAtHMc6z0s18UybMnifkScVvuFbROCMkq
tAQzku4GN20AD972nbY/50pnQmjpE+gNqpu/MoSL+WHnsxEjNSU5dCEA3RYP8VTqFzuVd/gQJ813
XcSN3sjdM1v6eDUKU2cjhLy6cpSd1Sn9lfSL9a2fSb3mm7XekLUXt/hJ4AOuff8grF4J6t59gAWb
RUjKX5ShM270NcVVuazyRnHWNZo8e3pEPoL4T/PGHW3ae3r1Hx0jbvRDRmTwiIOGGOflS21nWGrj
cSD9CknenNPEcls991eZ431IqgK2sD4gG19KzAAXdyqX+QjBIFmqIE2EqvqxQt7Vh0JO8KNB+w1y
YqyhNCLEMCfzJ5MuQUK7BpsOpKUnZ4HTQ4vYSUILnxCNpxjCqm/Rh/c9ejL1fhpX22Gvb8LTBy6p
W8cKHIUaZgjA3J1keidM6N09cOViWpOHsbA28n6bjdgfBDnjfkPqznSXYLxyDZQUQqZnj700iCe4
ytYnvSWmPffVOlbSaOrQVH/IkbtYOzGzRn51tlGNn/Zpr5wKpjRD91gg36vIh/Nk8QnNY/HojYi7
O3xv24c5aKfVvvzgxIuy4Wz1ePGnwUawOY+oCjFiIV1592RavUHYrh6LiwY96YAKAT0jYQyEATKq
1J70tKH4o4XLXzuxHT8uyzB9QbZPUG2t1e2O9h1aznLmcweTVNdiYAzaon88kdmGMbka6P9VG02N
RszUnIWJYRmpkaPtNBuiRNllxMm2Xh/UUkWLCRIZkUMce5/njv8SSFQeV0kmhm/VyibXHqfqfjbM
9ts2fb5wIJsCEXLwuV28ag2Bg5dp1JElc3TV0rstrcx+LSsSGUHsjyTTSKe632hRRVAAHsdgB909
5WT0KCrdrvxgqP18h+fBRqO9Vs1jUqX0iyVlBO3hBqof920Zvj9b/6kC/6IKtMA4/lSF/AcoMngt
s+/gwbM/FYK/v+qHUA81HooCWs6gEC3LtXjDH0I9qI+I8VSV8pCdM5y4fxWCpv6bim+PmHlz0xq9
14g/CkH9N4vwJloPuN43Gd/fKgS1rUb5qWxS2dUBqiSkz8HozGhlK+F+KpsgjTWtwFdzU08GrYJp
U5s2BskJ+ESn8Z5H0nLK57EuIpXN+ae+Mcdn4F8zGGivFh9/Onv/n3pR+8X+vh2NqXo436FY0OKx
f6mouEE3L9ww3uiiZi6PYxfpsdOQAg4VkSCDcTKHTw7CoszvKpcNF2xk9knkLDgm5ZZTf/X6HguF
l6ak4Zal9oxvFH/HYlvxN42Yh3n3v4/4vdfzy/kDdGJvxBMLsIr+C3rDzMgzZ9jU3xBkksBzQl/7
zDTbNXa9szQYjpZZw/XlsB6tjk2eKi1SeqCEd2rkyKMmT2cpNRxPLarsPqOd1zNFByHeWQUbvSZP
71A3nCpSkWUIaJluQCrOTEeY9zH0sq/A28bqLzpc//k1OKahOnwRNtfGfzS4nEVJJqUt5U3dIx5o
Eggovlls0/K2Zj49zZ332MZa+fK/T+Yv24WtC8N2aOvIcC3yx3ZYP12LljonZiuT+qZ2mX4RTDHc
1DB44NWkH/73J20bj5+/te2TPBXtOwIhVNwbv/XnT8L9tKwCod6NC0LzlWQimiggYxYauG0aqYLM
BBq1i4u71bCm6q8uml94S/yiXCi6xX6OXR6rwy8f7zhba7CmUHdEYb1W+WC9FuV2DKSlyIhGND16
la9+P5Vi0n1RNM43YscJuvEW8zIze1MD6vCGUHenrp6RoehUUO6yfGsV7NiqslbEk3igDA6WYa/D
X2y1ft34bMfPyFXXINaSyIU44s+nT7UHq7asWLlqQ1y9Zh3BfL6mFH1tMg4hRPA0pVnxRjZGe5lX
QYYASaBZoGuj872n2moQEiQOua35+C3rDOcrhv7UOf3vrxi09K9fMr00LiL4cVtzkr3an4/S7txM
7dLeuKIwbWPPDYFcrFAPN81gT/0WMGlQ78cK7JSfpqkTdFqNkLVr9+UmPSxKUT20pYUe0Smn5OOU
Y3lBcQnxEgHnMx4FN4wB47Pz2XSNWW+gcYxzWd9Mm/CRZp6B8lNDDYmjdNPej2l1sFCRPuh5cpcs
tTH75eCIG4AVT/27vtLepJZaBoYj7MxhpR86ufkFwQTtfUSup3STaq7JptqcmIJWBJsg5kTxgK5z
2iSe2ib2XPP5C1PR/nGAys9kqeodygoxHE0mS08iRZq0jx2FocyaFvGb964qzWqhfB42qSkTVXKF
m7o9asIrv2ZjC7MBuWjxmL0rVcdNtNpt8tVlE7LSofduxVTNESN0sdPeFa8lFDzmvBNubDyViGIr
cD3h0Hq36HZQzDKQ7Q88avQJlwSSWrd3ype5UtOz3nnto2X0SG897HY7aVfQ0uwGYZk65+tuLNxk
p5Cj+Eoy1fRdvut5acaj7a3fdb7zJvk1NvHv8q4D7jZJMNtPvP5If2HNb4phtMKoh/N3JTGjy82Z
t+mLzU1qbLyrjjv0x4m5KZEnut2YNDd9cv6uVWY8hG55Npz5AkkTL9f9MKGAqkAIlBA2vkJeYoL3
SU7K7JA47nUs5c0Xfany3mDe0w9Dq970RV8VM4n2Yt2PBHLFx+pdY5breH1UR8ESuhjMVga+AxAf
QsVWs6YV3JI6jnkesoOeRERsaaIGXdljSUnZEDjNoVicKWWYW3r9xZa9wRU1xbC/pgD/qrKzlTSP
b8etDZ0Ewm3ZUWsGqau7usw6zyepl5z2aB4zmyoXCiQhwjGi6KABAMr+xWP+u5tKBoqRjKkKdlad
MH51mRyuQa0X5mYj6zatmVwSeScx2lVRk2TudwyajAhDtdHhY5ru4N5YKGjjU204vYPWoKbTvi4H
ibqoS6M2wQ0axXJknuN1ss52jBWqhQmirNrA0rd+tzMza9jDw8uUgK9V/6i0Fe1nw7CLrSNaqQqG
O1WRnHLcPHmFYvFodF5fRgX5Cw/rwN5ih8xa187plEo2/U6qp/0e3UJbP/IwNk7EIevFbmg5AiAE
5Wb114CmBW6+tNO1chcubYVbpQtjTRtOnWFZZZjERjLAJRypyzNHbn1qnOrrN3oenh26HECF7Jh8
vKOG/ulA/G9hB3pRCCPMmgzUxRDjx1KmrvWIE5tyM4CVikijAm2vnOm6mDuYq4nF4XpOG2nwBJsj
oBnkUoVnpkiU+TnaGOyBuXwS2Pgz2NXV7+dM+dwR8r0QXMN9xLQKIgpcDBeLtvGEOk8fboBU4vit
ie65WkPNIykhi5UXeCBRjB3Zblr9iZQ+Ot5AFJDGyMlaszPxkv2TiaPoFZQHsxpX4+Il5wZmTyTt
lT51RRBHFZYGuZoBedLRu4CsZIOPvCHJx0dp2dMbqb/GYXQmZERuwaQL11LM+1hlg5juXXW6zq1h
3tPm1560XuEnJpsAvaAnE2yOcBjm4C5mXZ+OtZNI/fZdFlerYrs48xxrlVMCmbjD1MhMk34S3006
1RxYI1l0zzzBUMSxL0MIwSrZha7mYYojyS/W7/JuKIoH3QXacJzNfBquPUgJik/oLHfQKW04FVPF
RzfNynRv1qt+xcSFasSvOgSzE+sTx0Ua/Q3eeX6LQQA8gkbNMDDwipFbpy0TNJg10W/4Q3EAvyb8
G2uq3tfprdDMhYB0owUUeUzZhQ9XwC3ICTN1EPNuJobDiBbia7ZFg5sp4DdiAZk9bauTe1Q8EC28
E4ELmeuTnsbQfyZ45vX36drMqOHB6GdVnhPK3ByPDllZjy5Pi72sVe1GeIn4BHvOFltCV6afGhfR
wxldK0H3CyAukJ3kPOxbaCUFCh6xfCnKwrpjrKY2B+R9Y/ERbEMiD1WsVN9Jh9rWkEwgxGQf4BpR
hqpJ7ujUeh8V0HmwkNqEvp7JMrd0KO8yWENnrypyK7T0Tie2poSM64+pjpIsZ6YZlXrNbbIqseEd
TeRQ4lvFgrycXI1LKpq2FRtfpMIZnelKRzxkJnHWwHHYAYDufuRJa4wqpbfIP3fe6D0pC2X6afX6
TvvaS1BAfqVpznjMJp23mistXQNUnHayQTnSKVAg7pLCiHH2Oi9O+ZiPdCZdRx7MCsbSYZ1oDIEY
0eS6b7EZN9fans2L0qtmE6WAL8ZzQoxgGoCtqlJ0Hq38irWbZYSlU45+kcoJYes0uoKnwCIey0Ro
2QvDaMNFpEgFtjy3vcHINxXgmnCbKEVyUuJ2esOmooxEt0m7OGZw1e5n/AvrvhtIfY9+l6lmep8b
d3NRrtZNZcPSInV+VO2rqaVkaS5UNzJCZcO3Nrk11vNuxa+PPFiWkTajnAzHkgbFfiWBk0M1Z6SX
S7yoMohbaYuPE9GxT/m7P5YnnfeBa72Sd7WHO2M36K1HeBXGXMJPh0+gFiZXo7c4Os+WXiPHnayk
N69mXLrjg4jlhkpIuKKjFgO32LFxYEyWGX1BL7ZrUX7qs1qim58bb/WzeVaSa9EpoB4q4FY07+pq
6K9lSavc74gD28nULdKQ2AT1uAiT+35hOIOMM06d63tV+k8n5S86Kdgztq3zfx+o/e7sCF8xrr7+
7Hr844V/dFM8HBrMorcZNLBmTKw/dVNUE0ckG3E2Vu67u/Hf3RS8knRZ4I3AJqXh4rBT+KObYlq/
eczaGVGpEKAZhf2tborpbDuff28sCYph4+ywYwZEazFy+hUTycafi3129MsKoTRZIYEnJA6Fja6C
QJVXpTeRbldO2fuja+UsDqaxfkKNbmuBnmkHSWvjEnPs0SJAFCSEghL3sMprk9SHFOr5iVRKJzRL
zz43Q02wVi3bzYShnAE4o6IyK7BAaPiec+qMGmNGruy1VjR+JXMR2FIulLqrttOxONS+N8bGPhce
OHZe46dWcigyfNBG1Z0gvAIeE/H9tIrbmU7oplkAudBqByFbA+udC8CitE+aCf99KLyQ5vbXAeMD
CLVW4jns8gAM+XKNu4TVt1fDeVS/pAqIPlFKhQi0nARt5Mt7qxHUSIm+V2qr/ugtYx7JtsjCtQRo
Pne3XbHA0EuK/rXTe7wFToW012q7g1HZfH6lSZ8zZaKxc73DQnz1g5OkTchavWJK0NkskeyL+aQd
D0mf33ZkEgVCFmtE21XD++2hS1BbI0rx2+KX2NCa1TDDGyrlCXXjlUBJNIpG9eCp1QTL0tmTlnlo
QXX5Mc8c5nUNGRZIM0M9VtE15LA10+WD1Y9LMPbbL9EWPXghCIEl4T5BZymws9zhja5OaMxzdWqh
E57bDrC1oVNGrM5Oycp2Z62iJpgXeWKGmMUXln3wYu/UL40auIVOebnGyofFQLCLRNOKJIYFWM3z
vAOB4fkKe9ujjiroycnb9Sg1wiPJqifxatasnS4VdHizalLtWcB53WQ/D1DwBNps5g355xaExxlY
yxGRLttX6FDhIDsiVhAJpgYodk8gAyxLJSpy8dRI+4M7r5dcZzuVjLa5U2pkopq6pnunrXBa5p9z
MHV7QrU7nCRTHeEUVE5C976ZuCDCfvSskGviqZSzz1Rw89EmjP7yZjckxbLJyJmtkWczuhqPXVkS
zdhbR6Hn2ucFu39AcsB5Voq3dTF5OKcuOXgMtg/bDiVY19rFJ8u1kNW5CJ2kJd9+NYcIZvcc4AYQ
IRwf/L59RS71HId2LQFdNwszDJdvsDEgl9h51e1iI3/udDu51mpa7Qz3LfGkeuJpJwKrtZWn0tQq
iSgzNUOnzLIHgAMuswNbRcabLvs287ontZ6xPzpe8bA6rgnFb71K+Hw7Ny+miEgGigiEhJQ5qhPV
swb2RlfUu8zu1khdiypCPZIGA+bjkPZGDlIst4+k98VBlrjjAQfUsbdG/YzUDzwubbvnDR+5Gyim
Qx25cGAn3hTS1xKwfBqEQ1auPi9MB/2ekEfuXAFTLW1J9h1WnEdrUT8WirHcxagTTxry4m0bbaf4
gZQijUgAn0K0w3YwlLSJjUXCWbO74YID2eAHlUsNBXnPaOIGMTXhquxe8xp15SiY9w7IZEJn5Xy2
OIMOTgqrBfbpd7AhbggUwzoRDc0ewe4fVTc7ojGzT+66PZw764HgFhHhmKJ68uhIr1Nph6Y5974u
vC8DnZaM0hy3zV2J+dtXSVDfL5nyrTLXZYcz+4zW/JJN/Dybv/0EihS9b13D4WAqBdyppYBBVpM6
hutrZvYqmoQgWBdXRqPPB2ek+C8LR/End+gDILVLpGcN2NRacEkldndddGc3VPqrJ4zWd7PcCMZK
Wo8xWfXw4L1oYGOlcqvtZ1N8G+ln+M66xDdgS4y9WmraKXbLYpeX5CgxV5M+eI+NbVa5h9RQb5tS
/2zb8kKCZ36U1vyBoR+djAxvfLkY9hG2ZP3keePHElc4bR3nm51idh0JCw9guDzp2nB2zL67aV39
lDXgpODYlPikbGb73V2ZxnVI7KMbxEJ877qBgaJnIipdh2ZvmgRwkKyRRwJ6/IW9Y7cnhdH1LSP2
DiVQHWmkn73F9Z4Wczk00FDPq50Pu1FfxK53SzTTLp9Yr+sTLYfsDgrUBVnKTEx7zFgZmE5QaAm4
+8GyfLWyHjd3WWj3IjsvQh6TTlAVjxAAE4wiRErzeEkrYX8qi/mFePnh4CzO12bQsasxcKPC7CfC
vGdlhw1rC3Abvdu+HCGa0SFj5rcd+HRtKZuD3tIB1sQPTb420WRnu1lkwOdsEzJaqnwcPDQCQpm/
GlmrsxYOw9ElYZ61Bvv4Qm/mwPqbnVKEHfsEsBnVMj65oXMr3y11Y5+thrVLkG9j1G6NYDZbbZ84
+cdpZEIPhOVpYZsjC4GXU0m+G0rrnMq6jDfpNg2q1tZ2VgNUUzMr9UT3Gty0yZN8ZVXddXSOwwkN
glG/lejM+mcz62NZcM1CZa0PMx45c0NcCZJnPvToHh1uRWFDHvEFV1/l3sbkdU6Y4lKcQ9xkTV5Z
0jgIvclGDVChrcfPxsCO0S584N9AICNLNqzegFtXYDKgDfTYegB2gpz6UzPONfkxnTFKh5x0oLuO
hX29zBQ4iDRN1q77p7z+VvdZv/xFeU3JiR7qv1fXNIKb7vVr83Nl/ftrfowpVSaOeKHRl+HBNjAl
/3tMuaFG0H+ilqK+1a2tev7DMG1qjCl1Y5sh0mL/M0/E/m2LwPMYLFqWAe/P+1t6tV8nJlT0KMmA
Rrt8HGbQrdf/02gIcmZLVAvtL9AAAkU8U1N3GV660QNqeMJA62TCB3SHa27vyB61y8WgwTBFCYBD
yyFcrFngDp9obuK5vdYKIygiLZSejTHhXy5jfrg7Rd7P8b5wYUxmFyuZRoGchb+NhwNZzXzWs2qN
AGchZgxUiCk0rcpasJBMLo+BFIJzoIy2W1cnMP30XkD8AuLastpG9ZNewyENGhtA4/KYixUxW+Sa
yeTcw4MdUu82y3rKZJZYIG2urlQBDTjMd+XQrQpl+4LuA91+Q9P293nOP5vSv7hrmJ9zmf/3uyb8
Vr5Or923n++a31/zx10DZkDlYkTbiJbSRub47+0o/+QwJCMw9193xg/KgPcbJBvuI9I4GBkbm877
x2wfaaipIShE4vn7dvTv3DSEE/5pN8p9wn2L/pScYcSo8H5+GU4X+ZjmGjHsB/xp6Qu8l7oN7dZA
XDMjHUFv3FX9rhXLXdno6xSUBFegT/WQGKrtLh8plRHtr9pLnA0MMuqaPjXNo+nb3NtK6PLmASVl
4ZdJf1eD16RnWX42lc5F5Zm1u5rKeL9gfI5QDHGzcRKzQ1xZ1mPeTzXE4H69KXOrh90xQLdyePia
QUyNfbI1lWC3hkKAp17q9yl0WHrn3XkWyJDsyijBAFr5fuLgeAZ3dnt01iw+YkTqH2ByQ8OT2Wd8
ccpLVlYKiuyaLR4ZvAyV9IThAvvX1pXt7TpLN6xmeY8l8atFNQsYhN8UysG9qWP78eAyhFjIAQ3j
3thjqP/edgblgOr1dMnVtUcbhC1QF327Eyufno76vW3MRLw5/bVvhMH+Ur8HD/yEZOyqxZAa07l+
ZBHRLvNEKVEWNS5CBGb8UWEOqy6m277EFTDDVetnBFXJZ4DvR1ugDSgN475Yis+CcCw28s3jjCP/
U1HWatgaKWk4bjvsBnqtAfzQgEvwaTYwYrI/8Inb3Q5B+LbFW3sCJxZISvUWxIDCOLRASSS98kOz
DOYH+nn13qhLUtsYZoCuRvhU9z2dX7X6Ltf2DknLeoixPfWExb82ptY9IZGi1sroMQdGSyCHq7d3
qBQOsbvSbrZ6cbuMafdiFu6TLbNmj4ki22tMiS52XADDczztAD0XXHjpPpdrq5AwbkzPiRmzalcN
xHM6+mhXvXj4oqiiw7UpVOO+R2d5U8GBBTKnp7PrN6lYozKtHw3UHpHRwe4J9cZ4kGUPD8alpjWM
lIYvdw5IvDEL05LO6FjN0Csxq7bFMWk1zU8AKPo5TR6/R5jZ3MBTG85JAhp9N3WK9UxfOjvTbVE/
gzkcQ4niNoDapmfwcujs7jSXESmG8kU9TwsaxGOTq4j2rLxfvtPmWJW9y5g//r54znQt9W6LV6/N
IirxUwC+wiXbVrn2+E/38f9SHhkGTcH/tdI/fatBv8tvf1rq/3jVH2u9q/1mb46hDRmzhfr+IeLy
1N8QhtPzo2RiH/heOP1Y6O3fmMerW5IzMi5V2yA0PxZ68zckQCgTkPpbroFT4O8s9NiDflnoXTJA
qcFY6A1bpfT5pTxyls5Q0smqj8pYSA1ikkOOyBjFoNAgOFaEovubqWW69JvvsgKpHGqbFxO+g3MQ
lQmM2oplFfHU0m7k5t+cNycnKWt1mCQ26VdTZ0RVYs8v1YxzNlwAOL56myNU37yhg2dNMHHxizqx
83WoWxykBlADK6vRRG3+Um1zmuKiHMBXIIHdHo6ND3kT9msqgETULkbVfGleTEz7EGZkdRzmBMN1
Zu8G6Tih2o9qMOZZcqtt/teaYTvqTwNT7ChNDLLE2TYvEHPFXh+V9STfrbQJjJ+3+N1gC4ocs21F
L/LadEv/TK3nXlAUqA/D1OlhXTr346B5VzWnz+VWSfK5TCXTe6MYD6szIO3NRIy+gwwegBb1YcoI
WOyM5b5pG+fYQedhtl4s1Iujdovy/JTURWg1c3GnuLGCOFUvfG2Z3KhMJGDTzYfcqQbbQ4FIWl1N
8+LlszwOclUOVLraySxS5VRK+NGFLtYgVfI1lLnaXGFeYIAWPHBzf5qGJxB7+HSxul0Snq57NpQV
DyTD4l3let+Ourw6mRLjTdWfCB2cvyzFgPp8ylM/dgp5vxJEhnzELnc2uLNQaXFvo1l33gYM3UBP
PqsVxbHWGvkBjrC+BxkSfxjdrNnleWx/dTPcR9cBqNA1sSqqAVrJ6PXoCEUEW4xhlrruAadrtxM2
y+Oy+c8h7uIj2zzpeNC9Nxf18fdkWrzdurXGAkEwQcR9Y96byyRpL+Ttc8oA+RlE6fKqUB4YdA4s
9ao0xXiGWcwuuFJxUWceNvA2QQXPThWO6earjzeHPdz+5lpiuk/f7feKYYoD2SjF/dwI5eTWBny8
qvPOpshsgMYYE9GdaUrlHAZlyJYdsSxMtfCSY/xfNwYA0L9d/o4FWOfOIMAeVoD+jg0QG0EACgKS
hhWcqa+bg1oHJDYw9UfZrIdQUZxQagyfZn2t7sCSH/AbFuDNa3HtbP0VhrQTXwTkifTcauVHO+uc
Bwwl+xgto3KU2YCSZ4+mBTCAP3pT7X1ZeQ5nURIv6+06zggvBqoJkkCNeL2YNdoYtx+erXY27joX
zP4Q0bh6Incyj7xuwGVd1t5pahy98j3IzEvYpnb70IKNzacAs1tCt9spumed2JNiDgHN130a1uhN
nFMtLVcqYQXXmWrCIZ0rrMZ23cV2XgMFbJJY/bSmtIkClY7GjYBZ4HyEUakLND0MBe8JnBzir+CY
JfiA1fNZ4fxUMxUzUofmkSvXKmDwVMOElAbEIFJQDMC+2nv5m6OgID+4mB2ao9WUgAkbdxhg4A7v
stA5HczrxBbwQ7W0aOw0HFF+oy5aQiunR2XJbBEcVO+YXxeT8eFej+expXUkHCCRSkYeDcqa2Itq
q+Aj1zLpwJ5sHj8CiOA5FXKLFlInADmsfbQD+yJm96Z7jG/DKqHh54+oMJpbB2lhYwfLIFKjf1dv
qmHTwMlJnNkBPJTW9u082vPO2qBAKt4SOAcW5ziwwbU8lVRT5w6lQwf4tcPzv1betM/R8FxRI4A1
z4gaMmcrDq2iNPtAHwxnD+kr3ZNG4+4bXAN3tV4iHfM0x+80q7nMqZWeY5qCu2bqzRQGLMJMf9Os
0OWv0ZL3ua2fXNAOlsI2gHuVHo+W2FnUAUFQdipinkenbHPMDpLmu4HyDMtqXd846dA8uKNj3/S2
GD9ZBGksPsqD82JgLihFp4XFbCawK/sVLuc60Miv5Lp8EYt44xnV3WCQtXcTPuGA+kx1fV0V6iOZ
UTEih9x9ZrAm701TiXk41OWxTBx52/Sustt4t6cRX9KXVbetuyXWQukwnGfpjA/gE9SXwtGyUFae
+2nUBNDhPtbbA7TL+UwtvF5NdmU+9ArSHKYl/5zqhnayqLvxUs07ZGFkK/Xqmge9kWqtn6OiivIl
Xu9IxMujtPD2sqzbZyI8++NijwO+3JrpFj0CQSlJ63WVlJpTSXgAmkorD7tZd89QY1poQ4YVsrWo
/YnPxyYK0VLfEqsSxgF37ZLQt0WtF5F0k+yRSLg7uPkjHpHJTFkaV/PFANbCs9Dy2lfgqv1Vc1bt
2zjozc5C5B0VWqwdbCmMjxtAPdK9JglbuEM7+ONt1NV9eVOok/gwcB9e8bJ2d5aleReigOtgTev8
UuBe2gsjJWi1gRNuMbM8lOv4WbhmdgFjn36Mm0G9iWMN2lsubSqBai3p7zOraipDvZEzsRdBxp1/
Z8Eq3xP33b2SbsUojvgMwpL6+44udsWM0bWPFc63+wJc2lnLi+ZtAo3ntygEaYQ36jFVk49xV9ug
4CqV4oHhmKIsm4akoAetasrLzB42MsF9XunlqGdDkRltFUCm4awYbbiJGnJ/1vpnRYefw2ArkTi1
UHV4ytT4cpxtLxCMkgOAeKi2mU725Ea4KKYxqdtawrshzkR4wU3djX0ILtx61WdCWmboWuBX1ZyV
oOsKjyb3yPbbeTT+8PUkVZakT9Je2uz+n/r+/1LfI+am4v3vjRwm4PW3L33GzOfnXs7vL/vRy9Fo
2KB8oQw2GOAjaf9Xje8YvzlUvvh7mcYxltvaPD86oLRNLZwKgGbREIA75jh+SAtUanyPDhCiP54r
f9OoYZrIJX6SFvAhDsBIZON4TR1LRcjw5xYomkfbs+nDHxj3a6GeZmWUrrUXWH3/stjFm6vy0Ggb
WhJo9D3Yi7YkcX4pkD8BRFd798kd3eKklH1xnYfyAs4Kropi47XoWJdVBf1jjrKYBgAE1qFegSpX
aii2Zgl4K2/XQopDaDl4Ac6B+/doJxDGtZ+TThFpAhZAovGZ6HtJEMB7RS9JqGFeyBdq8acBSgmK
okYPbCt/I9tDDcuKHy+0dQwgLHcADboXDRpmsFqj4eeoVaMqdj4ok/qQG9rbSFYcr21fygZTDpkn
2J0cVKC2Dk2Lik8n0sS327mP1E682GQN+f3m5JwUfr0aNSA+fPoko0K13rlH+jk9AlNODXwMUn4q
gyFK8V0vFKbPpMFQSXQyVAVvWo6cAh7vz/wKnAbVPVIQyxCdKNwBHoTB2JpKlMY6UtNUbw65iRG3
KZMytAVRe2Nh3m8jwmh7ZW7iBMm8gc6aThZWsnAK2tKgj9RrK3yh8t5byjEqN4kFelPrbJn0kDDn
6MTIcEDGljWkrslzITfQvkOAjNfU35eatBFhdHpgxUtBXPSC7tcrky9xqfAs77wnT1V7CHH0dKRK
HnJaIaZGBUnDRB11Im48+RS7cYHl2IZ3r5Trrl3pyk0uZ8/YVujJco6Un2gJuEgysRAFZwoJTI2I
L+Se9/DRsqBTvSe0WyN61i1KUrXux4yDSvLCPBoKSCotH2TYJNV8cjy4XyMSM7Z2/Cxk8ptMaoB2
G6lHztZctGNq8RWpHTkQqH7pHN5wPX+fvcIA88mhl1P2hs2d737l//IY7taoKXU49a7Ew9fwmoqz
xI7YDXWHFC1VSC/oZPfy/n2DtyfesOSy6id+3yTlknE8OoyNoPE/QAACapN85ybnqqatj2qSq9N1
uFSa7V4AXbw8lyn/a7v5m6FxINx5BGcgXrkZOF2wr58WdMZs8rhPkF7EpwlT35VYwjbwHPniFLyh
7fANuwMXE5ypm/eTQeAohYLCjzL2fKswjEcxkspTqUsrMmMu2rKQ8WmpPe0BZQ+ZFwDS/Qm3PfL1
tt2tla6TCNCoYQVoNARWyjEkqTxTqZPYi+vnYgiSeUS/6lHhcFMCrGQUzty2HhquMmyLqIbr4kob
Tw0NlYWAfi/K6SUpI5X7hBI1ux9T6+b99jLydT2o2qBHswm3fGi21IqBOAK14us2U48ollStCfYh
eHvUttuwwFzz/t0qFb++EhMfBUCMJYRLoG6JUAPM2FJhb7p3p1h3DTitvaTKjtAdezuA4mU4KVzO
7xfAdoVzi99n5krncuEKJd2h/3/snUlz20jarf/KjbtHBYYEEljcDQmOoiiKsmXJG4Qs2ZjnGb/+
e5Iu366qju6va9+bqoqyJUokkMg87znP2YjFW/a3j7nrR4v7gMsI3GkH0tYI3iqgTXsbfsh6wUi7
ZtfL0duzWL3s+Fs88x+jkf4IMWYjA3D36HiX1rnVeWuzMIKj3vTFiW3wdLYne+eOyTcN1RDJGnE7
SE2l5XFH9Iuu7UOb+xQIk3GaMW1vGY6Sn4eseNJaj1enXZG1N38rWhYHTNl4FsXOizJarNitnQJj
HDC8WM5adrrlkyegGMZsm8PoIF9jNMcpEec66XuawzVKcpBKDRa3kY9Ok2xLg958jFChdotBfxsW
URN+6DCsSe9Xa2rIcHL0mKi4Rco9exz+ISmGua1NpkdJ2+2mJRIwrLUQNd3ooovdcEk0tng0Z4U0
4GS6skno8dgZuZjqiQojJ+bzKzMG87WO3O+I6dzL9AdbW96amTvg9l47HhV7ac637A0+V1EQvMDC
0fqaa7MECvbOMtOCC6VEuPrLOtu5Qf2jlvzvvE823PT058SsJ0LL4q3RNO+urtmbQiOAUtbyGTpX
uUm16KKN/ZmdeUJ7khse53ji6KZlbWYQ4571jZmORI9xCJCgBdryNbWzfFg57AicjQeHFX7R0iTf
zASJxKgSSIWxbn6ywzTzWxch/568Q3+MR52P0KJpCa0oNDAYJTrM8aiMuwtHRAdMhIO4KxEUJnj+
c0qZNDzypt0sIqoAONbIEVXQv2k0RX4AtHgXsU41XGhN6Q+3trSFsIy2LJSSehNoRGrdt3iiJ69a
NVoNwjVpuOcTgakm5FHkEy0N7r2REf02s2B2nUnxuRLWumjzfQcDTnuBLT2sI/gUGVUfntWxac1w
AdVzWsdne3DMeQOROdCuVNSmx0g6n/6wFbv8NEf+n6LPL2VMr8H/+79Km/yHZfK2rxEORz8stWil
3l8tk5mnmQuFsjg24nneqTqyOOXhYhXup74pLS4r7jpBS5r/718X9fWfX1cYEHyJ2UpL/8t+iiSd
OXtd1e8NVds4jdyDVpx+FJiaVlOV/vj3r4ZC/M+vJh0DG6zhUY/xl1dbxlAT9ET0+2zmAlE7AS8N
tE2okdO/vdJ/p7n/yzTXgOPFnvlfnwJ238sm/HNU+/ev+SXx60DegbsLeo1uOj+X6u8yv2v/huyE
kC+VbYL8I3/0S+bno/4l6zMMwJbMkoUFmdmQ+XdUfbpX/nLNMB1gSw9v3jFgrWB85s//YHrwzJL8
SwmizHLD15ED+KprqXbiPnqhnOSpAaxTkP14cXPjhRoDY9vLecu6cuxU7S5FiebBGrGAtqqUtzAo
3/BUUW8z69RyqPJeLJfNDzxujl9GVPuWLiW/WkjdL3Nl/aqZqgJYlQFbGVXFlRvH20Arpk0fyivT
YfcyLjEjxw5Y+RiPfLdetXDW9abVTNOfRwqIdcq96yF/mFuTio6OkuKEtuJG1RbbsN38Uo5yjSze
fzJR29ahKjqOVOWx0Aycx5Qgt134xRGIpRR6UDKsqpI7VZqcqPpkHaDEhUMHaELNqUG8yo2Is+d+
mle9ql+ea4qYcxqZoSOwV7eGkWAldc2xKm5OVYWzpcqcmQzQutZS8NwIqp5HVfo8Copnmbd+dAmF
0EJVQ8eqJJot95s5UBtN8/ERggxBlZiEQqLKpZeuCDd8qquRHd41r9ttRxP1UmoPgQKs9Fo97SuL
muNJlsbVUxXW3WBXX5jmblH0Hhn45teUjoJTnLlNv0pcid4c9Nl9U1kh1lCoOuu6qNOXnhLOx9SK
2FW3Wre2rAIqSxUOzRPPiOCJRci+E+m8oIvkdoPt2alZ3av4TLPC+BJ4QOQw/XrPU26lxaos+5Fn
q3RP0eCRyhnZrZOBdh/liMe5yCzldDRJsHQWpQCS2YBD8njInou04ISSUZ6umxm5puJWogb7Od2G
QONOsjZdn5CGwZvnmaiKUU8la2tWuMLagLHDUkLiUNy7elW7BQ/1mFzjjcYasxMuy7sZD8cWS3Hy
VTLXoXk6CBkNmJDjb0lJl56BzZTH5ZORlsbZcibo5gqBB+scB3Ol+MtonjA44hTbe55ooMBB2Fxm
e2CPTn4Lk3yIX7iNafVZxhxTeTei3NjxMPsN4tZbDQL6GeCI/q3pwe5ppDITIL8d72pT8neiQRUM
9NqaYhGyXpyzIJaXdnFkExPvJCiY3tcL+OsmotGz3XM+29vtwC9fz+F8lZy841Ve6nDEmb/cAftz
0rUFLGRTuRnfEBMAeNIbh2TG0K2sttVrxP23i4k8QEOZ2FsGUwyRW0ZAVSqjiM/Y4ekYw7O0M3qr
+m5PVHQGfVk93H6yJEgqd8u4i2+fmaZ8DJcIsdVubGdtYbx9FErIEoo5kqnuO2z5/ac2ESP2JaIx
61j94kRq5+vc291nOeX8xUyV1dgDi4jvWuWMu7sddskokq+3Kw2jB6+GAk1hkTGb9t2Nv+IKr3wY
K3gN+DQTgFh01j4D4ze/jIWqhu9yIR8bG756qSj6Bo5g9r8YGMywl2KPN5hVD7DLkbOSUt7Z824x
MnYfnYzic6GXzoNrOPNdHRjmNUA9vo4EKzYRV2TK+NEOvnom5pLRhqKC9wOylja4vKKcybZmYaQ9
lUs97LCulk91iEWgxEawuX1a+Qh9JQ4VZ7xNgwIHcDe46zLhnZulsE9G3eKW5RAZDfSV8+37cQ5J
TExc9cBsV7FL2Q4dS0DOSzzYyXJui+g84MbptfbTUIMRG+zya0FaLwT8RUTj3ux6qlLDSzTozNm6
aJ8nzQ979O48q6SQmpLBwpTXqbW2lF3Avl2ew6Z1GNdM7smhM50+bnuTspU1q7lcu2ZRXjueYz3y
fIlaHRvOlUK5z62RQKEfWMNTw2V+K/GpGpIQcJzP55gerHFK/DYoj1Yhgws5zOnBmEwCXGU4cwp1
nQjGWcpx1hvEBqIHPbUVwMJh4LTWMQyGQEqgrginNWnF73UxgN0BYnOXLH27KczcOFim/d4Y3b5w
7Uca0PD9D71F1V8YvGqh+dJq7vvclzlVeiSXs4E4TT4XAwXD1uzTRUozJwnBYV05TvnUW0KskROW
j3yAgouYjYVZJQ276alI+uroyZRuVWYttr3wAcdYbKe6D1bJOKcntN7PzsyAkR7AQzrN+UHHorgf
WYR9HSTXZirSADtQT8PnAn6tLF9rovqrqSj1E6wPeWy48HfJ7Og4Q4JX3cjrNUfeVW/MP2BHX6vY
ld9jE2sUSUf9q3S00jfS9FNntMnbPGvEUpKBkKdVk1jtC9oj6A5XPkZRr4ZlYT2whmwfJotFHxk8
mfXCrt8Lnuq8/YjIHlFp5c5nKGljtbHCAe930Zk6TveFKSDjyOJUGs45Y81/5LKiAcsJjItFhmJD
HLigPQvm9j4tMJ4LphdoKWb1vYU6uUFjOMw5kDSrqt56HGR+7ZJngc31ogfIF3rJ094za3vHkepd
F/orw6+dPtfB59GAUWwxWVeu65TSJVu7b4T9OZgLfe1wG+LMKcIXUtYt0QnL7zDXn5DQwg2bBPdD
SHu4Sjs2PqdYa9hD4CZYtyBkj2MHrmo1MPud1uGQfE5kTw9pK/LvLSao7x1HG9hmuVR6IKmsQaPl
1RHjNm352jAnP7t0+lkGSflIQn7iDFWzs7JUIqhq3HM1VOPXQp+zryPZ2rPTAaK32WHBJI8X+hgs
gFl5F/dyHRUQZCm1cRlnTkl4GogKG8fWBGC9itoF0dUDXu+CCtW5JcLnzpm0B8eguiIlAVTzITI2
ITilQSxPiFLYjeCKKTg+lrWN71wsOMvtqS/PJXLxUZAk3gTkiVE06+DZq+PuSmVvnGyWti6KVecV
2rkLXfvATiHdGXpZb+IJ2AEOrVKAdJ5+FEhGD0Yedp/HJh73ADnqL07dlauMtdCnPQNInhw5losq
Jt67HFLae+7yYdCOeskCVhlmvS8Du11XTZesk2AOtiW+N36srN7NIvsm28xdtU0wPpBo0u+boGg4
lJbNrjYxHvZjGjAhbu6nEmKwpu1CM6Ra1F1ek6YpKz8phoxTWt1gi0uNVRy12TYXOo7aJhW7pVzu
YXxxflQQWbPHtWZn7XBZUvZ46VC2PLkG92Ee6+ypTtpx7+J7e0XKOSNUt99HZR+unbnbejBut30W
VLSQEEFqgDL4GHC5xS3LJLQHlxwaLwYPQOSV18+rloK1Z4qLdtM4hX5rLU+zY8nzFJvorq6b7ObC
2Dm0dq4zg2n4UIbfwePvrI5H3lCX2WaIk34z6dN0jAeD5FDSBgf0wlMc1lcR2LYPOyg5zIsz3QWJ
G3m0xWtRamxoyr56KaurcSd7lKlhQ2FAhvknzcckfLQcMk3cwi1wOX5hhZoD9hnySAgVgy79CaST
NzrddCPV2TdqXXIj2M0KZjfduHb2T8gdz22Id/mNftfeSHhResPiQSOHkcfT8Av1pI+aDj4vv4H0
RD8+BQquZyjMHjRKDCODLe7pan2pFyveLJVzjb1SWycK1BcpZF/GWPShVhi/VgH9EhO0n9Ea3f2o
cH8x3L8mnM3NaIMCdMl/+JhwxVHcSIF21F7ozjVPo8IIhgooaCq04AxjUCjYYI1g9DYqAGF8YxFC
0jjmGnjCMNH1dVq3xZpmyInAMhjDSgENp07EO50Qi6cBO7ShHi4WG20wnh9Mqgc8pTnjajwJWSne
I9RZas7BJ86hIikmN6piODfdN53+5Q+Z2slpVPhF023F3lJIRnT3J33oPZ3RyLBAbBy69LDcOI4L
no6TiBvtkcz18iUDQHLfRvk7B9AQpoZZw4McOyYExPNKP4YWWStsZKfV+YccFEtyDLoOCEM8bBuF
mmT74mxM05quUJ0wFEGktBSaEvE2bOkxAliJ25lwnIJYTgpn6fSALesKnXK50S7rucse0qKW9npR
OMyiptEBTxSQTLLwPAp0T01cOBqW7AMyz/1wb3TNIbSNa6yQm0xkqtdFYTiXG5GTACp0TudG6uz1
sfhUsOnf2Mbi3gVlV25bFkaYG8shnlHQq5FDVklbxjkO+/HV6MB9OLXEgmwXxNEa4PclNtqSSyhk
U0LiBIB0EXvdJ6K/DVQJDLkFxDNG93G3zOspxpDD7LntaIas2+FH1Ob5XlodFIl6rPaTVnxPJwgZ
7RzgtLHaU9r0Oeesxr06uT5cqEqorhD6KQfH0csASWgrOywxsQZW7CeeC98kij9z8At86UXlVkty
95DBWfxvZeDv1bf/i+qjUGHoIv9a9Tl/H94+/hIpv33J76KPAaBPZwtoeT8hfDo64f8H9KHS/WHQ
i0qI/AMjD8iDSp7/Un1IASCIuDoxAMZOio/+N7oByc/8WfZB7YF/By3QY97rmFQE/ln2iToBb48D
/70EBvmMjGIfZsugpMpeENPhT+K/nKoSl7xXGyswFwOp0BA4A2eNXW+2NaW2Ou2sNva3cykzykvr
Ca/K2qzqyeZpJuZnaxDDS6e6XlkOl1V0K4D1BpenREVOwJ9uFbGcWIxrb7W0AaoGWSplcAS6t2LZ
9FYyS4vpuI1V86xsEvrtbnW0UjXTQjGvOG9EyYSqE5Yi8fFnTBcxz9LZ4tMew70njKX3pzTRvyV9
RjI9m9P0o0aZeohDXDOYG/PpIaBnhHowwr8I21U+09cyxak8lHMjlu1i9FO1A97Cn1otO6Nj73LU
riO7ng8hRuvEp5l1wuLHD4g0EECnZQuV59YjlYXloyeS8Mrcd3ioVbdnIrPOH8EshWtS+Or42sh9
7mXA/hNR0m4Qgw+7YKFLCzZCzdRV91ZqfmbkBteMaGagl129Dww77nd5YIbYsFybGtGtbGJ9IQFP
uoEtblq409mSS14Y624etINojZKdKsATrOkJ4FCyFpvYpbRv+tLiRmwtoK1FumoIb5FWsuNgmM7p
T1ZTfgM3VWXY5NvqBnTixGNBdwKgCuopAHu4HX4SoOyW0Q9vJiimjrYlbYh8NgOKGqW3I+2pZhNl
gY90MKgLRy57zqn2Am4rQQZKc2fM0Ba7G7/K+B1n1VAgPC45iU1zbI2X8Cf7aopvJKzuJxfL/knJ
+q/M/Z94XRCmdcTnf73gHWioJFHd/tHp8vsX/dK55W8cmk24gzbaF3D2f+jcnvGbrdYykoA/s34E
pP6xAqJEs0oKPDL8EAI8468VkLCfI4noIVdjdNGpHP8bKyDIzz+vgDhcTCiQmFyQ4vHWKwz+H4Xv
2IlFkhltdJzgq1NnWQHStDlC31WsDsSgJ4hsgr4gQsF1jfARcEOsdYganNhanvF76OhBQGcaeIpl
kSLYZEO5gB3X9emRuyMXOyMhUPdIy1vzpS7IPuLhsEIGckEG7Q7LNDAg8rD1Kgts8sV9jkN7hcHN
waXN/UKVVrMcFmPpBIHWkmbDTFq0noJsjhhcl8GxbYOK/SHB229eMsv3mwzUUSW5CRds36y4Wdeu
ZxdeORVuozBPnomltvVy534UyHr50JNZMbWtbA0rXGEKYfRLaCV+qpJkfpwivTs3oZlflaZZbORU
UnqeuFNIxNbWQ3flJNU1sysUwBCEkrGU8z4cHe9owpm4wzGz44jSkFosMXKDcwRB1kZ48LsR64aP
l5QinU6aXzIP3DWZlOzJMCdGoZH4Gg5z9UCg0vPZTFmX3kyaw0C+0o8MkybOpfVtrMEbbWZrPWEl
uVhSy86MH6+2PmLyzbKGutVJRu/0MFU7IWnVYt+Y3hl5nvkYsOvr0FiStz2Kw/u2b8V5jApCX12/
9Cd93JBHLs8BpSQ/ksHxYAIK5h527K7DRrZX0/HebR4bPpZHmsO1iMwT0FTwJssXj7nCqpF5sYbs
eBxGTLwSh+5T0rDEWpM33VmVHC9xq9ePVRp9S0wrerNLZ/TBLt5luj37tkJhYy8XnPor7XEop/wp
a1La51OIqYDzgfPxjjDdTh+bLOnO2pTSkcQd+5m9ZIAcYU7nOW4hLU42s3Wbn1SbxtDXhyD8tJAk
zfHQK4xXUpQe3zZJUGWqyrizGKQfZ73/yPj7D2Evskc5FAC0mJp4Vxnb1SO1SZCgmiAJeJgsyxmw
W7dOqkHbpfpUMs3pi6tuckVLp+9O8PrE3ZyZK5ynQOW47O/LCSDN0KCubLSui0DYk6yqBDBMBJtB
+HWajjtMokAY6/7Osbz2qEfO/QDpSq449ZAkL7G+u8mk7XEbDemKpzJHSR1EZQ8yngLj7lnTMhrf
l6uLqr4N5J0YlEunLtBa+uQSWc2DhpBtEA3wvUxcjVrPNoVbvbeVlIc8KUGeoOJx3PqaS7AZKegq
Ui2xiVlqzNYIi3fZ/KFRwsTuqMO33etfRO8hN85esK8on7gfSUJvgr4K/UQXryyG7YNZ5dMWi3WJ
tyZky4V8+ywcIr1TIls/p/QMScDkttKOMojsVRCbr+Rs6k0v82aXMeo4JO1x6eJTh5thhbWGdkM0
6KBVhaDQWBqRkzVM4GdhGN+mYzKtRZq0VzKU2WPl2uFhSHibyRNbB+I+02M+Zcuu6MB8VFUFWSud
oHE1A+UP1nhoZnxA/mi04+MoumfkRG2v1TOGHLytgPtWZStGHYVTgxbk10ZjJjiiRyunORXAV+N+
K+sSVL2zeJ8ShMitoHYZo18cXDBqxw+cpt8KUYmDXaNWLrHx5lSD3a2iRu++tg2/sgpl+02VmXeq
mmZLBItLWg8zwnQiw+ERZZeZZZe8o0oxl8Td1pI0ydJ7+JQD1mcUhe4EomMGFDFBFMtjvX6qG2RZ
Hcoc5qz8oWT8APbZy/rqEtLwfrAqUI1A5oSkVMKG1taCPjhUKTucFf6DzIdb5127RP6oSn1ch+Zk
bGnnpK/IdumsxcfVMX53irwMMBXkZIzWZW8niDmxo22NJVq2uKfz7RxRocXiXo3Z1D9H2dwaYj8P
RXfERBipPk6tfk+1pJzB4SU9Lo5oNJ0H7Me4NfCIuPuUCMiCG7hxHice2Nh/A26RdOTSOzSM/V7o
Im2O0QIXaoVD2/7WcfXHaxJMYbQ2tEAK4IaVvNZU2prwJfXmCEbKhbsYENj0kiIklI7RPLbCh4h6
5idXSyzc/Rgcd3BduXC9ZYxeK2yem8EUtFpiO35zXebQ5Ms5KzNt7cQptBpIsFJUOJuXsQ8OQ+Vy
f1jDMKwYoaI+sLT/KFKhQ/4R5njfDW17mScTb6d05qkBPFdQmpXYTFxXYlr6L3pg1W91o8evPJMZ
sI15f48wlj8E2NN/6KQyFlKXgXUlrTZ80SDOnXMdt5zhZN/ZmTsfNkQiiLqRVfer3h6yTeiJmIDH
cMhZbdct+4fZnzPF1PAC3kXArJH73A+zfYJ7kX1oCe7rIyV7ODLB54+PQS2cZ54j3qaaFvS9eTY1
aiZlFawRE6Pw0ECJe09jACcsRpQee6RyL5OskTfyOdIuMW7aamUCxnrF8Z+erawKQ67iTsi1Cdef
yXqdfoiuTq+IFE/YirBB4fcIDqkBjRSWNTcrRY71w1LjvFsD8nNJRbQx48vZ9PT7KovGV3ucx++B
G9VfXSGGbUE3Z4Of1oPlNNWzdmyMZLgUNusNlsxGexf63D4AhcRsRJVZu2f+DxVLamP11QunAm/6
EvSHyugsBtRxUs8rT+bJl9qNhVi5pdVdsaMytNcmq0bNrjJajAmxcojUq3kNRqle8ZN7G0s2+mvg
dYHYwHQiAGQMGoDeTMTXwKt0YgGzxD7XExRhYorkaUUJfjDoCGuOR/I0j119JHHjkD4XHGEHTIGZ
stITIKEeiynYptYRzJ0Ea54d4U5aGW31SE1257e27Z2I6KK7SCQhf4JldWilAIWZZ0XzSqdmJ1fo
QVDUezhlL1hfq2IDaG0mMQBn4bvDBuo+0MfKt0znmwgj77OMivytJIi3xUY4ZJzLSCusQFQiRo5e
yopok9w9xFKX994i5NfBbjI0cYIYTB5tHHqzNVvf5MjZugsM69lDzgWGmFsTAK2GeU1RYqML3Yn/
TEFIuPvEiuarmwb1sJ7MyHgbPGy3VWFXX4k4d4+2h0a/TiZTf+0XNpCbUB97riW97VcMxo0Przbr
ZBPkTshhtkyCF2St4jPzCqfdWrQI3/VtP+8GquMi+nTAf+boYockTC/60scvdSHP4Txg9MhJO7sa
Ae0+Whdz5z2KztNx5onQDz04Gj4REvPBydgbukYod1iYsdjZzSC+eRLT8kqUFRXCYpYzfaQjipeh
Wca8NtpY32E5Ds9tZ9KoYi7BwUwyhqfC7vylsjKS6Xp/MugQcfom/x4lZk/KrncAE1F+hBzOANRP
AWR8Dm0ZfHMETBv6QJD3+DSxvFWN6O8jcyKizTaLSVhg6zDQmjCh3iQVyUeF+FyAdOQfFYwZlhag
PmVQRyCQJgqKbT3a6cr02RhBf2qqCTi3kTruHTXX3jrU2SPmYwhfKtdaeLM19ZuxhxW4MMP0pcXy
06yiYByYVcc2k7WqMp1NHSzLXaoZ1XF0hHHiN8xOpojj92CJO7whXbfPq3rYhp5VHOosBMGVLl+q
eRr7NYj15g1Ar7xY+P6+gwNuDv89Jf+Hp2TcV//ulFx8xG/Fn3RBDsnqa34dksVv0iO8IWHaopf8
IfLtur8h+bMDs8iDqMMu+uOvM7Lxm7Q9kiJS2oYqeMGQ9uuMLH+T/IH6st+P1n/njCzUafvPhkLD
MvgpsIexarnojn8+I6PzRfFCmvUQWMvkW3WWvRG1Y0DY40uF3Mhol373dl7Wba8NI+Q8TN9O1OT3
ixMAdDUMJKZAj4cP2Rv5w4L34aunk8BehSBRkbx7LfenMuAaBuL0NbcD64B0aT4wHXSwcXFCuwcE
7S5YfnMGEsAjHBwp7pNs0uwKnXh40Ie3vGy4ZzhYPhPfhgiVxoO2XoaMXFyqV9MbVIZ8WlFkgQip
WYTd/InQ6rSyOhmmm8qp028RdzHx7ibHrzsDuWP0AfQ+nWAcg1/0+ntlGgM2zdBZ+HZjuvAWS1dy
pLS8BMaDC0ythvwf0Z4eRCe6TQZ3wwMrxhtVZI61TjXw7FVbVa8l6b5z386UKlsZIGSvHd/dfChe
RRfb7GuRFu/iMa0f5yoJ38zI5GScmMA1meXygMLKz5OTqYI7nhd7Ki+2NVNaMrpgS1ZzPsodPUTp
2bWoNBOZRcJi7vy5LQ9SUvFIzUO/Hoq+WTli3o1mLC9YSDzYd1b+PuFTZjuWuxcwTdUhQKN9sshG
A6Zv240YZ2sfLGSFV4WWFke7I2FMp19/504jXJSlNerjsGQRE5rQ9kJwkrU8uXpuFutGmykVyqv+
iXAzO6neGBfi6YPxEss0eOmIgx+q0a43tGNpp3ExkxXtnc6qxCKwHifyxUto9F8yAHUQEL28OY1B
U99Frjv88BpvITs6d1rqt5mIHgZRZBvM/UXiF6NXFyvDkMM9x9nGgBTYp2+18smF7YRrAFM3Dg8T
7PDXJMkyesjg0FUr3PghtBm4wVDl5vgaVan1xSRT9+gtNq9Gr0nzZFDItSVsK+4MM+GQQCQ12nMU
Zs41M0s2u6Heo20P1zDKs7WTJ9OrVoTNkaCD931sRtlsHT0P2YZgFo+Jb9TeFeEHRg52xFJ7SULL
uUSA11JGwngiV167pO+iKi1PRYCoDtBxq3tketZ1bhSf+BxTXA9tdJFT0t63MNuPEoeKtzHKsT6R
ohK+5sxh7nO5lp9cq9YfwqYjiaHV/LlRhuIetbcHdFjm1TkpJHIC+2rucpKORkKWMQs9RWxNiZTq
eFpIu/KvsjDCrltN3jAnzrUtPbjIpwIVDByiiXGQcMRIrjoYFj24zuNgzUdywcm+Hp2LAY2Sk7+k
CcXicDYLSl+mjLtn0xIfeyUWPcMpCdg9yV547TqtzHJdKL4h5HJmk3NsdGvFh8EMEetnwfH61Nl4
g2hZt1dt2eLqIU6y8YIh3bhWz6XI/XINQJKyn8Ms9Hm6HVcRKvTkAgB74RwrKg7zT2JpcepliBiF
DZml1vZj3zwLttCPWup6lAKqE7LFUXkIC+e+VKfnXJ2jM3Wirvp8fkSlMA+9Om+X6uTtzm32COOi
uWa/n8vxukIQ25AaIrfP8T1X53ijjs4Ep9ADOeHrHPWH5Aj2ju9kafWuV2qAhyzgKH3ARihIEkSs
mlyBQYKAb6PUBKUrRDTDHAKlNRhKdSBZ2D7ECBGeUiSwvXqg5FEpEjLP+1Ct1jMSRqG0DIIFfMjz
R9MOd+Sns3XQ6XfJTQAxvFSnGjH6PN3UEWQSFwgiXXDVO06RjDZo86orTSVAXOHY9+CMSXLpkF2w
GUwrc77Dga9vc718GmIrX+WTBBSphBt9TAffvKk5jFson48Yec9K7Ol/6j4oQKB022NDy2OnxKHZ
c4edqQQjED8pKB9TclyEpnRsQilifr1qeVXVR/feNEJWHQ3SJ724c5QspYeNSfJFSVVTXe40u9B2
FPZwNc3lcqZrE3WrLY0BpCaSVz3P3tVaGkhNYdxljwT4xgfHaz5kGenwe0PIk7lXb7SW7BXc4MlQ
yywuwJXL5fdJMhj2bSLxPsMxc7MoYS50wvmcKbFuHozm85JS1anZAnXPix/pHKy5JZD5GlQvlBSk
vybP8qchC4JHWwmDQkmENqABZlIDTXr66KdKSMym4C1S0qKpREZTyY2xEh4dJUH2SozsLOfYKnly
6rl0Ek3/YivpklEOe9NkAtTs8JOaqXwfOVpcXc0joYzdeWsB1N/2NHj+oGq8OC/jplViKdl+dNNG
SaisMdop6WJ01ZoZ4hXbbuYDOkjvLCXA2kqKhccSvYubPuuVLRm6tL9yEWZnr9SzS2IH9spR0m6s
RF7D0C8Sc5Wv5M5DrqTgDNaNr/VKHh6Nr/bQsD8GS/9EI7tJkAM5mQIx+MM3jZnlUOnNMObXhpDF
dr7p0fAJYY0gUUPS8452O864AOPp4HQ8Iqd0cQ4a8RTjv6GJ/wgcSapAzZ//9TTpAhmpZbjw9peS
u9+/8PfNshS/UQXlGtKB0qhS0IyNfiUn9N9s6JAGcX6Ed9tSuepfu2XzN/6XGpybFvA6OJL/2C17
v2E8NVXSwmAKrjbSf2OiZDr/NFGSQrBdN3SEQcMAyfTn3XKWW+2SVzo0aC742e8NrGm+nY3WGeQH
8xsPirS1zvOYIeqIWd7j8dg0B+GWhr5d6mYkMYtRGyZA22W2H2Fp1lYt64LfeO/V0AUPo4PNOJ8N
3RdxPxmrJccpsOIg2SojkPAXJ2NbrlmtoW2g/FY8gCNMyZsmoZRKM8zyuWnn5jgnPGIMYiobSczr
c2BqFvJxBvCn8XRoGzz/66cwbaZir9deDUaax+Ub/TJOATAX1veqJMACoK7iMYi8Gfh9VOxj8Hjf
NcMI38dFi++pT5Iv9lwmve9pnjixCcKOTn6VFiUGcy3ruh2am1Ib7YvnhtndwFb6IS6j7n4YW4jy
QbKsAz0QqMzdgEFnDMAUS5BTa5s3BfgPiEGtcYhO3wK4XhXoBG1t67Pb8DYbhBJ5CZPluXDCflNI
R0CtrkOwFLzzIhbGcVy8/NJplrPFxpw/6ktWXpLebSiQwoVB7FptcyWk3sRdgnVK4GJrkp7v1oiC
9+glob7BaTBGqyatIHYwEvuC7aI79aV4aWmTeDLatnCBsNH84ZtaElZU1Ljprmh663nKUnOb9Ja7
y6sQmX5YguBecHiBe6Wn67wslnvbZv2VDsMONPTAPlrk1H9QyFdsRG5c5XBRtgEf4129E6F+EX0f
l//D3plst42kWfhV+gWQB0AACKCXnEmRmmVZ3uB4SCMwz+PT9xfMrC5b2e2q3FcuvMkjUQTBQMT9
7/3uGnC0uLWMtn+z6El9adCL7oY2cdeM/XhA+d0aghKwKNXl8PcmzKpZE54hDhcPrtk5F8pvX+PR
8TZEe9PNTHBxV2CNeMKGTxmU4eaH0cxx3rLzStMkeQx7NpK90UoCAs54jLxynybC3+YONBLVm+Um
hGNDRGIow0MShO6u93IimuP4FVShsSsdB12dVIH1yE0erVrgX0dwLzivs0BsLd/lyUZ/ILh096Hk
bsMnHtyUZqiQmGtvY6j245LTVrtM2PeUDXPPnX3+yla566hHt7QIIZyyQRkfHSnpUcmUfjJV1WV2
3OAk/bbWdsd521gT/SVOo27FwBSs4LYlRkMf9r6ihGnVY7PSoxwQqZUHCZ/R98SGtsMMHMVOCTPF
yefIevFDjmC7NrBGiNzYzBzSnsmoIkUwwJuY/a5ng6blJ9tO3fHJbamicKjaTZX1wYIfm2xNN4lv
vMaUD53PcfJ1cpa8w5qbZGJX4GWMV5kXz7w+8RLIIfZrIBhErLLEaoY1rjDVbB2rNNyPE3pQchxL
m7BTVi4J7yZhyFxoB2szsAOLnfGpS+Ne51sjpP3bVEB4eEvTrlmKDb61QjJbceEazJWHA21grsjK
1sdR9Jaj9WdrRncxn49R5tyedCDoqOliRfAt40kDyceZTmFY3b6/rYk1p9Fh7nznTTd5d19lGiCN
vXGNgh7wZN+Vp7grBBvFIkw7jugF3MZjQuaY448y+y58LuCKzWuzRrBY213DYd7WDMb/KFr/nqIV
+GhA//+T+liO7+Ss6w/8+YSGUwgBTqJx/aRlUahCM5pHLBVHm4SKhNnsH09ngRUEtKd0MIPoJ/A/
tSyHnCO4W+IEeEccKLd/y/GG1e5nLcvUz34HJq6AWIvzQ2hH3A9BxznvuqGQsX8y63y6MZIWKxUB
+sdJuOm3vBiWI1ZWJi0yo2OV048ewFxHMdepTChb4x6lmlkNAv1wD8kr/JAubMRvaj3WUV2cREdQ
rMxdwoKT2rq+DoFY4bbIwljsYNA+9Dju2hVNill4YnqRfRv0OGmoe/+DwpLOmOs6b+qus6dCj6GY
qhyVHkwNekSVXKdV3nVyRbQfLp4eZxXMtaKMAVcSTMNrF9fOI6M55l/9UIXfOz0Ui4zhkmY8pfW4
OHlb9PAM6OnwOkWAEe25Vd/JnDFhCyKX8FwzyfvKI6a3mWbRsiePpssiG+tKR5u/y9wwHsoiwZws
hzy6HQwbdux1uhcxN8NMUwrnbKskTdYmW3smS2OvPi8VBTOZF7ZbQiqKp5MgnSP83N+32qFD/ZuX
Pc2WUnec7ZnE9SVeuJEiEIIB/snFdbA3S7rZNktOA02uooU0XaEyCSYexZ45vN2zWqXoEZvCKYNv
bJQmFlu/kSY7qwErQdAALgvT+kT9Hbn+1vKWFT4PMgD1FNw0LHhXD1CBybjybx2UNY7og+wfB5nX
h2hWdB8aZoteGPIcDeI8K9fO4lVPOPu6kyV9Jn72xMUJMvJCRlVkdxa0SnPlRwubG28uKX935fAx
64nHeL3T+dhkSvoB1DJPsFYioI5Qw8NuE+GwB9FSNHcFxejreAKHshIe6DRnnBTUi7jtTl2SA3X1
1BTd+131veW39AezW+oYtIEov4+gA+hLHReMh2Aruq8F7j4AFHQ+fAj7KYGgWdTbJZgTcawKb/hc
WQHy39gwxGFutAsM0dBhKWqxs8oAiXSiAvBuoYs1+VCbpOWGh8WA0kg9FyHebi95JD2y5Kv73A5m
K/vGp2uPDiSYhjbA1eQUymjP5tLMJdlLT+bhbdTWwSa3Spv6i254G93RQymx7JfI5zWImmySbHly
2ol+nwJMKj181lAcwsLSSSgmanhXPPg6tjwxak53bZ7mfL1Fs55pzKloo1/JgqEKjO1y25qV7lOH
8pYoOJqGBA9D2AxndiRoDkytG7sLrEtJcTbkH+cRr/ohG033vFROuJ7NhsebWcwH7ENcd0oYqnw1
OHO4KfyGO9ApavPWwLXkbdq2B1LMzm8Xkzw42XmTb2NMWkcMQOO5F6SaxzpP97WLQQGy5FLfeG3d
n+ykzx9ni46QVVx67h7AYfdoBBA0FV/MtEy+44p/sYx+5WV++g3Ar7NJKEpZlXHSPhu9nd1m4yTX
bcFMKZ5c6wk4C6uWn6OkBEynV6bHbhN2iCJ8FvlrxvYURfXpvXCKD4HTZOto4YttlOKQdNGj5xWK
LKKV0NBRMDyMzcFdoRT7h2bxckAnnr7a5fhMdkVtTNwvR1k6yxZ027Cn489+9Co9ic0WoCpO4x6l
6+Rbzw14yEdO219cFKVtPSXTec4xT4nMcT5KQI8blaK+TZVCxew7+cw0pL+pRi+bWKRa1hQEBWbz
MRXBX81lKhlHpNFyBziNK1dEyf0ysDamEVJSCfkUxmZAMsIyggntF9ReaC/9uivYyo7s1ddRnNa3
eU/iFWC5HtbZn006twnuEm2gb3JZufRVbvNWxyI5CKmHEal7G9KDgbgbZVxtWyR8UZFLgq9xPPMQ
8cWAG0TbeddU0hbnGL/LXQLJ49tgAp6i2nRBMrTNrelXxSZxZL+j7iL/iG7o36suYj4e8fF/THya
lNzeuHXTqbizBmpR5iwynzmMZN/b2eneOIs4TxL4+ANUoWg742baZRWTzGHp4EGZDgUdGTOILTyB
jEVXxf1T7Ijy5KtWfBYtt7QQ9XjGcVFcfKtqD5PhWndt64LC7Jg8tPk4P0VW7vkcN634thuofjWR
Vc+tm4UHU9GuOiRtuikdnyUzg6AbtMkhJht9b6S99AlI+RI3iIg25CAZaoSdWk5mVqkddYv5bWxn
4YsqcJPQQeq2nxBqaPpYjCE+20PaHoi11ZAcrelL3vXwUUW1PItBMN4OE9mQlok5OoB3f6mjkWY0
RqhnRtxYzTPP5PQEhebR9XrryY4Gm7R8Qu8OxuF5TR5LvVZ11ZJH9KZ71ZYan6JXe57o02eV1tkz
EXiNXfLYZ46joHjSdhay6X13cpvuoesJMqGkCwtImll7WoaaERtT8yMd51lxKCec2a9wH3WAtyu9
nidRavrJ3VJCcl8Vos+3veVp4PEwkcg2p+Wb3w3eNkxnBOsmZglWwkGLbJoxXEVq7vccwZ5HDkr7
mHZeYAkMYPgoM7CaRfYg9MzHLeSpj4xqU3tNvP7P/vjf2h+zRUX1+f/3xzcIYv3XdP7JF/3HD/1j
5Gv9BpzBspngsqXVY91/aFjBbyD8HIcHFQ0kiMH/3CWL4DfLsQPLNE0INrbuOfnfia+HzRqgTcAo
2PKu/O+/oWFZWqL6iZNjm2zTffcaC7Hs9/w/oIWqQeuIToPF9xMF2pIPowUiW4xUE8Q1u5OBJIUx
Mq+rHU7HxJ8C0opDd8DwOuxFbdV7ZhZE3X64jPd/Bfi49rv9O/xDLolrapQOZAnz/Sx6AuNLGRnU
TgnNorwLeGzc+QvpMRRsTe+1NMf3SvSNm3DVRUzJjGqgI/BK/iXsYD204FTqZltd6cDQ/6NbHHgw
gx3VWm+5wjvUYOIGK8yjw/A3matpwwybAJptHK8z/AP50WXj/EEmtv7gFJdXaLHS/OLyD5Zx4GY1
hkuNOGbdYMjBuDQ4wdqw9Fg52U5wxOo/CMnB6Iv7xfL6l6CsstXY1PCggszOGLGPSf0ln3OTgKYg
6jY4TZWsYxJttFykTBgIXNgqO3XE8ilDG2bKVJGTnAcCcyTFohFzSfgBlIWxb+KlOdVRYu17gjZf
Y1M1d0GOkd1L2hsrKk9V6bXPsoine7qI571s++4mDNVwmgwgTwh7zJYzZpO3tSPmcxEpqgOTlCcu
Guej4QRvpkjA18VtWW6WNFMf7TCs5Iq6wPFiMMt8wJ2ENVaqmQRRPEznSC5PZh9l9CT2IKqXoJDY
3UGe7vzUcL5AZk9WQaWAS7oua20vQLQ/mn5aPVIYgoYa+vm9OyySTC/WwvTCQ7gVL0mEwWeyjPhu
Weot2zJ7R7P5+DwzjFwVCm/M5FXuPsvyYlfJTqVrq/H6dcuGe7ug5x0osqgQTgNjJRazZqtXlUd2
zeMa6Lb3wFWvb3wvbZAhM/MUISqfAnTgk7LMLNqEhZl9rIjUP5eSbVo9WkQY097gcNDGC9Z0ezqL
wZTfqAPzdvixarohefeMaHWZ2tBsaXbrPLqeBwc5eMQYV6WV+pxy20Oeb6Z1Bx57tbTR+GjKYbwN
OBHduGMLaNuJA0aesPM6A9+YPcaCN9SJRzS+BtfCAgi9gZG+ycil063OA3VeL/gVP7r8krUxZcYq
9IN+6waj9dmOErXOk3n+Hbk0vNTYYzf+NDUHnLqYPDr222+tPS/YzxnSHe3BS5pNOYoZ+H6H+3Y/
lDYTfOm2LVzlOpcAI4M648gignkDsjJaMMuHxrM7tYxhYap1x4Dp/E1QubiFJ67jcZD4y1a5lalz
xI7uBucrV8/pQ1oZqe5M2kHtMggfIO780PmKRWz04LqMzfMyVsU5yIKAy7fUKRpqEu5ESf+o7cf6
26X8GitX5oTDnh2iQJntwOLIAtPWXqald0T8egnUuHyRwzJBuGudYwCbY8XxjRNxZRnlLSvh+DYo
jparygfdsMqjpYA5HcPiXUdjMc5Yoxv5qQhl0G9c/MZo5rToDLe4IKj2ttibrCAsSxTxoVP5eS45
iqyoJR2OJQqqiyUx42SecFAjBVF6DYHXyL7D4DA+eA0ZbrAUQGE4zrfZHWzUCjMHvVScvIfSYBdp
4Yen/My79VgObnIVZLBBwox+7q6oicmKrtxOwAQuoZ79G2Tw243UjoBYewNkaRvZxupjZ2Nq74B3
tRE02lEwLG5zoQVF3cf2mL7QNF48+9qDEM3A5/NqZI95tSgg0qdfkwiiNSdPbWLgKOndt/GcGR+J
wWBzmLTjwb6aH+TVCBFVjdfsHO2PaBZRn+bcGt8iX+GK0T4K2Cf1gY3+ZjE8koqR9luYV+tFp10Y
KoBwJMeheaKIEpNGaHnqgfmP/VoOefwoZ7q0D23TRveO41QEcGg6zNa2VO0nZMsCJjQeYxdyFe6Q
UPtEFLMPtGRE4UuHQwfTkjW6ClemrpFI2TfeGZN2nSDS83IUFA3fWd8xcVCTsaul137yjICXiAIT
QD5r8y6h4frYpNSv1iNiOmvDdEy0AwaPssU/3HSs83zJU2a/q9ks9fRbY3MohcVGA0Rcnq2ruUbO
tjbatHhuGG6z+xvYpd90vuddP7aD4aub3GwMDqmCNzlYctsq72siGBOPPgV9KeU8H3BPVMeEwMN9
AG2cV82/2thIuBHdVNzRYnCG1M2S42bnaPZDHELlMZC4ZD3XAH5h5TQ0mZC+q8pJbmc6A/dOaVT8
wDLZdwVfdOzl2qhEvMlc20RCNrmacSs0/BODUPxE5q9+aGwx3Thu7WTrtlIYoVyQhIM2R6WQ0DYN
fuy93pd8ybSJirvUFWucoXir6BnFZ4U2r84kKfFM8jhtboSvbVuuUPizqEGXzpYOTKZj2DkCsZtB
/JYbLOTmBy/pumJbawMYMSS8YPPVFxY52iOWXP1i3dU75is5As70tbHj6i7rtdEs1pYzhE4+LvXZ
cJLhzjCd9HE2vad0Ct19cvWsCWhfC4QRJS7t1dXGYNm+C9MCc0anyk+ztr912giHM4zPC4AQ/jhD
JMUnQSyC34l9ztZGOmQhXBpS2+v8urXOLcsZ3yJtv4uuTjz2XYz/MurrOApJO/2MHPvWUre6oQKB
bC7MquqU4CWSSEK+gTCEq42S1ywE9GGQWH0cdeKr1NkvR6fApmsgTHuboVTonFjfto/0uvKwdn33
otxSYd/jK3aO0X/dDaN9BvqjA25+5eYOvhsNJgp1Ng3HS/3Fp82XU8xiMHVx2lFvMF272ZK2CTiz
6qBbozNv/jX+FugkXHcNxVVxRpxoMhZN5EyS4VxbCyOL8Rqna67ROrYnzat9DdwRQyZ8hw+YdMs1
kmdyD4TbQCf1hoR8MaGMuKgPac31pP81VBRyEk5g0JgJ/2nSyT+onoQAHZ0H9AkcA1RhxrL3Sy9L
Lo2a04n+MpljkvKnDw0TxUdMXPJTHcLiKD1cVas0TvHOW6E2Usu62Ndtg5xrRLkJ6dpaeGTUlBjs
Y7qu721CEzlFm3FA4EpW34PCdOJ1ZkbmsfKTzFwXusahFT18n+mPegfvj7KH/xzr/p1jneDs9Mtj
3VPZd+q/1p8B18U/+3n//NF/WBT831x+lfS861Hsx9OdgNrI8cWDFPznue/PEYhwf7NNjnsQnQRj
EveH4nih+zJ906Xdkm8Pk4u/ZVBg6/budBfAdHfJ1PI7PWGJ9zTSnuaCokni8jAN0hqJWWJdXxew
K/aqqKudV9hOT7It8R+CWFBFY8dkyxhZlpshw2u5aURvPSdhLF7JOs73pWcXT0PrwTdzrOm+WgQ4
Czku7qFqRB5CqQMQGBsDte4pwwyMnIiFG0henBUUiVxx9jND3eIogIYKhFeceshs9bYOYnaIzTyP
9PP2iNsMIpPie5tT+Acia3Z2qdE6d4og7D2ZF/av5TQYW7M2xKkB70SIw3NxfxpC2epIUw3PeiTZ
i200IXAwG5NxnwvB+N8nBDfRP8VWiBYRM+eP2tR52P3Oq2i5xYF9DRqxaGFnVzVNGdLL5m1AWd9x
CimeWRMkKAnR42E4xPi55ZZzQ/495gM/4GOa7hlZI89Y9AZ+W9CgEHCtsX2tFkPye/nLXh20rtdi
NFMwOyb4PPhCdwSkiueq9cu7rm2GmUJCArcb6JAmTwcYmtrxkJE6NS3t+ltU5T9MKX9XTVQUcgFl
MrjpRAzhykkm+bDES/XJipAUw6xk2zktjWltwkA6BcnHsdxJP+dxucgjanZ1l1p1cI8hLFbnxAnc
Q8v1IyFRE5Dx4nq/KDWeVR/Yu0kNeQ7Qj9iZZdX+g+Fwt9A/nq+pZIaIaVGJTqLReg5LUI8xlDF6
AWI2v70sybDVg/G0MDAHNZpQRNViFqiztHc2MXHl9gBDoeM9W2Dmirj+Qvy/fmv60n7FYOMIYmc1
aWI3cttvlpH726bj9K6nzcHDVDF9nmcneLKbOHoga8rogPMFxhp3EJ/w4rQtZayGa286ZYyffQqc
YIBbwbmqhNTBLZM2wCkpKJKUJCyPPb1T8z4Oe+NshwaP3NGW+VYAvCsUq3KQdEflMspfRWPVPzID
ddOzQua/J+RmiRVnTO+lwJ5zUZSlj9EaidtgIpQkwLrp3mGru49IAgXhygAuUzGW4EI0h5kmAP+t
RlyhQjYYsbhWYJD4fAwNBQpEX49bn7z8LmqsxaY9tmwMJkLI7eYxq+s5frUrjXFz+a8BuW6bH2ls
M57msWlB54cXmefDTTx07auq81tA2dE56/M4+Jq4RoIwSRKtpH6RRxZNRRL6xYvLOXwXLzO+1KVb
tmFDfaVJ78iqE5zZ6KwdP8Qd/VsGGJpLm4CUbCvyX72lNnFGkIWHt20hBXMPfcDQEtFj7SnjuYhE
uGcftTR4gjggremSqza43uuNl06kgDu7pTqz4G84zGYMFYvOmX4zdxODXN9MjmVvuhs2b4/l4p87
DbdKOCJBMyyn06jRVxJYxNbROKyazeRoOMY3F4mgprV8TbhmP/kUpCM5WytMU/K2nacnjK/RRkbj
3u8S94PVNCSR+r5fMWGDJumbPPEFHiGN7TLaAF+oA8oLeyaeB433Cgvw2Ylb3LA/bn9nB3TLKTx8
q5t0pCMbQhjTNv8u0dSwWfPDHE0SszRTrNZ0sVFzxhxv4aTpz/tMM8iUppHNmks2GfyUlc4pkEyN
LUsBmJUhasOcybulai6d5pxVmniWXtlnmoKWeJqHpslopBeph2jLLxzK632h+WnxlaSmmWo0l8Mx
05w18HBsQjR7LdEUthmJYtXL6FMZg6CKLFhIqaa22UEPv60rm1cEq/HAQa57YQ7ScWOMANagvvWN
l+1nlczbrhmt58Gyw08idTHHsvt0jl7ioPaQPzWPvVeO6UHkjntT1LS7BgGbdULmZYyhOnVObF2h
RhmGfOgreLAxY59NkkNA7RgqcVd4i7ydrzC64Qqm8zWjLviDVge3TmiCHVEadctAuf5SlCk4qYW4
xMdKZvnO6odGJ679Xd52QBqXoXqrwK28BpqRB3m4WJdjsdwW0OspiB+bQy5y/0HwPy6tZutRVf5B
MlA311Bz+l2kGXw4VMDx9Vc0n6spfdB8AfZFBVHE7Irxw7UL0q/WdD9Hc/5cTfwbbNh/Ag1uteRq
IqBZQaWSZejvZSUpWGko/miqqF/VRm986CqzfeWOK+pN3I/VjYnH3NOAQQqPzFsq3IqN33Gl+4zb
ABShOdnteqKeCEccYinlhsax0fBC0YIx7JlVbjwl8mWN6RDWYeOAPaT/CAJiomGInsYilqof4KmB
Spw0NLHCJ3iuQ/uTEfTf2V5HH7Fq0q2raYut474Umr/IdypdE6sbVoOmMy6a0xg1zn4SySeO3F99
TXJcNNNx0XRHEc8fZyaKm06TH6VsPtc52M1BmEdA1Sl+LTiRtEsOqzSBaEnbcXIYrkBJW7MlySBZ
9xmtgOBIx/ShAEFZRF1xzjWVUs/dCMdeYZXjFVxJW95CfFFn7sBa9ol6nssNWyn2F/EC+HIUMDCl
RUMi6CO7ZpjK4ookqDczcDM7B8FqurI0Kbb4bIPXNKiL3ACrNmn5gr1ZagpnYzWP/WB9Dwm8+01c
rwNDvhUZls7aheFJJaY8BfR9nStN+OSw+1ZGMD8xSJ2oyqBgUVGlhbU83fjRwIhW00LFUB3dGX5o
4lkvsSaKZtzzQMmgjFpNG+xtTR6tzGTfgEc9lUBJHU0nJYlOaB5gaa/JpZ1mmHYCGR2yJeW+V8Rp
qGmncHaGreuVnZab8h1EyJwmAP9rCCYVZRTgKEfyO6EZqhhSH2qgqrbtfs1tKKvxAm+10uTVSjNY
e2CsMh/BTlrf2iumtedPomJL4xIZ5a1aRMZtXCNlDZrxyo5FPlrGHBHmHpOdqTmwtibCNqBhGz70
Mmv2sTJvkZadtSuhyCaaJzuryd4QZQbXDGx2SivvMSQTvidI4eI/1VTansDOmlM+HhaPdxeVK0cz
bA2qwjYtWNsuifd6s1lbxR3qXLR2gODaVfndjaNDbefZShnmHfLg3YK4lilQKzDHV0mVf2oyKpiX
dnpGnL0nGn2HCnZhtwaC1wMJl3UgruaZMWY49NF6Tviau1d4iyuYZ0PuBu1baMivl0NQV6h/9oyc
yiAhX+7tBjv9fw5+/87BD8O4/0tn+rnsYXK/z3D+8VP/GOj5v+GyohsXC9sfZ7v/HekFDuc3qQ9w
vmcJDOv/tKUL8RsjLNvEmY4tLrA1fujPEKfNLwxYV7DKEcpHE7f+ji1dvBvpWRbKDkdHjHmMCCUu
qZ99b/HcjD1G9Oboolj4myQxrEeT/mrQljxhyzrxu5VbSfNLa8jwmeaYBuJuEfKIiSEMIfziiJPW
uaThdM9GhdalwcrItTCoefZZKTdSVYBcSroy1xbxkTurMPrfk4Yk6KSi7INjY5uoclpqEDlCrDUO
BzoQ0gPkc0w6mKibcd/lxnJAgPKe6IWcbn89O9Qsux+GmlwBx2Fm6HIZNJFKD1Z/dP4lqPRsoqvq
yIyBIxls4z1iNQU7XaffF3/3r1+PGe5fXo+uHpZLrIvEAd6lZvGjmlOUptVx1K1gU5R90Y6adRxy
DX79Su/yufqdSWFjK8MEzUxZvHtnC5aEBVk3w7rI0M9Gt2OE4FL7LcL4abAzR2+7wsdfv+j/8fZo
jpQMirmZyFXo//+DkTIxbYJxjB3YrSGErYyeHFKL5RLq3+SyS/77r4amQpqCQILHcebnV4sCf4yL
PMmOljm66aVo8mU3eVgR73oK3379Wlr0ef/JoZHwIlKABcPH+vOLTWlE01ZqxsdaTRn2LcUQd1PX
ebnxOWOtFE+Vu5457nmkGPMAj6urtjDx27/9nsGS+ZJUOFYAyaLy85+RWa2c855RQd2nlLyi8LbQ
3cPwOfAqTvy/ftN/vYdc09JjEErC8d++H/k3TEhF13gJCI9lebgW0nUG32BAFKk6zm2MFUsW7PP+
xev+9Tai2dIjs2N5Hl4I8926lEbJGEdelRyLsR5QaPg0R9GPI9sWiut+/R7fvRYyBb8/0AYKPl7L
1C7jH29ZB4HGGlQQH2O2K2TwZgkH0Wzmmwjw9suvX0v/rh9Wm+truRYJcMoUTTCe7z68JO8YTiHa
H5d5GS06O2V+ymIx/Jkm+zr9d/R7ef9XR8R7P4R+T+TUsE2zyHC72j+/p97L2sYrp/gYmlR7IGMz
SFo5c4GzahDuk4pjMgMT+d4YVleVwGjPI3X59Xt9d+/o94oflIVON1p6f6mLZCpHYTnb1mM4cFiu
LFD7q2gxokso5vxURj5zTE/M/2I9v17Cd5fYZgnyPBqdeIa+D1oNkYesH8r4qMBavTaJl5/QXedb
Iixq34gKgH2HJggUaJ4iuQ7Hfh7oMSumb9il6+ZrhbP5RJ0CuVfTyE8hgJxTuCTGw6+vzv/1d7p8
MAGGnwDX+TUw9sNKmboiHBdpGAdTSO8LGz6nWQ91xnwNAuDoHWDv4JKYE0MCsuPkezEHe6beBmb0
sU9L5ybogvBI1F/cBobXyp03qDIBrxLIYf/rv/Wvd61vcjURVgAzavn657vJDGAiwxOK6cQ10RVS
qDIpQ6u22/76df76TeTAxEfG+AnEpHz/bIwNm4tCTy5Bg3JBZiYptioo+73JOCQ+/fq13i/n3J4+
kAyMQ1S9Y5J634c1+63bIuSxnMNv30R+OGwwHPbrjK8K/s8qWlfTON+Ad5VvRl5Ee2ZZ3b+4sJbp
6m/iz7erLyACmAQT+aCv9a0/rj5ZUxk234zwIPuxmY8ys1lMu4B4zDHqq+WBAJr55VoRGMecvZGg
VBKt4zilZhgCtHsDCj08BciQ99gu7R6KXVKhW2UdKC+bI8ElUxQ1qri2H5dMhN8Hktgf/DlbLuQJ
QIkHdeNpd2iKDdl3b4bGZMHF0Wk/wl33njxVmYeOkORZQdyhSKaKjWcaBpeHOQpFv8pwGtzljdl9
zkIaalBmw0trVNA0AhqQv+e+4VanIq/xyBYkDg6QIJwWj4zq1UpINELMxKC9KEK3nc8KmNZXmtzE
y0jgoEYCGnJj3cJB+54NnTNu8o5o+bb1E3UBgJBTO8DSYjVD/KVXLN6Aet3vUYlcBAeAbSOClQlJ
d4yDqN9BCXT2o2OyGQKe337zJW2RRVLLNx+5xn/Exsz9xrc/SndpGfDypPYNgIYtaycUJPm2EFMH
FxxEF6l/tmXCCfvDpYS7jscWK3mcGc9BKeYLz5nsAzLreHe9vKE3dlu7UOZDJWqVnspFZuoY0mYu
TjYUu0sK+Kjf1otKsBhdVytwejf0k7NC+dZkfEKO4o6ko8eibTqzlgPjDq7d7Ppw/RvTVM/OFDuv
PYx2A0CUWdxr7pX2DfN7RvT6C3Qt2gFqGX9pzGAsViGiZbQPliBDX3R5KICUIB5ZDETf0SbyUy7s
+EsW5TYyQel8xl+A9MiXJtM6WE591ojDYd2RBL03h3q6i2cHnK90rPhT5nUsTcS2QSiaoPiEvg9z
TSX1e3zl61n5XbxZJosNjJWXy45qBe4lmXfLJRrnjOpCjl7zqmuH5SF3DRyDmlJHkrTF9pzwBrD/
JCO5y5YbbAtyoPqsxsjEZOdz94LJh5Eckpo5cI6fbkmsG88enn5NH3HmS2RkySn1s22w4NCYGme6
Q1atd0D7LBClS7mtqQYjiFc2D1Gn4qPpN8UNrjldQJPFG89uzYsliuVEutE7COmGz1Ent6WjASIe
paUzr7aGDiXv8kXuU4Ys65pWEdhPiXjzYaKsKicnsDKTA0lpCKBlc8FtYttry0OODSaS+ADGMkRc
WgI/BPEAkbqYT4kV7JQicEFkpjxh1MRmZ4C6oHEhWKF/Jacs9Zu1SimFnAeg8rauAEIAfWswG16A
lNzBjKYgdqBbZJh9Z80Dh6aKOn6h6xYSXFvZNxmkGbNP3XXVFeOe/nB40YulUyimtwkq9Og4UI8M
+b7A6fpcke7cJhTfkAYll2BjNjgapv+x1hgA5LgqW8+Tz1Otr+xPuXBOC1hgALfxrfJ0ONDxnoch
vCkLGX3sKrhdypmnk8pyFmBH75Fye771YiG0QFg/WHHWnoyBys5l8c6prGefrrYcQmZAUVhtR+3v
ZE+qw2wRLiYpOIQALSORnCxqOK1VaETy3LsZf1CZOYJQ8GwvL+7iiN00ZmGPkmsHN6RI6js2So7a
jJ52TEoze2lgr70wKBmf5tJl/1C2lQ+sfFjmSyopuIeMJndO2vnfkMSbI1nO6YhLKOdF2UVfmsh8
JK06PspxnhkF9v1WP3/IS5TVoNZxVef3LRDvteSblh0dnJNMWVIokc3MXiT1cSmmhdeuPVPGLEUF
IyUn5Ikgo0AeqoSjT8/9t8nZ5u2CxcTkMA54eZrKzu9as/sgs6XeWDgsb516gZAaASlKNp0Ht2yH
mZWkRtWmuyJJ3Xuzn9qdJ/votUui8Ub006aLw/GUjL1JbNwfg08imdqQ1gMIguuBdfJYBI06EROA
1GKPoACXIefGTNg7cETIjIdsbuQ2n5uPBbyTnZkT56E2y/8ObJ6wjVdY9rOdu/J1Ini97E03NmCO
jKSeyp79WDHVh2pZgtvJqD2otlgURVlWa6Or5YETdHAIJsvuVpXVN79XNoFS+ojnU90Bsc8d8xLA
ic/WTmCdMRARVI8KCS0lCx6ysEZgC0UoOPwnykGmYCpp0M+xtrosOPGhQp1xCczxECa2VRiD83Va
zPZBQiY6TnVB21hZ2xvf4xYgkAN3Jozc/QhxeOfh1IdzFzv0BLXlfdQxK85DKzmGSW1fuILxRkDD
q4fQ2g+uy40dFBcP+WAd5oF9H9UZo2LqJc7/w96ZLNeNZGn6Vdpqj2jAAXcAZlW9uDPv5SyKoriB
UQoR8+SY8fT9gRGZJZJRVEauy6wsS2GiiMmn859/8EOMg3Q1y0+BrK1N7g3lPjOBfrO58Z66xbmP
haZe9w3szrVHwyVepYH09lFfCDyZBjiBBA7hmmeO9mVn0j42kZRvEUaWalU1RlJsJ3S6DnZSfbbP
kPZ+lYTk3PFo4Qm5h4dQG7X9GeLk6UdLOX7e2kN30zrGSNps5cOlhsjMnk50ml4oKfKSin2JgsEw
N+it8phZU8vswrB+SPLsulKyvfKQcx/suonI8/a9Q073+WzwCoMOQOCdSgxQL5IOkbwT9vm3JfZD
bVN6CV8chIg7pUiB9mWO83ZFbvAZdi1gSUmm792mesz51Vtdl/DGfDkL2GM0DZ5MuGi4DRmNcRZW
HWdZz6J5VhOWtHEI/zpZwUS2UAkNW3bxNs3F98Hw6TZ2FWltEONJBwvD6QLeZvnNtYr+iD89NDef
PZBsqXk/SeReMC7ba8vsm2+JTlmz64xdg0VAp2G77h23TuXn1uwKt/kO58NzVqZTjNFzZOBU1MZN
FjGx24IyqTWea2IQLkZiBS7jQXafsRTuvzk69r6GnY8B5WKJhXmkOXswniTSUZeme5EXB0M50xGi
LXbfueq/TC2yHDPNa5R/PUZeSb1QVofUWnOKgukOgkwfpQbVEHWAujIbbe6qHQ9OkZgXzhBn6N8G
9gw4jFO+zrqOED4Wp4govaQeD1awKBwJt+42rSNKlrNpDj/RchFknEiBYNMfl84X6BDjEjoW+YWz
cRdnvrnz05Lvxqawt82qPVZz3H2vqI0WWly2KYyct6C9+DEQy1AGUTKJL68EcebQng/KtIP7CX7M
kyEq41nA+T8PPGx1ZIHrgkU41X50Rv8zmYRwVjqpH4PKiTlOmouVRvyZgzGpLIHCoiutb5VNOtFi
rjmzvAZZwKDK701ZmCvTM27dfoRC4RbEfrrezoFputIFMiE0dLQrOZzQhqKLbBUaeRc1NuodunWQ
SL6lmYiKtUGdjDtXW7JVhgcxGgK3g+EH3rv+nlreWdewxXYpiug1WQdH0eRybZHJtMrlEtXlk6jg
CYM4JoazmYy0XWW+72YL8Sy/OCo7by+mOl0ROJHtcYwbP9VKRGtBIsUF6VXPRgW/rCb0YaX6Xhxj
gN1tA5p1jPWUHXwTeECMPULSStMMiVrzW9qipaPGZ9fhIHTE/8vBZy+ud/nQItVsx+Q8tcZ9Srzg
itxGaDzTqDbtMOJGYhK26YzqIHUdrc28J3qrrjZZR7SR4Ch4PVqNuWqzpNp5bfOjpV+zrYxy3lsq
Xgzt/Ec9GflO4y1waiuwgxnGG15s2OcbT7FydmUQofXv/Essv0hRqr8O+XzVpcERFdXnSgcXLLkA
Rmi/sEuYn5M6vLd8/5b2zr7iNI2tefbkm/GArTUgpdv63yxpNutZ46niG5b8DN8L3/NSfBt9i4MV
uX8bLxJnmdLtBqcP/DkqqOfugAxQfc97ErBFDqq9kgYVQTh03ZfZnr+PfUwXu0Nt4GZk1E7+FH4x
q2YhMWkvPSLcwCVxmhB0xvbemrd9HT+MsH8OsM7OZf3Z9PoORUjtb6Mm/uTaYQSNiqRaODLdgyG0
tx0HFDY9Ncx512msRUdytwxvMo80jNwH1WDpEOe18jZNNOizuFbAo0OylBMkAo37Et3jFuPP1EFB
p+ZznKENvYvy8RZ7HP93hLgY/xpVBqBDaFfjmXvRi8E+QXtuGvx2YZpfZ4J+M+rmOiUyENB5ALhA
JHQW0kklbX5I4f2CajpJuzIJVthZTYhKOeU8dHDtziUaDhVnvGmMMsEh2wc0VeSBnEcpyfC6gxrh
hWnw3ASKCchVaTFIyO+aowiFFL1dTHLWIcO+25DSiZ18uPQ0prILvpL5ZGwDo6bGKMn8TKAFXNbs
cfdeHUwXhiOpkmOXDj5JveZlYkhizFp/ouzoXJaloUnsdWEt1QmeFf2PZBbDVaImfFatdN5ZoSaR
PB2Cr2FuAHKHmP/cWo1stwq/WnwzZhRRZTkoedFG/VLy+m05rSNZNaQ+9BwdMkOZ+8qy9Rlne341
/i0GHjsU6PBy0Va5lkt9heHlo8pysYk1x78VSe3XUmN8idj5DO/rBG1Fqc9E2rCRNnZwtCMJKNBQ
5HudC0awdGpertdXjrGdkAycBcqmZ5Nij2u6Tv7w8iO+l+PQpij7Szfx91AP5wMd+eqpyUmuWI9a
gBJ49nA1kHtJhqa59HrmQn0iSny6wEFXrsyorXcvQHGVjbRRxtLbdKlG5JvHlbmKY6gZhs8t5tGQ
HhWBxXuVQ3Mjn54HiBN+I+vIjByrG69lnFkPeWfy1YvU5J6HUZ9pWUDtGznvzkZkHua0I3mvmqZ2
PZo8l0Pwxl0lKfvqPqqIR8TQaM9Rjdq+6zJXb/o0IEwmnkFFAC9ZDDqL6sTElq50eknGZmDmOePf
nI1zvwwrvI0MMtjSBETRm0++1g1y9Mxv4zV7BzZ8RTiXuxZfdec8q6FUSJQApzKZ6ZDNEvAqmNPj
y7gz4mLe9QlfwJ5xwCOEYr6hM4wmuYe3wv1FWDIYsIYBRSizbvA84Z1kHV02i//kW42k4vS8NkDK
tWNV84UorGJfLlBc0+EJ5GKwT8d5IEqblLKdchgBrbPk+5KEyi/MEvUpFL4BvbMnFzlD2NG6lbcZ
CyK9c5N/AvVcn7nF8rdly9uyYHhirWy700XPLyKfUvtyUw+G+RBZklSltE0h2zSM+8jgeG254Kz4
w1HwWzg/PM8WfJ0+YTRBGqXDCD3pCSixwIW4EP3nFnv8c8xwgmMfBeVTEMFznBA5YVQVMYUdu6M3
SajmMais8il1G9RA9WjYGMv2mQkLMwusW4oDnrBAG9hhkhCmnIAhre/9Ihbn1C36S0vwIMGYZpYe
8ZaZL3pskIinbLEGXSasaNLo9xx7rieMybn02DX9MWun4KwFciU2wjOapxnn7dAEkWtr/p2v4/TE
4vutk02/xuaG0qOtvhem5+P8ABOn6XVwNFu+TtsGTPaRGRh0kw9iUfj7VvftNiQg8MIGAr+ocoJZ
9YCIcT2r2TplobCuClsFR5nZ3HlL5SM3Bcvh3rQl4AdtUW8jl1EwVEBzspJAChLL9nXqoepaDX7H
KHFn81toJhVidc8g+yCqmNOllgSPUp0i/WJ9xMWo2GM3aNwR+hc8u4QO4mnfLmNQmxMjT1bBMQ4F
lF0Pi7+D4RL2TOYhZR8UjP6Hp6iT1xQY40NTxuPj2Ht0oRoO5BootQq3EccKdkaM0M+tpi8uo6Ht
7mJz8H6veid4jssR2agk3wCGJDuTEw/1bpLuhN0IzgxnvV8HXxMlZUFyJ5YJG7cE4N5kVUzC8wsk
/H9fdU2aFwXs97Ka4HcyuV7/5/+7K3P+7z+Xf/PPn3nzIxfxd1025XP74U/tf5SXT6S6vv2hV7+Z
q/95d5un9unVf2xfKAo33Q893f5ouqz9h3J3+cl/9S//xQQ7LKQ+JDpcPDXN0/eo4xTWNj+rl6Eq
L//yT7KD8n+D/EDXjn3BprXt00f4U7/svlj52FLSSFQOcCL2fP9w+RG/LS1VB+8+6OeLdd8/yQ6O
9ZvA+ocMcc9WvkXH/O+QHd52FzyuQIvPhk7Pxd71xHx7UkZaGRWW6tlzVIbsQ14ZLFKj4W92FJcr
CdMEPnIVHXj7Tfctw5/DAdzkSmIeWHaqxwqKO2mYxHZ83MX4q2fiGiACjitoKi5//1MTCQFdQP8O
uAtSZ8f6Yl41PXxJVc/3f/tCSzvNga6ieKy3RJHezSy/1DO4WpM+p1n6jHfDc8L//3cuI+nnu3zx
d9+oVRGUBTlWB9JD8ET0IMUvFIZ1Osb/xqtjrMKlwUYKjsRLf+7nV1eZuVNGPFEPiHY+AngCNQnv
XBfJLx5qaer+3OJhOMDjwW+D72QtPlavP5Lbg1HD0a4O0cDBA8u82ykc7+Gt3Vc9W+LHb3BhIby7
GEYAsCE4ndODfX0x6paSuVlWB79uWKibXB8SjrorjOGe6IUADzjwTqwpaP/+UPSUY0toNK5D1/7N
oFe6xF4mKqoDWggyz+HvAJgY6b2R8KePn/FtP/LlhUqahHiAmSaz+vUzzl3STTE21Aejq+HZdtW0
RYwffPr4Kn8xtzz101VYsn6eWx4FeW90GVfxR8leP973+VAcEc7/W6/upyu9eXUDPI6SGC0GSNZN
G+K6n2b6Eet/YXq98G9eDw/fY5FlZLi+I8Rb9giWSNLLyyo/VL0oN5XZIwqB1T5ev6gtMAomtMzX
FtJ4KQ+mXijUGWbQdu0Uxx5VhVoPpYvf5oghscam77sbxSSYJchmFlbQrnPTZ9oK9lk4W/1F5YIR
A1s2aiX8sl6VFT+CIjPfmukg1p2y5cEd6/wGU2jxJXVFeSbxVn7s837akL0pEVnM6aqcODINCeM5
dUdyJZupgx8OJuxt+jp0zogJK7ZdmhG6Qs/rU2skztEke+h7HbDKW63i3pXFVYjQPIFN93ipul5U
4jmUYViRoqGNG+7HEL7zlGPHuqQgQ3/zw+oqFMTZ00BBUNJDuUaSDbVoXNU2JHAV6GpXm8G4TWpO
RQa93HVu8nToUWoaVLhXu20hUMKzuERhXGzxYkJE5eLP0FKbgAb6ln10coyFEj2XJ8BI2ER5He89
n+4lRgLiSxj18jSGVvIYEid4r4Y0Ri9oV19rlYsvBCxj3+gOFmz03Olm7qkPIJ+6ld8ioCSoC49K
hyMkYaHZfTPQ4eUwm99wHm4fA17NKUrq6kp1ybNp8U27RIkv8PGex2YIPuF8Wp4Ny9IYNQ209kyU
6U5nZgrI4SPfvE5iNd4mdB7PWNFbGKt5vO/DDEWUVCiiMvjWHB7hFqwcbGguQ5BiqueweEb8bF3S
ouEldplEKGAMnrd6GfZZE9IkMgPvnAZRsU3RrX4JICGvZwfAJ6+r8M6bBY8UunH66M+cfPN6AJ/G
Nx6brhb6x7qcF1lBXAizuoC5X/lQ1oP+IQoqw98Kq288MGracitlFvrcoFb64pHVejcWaf6M6rs8
8owTxzBWTnCL+uBQnd+X6FjvbMDtZC01HYq1diTGZX4U9eWuG3P/XONAt/J9wSeAxpvS3IFIgGA3
TA0QO+XfN7Vm2jnUliDBbHEzPuX71q564sGyoYru28II+33nFcmTPyCq5RDcXxD4aJGZ4APNN30w
3g7a7x9mPad7WXVttoNLKOJdUtly3s4JzOkVSvYBF7Axtb7NftX8LmbmlmMEk7XJBtl8Jn+1+kps
jTy5U8YaOpbcrO6QYUGWivEmGei/WClfQkZh+liHojhiF1Js9YjfJ4DZM44C/jkyevvIjYDohPlE
wm5TD5soV9FliKcH1kOZv08MvlBns/WB3GXryNOULnT6PyW9pl8VVWP0o6gQkxWpAgpT5DeeO1b3
UDUTnjFEMOiV3zEQZjoDR+TDwEAYZ9VGi3bAyvboL360nXY3UUNuWy0ObdnDBphictKU2HYB+CFb
oXsTdUxKq+C2TCvrL/pW+9swZZ47aKIpUNz0C8qi+WT6445mymJ1NlbtOh9S/LHSOInJBMkY1KyK
WEFl1bQpSAC9sjlU7mqDWZ92mLr0kBxWdoOeZdasbuCk5F8u+27l8NwiT57IGvGuvCGRuLE3i0Kk
tS7LEO0LUVj2kdgSrsaC+tj5ATBvhs6gL3h82aBIXExt/au26IbvjaEBwMKGNSdyUu/GUhqXe5MQ
FslCqTXrB/KpReFHKSdo9m8QrBW07OzOu0F1p8+toWMlezlp0UyoaSjleNHCOFrnois3auDSZObp
Q7z4AgvLGr5HssAKMCuIaGlMRrCJfXScXdkVSenRYHt8BFSCTb2cq8mfOmVWxWAa6ggrk9xyEAXx
duLAh8mB3xb0SFZd2Alf29SzfpgDq1W/jBFpztZlSpL9JTFY4a6HqMoax0liZRitvExCuWvo16z7
UmMfgl3eHo+KxSVZlZ/jkTc0u0FBW8TVawfX/XXHF8aEwdT6ELIb3PVVSDirKgqYXV1+03SsPUbI
6jH4TPq0h9PZozDf2bRiUePgpGsHwvzmW117IniM82jZXXlpkx0aZRLSHJX+PvdDNCw6vrLh8z0g
1muuphG/apyqv8SmPXzB7N/beHgb7p3ZkocZftO2QFx3VSE9vc7Sr26NtCa2o+cyDBAUtPFn5vO9
7k16BaT9baMwp0Fk2tWVMzW0Qkr4Gyzu3/AUpNHvsulBTXHOjDiCe1Kw8uqCFcfMPYt62wIKm/mk
hFEuZwvlINyc+QYIPG16Mmp08cJ0Csw0iBs85EI6el9EuJBbUUVubUPc3woXIRazhCKPcC96S/lC
0E4XjiaJfl5FUG5BjpWGeVCj1ssqO85XdggkBlqLn+GqysXnBuHHcahtGIBua1br0uvqI3YOHZbo
+SSyTVCPpatO0yCA+Nh8Ms36l7tDcFuLAcIAQFxEGkPc59ERzwJc0YDdg947Oj3YzgqlkI21A2dx
3ZEn6Gv3uZkI51t5fZr/qJByAOSGyFk9t7JoV/i64XQjcRlsRtb1yXNTWoCtbttrcgZwNkiczscG
yMN6ua0ijY86Qmdy5RqrefRSM23XgCmfhsQeiZS1FBlBHK4dhGnu1B+LjAgTcM9vjtfRo0+Qsk14
PiF3inYCw88NC0d/gwuNsfBJDNrxLmlEhiOmPfNU2KsygQbT4dpwEHXXbsc6eErRk25dAgy2wgRc
xUAAjBQcjdwgMilWY6jNTeGIDmMQIn4uma7h9xCWfoe+GEFL5gLLJplhnGEAaXo7N8xZ3xzF8k0y
XUe31MW6a3B8XOYrHpgYyQEprzfJX9EKF4XD61oFBQO1P8RbIqQWsfzrE3Yzz6HTNWZ2oIfAeiMG
vFTCDnzb05wTWo6Wl5Nt0FETWHhDRNHliQkvT62dkw9l+b8q1N4yVsnSAp9z8S0DoaDYfVuohQIj
E5bQg86t+86EgIUSeTW4aECy7jbAunr3cYnxrjJE5W5SGsKRXWigbwmPDXhzji44o3vDIawIOuzI
C7bjoojKk+FM5dnH17Pe1TTLBQkIWzI2bdt+S3oscO2HcJNmLChAuCtWiZIAJ4h5m0TnT/BifeRw
EedB6Q3XL9sOTExL7SMxWLvIglsWpJl8Kue6348N+/rH92f/1f3Bj0aG4bomSNKb6rUaY8h7sFgO
UZ47x65v8ufSxpxsNbRDQ5MVxsu4JYqJiRQlVnu5eDQtCZHVVWVx0CY84YmjTHFEK+htJkHl2cRV
QcMaf/qTI2L/HI8DfZ6qxoeLgIp01XaBJOGGVdkeKVy3Drazn2zHdJ4wZMDmwOd/9ki13ZspsNiA
g2nM7s04Th5fdsWiMH1vPcyLY+rH7+IdQZXRCPNewUtXCsfTd+KGbghoFTTpoVXJ0lRsyhX9VtiM
tvNQ07I6GBwbUYpHYifB5Imebo8f38K7OhvrQJLdJDeCfAQRwOv52WJUSXipFR986u29xKztBCXr
V8vAO8SCqwBUCGW7hPC4b795F3d9oMiTPyiHwzNxDNA2KwUrQxADt1JpCdifUDyAfvcPHz+geKPp
cKjhif5Y8B8CQhb3jddPCEXd6XU2RAcsBsLgkGEMfW4QLPWYdxyN6R/L6co3pL+kTd6nBHrSQ5cD
zcIeV9i2xPN/WW9xdKnpa9vbsK04TuLRdOD87Z8nZdH8XpMB3p4ZQUPh+nL3/4tX303Vj//6j6ff
87hg9eHM9L19hTqjC+FD/c9GmyD05LI/FX/xj/6hyxO/ORa6uv/22vwnVI1PvQPT3ZcwxBFREIz9
31C19xuJh6Yg8xDWNUAyd/GnLg+ommyZhcFNocukIa3xH4D99R/4yx+dhr+Wb1hvdiKQLQwCHIj/
i4TYwdjz9bikw4WxbtZYpwJXvRZeF8zN8aAlQAEtskLlqzKa8vI8WQwfOPLiF0ULNKLL3uCT9+TG
0L6szWQmy/FIkhs3YfLgZE5yCsVC4/WDgrkFd003v6C0L3f2E8AEXYkb9ni1JgsHtJs3d+41HTRK
zBpOdmiOtwSBG2vJMe186l3zcjAmKuOfPu2f7+7/wPm+LknPbv7rP9iY313SQaTEng2uv6iF3mzb
RpzZlYEfPNld/jlNSyPBmYC9ZZ84TlibBPYZ9cHSZvUVowy6h+vO6V3n4CsWnp0MI6s8Qy8CoDD3
Lm+FWAlwFNFi+OsVsWtvS1SHZMI71l0mrHbeO0FRnpLGCvQWTIc9wkoDrUjdheS+JuisSHe4/PGu
DdWPt7AuqfuwpHpqi6psoF55XMoHjgi32g2WooNYcbEaFPEra8UX4XDdNl23CzAZg0kciztt2QyC
wWbr1TZHockxfL2d28q6JO47jdduGBNkB899MZRZ7tyMnExvsHsWdxael1B2XXJxaKEl9VfSTMbr
EAMGFi8ReyPWB6L6KvohndcKDkd0NUY5d/RiZcOhJxo/61pGMz4EhrDuBKkezUlgbSou5xSe4w6G
iKoeBAl60bHVDeMvhHoAnObK/nbWhbgz7EyMX2hVQmW3RcubixsEdauJsq0805XHCbMntpNQH2Vw
6azq+duqg/W6xcSPHXyca9q9hknQ9jV8QhDFUhfQxx08l+M1JgbyCWZ5cN9N1Dx9B9duhV0lBVUd
q5sIkAnSVlPzkiBU8xWUQ6vrIRo4+hycmYb/lvdod2sZL/3WGDb4sBllW8+fJvJpqDSFFNaJrIEs
Os7LJ3Hh/dOKjsnWxmmsPPm1AbYSZ61BHlrfDxcRRPIbDEiicQVABs0xhDWJXhBbvW0DtSnDNBWA
ZaWVO7ibEkHm1gmWOBQIngkMqXG6U61ocYz3qc3yJHCwdZRd+RQmrbyYplDdG71rXQ59lV3jCEgc
KODIgeLO8dYxMvinIkz7L5UNUwwxP0M2Gmiu95CFvHWULGd6kibgJ4pRyXGLP59/b0B2bm8Ewhtc
4XqXYdNrl9c7xLnSV9C9pL3DD53U0nXe1Taqx8nxotkGNXAMuJI5HNxVbHNIeJ6Sqau+8sc8eUZI
M97GuQnEofDiXpN7LZ8a+v/dmsrZupvE8uWxIK/VykAzr1YpoQTAqG5JJGovmFywCpiUaVUOwa4x
YSo/wNAfbznNMxGM2eUFx6ISap9mZnmSAuOjFV4+1Pt9AmaZBGIklkPWh27JUji3i45X75YdVwEk
I1DRYrb523FMeC94WdDu7iT1Bj13oe/SeTaMe6PD6/a8FdrQxM/73ElGeTJ8nrE/9z/HWFOmtwEe
cocxN3QNGGrbZzO0i341TznvkpqSdzmaA8dO3w95EfSg9CHIvGzk1BAwe6oajfL6ZSCno8GHKw2f
eaz6ZVK02uG3jIPNGkqEhbiLOyyEoLB6kXoYM68TVwkZ6fXaC60XL8TBgmPvcXj0FvINSgOipA7Y
/OjkEaeJgcQp2YXt7zZxFekXzQphRWvyVKW+KvOiwM19DA0iStwsNPCfTS1+k8lwOqIi4Zu3mbYu
E8iL4xevC+r0B8lmQoBBTbg+bHPkauIqZ/+Za3iXSajOgkLAL1phWGqaZ5EgMRH/zAXfN+LQfIzH
uYEeFHqXBYLGB9l3ATCu9cntwxGP3bzsPk/lZGzTtkFlUlbN2u7C6MzO/GADMB9DDIv7YWXZ1kQ8
GiEBB5AfNZyXTgI7BBidUnPnAACQEQ87AG1CBmm4qjzzvoFfu7Zz89EA6iFcFhsRzNXbVYyvrHew
UhF+y5rA/TFiRbSClFBctZk6R69VT9sUEdWNKrG+kXZfbHM2qQ3HPvuWplvxaDlRvhOFCdzkzjns
KCg1134I8ditUqoTgSHyRVyF2WeRYA/hm00Lq6kFAuhHXAR1CB8wH6qrPpvzcwnCsV0SFm9Y1qvH
xO+iT72TXQ+uOeLeUTfYUUz1CMOuLPY9fMJPYaOyz0PuNOFOt8XifMupIEvrGTajn+4gdiJ4qgck
kZkLehP3dnnHplM9FDKvok0yN8XOi83yS6Sg9FlsPeA8SuJ1gzhgvKzUaEO168mrJALnOdbwhbLO
wThmTsLdkAlxKcPGdTYRFNoJ/xOOA5uFaAYgm5d7L6unpctlkz8cjWIXSusmCcpqb2LGsdE840OS
atAnuDPqrKD+6rdT7naXdesEn3CAVnuD1NudhDC4NhJj9nbTpNSlAQXtxII9HcyimBDaW/7ZDD8L
dYvW63bxsau7KTlERaPu+riffzfNLDkhEpxPutDEsX18Qnl3mHNcF8xpyTfyqXXeFnJ1mdsYNUKj
GdsKOKVYYN3BZhNyDCDhxMT5BIWIPnx81TfFGwcxFx4GhGDFSRdB7HJq+qm/7QRz5EYDEWaYK1df
cdllYajwyvL+Xt/35TqLwJfjsrAX1sPr6yA6VV3jh8HRASdnTTU1a3YxVl/lGLBgfPxQb/CBl4st
LV9epwUz5K0G32IOGyGHwKOX0TwpSxyiXvgBRtz5248v9f4gC0bi8d4QvsK4fttIr1HVVAaMwqMN
2/OyWMI/5OCjI0BdcWpckLe/fT3ktfg1WIiBHcSpr9+j5ZVM24ygtJmU8Ps/tiAUg+wYsli6Kk08
8Xo/vuab0pvXycMtUls8QPh4bw/rEwHTLalHzlGrgtOVayxMQRZUduBiXChfDvwWe23kPX82wbTH
vz1IaQRK3jNSXFx/zDcPXRZObZJ1qI6kxunDMBh4J1pD+YeDzSte188lwvupwFVcSyIKB1F5pyvO
AjHgutSoIxx2rPMwrty73vQr8OqvrkJBiZx44V28w2tUi3ZCGjzLC/NCxXSQxAi38uNP9hfDUuIm
gx6baody880bS2u6w3Df5FEEOt5DuWVQ9NNATx5Kh3XZVmM//6Kke79+saazmvBYZKRx2dcjE+FE
MA2Zco4kKqkHCzUB7dmeo0iXgRcWMM0FdO2ZIfLxo76f7B76eBtgxrR98W5G+MD9SJykOKYdszvA
vPzUKggzc6K8848v9RePyOCA2sQZHPbK28XSxRueS+XiOGosKrEWL09zQ4eUyHhW7KWCG5dR8/FF
/+r5sC7xILZJIL63NLHehAUb+co6ZgoaS5HDmshML9pT6Pxypr+gaK/rch90Agqo85Ig8m6mLW1X
k/WEbm3jexiB5nhSSnSNtygYNbbOcHcANzkmjwPnOnp/U3PZ1/0Y7AAhHYqLkoZlKLDUJBWIU+dc
0P/3UlVlv3gt70e4D3XOXfhSMJist1SzIpYDfqAEmgp8WG2cceLq60IbblZQpxcfM59j/cdfwno/
dyEZMqsWKBKe21scMMzASwL2uKPhGZx1R8+mfsBBsiVDy2LLhJi9jPckti7rLqu/9r2crY0d++Nt
3Yg629dhNy+StAG7QaLNor8962kOwJyEp2azSr7gmD9t5mjWI9jTzPp89jh0mzLBtJVmfZNhgLqi
//YrGOfd2IRUuMwGoByGKKYMr+d8jQyNQ/80H+HoOk+NmYDBT3XBMB0XPP3j1/9XFwM3IklD+Sw1
b8cmbA7fDGt/Oo4hrfWkSP1zsyEodSXNiirp44u9+9Q8mYeZjWViwcly9uZcRLqtVTWBOR3JzKWw
JLGdkcVEpEr8+EJiaV+9mnLQ4SBLsiPwcApc7PU7zOwoHlXlDpwgdNRcm9RwpLh7TZt+DhA6Nacq
6UFCnNCB6jJENP6yyrU1WPKyDaJ+vI3iFJzAGCiW6DfO1dfZpYVtGgooC9TL3pnZgn4MNRqI/UD3
6rotSh8Dvo+f5P33wR2MECHMSnCpeHcUigs01i6ym6OYaWEPNI1OOV37fWhOf/vUpcjq9hQ21PAJ
3HcNqjY0RduPkT5qU9lnRMTx/DX+wlsDJckJneQv8cM3ZyAwfx+qJFOfJgAE5LdfqZhz26q1dI6q
Hp0fJCz1R+0E/v0LIKLcBlSnnjPUYOMofrHSibdDBP832h5Y1XDlpekl7ddDxMngOEC1QZ1ugSTN
GzMhQqbZT2ruSC8bxsD7pqw0dTZYwVrNpR/CxihsHcYH0U6QOVB4Trdml4MizumC19TaXQqLjlSf
Fe4y9pnOVZPsO37/tdtORsFvwuXw4ENJolOdkgN5I5MGmsEyvDJCkRCxttqqjj3Ku2YlVIMMZxiB
xpqA/vEpBTiCwlH3oYvJJF3oC2kaqd4gh8pvBtCGS61aA81lrK7LyTLmfUng+QoUu5hXplsL8xxY
2izWjSs7H4Wgrs7bFBUGbLdqHjblVM8U0HN8RDdtrR1CuztyLqyoxjWxq2PZgn2b/VA+2XOysKoz
ko8JAaqszPodG48UUNxImC/+WC1g6BSm0XU/jfzZRQVWnuFUCejt4/QfHVSfUhUV9czfzrX75+ET
gRDIi58t55q6Yq5FRSanZ9By9Hspki8K90mPfnoWesZ4W424sF5DVMrK8zSs+/amgf+Tb2AUMbtL
K69SrIdhtGx011r1jo7weJuaUI1Dpcr0Fh5C8zthNzzFAOFk/kGAYOdc6NpaoKgh4zOPJt5UOx5d
PsmB2/1EEqdDq1YkznnP2+xBNDBH3sWIccadqiYuDw4CctXOEUC4l0+o0+Ev8hsxZgsghQ0EHtVj
0hmfxjLm0nU6s2uhAcWSbxVldkNGx9DL9taKDYStKcMluqZeRdZhTe6A8t6A9df3GneUTdf2xnqu
imqgi88SLueQEVQgcIP46Q6xe+4gcSesdjTw9mjHJZu61BmYlkf+Iw7LGTUsjvI+KCMEgFHfWYXU
2d7D7htbtwh69aURa/aGl3MAmD2jbw4VUEOk6MIdsaCypxNZqqNXg7aV47PfzsG1N6NN/AOCk1nH
zdjRaN05iZBPcRBF+P12DbzsP6aVWlh75jJnBtdOvKcC9ZkGnJ+sOws7XLqg7Io1xoBwK9ZaSUZR
7amF75ZJ3qtoFsycqKvuG+TkgVxIuJHXf7RmcK97CqS9HCRCh7MdqQ8QTa1kQWI18PyqSih/8HYB
gX/Z/lzVATJGYFfuuXTpR6wwnhsThHWp2ZygGjFN88qg05BNDi+WvCIcLBJfhPFNU9TciGWCneyq
TDS3xWzV4yM+RrZBjrYr0/TWK/2RdM0xs+5UkhTOutNBPP3wDDoZW/jiwrmZrAoUOJo4G9vMv8HN
2Y9pA6DbjIArGCsO3RyYoU5ru184mKdkLEosxWjiZqioDEJ2Angba5ZwiXxWN6D1U2ZDJABBmz0g
CQhvx9z8/+ydyXLb2JqtX6Wi5nCgbwY1KLAnRUqiGkueICTZRg/sDWy0T18flJl10xlR59yMqMm9
ccaZtGWRxP73+tf6lj4itaGQKx+BbO76bPjtxP/XnvSf7kn51vzppF+SQ78ngpZo0n/8+zmtqh9t
rd5+XZR+vuqPRWnwhWsmFwfWoUt4gQjOH5mewPtM55Ad+9yFol38n0Vp8AXeKXt1eiuXq9ufaits
i07CgJAat7qlSvBvLkoNc5nX/jRl6QGESwCSaBj8gLr5aaP402hsYQsolV3pp0rX6kR2K8N2tfVo
AHBLlTGKTU4ddx1OFpSSLclBw9q4Qlk/Roq3oQjNacWeaWrPI66toMbYjV9vnCmaJS3OdLUeWuM9
9s34qaSbYAWV0Pna27Y6Sz1Wd4BHtGib1pRgs5HVPOhF/MdV746B2GnUCO/BplcnLxtnPLbOfdEo
610b7Gg6sY0CnWG7prrps8Cunqw86rybdpazTuuOO9CkZJdW9z37XN6aLb28LtG6gMD8PLUDB347
ra1GtzCzW90rhtKBXVMHMeucQwpeZoHSE9uc9/Yhpt3LXVmQjfONKKL0yUgmnI3sv+ZVA/LDPdgu
bQleU8sHlzKJQ+upZGeO2feCuXyTeil0Yl2mgJeR9XeZmT5OuZXfuRkbzD3/i3We8KxS4DFa6V5V
lmoAgzvWRhna2wiOKYTEXw4HTgsOiiqwNpKrP45NnwoghErpbGaumVewWc65D9hHGarzjENHUxu3
/jmInufS9x7Eglpq1GT6IMmVpVHEJJxi4cPxZPaaKHvphybZaJYJQgGPEb8D0YeyG6ujS8UPIAHq
YFk2D+ky2UTshikSOalO0XWsxSLZeKk7X2UV26m+i2K2M7nh5mxeUItMNewnoFPUHfgTxB47ktnW
n6Job8MoeqHhZCrhOmvzY1B4FGureIDrTZuDXzynjd9VlFZ72J42HWfsqG0G8DJtu2M3MuntIYkd
uklgmYJPfwOO0cS8c5A6HKcIKBa2V6YU9mXGSLkZ9YgkAcbwA9r11U8ilzgvnJM8rwdKIB3oEza4
3FXiBgpPt6Jor5g1Kw1bxxw2xRz1q2aEmlRp3mM+OuvSMWHNNWdn8rNwpmXMS+uFESRXnZPv7LGM
jnS0bCsm0ydNS+5HDHRhw1+zjedRhWQ1XuGvElX30ohC9OkBNb09yCZJoKzL7EaWmn4QDvXbKpLm
MdB43ueMs5tWw9dbAi472khJ28Gv05NWTPNBl3w1Tbcwn4LJ/FYpOFXSiMFnJ0rDGJv1W3BRivYK
Cw4qU9l7wzRxbFI7Pkk2E6ChSn0Dr2nH+gzAvOi2NgSunAXjOi21ahVLjRpHYVBlGCfJD2eWL2Qy
SPWyfSA8pwOvsxuKP8grDmvMT/FNtRCfkGDFTmbzg0rpfzIAJ4esGWiMajLjjp8+O2XOpIFHQ+g/
YPCAk7rYxH3IMNgsk2FPwRURFg5IIuNqX0uJd9Z5kFZxzf30ZjYi5tJOX2Xm/Ji6alfrbXCkZeIK
cuPARQX+hD5t4ozffuwmK7+3n1opd/40njNTo/qa1Pu2EYXa9BHLtDiyn13M0eEAIQPOWvGDqogm
NKvBJdWTdA8p4HFfGsYqUBAXJGvlcUr9sy2w3GflyCbJDwwYC0wDekfEphybiuVoP/DZEq1R8X64
O+Ye2D9J0O39pviYvQmbAGjro8vj8tg1bMzGyMouSaCyPR4piFpeatzHibynEnoDqm/tz3V1GYFD
vBXL0yzvIo+eDODrJyFM+5qa0j3WYoHUGxkjzSgCrNLJi661jDPm+DNRdPfFXssVJZVF6Br+tHJY
XB5xrVmblsf6vbKGBcbgBoc8866R29yzBte3PCbADGXaQCV67qqvPFe6tdl7UR8KS2WXzCR7L1Wu
djpv1FavZcdGy0mu1jgG52bUcTdoNNFk5WsbA29jJYfpu9xWksbvMRMeRYztlYA/TxdsrOQzs21m
kU93QC29JXZ6ya2E00FGdKUbxOgz9VgQg9ia5Rw9DPlwFppsKGNQ2RO2licnDtDntf6tnYMXNzYP
AG3ANxmd2JYF3efYNLctjI/azXaBmRHZzqR9MY1Y7ga/+agImG/gRrR7XZmPIvKoC+lzNhllUlAW
KgdI+YZ17QJBR0Dy7ObmHJrFDAPFpt+kFRtSO98APLF6tWkvXZ6lQvPv/NbatWk2XkfeOlzefSxX
PEb9b3kUGy+F47uUQ3l81TRYdLC9oRT0YE7yI7djtXV6aZ5ADPshpF8qD6IAfFA+Ff4OI/p8SGq1
VyI79mmU71ShQwoPNMGqUgPoQX/iTFdR6GNX5lpod/aHrfF+hQob6WUCgnaflLbGTbiR56JbkGJD
D2Ymc5J3MbqU3pndzZjSYlgNxZNh9/sqqs9BP3OwZgFJoUY99Oig2C3Lj36s9oE/vcAHLTY9/x6M
A3W+sh0vPfWTdcBsYmztJAI+GQPOuIyOXfQ434HeUNNonJzUibdUQExh28XWK1wzcUU9yqtQYzkr
NjDTsd+XVnUXaz2W7LpJ3JXiXBPpUO1hzmVrmN9iW3WiuzHjKsLlYXJ56fQUfpn2RF3RcjwPYDBd
6o195zIQ5H3GrFHd6rHox7U9FTbG6WnOumuVaf4haPP5OPbWkz3q4l1rei3eRyXeiK3jDVYbWoUx
NKFt11O/55w1N70KPkqtvzMSD5O8Pahr61R3Q6VpXCC1+3JKuluyul+XqP62G936KGf3q9/axSNN
Kkfo52qDcNkDfyjkNx6v9n7ALv+WzUazwQfVHCyoSJus7pOdS6UUJHmRr8rc5h/b9q8LBm0DY0E7
x7iVnsm4wS/tW/+n2znxumONHzqJVbzVvjc9eAN8przzX6mTEXRPlN6z5830DwF7WpHxyqgWAuw0
DointFMQVbBI/o328iXiDctCa7TyLUQIHsgBP17MDWZTZt9Fk79PuuZdg6Dqv1ptD0WN1hhScdQM
LXAtLxMGhvm0sem8FY0dQpMuTrjd633W0dvBVj0+G9QVqTzKV5rjiQ0LjvqKOYKWIHJV3b0mLX8/
e678qs3BvlbT+AhE2d4aQQoRJ5jz9KZS6rvM/Q+ezgVxTTdYc4frntLMOLkVQCkREPmB0ZluSEBx
QHC5XivTAlbhmMgvkHZMnBYWbhzTkTcZXZgU9bTTTUksbT/Uxgi7X37A/zRW3Vikxp0QvfHAA7LF
MEZvKPhZNSRwpqoYX0Vp5xxerVa9UgNunWJ3crZAxNLnJdQzkfIo/CXXMFkPZWIZ7wgq7jvFr1Qu
zSoOQL4Q7UE236B75VuTRB1eJ0I5RCOPXjdrYdoRarCoxuSispRVVk0H1JZVfcnkQaYs7WNqiSMD
XfLU4JHY5mUfPwQag6hxZtBalVX/3ATzgZTBd9ZY7k4Kb4YnK0ip0TWFOaUGMTU6AWVzAHkagm8Z
VTOQN2FW1VRsj3b3DQYtQahZAJYUkbV2CnJODXR92Hf1PrE/2X8CEohvFHsLo0GYNBkhEH2gDcu6
ZElmYRNym10hXP+UJiU2QsW+KQcxOM10FveyuTY0PO90470rEgYm/BCbrIyeUJ3KsAAzGGm2RZhR
iHVLcZffZxHL26naeLLY0zKMqYuEXshizVjVWiWIe/dAhqiLrpvUCTFQ9mC4sI3PefJtCNQNzOtg
q/v8istAPOGdrzdQFHAGpeVpcAlvZYaPiW5kNMTbZhekLgVnYlEf6tq+BphLdm5sfRRV94SrxrnV
XAgpJfcUUzkTTE20hUaotbApArOE05y1Zuy3zayZzyzdYHEXZfk0qhYBxcw46iaaRzOjoWS7xhuS
sFANzaxGWSvnJ7KfOKLwaa3SOkq/542xNkZvJuLGpxyiCaW4NvWzox89eUZxQ+rMvjQ2QdhO0hDo
mC0FOe2Gkp56lWj0Zo92j9WxTbYz1WZPjZ2l64Kc6pawc7Cx4a8ydPtOOGlZAaGXh8tEVHsb6I68
uH70rrdNvA7ykXjEkI/3csIKGbSusZoKj6nHIMOii+xSjVN3MfV6VdZyWM1ts2gm+nQhQHXUDB+0
rVtbK6/vWcAH3nDD1vd7zX2jMLRX05/fYuHuPKPtbrjmUkqU5Thr5kPk5/0GV9quSH5qvgRP5bY6
hJVM7GXe3MnUOgEV5PGYUD+EeUHfCsH1FjOdtbNUvzNrx0Ctyk4+ZgvmBJ3Eq//keIkVWun8Nnrd
R9TFsKtyPj+1dd+pMw1TT3U/q5DrVPxNg1uNk7Y4qHSmY9bybujNevEFmcEgqHc5hyMNSr64RBF9
31qlg960xX02MJ1pbaavVDe3UCr9WCfqB6kNNvxd50o4cTkgSI6ELOKfy0kgsR6IZDv5fnto+AR/
m5rkh5WTXwGhPlGwZLYQb2ySv2HilK9FnZX1Jk2N8sKRBa12rK2CAa8mI2omTXU/YKvc99ool0hu
vstSLW5Wwmz0ZFWTB30l64JND/GTS46QT0PnUzneJ/2BqTon5p5UOzuo7C2Q6/hEOtrdNlX3ODUz
juo6uA1gHN9VqWbQBdR2pzlJ3SN4w2ZvFtPCH4qmrTPYzaNdkf/yG/ONO3x2hrvEBT/WaaePezie
dXxjoditOsN0zkjGMKbnkapjCMdr8GX1tvdsbavYaqwB3TAAVHi+4A2uY3yDBKLZ12Gth7vfTRrr
Lf2WqBX2YpFZGzMpolsXm/DeK6Z3v0SGL00P027Bb4yh9lx1RbVvsukAwwzb4tBfsN8tdO0EI2oe
fCNGla6l7+H7LBNMucKpGIOaeT3k/PFtQOCS707sjox73Pq3tplVKAMmSTk0zKSmDpC58eCVFU7t
ouy3PK6cDU/zibfeqTYFEfeMTA+XKf/aZZq94yqM4mKN2WufBwGTtK3nZ45qTqGB2wK9bsGJhjM/
FHlmr03q7sIup1EXyTtc+upIOQMbdPFc7tvcNlYNpQchTkL9pHKpjm1t/ZRzd56wYYXL3cKc04vB
030zznF5lzW8jXXusnrOzY1RFMNKw1UWukDL1jl+7tNgZ1SeY27M6/Icu95z7QcthfGGXI2Cjz8w
0m1l6Lt4QO8olMNdxkmmbZezUdAwbmJ8VD/mWuAkVOcJ/T4E+ovCbeEJltyzTAvAKxT6cFDAtSLw
wK7VrvAW81R29Gif0HS1mXPhMLRMx4Fv6opCdzw7neIZ6RjNmgHwvfey99RzDr4t70ac1wcY2+aa
K+SJR/SziPpqa3fjhqsWn2RU/pXqW6KARqpfZqMzd3CrkVFmDl00X1zbxpWwMIXM3Wbu3XwlKcMK
uOjM1Vdpa8gmwzD4WxONmWfn1ZziiX8R3KvcHbh5+QOJJa6DirrLeRZhhyKwNqJ0OCY++rVjV+/U
DgT3WazxRvrOji76ZI3jcH7CUXHnzYFaj8Iw11arb1XrQMVraHtYMShra7fwppALTvZYRskP35CX
djZPue++WYaJKv6mDMiZyv/Z9JPgmpsS+zXghbYlHa9ZtTIyka0Juf0UqslXVIt/S6SWbOQi/S+J
69ys6TWcfbSSGcbqmp5caJdUpoU8tb5ldXbXJDygV23XuCM2XxsQeAdyU2Omhy8Wgygcei7lvZwa
/idOcgzvcLd0ITdVO1bNOlEee333JErjBGtg5WYjuxuqXLstKg4OnKJzQrDcnuSEnmQHxGBudja5
4CAkIgHnsZAsQHiqKUjVRuOATEwkOdiRiVw9agQ+223p4/bcNloOs9dixVafXO4IE48Ps4MnYAeG
NMOK35FDcyVcTG3SbzoiMO9tPnq5Iv5Pz13T/bZu/t/W6/9fImyBxSJG9D8nli4/3pu3Nv9ViP/t
Rb8L8YHzhYQs6CwW8X/Ekn6Haxk6VWJYdVDi0dUXRf2/2VoUiem4HHzX+3T9/DmwpP+dgBIaz19k
d9+mLtqwof2QTlpsRb9urgFiavoC6ruhCTLokzMQVdPkO2/ZMpuqG8ID9iRKFEq+f0nHhLKUng+P
jt+4h3ZW0UNR+hGdEPz4Z6r43Fuzad2bkRUWyil7aPZp1MNTM9tw0QcJ/GK3ZUnaxZPZGkR7t4VR
l15MnDqrHCmSobufzY3AnATx0bEuKgaey0JQbvXeL+/ynEoENQzdNYAKwdnIXvgZVXc4Libcji4c
t3rR5UCARE809r5syK70WpfXxlTPrp/Ph5b0CoOYF9+50pmvulE018URvqXk172dIzVutMGi9VEE
M+ODlbMGMMaNndiImWkui8cOkeTN80oJUaGOUGlnNoQkf9s7rGnJV1nmHUTbOhNrK+7NbZB42N8d
mVyd0c02vW73MQmYarxp4sG88WX7RBsBWzcDAzDX9B7LAHSA+bFStAfqxviejyMjttXnKD5an97I
FLw7dxen/UZwaeD2xXv4VORZefGHPtlqKpmPTcmCKEwmiyxK73vLQpKbWAbw684M2myvFfEtB322
ZasBhT9xeGxiHdzrQz3Q6lZ1N5UGbToxShIEimzEw6QoPM1ZmK+gzZu3PjeU/WTK6uxJfbix22ra
06JnvWW2VR+5a6sHUqnFyKyh5RvogQg6TYLkXwq7O7PM1LfS8LQ1RurqHgyI9aAmW72yiCp+Tmar
P5p9R0lDPla3ZetoFyi4eMt19cLvivoIOVbBHUSQ8sVq0n5r+KJaV8rUN1Ro4qLRHY39QTN+l0Pb
3hpKYCgY1biCNAB2JOODQ7JIC4IPtOeOopXGQOvTZotMzMiVbWO7VXJftb0O6iuQClsm1SelXjPl
YOLiZma/9Wbvnz4dxezQxMVujHjVVTrHnDkTiWnjcTsaUKc2vRZkN2JmzV3Ewt/rxJ1/ZHSw3+kC
N0Sax/Nt7mQCzL4TaR+M6T701Ji26lAOLnogtubuRNOnxyYxSY6UxlAgVEbZetnJvjAh61+hBY83
Lv3i9C603Tn1QEniJpD9faPF86ukmdkJtUKMJ0G15WNg586tL+2w8UW863uvuksJLVzNPjE3uWMp
aAX9zFFmGJUXOgimNKORG1q7dBvkYYtUNIDcc6MDd4/oYCKsHCC0tkWIEM2sHtFnDremicpnHiPi
bqqKeV/FUt/0XelsUhDWZy8x6KWA6iNWnkz9TcMu67aMy/i2SWxz7UrX+laAFsd1wmXza0stehzS
Qzs9uG5uUStRFRqYHCPZOy7lTt3cV1UIvneIVr0mnX5biUknSoMzFXUGItBF45by7BmVBLXk1pFY
2VJGPElSMa/nsv5OQ6vuh51bjmdr9qjpTXMnzUlF9dpz3LeEzTPcyRGDRDziGjQyWBwZrJrtyGmM
YuqL8d4sdONrQ2dGt2JcaoTcFm7t6OPZQAihoRqSRtmRkgArHJfBKh4m14/ZBQFQeIiY4yb3KfZK
oa7KonyX5QJG4eoIGZyN1Er56PlibfdmPjw02Rj7HzZEZZjkCZCpwXkqWbtLb+MLLtxbretU9n3y
hDBySFTUW3Nwcbj9b5/w//+RNvnIYD3+R3PA8G/HH037Y/plJf/by36fBDzrCxlkF36bbf1x3v+B
2XS+OEwA7MJplGKS/dMkYHyxXMNDUXcCQvaAjf87umz5YDsXkB7/RccWyZDwN6LLeAN+nQzoMqO7
zyFBDcvTw0/9F+uoKcllWoy0+6DXKKOoGouHIMa1/ETmFZSZ3sj+IXbAL9d6mnSHntzvfSK0vtzl
jLKQzSkiLsHxo3RifQG5sJRImmKEv8tKK71H8dW5W1VkjwIJFmzUBnBTRmKtkZKjx9GsnBe36t9o
nFjF/FGPvYycB5XXUKWb4LFeeNlFJeCd124RtUsIjXIN9v7nbrDhzPqZb1xbRJlQCaW/BATfyCVq
qXmtKpjVbcMdpl46SzF3tuHgQg9nCTBeIE9wg9EM4xrBJ2NpqwU/W7NBCxO1BSujp1v6QB6R7Rqd
J+KN2j8F1Qpm92wDUv/8RX16zRsveef9T/FYtbx6MHoeknkz+ztuRgG9xGV3mLnortj788LWGVoT
RX25NrplUAZf+2yW8aoqfP3ls1PpkxftmAEmBB0nghpawLoaPJnZ8JdSxYxbQJvSdTqktdXxwA4a
tMI0NbnDtdaMFuB3i6Et1l67znIeaL0vEdo6y7hp/DbQd4NjFM9TXqBG9HFnvDQgL9F2Rp0/raCj
/NYXhfZzToZgNVoyOtLQnXzXipYMGU+33efP1y4/FZ9sWkKhOTaArxVvRlXSKuu5XkUxedNVu466
PuRkMeO64Jfc+rSKkMEGre4pcM+xb2BwCzuV58MNjq4kIV8JqX3P+dNY28QhzgqJmu4YJhpEz4r2
seNs14e+sRURy6zvtgrc8Ytgb+9uKSKHd89HhcItVfJZYB1xzADtrPnbEeLblnZbinWdB0LCxXND
zvmBFP70IkXS3vjo8I8Zxu0tGlXjrnkkW8eKzOUpknbyNZvYBBekrGne4c326TNhYaHgyvUsXFbZ
zCRCdUlb7UjQ2CFt4qw72Om7y2pxfqWiYtr5dhvsisK0fg4uO06qs8uyJqlHiGgdm1mab4NMV8kl
L2r+rACc5dat0cDNlW31vMMEfEG9b1Sct1c6Z4C4z0NOtU5OPZfSo3PpAh4APzD4cBQDA/hfYj3D
ush3pY8XD3DUIsKPKi39XW7o7YOq7RdHFaiVjv4VlPkEU6mXjJoZMj5pRvKOZRzNatUarrtNfTq8
CJKLVafn1TGOfBstpPMbZLCivqMQGzoXFXhbOpPKOye1jWMXV0GIpEOxCffcZUlCtRqUlmNiy7wI
c3OwVkPhWE+jQamHU04sHojn80UdIeLZZNRWlUmmBWtlRN0RbuONWSuEbR1S16obWo3VgNWeO8b6
W64X+YmRxblTTsz6K+nV4hFs9S6MSU9noa8FUN9xBnbrYdS9l37W0nNkGPHH1GTZDxSMQzPx1s8i
yNcVXuABdbtmuTRl2DxXOq95m4ESQI/MgPPs47qUDxIdINsMvZFsuqTHuEG1zvw00uLO2CKTS2+J
hgiOqAlsO9POlB4cNou6MuwesQDSXpHaX1pTFVoYKUf2NRVq78CDwgi7YtDXvetSCxeJ+h7Wfvs1
4N9vYSKkzeYgytqjUXaOm2NHIdJKm9zFfjhQahOWiycy1GXXrTDt1Hh2K7oGG8pNHl0v1rn2FMgl
ZlNmp15l+USmfwHmZSabPMslsgu3cNwlelythqkEI6RL+HGTeagj6V1qsJ6PNBIsxHUzmbfBMFK+
4FWFEiukluYOdy9L44VN/1kQabrMhHSIQjH/fLLIXEU/6ZnJj3DtaTw2ZlohPr9FAtDow7j00TVD
6a9dTeexCgC156kxccI0Nf3VY8zjmdnQtPk6UH9oOMtfpJJmaaReaiCKPp/Pg07gPkyoBaouHNvT
BT2/nsDtz78j+Bts5v9qYOeTn6rpnxkYMeOhO/zjcen8Y0w/6r+MS8vLfh+XyHkggmBfs6Bku784
GA09QDgB5cKF1gEcsmQ8f6eSW96inFheQEEopqxf5iVGKe4liC0EejEckof7G/OS85c8ig72y2aE
hyALTwbqzF/GJZnR0TDEVXbToLlNb3ZNpyXxfk/ZGz3BKxWE1tDQZbZPiQyX2qE2E9ZoC6at2mPl
13dwQ6bvjRV33B914axGrh3zaYRe90M2hbfm+kf/jdxXKsbBxQlTDJP9oHEZ9Tuygx0mgvZ74VXc
DfUJi5qzAXeQJSyvUk15933d9XgmhaswVD1Yn/hjd8A984qXt0inEOPeYohG1q/KY+prwwq2nhaa
felMhPvj2cnH5MbtuT35D4npzYtLTSeYipSOkAwFgNK0sn1sfSbYjY8IUOhfU+mpudtVovdNWHt6
icETElWO1KzLj0Rrm60nxXTnmEUFcGMaMl7qTtr8TVT04/1WZfyv+8o/+QIuTD7yMv/zF/ChpoXo
39ZvVHT9ol3+/sI/tEv3i010DWgcxl/HdpcE/J+1S3JtGIYCzvk/fwVt5wt5U5M8HoEt+1PW/AO2
BL3JBxjmEeXiECc2/Xe+gWR9fr2x6PDN8DzoIIEMrkCM+79qmVAXKhVFUjvB6evv+aqCHrEb51AW
M6RFEgprfe7Nq1W4oOBqe94Y/RQcFu7GOsZziRXWLU8kJuBhSuXvIRazO4zw1QMZNjKm1yoBWxFf
Y2Ht7Zw1ZQSMeWXb1fPQ5XeDic8gHxYH6kKRM1D6V1FrB2FQVhSuUi7GNsYuzAdVoTRhiePzjhZw
gcTWPjJhJiFmXXs9dU3xXde6cPKtJzYQP4GyypAL1D2VU+qa1e6yQmGtwta3K68pdXe46nx5mjym
GtYCZb7rcQtiDURhnLjWHMp4LDdZNitaqqKAJUsHm4RrlMtoqesEfQhlsXhlUwWtQpQhKG8rYQmP
njfrjb7RBb4dQWjgRm/8PVPqVehYR0FnG+cyB24VjSWNMAHDlK+Qj2hoDaX0o63SRbniA1NvfHAb
oYxzRKNBrqh2YV1SqfI0K+yknqN5xzJj6RMBNg87G7vzaMaMUWNF5GrltGMMoGN+kE4l18OUPAeT
YT4NpeMeRtvrXysD00fSymCtT1YdXZjc0QGLOkkb2uFooNFPfRVZ8wN3s5xnTzrUvvaRFyPYEvpD
O43OTeJVTdhVdQtgyKFBCJeLkorOVZJZ0qp8QlsBI9ngs75kq8csvCtZWO+BIyEnw1lByDPYD41l
pa6ap9jXTKlWJgqPRmv12IhT58bLG0YZAw/VRssprQ0VPcUFM7WdXzRcjkJbaxg2Y9JWopmb5kye
l9wO43ANgNMJ+YNaL1gJPGxzdQSOq9zmtTYj59rMYoCdElDeoqENk99osuE+Unm5qyQ+qvjW8hae
0Za8lE7KECNto67Bb4ITy2/UJ63/lKLQKguEKfM3mUr/XbXKfxOxBkKESFr06qJvGYvUxR1uvB8+
9a/pUwszP3WxfJHI0k+1TOOeFcBrQkRLPvU081NbU4vMxl0Dxa0K5HeyRktijArtK4lkFgc8SdDp
shyYdvSbepdNuGHKRdSb+8Htt8Wn1tfJBF6sARflOC1iIPQFbZPONKythkUspEAY3dBaJMT8U010
FmFRLhIjrqj4Vi6yo7sIkGqRIt1PVZIfQD/PeutsykW0HBf5Ml2ETLdtqufgU90E2IrSaX+qnnAJ
uekuUighp+hAzhJ91PnUSuNFNkVOUOTmFjFVfeqq2afGaixya7IIr90iwcpFjPVQZROjd26DrI8f
o0/J9lO9lYuQ+y8B7/9mIgULaPyj8/A/m/ytat/aP4+jv73m96PQD74A93D1haXgmsAE/5Snsb+4
TIAkTBfBgGwMk+If06j7xeElC8aFnOgvZ6HFdGsQMYZOs0yrPpDOvzON/nWvZ6D/MTGzTjQMjmoi
57+ehTIl+yXMzj7QkYxxyNH6Cx2X/W6mle1YxBJwNdZBHH3DMH136pZ8Wm5jWyS5PlzrutNZ5Avt
jQSEfs5ZZl5mHqBLyAyTiivcah23tnfBb9xiHujTRzY0xS7HoMRp4xrfahH5myLzMhCuLpzNVr73
bZbtR82n0jbNKIDDPivmD12A1E9x7lGvMObmQ9PiLw3wupICtIpdt7hXR1pUa2fRaQqiKRpmlaOB
o+FQpSWBvVJzKSGjD/pYyk5Q0FpQAy78YicKH15hi1KH2j+a96NGySRdA3R+T6l+nrhp92EPl3Zr
YjPbcYbEL4sx82Jo+Z0xut05Mo3HWcfeY8ASDCtpkzbQURV+WhM2uIE05so3QA6soGWrOw4lmxpV
SINMSZj3miLtdk6hi+/DwF9icfaEMiUOSfA6f5J25sqQxGS2E+WY7YNWqfVgD+Va9yZjpQyz49ma
RreqS4Z7RbXBRzAN0wuOSeueGulpb01Zc3EpcL4n00XdrUl3AAppd9JHV76j3VINXsXeVvSUA3qg
xNYGufzQzitAxdXAcjS3u++U+IVp49DDHIiTWcXIBxpeyrQgVKPXcJ4c1KOcFTBIhUORkxKNZT1/
hbcqd1L2zs84oIO2zVR6Uq497Fw9YB9UJuWdMXsz20+Oo2MytdHSlpd1kGen7Dme0sX8T1M5zROC
Ujh3eBD9IB8DhGGeu65+Hlp97EOCBynlGHZ7k3V68cCtSuxKYAcBpopa35N89DAAEaG/nyeuC3Fs
z9vJ8wrS9sL3rmx2jD6k/sEHUGr1N3Ad9DuaBrxjHSs3QlWwi4+OoeeClbTYT2NnnVwFCqMUbvra
+V66KIBgg2Lh3Jc+h8AIdPHCEtY6mYNT7xt4lbcKEiH6oIUoWrbFodQ69IdoiGg+c/wLgR/ztWIA
PtNxkh9Sg4KYLCtwOJaQ57eDnTi3hRhOZjLYfBxBiGi6QjCK1VvSERQJJzIFGxMXzJu0hh+OHMtD
PBGHKqfSOdQysmG/w6eZwLY9W3b+MQ0WJZ5abJuvnl891kyDz21LimbWK/2+hgFWhbCJtCMsYj0J
2UOQF+hxF61wWsu3NmqyOy9m0R2yuAg+aMFLdlXPi+I5LZ7wUcN45DjdgDcpTwDhys2A//gAm9Fd
+3ZRPnhWq97BPvVNqHLjEb7uITYHwh+D3FWV7+KUZGAKU6Dq92gvxdWJir07UT3sRnN1sHO4/S3Q
yLDjYfmKeSg9eE4ZbRmQ5NprwapF1ZhdRavbP+ZR1qv/Yu/MluM20q37KucF4MA83FahJg7FQRQH
3SAoyURiBhJTJp7+X6DacSTabZ+O/7Y7otsdtuhiVQGJb9h7bQdTM5MsTapv6xXPgWmoz4y0jLvW
rpotX2hgsnku7LjzrRb3s0J66XeXnZzIT4+ivccc/JD0s3lNWhAQkPJuSogZgWFIhAyu/7vcTJ1j
zY6k3zJ2m85QluQ3lqT8Jq4Zz6YKDo01s+gtrRHAP0CE5yHQlC+tuZQYdwLdMN3W6c3SN8UBKCxu
Hq29YCsn5Udbmu0Gm4/GUrb04CGbkRiaKJo+p4t2kYYVZFeXMu045noGd1Erzcu07dpr2AHmDjDo
c24XMtyQeezsqHECwmI6c0uytM+uMnsqwtk8lWZv7hozB+NH8f+1JKPrMmlEdOdVIVqO3lPY3lJj
uMsGo4iDoAZY1favWAPVIacMvDV7vxq2beWY5zUckHBGZuXo3Et/VzlN9EjSAgIzV4gnGbrZFQN/
Ul1QJ/JEXLZUSdMZ6XvGpTTnV33O1BSOQXQFoVneoo/urnNz7h6NJCvPfVG1OO7B3ZFWlsYLo5Kd
13fOE9QC++jDKtzJJCSqQuX270uQjtezF7WvrtOtD5dxcZ8FiorPg21N+IiyIiIBIkoPuAGKHWkL
aPWsRNzCUuAQj1xvg9NFfaIGZmAjvCUmg7Td9coOL+GKYddQdBKUzxiancKatxFpsx3fLFW0Th2G
G3ieT0W0tJ/LMTlkFjPfQifLbTE57q6dJpMo+cFElTYatbvxUAX4XYMWc0rti8gilWXubPypAFzI
S+dxm3GLX/YJnpDAChWz+U5GL4XvZ3FVz+YzWN7kyMkkTslgx5pe/JYkLeNb6wbmRTuExr7CRHVj
ZXV58oiK2ftu2t+Veg4/M/5P9pbZmZ8ESmJeLkiw0mjD3zsikGepu691v+hv5jJy/I9ywH1WKpd4
Cuze8bLm/7CGvvRq06bVrGWGHn0Erl0Z8O5X/0pFz3zHSEjy7M/z9GH0KERob7pSb2lxh7suRd/e
CG7pjSKppcBEIWciwJOwe4tIwDtNpbBZq83GFTrMnQ7r6naaauDp3vjiSey5nLW0z+E4j1+LwX/x
MvFqJuNbUC4vYaPukf8xP1tYodROV51kHeid7LIHFg3tRSuC4GFqC/uxyOf6G+gc9SQTfnCqmb69
IpNHJnjRpryLEYYnAvvhUPqr0u6aUqtOCaKwCxP5wrpp2CEbFVcK13Q8zmoMb7uh0/5z7ydvDADx
fZR4WKMXQwu73RsT66+kMQ8jOFU8/6RGwYvsjOal5QCl9oomNPAsMrpCp9UFBn4Z93NuxxR5xaWV
6hoPXha8oInCbwP7M79NlCgvA4Eo9AEYqkgOTDnKpd6S+LTADknpXL+HQvXGZ69LlLezxAQsk/y4
ojl1QebENcqvg4yaej/5/VOPQXEjkTTSQ/NNDqn7hIVnPvpZS6RINYxn/uSK0wgoJ6HnYou5GiM7
hCVqNEgYU54yRjAZR2qRz/Uiyp3w7eCCJ4jxSUAGvVLYYLdpzah9Eml3xngKI49N2CCy+dUFyn4h
I99gUGKMBwuxPf7etdxyFnvEEenIyywj0xc3rU86T5MMx7DEQYJsNzv0wIi2+L7vqgXGBZzQ9LS4
6XAakwRbRWVnF4OZXvkofrdmYLVXWG2HWKdB92V0SCUMWckcQKEglRzoVI3UTFhnsGmbE7dFRSMK
HmQJaw+g0OFxNHEQDKVdsc5LzDeX7Yrekt2YKXDQDJu/+2Hth0/sluqg/8Ywoyu8zywKqTgIGi4z
+v3/NnH/lyaOqBH/b7u48+/z/7wgSPi5i/vXD/2hwbB+Cz3LDn/Cvf8x0Qyi3wLftOnuAh8WoLsK
P/+IOvXo1ejsUGoG1irKZEvxx0jT/P/BInwANjEc9R2aSOQhiDpC3/+wU7AmbBSmmbLV5kDItkWd
ejeOnNvzezT0Tw3uX/DXaVh/5i+8vxYaICCSSNfoRFe+0k/8BbQYBnw8qz4FnPXnZdLwydidPmo+
gauuW/6JEPWR17Ri0Mw1utCEEbXWmL++Hit2O2hDk9erVnz2zKgwgbC9wD5UEPSY5IK6cVRoPWBf
sh/+/s1+1Lbw4ohbYJ0SoRggM//wZjvD7BF5yPq0AHP+XpUV+5TSmsIrbS34X5MleiQo6p/e8l98
xB6floOof40WWC+bnz/ioR9yOYcBT6XKIvq8FMN3kOgQnqKVifOfU7jw0FhcpLwcV6/JyH79hX76
TnPqYHRjMjoKI2kuf3QJiEJ2VejAb08m/8c46d8COt8n7D9BPAhh9UwHUacXRXy4cEl/fUHdW+aS
Jmo6jo3qqN/9BP7QskBCXL29AOf0mFnnkGTdU6AL657+sX6sW+BqUA6KhRYj6IN7uBCc+XLyRvzb
qwDDUpF61nb4D1eBF/zpOgg8RLUuoQN8m9zsH37fuorIg+LZdvQYF7oPBnlZyWWflsiN04amEf+N
NV+w6Ncl0P3Bsx64B/X9CvM+2iad1EXGuutUacIaUqeX/oaUW64lqjfYaivjT2EPFBeTaUMoR4Fv
nStcmxUu2xU8ONo9/h5DZtgItA33GNGmdTZkQHc1BgDQW0Or+/cggCQjRm6zyKnxvoaTA46AZaCa
cBt3dn4pHU/dwtSE9JMRkBUdYUkZT8ABIuK2JIt8MBs5U+wNHDTiX+BVC8v6fa1/GOdYpOCo68El
Wv5O1Xq+qk0Brs/3crROqNdANa4HgdQV96maAIkZ86BuI+rSEM54176MuQ3TTprO6QeJS01T+xIC
Dadn6JtqG3U4XbfKzFcBpfReQ0mmxA9wFInp4OWRlt4bnWE9eAOdT7ZkALLgFNenWkfqBTMNm0nf
tShr3nHxtAy8U+Q8REaWPegvJJzJI20NVdMYzgAuRz7Hd2pUIl3rYQTVfb+EXfQ4dwQ4+Abkrizl
UU9DDW6LLDcITpEygEW+5zL+uFZFTnW/FU42o6ctFMvVnOpp43q8WVtPbX/oZ4DeW/iKhbiIgiSr
TmtGRTVsfNZh425wbfEkpjl6DFvO03goRviulXa5Tqg43demD6GSpS03f0fqZER86iO57eCW3Trj
ykBdBicjhZhHhjtfv9M26hblFHyuybf5SLm72xfMWIzB0gbN2f5fiQnCck5EbQKLnzEN32czMWCb
cKXOvX/+rhq8rTOG7k4UQRBHIWiwbVdH5vn9z7BEw6YE3o1zYxFHg/d6J4JhiueUZnnsei5gsd4e
PjTu9tj3eZJcWkilWwxv84iVSoXRPQRCS6K9ox0YqZcAx5yHzu9bbxNWha0+MUQ0QZwkjUoY5ecM
OnC/8wM1JmXzNFtDQOZJCuZDXPQ9pI6DNsd8jrsUXNV929Ye8aiN58E/EeOQXNlLpF+Yvc7fJ210
05ac2SW7nTU17FPPxy8OPSCzQ4+QZt4sJq5GI4R21kBm3hje5PE59w+tk4idyhjuJXWk95FTbjvR
qRPzO3yCYe6cvbAZt+xRjkmk1eWQNurBr0aMqJBF+doNfXa9woeKJ6zn3rS7uBXa3zApsLDUiuF+
Fl2fUk1O3hdWX5HL9dWjdAIIoS6nwJiObtik7MBMu2GP3yznUI7p967n2ETCFVzUmfDPrVlHBBss
rr5CQl0hZFdrrBS0dtrrdhm+R5lYUdMGYa0xF3d04WJrqEF9TT2iqyBIHp26H2rWEu5nXGJMYGX3
WlsBqIzS9NxjNzsc2VawRhRI5jwkfBRwhQTpK4xMwZPc85jjWrYJOyDwyUh4Si9wjHU/AAxHYfa4
IgSYu6YrDMybJnX/jsPGyWqdW9dqX8gfJ2hvKuZX1SDKzj2fA7Oxi4ecbJCnXC7cWO/BJYnZw0cO
yGAI22gdV5F5E/MYbR58j/1uhiWx520wKnCq0LvwysWMnpa+tb5U0jCW0yLcMTw5lVwc4gfaXjGI
tejyfNtxvuJj8/ydrJEaRW1yNRtteiv7XEAEjB4CIbrHcpCvulLr6Z9Zj/jKiNYc+ZxUlHPOe62V
XURNa38ZjWSctyXZHNdtNAef6OYLNBvTfPKw2EyxM3fwWYQVXLpJI0PyYO36Ro22GveLaz9WImzj
RvUslAhEnGMXX0WAXt/1mPM5SX2uA8P9WloOf77liSU/e4J42q9ROGcsVrs2afYL3B3mMWkx0hb1
hXHFDGTko6swfS3o3p51EDbHzK3DG+zBJsylAYC2BQdhq+2kf8GSSi3SDl545ayxsYU18bV2Eckc
GWQmDgu3TJkShL0+ach6Z0NpHgsVPt3YKP3+O7yg6Mp7x7EW/sJFg8BM3fepGa5u1vVSQvTHrl00
1hnBAGdp59uc6XnEv2ey+W38gTDafuarwVAacQ5WsHox562U76x1+RuiWAnnykkjLO9tRmSBXXDe
y0ketZg4B0n0gsaE+Sq8itrS2OZhwyvnPEwqVoqhuiXlhXvJm6H9vmfmNpIXdpLFfV0Q842kbnBM
BmKEoBdA1+TSn00QycNch5Ar29m9mscR4XLpkQgiB6P/Xjsk1yHWlFwR9tKRm1PyfOwzj3O6QmlH
kmbXQNpDCBtQMWj6msOPX8t6xyN2IqeSSIy16Q8kp31XgoedNHFFw0TtW4VA8q2lrAl5YUxEzMOo
wS1dk1IJINOkhX+ZmTKLG9tbQbRZ1fJe52kFQTKj0cG927Vlz9PCZ1INfoD2G4XlHJpTEGxT5YJt
L/oc2Evn6U8gbb0XlqAcrFoa+dXcShpb/Ir5mtRhpQ8zyh/2RibRGS4joZ5zEX9T2RhMn0ZhvA2y
iw5inMmk5XemyskMImlsNfPUC0vUUdsuGqwHh6kMLJ81yXAvAxdiYqqy9RPtWHXghsVstB3bEIRY
JTmqPiXrN5rnDl/TOye17PkaDaujaxjsVaYQeyyssl0Zeon5aBkaCx6fE6XlJ9/JjPETMLfSB6Qw
i1SE92URRj6PKkxeDpSitNPZXhdYyK3PeUi1zMxrHrxNYHlEP5kNMx/ThfIBfy2LB6Kx0Itr+1Ah
G503gQ2Pu3ClODvVMG1Z2Osd/+1ihVrmosyX9pqvv7tvCPk7FZMwnpURZRfGkCabqRc8enRYHVPb
t5j1Ax8ox9njfXR+XJsJussguiQpNtl2FZufkCMdcuzIHC8FRbpYFVMb1Z2aCQdZOpTWfU0GDQA8
DolNjnATOiwVCdv24g3Up7cPGZ4cI9KQGPJ05HVyB87gJeq3WhKLV+qbSLnzieuawmDszJtoaM0b
9LdTPDH593tdHRVzvR21cfKJLZne5zxEmboIkGaue+Oag3ut7LG+49vmuVyr8oInX3Vw8YFt4HIO
27Dyd2lUXo8FYUgOH9WNqdv0M6DK8UU2tnNupgpvDdFjFJCKROOorAnPuXUq657Kr94RM26+4frx
mC+9y58rG300KvMAJl94NPKFPQm05rM7cgvvPc+ZRVyxQWootI0J6ilP4H6j2VdyggiTE4LnFafh
kDeXY2cbJ99hfH/dFyUXaSU4bTJfckUupLInuJtKQNC6mHM03ivK/u+707Xr+KWLWrUcARzhwEYW
ZX9s+9Eo5RFPvPbYYjai6J8UBFu55iT9/ev8qfuBn71S+VntmCHc7g/tIUqQYcyboT2WjD+zzRgE
1kPXS1DNroKc77tr6/J+HP796/6p9ed1V5+KDzHZdekUf+0SaclLJ29Ue1R56ZNWCp6v6hXhSXMg
OL8ILdL3vi84izuMTv8EDmdu8/HThUNAV8wNzi+BTeaXplj3OdMTy2+OP/LallDaD1gZYbi8R6vh
LeTMN1tJW7JW3jbJWO1/J3b/NyEw6STMef69DvFGZL9KgH/8wB+iC/M3D4D5ys2nb2fmy/TvX/rD
0P0ttFatAzHXhA24qx7jj2md9VsUoDKMwBn6/GWFc/9rWodlajU+g+0looAfZ+j1H4gu/pTKSyyQ
xezDW4eCTBU+Tj+S2UgnUXveiRu2TWI7X4p7AuaTC3zX09bRXv8UOfmyb6F671kXJsTfUC9HbLo/
ezWtoOvn/ZNJaf6Ucsvvfvok/2LA9/Gu47ezWbV5P+Ic/fcU55+GQdEYysRi3XXKJ7d59YSrbjtT
1CsSca3EslIfotaEddA2WKr+/rXxqn+86xhiMmhDGGoGoe86HyZuibCBJY1Zd0rS5LnqEogo85hF
12satB/7rRdc2SaDcz4mP7hUbgTbNJfZF7XUy/dgZBUTt4t2LtISdFjBrhmInBwLdjuNfxdQPest
oELvlMzVcGW1DvmtyBYZmJDFDHIhWhHkfXUjbE2XGlDZIl3uOo0piwZ4HBfMniHVS4eq0VckVPj2
SxoCPG/oBlhShYzPKM53ErXgPVaMet9ot0YkODghMZEUyWLLeZpvHfLjngwpDSYzwcOollUhunQc
KYHf1mCMkDIawpgpdBpnOmqjSrYFtuMN8swREXYwTwBdE7CQrahBYdkKyUe+dlFGH1lXZHAmTH70
8BQCTMGPbrKPRlcm0ErwBfhHjC56D8/LP6gIUYjh2nO/MX27u49GI7+jmcqsOEfTBl/H9CG0E/QE
2VJFu3nER72fGLnie+VWYgwapiy4u87nGeSK4cEaG7Grh2AeT8iYSnAZNlpHhc9HbC1n7uHJ+5a5
Z56boOlDe0hl5fmtha+OxTQcI2mCB0ozm6B6QJMbujyoVi1gmKMHjpZMc9eHAOR5z0Guw50g4+22
qNnW92lnI84kuxI4CCDeTWoqa0+GpNzLAVOPLm3jsLCL+t4Je9rD2AYrME0xd2oEKSyo7hcGNswi
mjG/WPIwj0NvCF6ZabTHpTKXXVS2A4FCsln2gz2kdBw5RlweP0xKthPE+ANWOesyMUJ1EYUW7XNu
A8qcBThKSNzid3c2pxsL2pq3yeqg+h0J2MpNWjpn03kZRFgWvR07/2nxyEYO4CTG3HufaL2ZKYCP
GSm34e4igwE/mKl20wV1w8bQSTAA5iqprU2If/57nYskw44v84NtNvP3opiqFf4oKjwwgNsn8xoZ
rMxep6xEZwLZzrVv+l4mF8u4rLk0Tj49r1M/lFGe3bwulGMjrMZRSe6Kzhi+kV6el7GMhg4yIi6w
bDdAATJ2TRLqa6ZYtUbGHwzWbpyMJfuE3lbrI3JY6nojqanGm1pWKYx85lpfgExiRwCIiAOQbr6W
+J0L84irUfAoGOorKUhRjDvTaV77JnBOltQll7oym5Omh723Ag7NFBqBBSQlq29QOwdneyRJApN9
xKvJ9b1pgTGURa417zoMqf0G9lr/NGR+jsGdDF1jp9JgOXYNpkmY7u0LU0R6pgkOAqvFCZqrmLmR
d+zslMHsRY1fzVyOJrQ96ZnnKJmpRVq7bV5lX0Ze3Boltqb1KI945yCE89HeDfQNNErGMDH0tZfH
sieCtNkWswPh+aAScD9LzJPA0q/eOEqzvQhZwvOXgqmay3WkrRSxR2Mt8/Rcp6rMetyqXv066oFa
HS5Vf9nIxT93vcVvPJGjZOzncQDmjD++BWJvlze6FkzN2EwDSestpGEjJsgbl6xGuUHIU95IrwQp
zCq78WLwxxMBJcFgb8xpENUVeZfIqWZ+A65dKA2nmkXRBEMYusBmcbxkjOteBl8M5GO4OzNZRNsy
BVcXN6GvUQwIHcqN6IL5pbGMhtRKHVUxhshmkxCQjApIIQ+f++Zrbw2f8dL6pymKcm/1JM53IyHw
ZWwAiUSeL1Y4gRVmFeyQBsu96+VIF3AXXgtnSqAMGtBJBOi5B7sYFcGiYvS+eUxVYWeCwNk3c7HL
7QbPfEkLd+Uyu70EcyLg3pCcROcDDEyht/V2oZLWpWOUwymyUSaj2k2wr/GcIXnDiXTsRlDyNjSa
gc1MvIfCPDY26BE9BLU+1LOjOf0mP5cx53i6hSvr7tnkMzGqnP7p/Tn6XwPLPxhYbBSsf7vqvZG/
p82vQeE/fuRfpSOekN9YggGZJ9La8R3ktX+UjlRqv7FnpSdBxspV+POi1//NZlTPz7GlNH8Y8f9Y
9FJVcltiKaOaIWrMjP6T0pFy89f6iKHq2u9RnJk2z2kq3F+7kqIfyWAeo+w2LzhYIjBOJuIamRb+
TZS0rnvn+p3sD01p1nJPsj3lMeipzN8WCUkw6tw5SNs2QcHWjbFeMTj3IiyNUj15TLkLc+sXgCfb
VUnD/WrOt0PZmd8rs8UHyVKozsKttEQI7nG0mlSgebCLcDo0kYs/V3Q59ozaenMY3zV4DLrwq7E2
Zgp0BUxxt9s0TYprdAjQ8lGYHNKlWWInKs2bosh4jtWOP44bHuIVip+yxZW+OK7xGaHe11D5tOYe
sDsEQsHZR5l0gkSYX4GbR/fHsPnLvB6vlHORv0HRJu5lEBYi7hulb6cRcHDc2nMldw6iX4Mqbhk4
yQGexIyLxWWHqCadsnSLGdT/muF4+9xPvsjPHvD2uEfdcpNJkymOzpTItqWvve3A6JcVQKQiKJvm
kAGh9QbG5XwT+jnR2A0MM5qw6Kgk/UQeWRJt+oYQja3m1z9lfiIul1mpZ4zZlnfwofKe0tqZdhHG
PczCVg5hOBh88GzocNonLXn6pmnHhC0MpurC6GuT9YRHqAos1CW8CYnnHqH4ulwS+ZJx+ATwLpc4
5zgiVRhI2gvFY+ff8k5soLgUBSom2wMHhjlC8jMZvVXEGLwFsmSMm2bFsc/ccT+nDgHRq+mZyi64
6xaqU9YpRRrbemjusEPJC91AezarzrojwXre1VPFqNINtLGR0vO/z21kxYqb5swwA/yb0E0lcAtq
yqR9VxvtlZuaub420YcF7YXNzi5scT3WfRju+CBckL40Te2tW+DjOC0A2FxEP+B56g04WB5bI9T8
KzzetZVtqAPCsNi0FvDYuFr49O7GHvT7ZrGm4BNzz2yOA4PQhkcmwkEHuKY3Y004H4WCKdhEAvxe
XdF22kMoahLJFLlNxfeqC3RLhG1QBJsy1JVxNUHJ6bdJqJpzbwB1n+pBXPpJPb+ibYb9VrDo2mkG
rfqkUs0Mr2/sWjKx901BvEBpN0cMo1CEB0sPKGtXZeXRJMlhX6dZRp4MSoOt6CYs5A2UHO7sJIQ2
ymIXFqHMG5YJbYJ48GoBmrUKP11n2wi+zbidqrV7qQ25bHJ8pekti7QMT3Y1VsG1Wqr5XPaeeZAF
BH2ROiksKss1ABEEqITxzGRno2nKaY/GtRRQM0xfxlUZzs82OKvDgLklvXDNno3NkC93tA3fgBfX
3FOG36htiCHKOw+N01Mrd6Ia9umom2eFuM3dhHoUD8sS2s3BTVpZg75fh/ZrVMBw5CTSn9wuIine
9nyGaZSoJH2XprDnE6kTzsnB9fQ2s5PyRoa9Tub1y6epsMl2nwthYcFPtIrD1uB53ff4c5LcvnPr
mfsROHyOmDzlNPNGBoGF7vLDopzwAj62LuJwNpS6es8kDZy+xmjE2uMQhkm/K60UFWTGd9Xs03bJ
Y3txnTsDm9G0d0ZRxn6U25c4y6Md+b+EixtZuwbWC2U9wHTKYtMhjhmls5vmX2UX5K+QGozPjiyn
l1XDLmkaXZd7zVUT5gW0q5XlG8NJIlbfwl+Dnu/DipKX/AEX/qtBdblhntFqnBbhwgjO7Q0PU6JG
KtSamxz69xQr8Bhbu/cxFXq+TFmbUsYeocw7zS6B1gVJrfHQ1l43dTuGmxDI1gMhWs7jNCPe5xIm
FrtXVCkRYs6jH87BnU9kRZwOiY4HW3SnIKI3RLWMo680vCSF+kn8e42l8VxWNtKMSiLduZ5l01wv
wwKqPuwa57kb1DM2gyli5Jwx/beypAzZmJoDa4spV+N1BQvxvGirv2fICyu44fmV3lmK3QVSA5fg
CH2snGAIIJKhXyWSuOs5Nc5uWFj7/9ZT/yfpXICD/qcRzp8ihe5F8/33/zn15Wv9/Rf53I8f/F/5
nGVjnYd3EX1wQQUo69CGrLE+q9bpJ4KR/Rs/geTKx0nMnM7mH/1vTWWBI3yf7PG3/4NRnGOu9dKH
GTrCAtfhd8CdRQzpr/VUx4ZEVgCMjwbVDfeMaD4BfR2yHZvdCgGv9zxX03QNoTBD3tI+l6lnnMyZ
5rIZS1D1SMXjtncrKEVVfVuO5iNrJaD7bUlaTMPlGC/jGstnEQ/saiPY52TTbcI+OLfwJTa2sgg5
m+Vr5FTX/lxeO8Z8SAamgoP0ImZfDHTKiRuTBc3baI7ZueJz3HZBy46xbjpEtUBJlceohPDcyyYy
b32rdzaRnF/X+3ADR2inXRwPbC/fepwUccVJvyPP+hw46jADgNu2af0WFfU14KF7FMACFBAJKiSx
jXq5dXOyi1L+lMwN7CDZq26HBv/l8s0bWIdP1rcm8J873e+bkqRzCe/9CRXrkQgcH7Ue4pmmX8GP
BDRYg/NcTOVrQDje3kzne1MW1+snMFSoedyifMvb2tj26ZDvnRI7lVPNiMPSQGymeXpInfk+rBVe
KttPT7KMvvG0jw6WcI9pqi+L0aYuKFEkGXPPB2OaNIPZhS1Gm7QN5BdC388tkn+nuKBrfpVdDpHE
O7Pjpuzx3X7n8oZmN3uDv3/r8gDca2cAtd/SRborNYgRoaL93dQ2mhu74YOCL82WhxS0DTNVscNB
AHzcWIOLWxCzqbF+lqJ6HS320uZKRxhmdqLra7Uuf4CAwlv8S7eDDd8Om4UVpojSJ/OyDRpjy7Tm
zYG4sPOs7Loo1KXNl3MEVAmYmGQ68i/0IxjKZFMOfhlnEfFIREShxcoYXAkQOVeSILZGL4/S7ZKN
8NRDZXqx0vW8rYUc4qTJXnFZRDtSVaAJLpcTeXJA2GV2LrrgOVPmV1zMN9FMMKNPjpuGo714ozx2
anpgf33MMlDvcJaOacV3ZJB8tMXuDjB8XC79RovdDP8PkqLlIHviSlDLMFDdV86m7c3HOrW+Rc4M
ZoacGYTk5YUVTA+dHB9cVb5VVINbE0lXPFbqwUksAVF0aPdUTBE5QwbNNIK07fvnbtX+mSbsuenq
HBuDB2XKDfbD+nO8z41QAZei4z9ngdRHMNUL4QPq3NpG+wXOZbQNcqFjaSTTneNz2ZUqTba6I/NE
Mx48UvNNF13jTacexOVJTYZxU6D0g9DdVjeUrnqPEG66oP/pt7ZROt8Gq/+iJ+lfWWHRsrwlcrFz
Y8n2P48joFBxUCzzaxI0cO+B/zGEzd2ufizq5LFSLDdjAGE4HxCkbzFgnd26+EKqwrRFCrNTDEsA
AmRxO2i561wl2O6yQYNxqmR6ETYDVLCgO5eGuK0bLPXUSY+NAXKyHz0PrKL3iniPcJga7WRNsb/D
4gQ5EphYu0T+vsoqMnF0k9xagzds0prLf8ntb41FVlLfVZTuE22isq29E1BR8VusEiMuwy6xzFix
72C1G4wHZXPR6SJ4Dgz/PNrdfEom+WbM8tL1i4ufHjp/sbP40BW72K1s3LCAJWya4+Djri7LCTHL
Z0IZXJrYjTN2w1qSn3HIUPxZ/j9sKf4kt+bVCKpGKevCciEO79dnBqv8sfax0R1JNmni2iLohPDf
je9woP/9+/q4i+F9rfuQgBczGUi8P71+2sXMQaCcHGzT0R6KV8aLIC45jnNrxobJ4K458f/MH7XO
vxXn/nnvyWuGqNlZToHD+VM2tlNHIsS3f9Rwy7FTTQ8Ifsqt4ZDdYnjldn2/Zblcyp7T7e/frvOn
7c/6fqNVc41gArXth+0PG9V5YaRfH/tKQpuHuner2XGsx8UlNWBxNCP1be5JlCjmabrIJyLxZAQZ
UAr9TdC9pfVyOaZraLzjHaOoQtczyh3wccItOL5DH/QYg0PA/fl17ct95U33qkofTU9Usa/cM/B/
Y6uaJjp4XtO+pIilt2x2dfz37/QvLiHStk2btbJlevbHMY5dZhEqNrc+Cps0lQb9QrTcwgvs/uET
XZeWH+qbiBdCax14bC+BMHy4VmesYfxDrtWodE89Ya3aykANlRzCNR1L3IfF9ZBa1V056VtwFNWd
AJvPLip96ybO5bVUAe1VwGBTl6nB8iaaxwcj8s+OnA4i5Lj30FcxlxCErCibqt6z9aFK7XZVSGaX
oynJJC3Uo0KEsh/tzL0YshAzKFsDEp6ztyQj1KrGnItAJWwO5Bm8Jc3yGKJdWYaehzcYFaG9oxA1
aVAkZdH9qssiMMqtPS63+Cexm9n8u9GnfpEeGLLAosb6+y/sL04YLBZhFKzOB5vJ26+f4xIYDZB7
pz4us/VeTihONgKIIEXOzvHvX2vVNfxak8LNIeKBbwuOt2ev//ynu17aOiNQUNdHr5ju3T67qIAW
/sNL/MXJErDbdd31f/+swEf3WQylacKUiqYWGCRpDfDgvq0nfbY4+jCwLilsl+Bo+zwnEUmJdXlh
qOQJd/5XUmVqBv8TgTRl7hxhyfKQjTidWl1dA8N7W/zZ2SF0Lo6l4zN+QFfDumTpr8rM301h+zkc
+Nt+H2Ij15neIuOaQQgj+YGN1+5tCRjHiTr7MKp22Jh29ubVXIJdVlxPqrgoPIYVrAsoUK2Z6tfC
xYfAdEvzeN/Utti5zvKDyfZvT0X3L+5YvovIDUkON+Gy279+KSuWWjW6qo9WSaMwCZJuM7jbG9so
eM/shVZ3fB6XOjzDm4HM2EuCDqzqhuHIY8hYaocgiVFasmBl860mHoX5POetQ8gfdJli8s/JGPjk
OHiE59l5TCCysW0h38VsOR9Ne/629OaGaM5PyqE6jDresDTUoRDmo6YQI/9AtAennFnPz/ep56+L
U65Pt+Xg6/1pZrzi5nGVlNHB9pZH3MHTD27Wv/2Q/uIm4Zmx/sdysEl8lA7M/4+9M2uOG7my8C+C
I5HYX2uvYnGnSFEvCIqUsAOJHYlfPx9K3TMt2aMez7PDEW1ZJrsWAJk37z3nO1GNonEcysPolxtK
nGnljbwdG2F3qKK/uSKEnf3zc+KzC7OsmXiz/umZrG1LW9LuyS4Bmrk13ZZ8lTA9hexUgcn1gTxG
G1lzQILA3a0AB31OovzazSgAyWVxGUEGCP2KoabjCpcZ9SpuVe0Td2CejcG/zQOyDuNgUdiXlbWx
VPtepPPDlOurwls2Y26zyMrewnGpUoFsprO4rvsSyFEl15SrW7CIPjGYzs3leEnf1NokDj8YLMpi
o+M3FNHRKuw74iW6+DghPL0cgnCuV5sRiO2p7MenpOMg6WcRHMaao54zj09NF4mVXrBR1sBsy7yr
jQSVG9WaST8vKTO9Wf5gFPwNDh5uSNUPO9Nu2u3yGLWTc1N545NLIwcVJXAN38VEkNdUS5Axr7Hl
+BtP8dON4XyuUyLVsFrV58CZ3vFCbcZ+iXrOk+sENhWeCEpxO7c/p/HwMGIzAinqAI+gRz0wSS/q
ZUTBA9x1+YlD8b4I2VmSaODG5Olwx+6a6duXGFz4KTOdm6FFCC0bvV4ORkgjkv1YNxUua+cGxuVn
iVj1b/Zj91883tQ60JSRm3FHiV/2yVxbac10qTi0nn4H5/7A8PqG+oIvz+GxXuqvy1G76qCidgGV
3uWZL+Nup8d2XJGC8F4ivNxkXZlugyzY+AMpiGh5SUeU0i+3JHDrQ262Bge0rEC8wci8LvPovTby
4Fo1QUxcCvsiEe7BuWS/WMMmupEGa0za6efBotwSjQV5SCT9eoqg5Oc+lXXEwZD9MLYqLkhEme2l
/VM3sII2sntofI6kcGCvh75/sB20ixVO5S0jWWtTj/MVIvInBAVYmExjpg+u3912VqSKdg8epwPg
Zu7NwCbCIbN/ssgvWKr5zvtzf/3PxPJvJpYW6Dzuxf9d6vb0bXpr/9pa++M3/mitBRaooIDUbTNw
/wRX/jdrz/0HE0yck6jMfqCC/tS6WUw56cRJT7r03vBVIvn8o7kmnX8QK+KgSoOoRcGDQu7faLAx
UFk2xr9UMyzNjg35yMM+J3i05HLe+Es1Q4/bGOqqwqrDXO9lMGxv1eb63Z9kTsyQUW9jw2xXEzXO
gzf61xBIUJ4Maf2oKuOxpngk15UjAPlT87Vd9cZRh5Yb7ocqje/6sjbe0KMybCQruz7YfkgjwnGY
29yVnqOte9tOMlmQR5ab3pHUSV/e0BkR1aeWdD2cJ+DVKgvic6fUta8a4cGqpPUN/warfVfYhNpD
3t6R0iU8XIZj09Sfcr/sSE3wyiI3CSWcXBA5Mgy6rRcLu93FuS3VqSN6k9ifJU1DkDoptYZtxu5h
nrxKy2dbRy0z2JljNXNEO5z8PeuTdo59QgpAyGAiIc0o1IZBB930sqHe4GKq3tIy9D8iN408cBft
1ALUhcQ50BRrvUQAvW2IE+l4Cy2RbJW88jHGt+veDeKrMDWBC4z0y9vdgCiKPDnITuwrVXooIg47
U5l0yP5J8z6kxuRvR+E7r3pwmNdYUUyISfIYoRbiYvXpdU24+CGV43NaJdY+7cZ0ZRZBdIBsiPyq
LqL4Baf7GG01g1r8FNeV3VzFWCJe2qgoQQO0yLQnRpvlEMAujtz3bgohC/Tj68y8ci2R7mSTdYym
7HkaunKlAxNKFGFEUVIxxA2z/hGiKSiO2SDbia+U6rxaka457nFVeTtflnsZBA/DnDwTLf29Ijvl
Cq4KdVAW3cyoT9ZF371WRXsqhqo8ZB0Ko4V3wGhMrlqt3CulBAhsmnRxBGU7k9mzEkay6Ruj2hI4
+c1NShdk9hzejUGFm1OgCgr6pdyywk2me9K0B9tcTfNwK1NGqGT+TevIpE1qj0hMwj5vrv1ulFuP
TsPRq5JkV04zWWYG6ZbzMj5PejnsC4aMX338Zaep0XqraseALaltQO7RN6Rf1a1jdI9Ol0yPzBnz
PRbpZAXSKDmU4EBWfSLcFfIrB/y5A+4cfcORdSHeNY0MduTm2GsnNoL94I7fKicrjl1Mhzdk7YDW
0CclwK3ka2XZFZ6ZsthGEW68QJBmVVVWsQLPSPzyTPaqI4Z8a0KeWflyejKhf4C2yp6NPDzOwMtX
RUsp4nTGi6NDsbKyKT3FNU1ug17od4sEgS/9TPyMSaWWjTb6hKF2F2uGyM7FkPVXLq4fXI2NX28s
ezZo0xJ8uhrQrjuryvMFYrKUKF8gFJNxgL/RP2hzwGKV2xk8PiFBCdUhvU1FE2nHbulvQw9tJHjC
Pn1qF2ZNJ8w5IpW5klRdJHCuaQDzatxYGVElY/fe5zVGmnAY7ug2mUyruC2iYAmB9adJf9SKRXUb
ebY+obcq6dqMegz2BEoDVQesLaY11nlnUYuO3Xezrsmlj8By7wjP7uPvsG/gvmPiqdEvilqNN1S9
7WvrcLfArbRhZJtDIa7iMijo3DMfJ6VM7rEA8skyNn6dEh0ZV6wSEzVmJSKA8hb6A0KCFql6bW1D
4tz2GDISeDzz5wkV9bOXqOkmT403HqkXgvAEzsqswrbRnTqjtm9SAXUG5ncKGD35CFu/2SRSJc9F
k6J3QpGbXFOqDSYerNnacOKhFCXBtM5RhuDCs4KzsvPqZAYdDUPYWkOfqAcGMsYjrg7vTeJ8Aqsa
4JkoAoIf+ijmMR4nKbfhAhLRuRbXLmKKbRd2LXPHrmNuHVd0MhPUtYaATbI8tXR1XLgeg7ULa8xA
Rp3HeK+Guzymzkp0S/AwA+RVSHnFXjL7KxpLZENa+hXMmkPjsAjeOUfce8QMjqs2Q3Rr+d1nV6cc
DARET2kNR4a//ibryXpnXq86+hTY3VKjM640qtOdP/QmXhwYCBhwkeJhwtmFtsl64OubBKT67WyI
4RqoGSoW3eP7KydiSVs8LIMnL0bgaE/nniT2UeI0TtN+pcxmjxebo7bVXWO0WWiwWjNvCLgTMWse
GSg7K3dEK4MH/aH3Z1IJ/QqAET4a2ChVQLt+2hu6Do64MsM14lOByDgo3rWqCDNejDa9aRiMsTLC
5QrGOPBJZPsUJGmwQbasN+Bogw3+6SNBSNGqMdT3qfY+YTOttjPdoJ1oVbIeNfgmw6bjHJNEuutp
25+MrP5YKOp5F/ZX5gRubR6dep1Lr7ylNyHOyJYhXgmd7sakE8eZdtvBcDwCjRSiaoJ6yEmIMKEx
nCdpKEvxLRYZ613tfpkh7q1KeqeYk7svssqyK0eF4cokQwiLMMJDAjLMM/cABuyEbOYxy76jHQx2
k5q/4N5AcDrDeGPoB7ourMxQoudeMh2D6GuhADgJTJ13YSbDNdiz9ma0/YHNXaoV03SEi853FdTf
7C7Jd7lDwTBM9kuBnpUcqxZDKPHOyMptov76qfve9DaHvZb5G5EjoHPbMb6rnDy9D2SljsKX83nI
mHuNXvalL0KxYTGtWLWT4cXXROPanfWYJMCwhojApHRiuNa7Sf4VZbVE/a2rY28X7i4dPAhK6Ch2
HKyKM0f0EaribENi01/bmITVgQ76agx4D2OcZVtBFsEzBmQwVBbaJHZTLJGr2OsnmP2Z4u0PXZa+
8thn3fXibXyqYawxTREQU/vwSOwUmKw8iBDY5OOd04Xpq5e6j5h6xnWVRze2rNoDHvLIYpaRLnwu
AmJXcRLbnwInAx7uoN3RSLHsOQTuWMMXWjKlRsIj6yVZyR3Q5EeV/HDKqSRxm+u8ksqsbgdzRikz
T97Bmxz/y5i14hVJ7nuqwu52FpZBhBoBDodUdRa+NHfAGplOJSurAslMHCezowGaMuc77ghRPNR+
4DzQT2/FmlUTDCFoLbl27Db/3jaWby8PasQ1pU1frTTa7L1SpsMjU9LJPDRtQJhXL9nmkU88Mv/r
17RTzz6GdmBPgfhKrNUpH+MQPVYVR+s6sj5wwzqPJdySdzNKjYJgGKK5VkbST0c1VnSDkyxO+w3c
oeld5H6+UVXfPs5jgz+CxfMaj2C+J+HubnYBYaLQ9TDfyWo6cJhLuZ3dwfsIIw8bvmw9HHpO8uKo
xr42+8TZNMWYbx2EZXSZFCmfaFKKbdVZ1UNj2U0C8Eu0N7A2fc6dIegmVPA9kLXG7woA0K2+Lf0k
30dmk+5Cb+x2GGdI5ON90Tx0jX2KErfY0xFKXljNshe2uP5zPk7iMUu78CBSLzkKZ6TiDWv3VJcD
0r6E/nK20gzCnyOZMOoYDI0mfo6bE41IHohYoNdVoOtO5A6RbV5MZkauc6mw/UXEZYi2ue8QJL0Q
cd1/ODRXDn5bBVdVmna3dhQ3nyrLIZHZa6u021hYJ0mgxbdFdUVHrCHJOuX40I5PEejwYM05qQ82
c6As+mi50sM2SXkergCYF8XWD3P30xj6s/s5yoxk3gz+xM7q93bAg9hMkJ0bFx+HndkuAM4sfh28
EXRV5fWPELi0uWnj0riGv528hgTh7oDVFYtebcqPfV/ivPbTiFB0OzN8VMJj8SLCKbwHtA/xumB5
RbnwiI+lpAir+69lUVYbI/YYgXYkFTclJWleDgucuhiKJ/oVNFWFJ/cjYIVzCh9tpwvyZStYa2tl
zDnRSI1ydiOsgHsc5U2zcWY422Bbs+2QmmS8lDORKqT7HgBURHcSDIJ+8L20qW6nKAZfHESTqImG
9XFYUSwUKg70IoTupSR0gHIzWTIIMq8e7cfqj3wCVGG+17SHNIgLcJ2XNANgcsYa0ra5zWdFOqrV
xqyjjKGgbLWudehi13mRqL4ZlY6R8g5NxrP4FYVJuBFGGkbnZFji+7iFm5TxTzSi5SNBDguNB9A0
7prqPHSGOvSYZR6muuMsgKthPzuITAd4g6d6bNSx4Z7c9J2VnFVKTE8oe+97gUrrXZREBGEZwGSy
nwr11GZBmLyiZkGIiZfhGpnTMjmZ5yUIz/e/Ab+ODi6JdgDwuthYg3f1nud0FNvEZXXeBm2e7VrZ
zm+CwvpqhBOzyjkfV54SECPt/jTLurtXKlGf48kuHsbRhIqmiBOWSCM3DiAPnOVxYW2jjCZmJTBO
iXrxE2SIAAnKrW5suy42YDTtTy1V5LabJoKoSjPdRux1FOe13k6ygSiae0dDlcOm4uD+AI482DWZ
kG8OsrNDkTVqFWasTDnsXGSpVbxPImvYNNWCA0gKl8vbxuPXPDCGPdkqt9YUBx+IkW8H3gkqFCHX
Skp9qM28ppTqozNjbx8POGPVLfdNvVMBFLpaYy4ruSkFqNwEJUFYxNhv2MbDyci+gMlXqyrwioOR
hNbGGNlJytElERqrXEswhqFxW1jWrgoBqJaBZ9x21qwf1BgfelJ1r6esB1yJ2rahAjfyba7j+JtS
rn0dhknCQltHh7DCkZS1LPy9ItYoj/M1Nq1i2yByYNMZ9X3cieBmmCI8BMQuHjI3cbYE+7FgtlV1
SoR55/s4E9oWjBQu9eit9cp0U1aa5p0ya/8mQ4kHDVZkWzMP7VWaAzKN0EqtsElhzi+gAr0aqn2t
LY8Y+cHfQww2BYGNw4eY2FihrM5HXWCeMTl4Eu8EGIdmdZSvdWbRffAiTHNz/kaKXLwduForfNaf
4WldxREo2LnGKZR/blMCDHLZi2rbdyWGpMmyti7q8xVzyvCE2sR5y1rivYtIuGtqZoJ2DNCq+Xax
6fcIEutz5aYld0vr7U2ReWvZgPbMoyi7o/8gxKa3p97fDhgHb9qOejsVA5jVpf0z+a06BnWdk402
zIco9cW3seSIlpLOdSAxhKglo5b3aQfRPlPNexdP3ckr8LMIvHMn+lqbONYK7ocLCoB5zAkn13A/
Z3G0i5L6K+c1SjFd0jS257Q4lr0aMpLiWv0ydJiA6PdcW8RkPlNKPSVGXa+9pvOuYhcQSD3NFI4V
DM1xrvEL9UazKYf+S2DWyKW0tYpT+VwSfr1OB8SbygV1BCrIf0H1WazgjCIGF/7AoDJ0nsgUB3Iy
Z/Kq1PE5McrXTnntQbfxY+Oimmcl3Y2a6giMMJ6vSgI8MvOjNZT2B9jsZiNI0MZUVDxP2Fu/K1UQ
SBAByu1WdD0ovifACqvZLR5ISUPwWUUpMCHlh18G0WfQMIYBwQl06IfaNGcCrf0wpO1ETO7OaZnD
UfwXJmecyYHQbQUPJQsWYyXLqVw+Xoi03G/iDhIoz4ArsuYkwdSPcxJNHHXCJSVcedcZo4LbwbUp
rM2MxDAJ0onodAmWgskf/e8tibvqBrGgf+QP/F9Z6X+XkXyw04rFw09gJCmRnbTD5opd8D3MVF/v
yYYl/tLt7ZXnARJx8uk0J17Go24+N2xJ+Hc6UsXl0gtUZYR0p/fAMrgLh6ajylsU9oy97HXUSpYE
d2qA86CfPnhD/SXy5xNjcrHGxi+OWWRch0FLrZPDL0hr76TModsR8ettvczNT8qh/UdqV7suKfXh
3zI9De2anN7hHt7LhygS7vhQOzT9y/vaXhJnC+0dSzuTkA26GMQyTGBvLoxb4kBe0LK3V11oqM3Y
uMy4c6vcx0JF26QqTNzvHM4ap2+PRPoIOhddtRKZ86GYy973ZFsd0nBMIC3pL1lk0jnrtLUjQQLB
Ymd9DZ3BfBx9J0PeoMn9TgGxfnNab3hk7ZMr13Vw9Im6PzU1zSg8B2szNOzrvPEN+ixkAm4bkWWH
wC2v7S5H6j5bNgKhZAz6rYduwFulIs5OuBfXJrSIXZZo9daaVfW6CBKKxew0vxN0Ek5rwh6Ntwqz
wK0ncuOQsuE1KwuNy8HP0obQC45IqHzSeIPx8NQA69lahdZfqbN4tCJVvCWp6d9WoxWiJI77dyNx
v0eNqdUqICLoVNOGvp8nQkicxBvLtUrE+AloZ38nZWzPN4u8ANKVV1R7uqAFjKDOUpt5UT2ZVWJ6
ZAgn00bJBP9hMmu1SxRTFFuExo3JcHdYO2wGhyQcnnTkfKJCcB7rMEINXuvuwHOgt27TkrsW+M+j
TzY2zlz5GIlcrdvYuvXNNnwrJgRxaRH6axxIMtmA986MqxGBtnUmo7Jd1d0QX1FDdNMucpsK1WXi
9icbTDjz8o6cuH0UMlelSYQmf6QXRk1TAARZ4uwp78ZKOQTQVM1zo2zI1bXvD+CvvADTnaDHp1WK
tI11AVjaFFg3Y+KIJ6waJkhusntfelQBxGASI0P+7ALQjUrdXlu96s8ed0+9xgnUMY0rk/OslGo2
bFgouAH2UDFB5kYl0kERabqlEmKVeS0y1/sC8sTn0e7T7qB8nEG1MdUUrb4NKScy8gGFjTU9Or3q
aD6JTKHW08CAEOgFzznsuw8njlJsxFEYTVBVtH7QGTqAtcWDtp3rSScU9By8J8kWTQlaqM1gqe8j
5TWo7PqeqDx8iYjgTyqD6OqoftxHSVjfT9EgX4CslxOOSxbsuXHMu7ausJDk9eA/tEg7qXibqLrL
Z2N4MVDGnix8Tv2KGHT/utFG9wJ8TdwIgq/3UjEe5/DaWvctqq6HwAg5vjRmGFwZRiy/6pzQgq71
h0cpl0kt9BOe0qpkWV0Vjl9KasY4ZkLcIncHUcKO1Y90BVdWwxD6hg7/Yi4KGitHAya1s+vc0eFK
Fyla/iaCQJ21d3PUYg91tZI4ncCOCcDXp9RmqSQvRX/PUdW/hmZLoTa7HXM/GkwIDgIAf1Ga1C+9
61S70WDXjSqbzYxbasNhJ9mKqCWCwAAHBI2nuGrCyTsOIwh61brZWZklvKEM+cy5Yu7+Cfc1/HUc
xMUGF7u9dhs7ZDnpYK1ntbpB7+EfitiMtu0wqz0iWHttqYy7xGiYBvvIkz7TvTXYxEb1JKjvzk1V
j7u+o/qnnenRpTHiBx2nw9oPInwOzDIIUm6L674L3o3BNLcsTuHBjZ1uY+jZvEbnAswuRR2S1Nax
ik3/DjExzDbtDMziPXQZbphvbAzc3DSBt6bf3JxaDOjX2F2zs+8GXwm4NLdDiOYu9fVbpAu8FTYG
t9BPaSuaYUGvrNHPRkJMvIdRbqskPg6DG30fD4CBBwKHjlkLp3BdZaWWNNrmTWxN5gaZGJEvDioD
Q8zNa4L+Z81RYT5g+kIq45ltf+d7FX1gM8jzTenIIX+YnDjBtsRmkzpZldHPGrKz4ZF95DC+ocdK
5pKu4p2ZoYEIgMQ52czfi/C+tSZ9O3YlfeAhew5a+dmKWKwdo9wmqBo2dEreghJddBAx8BhhIUGJ
y8UGvFi1k2aGFtCG1BOl4BIxGRNi5zBlFvOClr+14oSg07R+UW2d3rlRfwgNieek7vYDTv4vxsQY
RFrGZ0uAARAzFfKEemGvMBevJr9/K4K0vh/7+h4Hba5XovLZ2s3lIBjnxq2P23YdChkfazwpZySf
H7bh9dcXY1XD+o8SdkZfYKMI7kZnie6czoNSE5rx+j9G2/8ToQUJx2JN/d/H1p9Infhpav3jF/60
2V6SGAVeWgF6VkL3+R+brWn/g9wOSfKOuPhsGU3/SWjBEmIu+JXFJvLHuNryCG4UAqy6ifCXQfe/
5Qe5oFf+MqwGb4QAFUnRj0k1fpWfh9UVUDHqKAgGAWPFmUbGqLTewVsInosC3HA2TRDIhihSV4xl
2g9T62Q/JegidF02h6YeIQGx6t6lfQ8/NzGnh5gAhztW2VZYZIhNuOtRKI+i56xTFK4djqSA6ank
6BIMWGU+USkFBZ2JAvumG4H54DSZh8ZtUDCjOBHXRadxLU2z8r9bytNJfxgR1E7DMfJ6TFTH0ENB
id7eJ3ZbDXzJj0ZZeXTm7Jio0ygdG4wGDBypSDKKMsHLss0rZoRRIaNFlzKTH9cUdoH9JE9uwqKI
aeOxkK3H0g2fyoL41xlj34EPhVgef8vXETncE1GOFAh43tL7qcL6N9GlnLFH7uIq7N8CE1p80xaE
6CbUpqhYUmsdVIPOPeRDsyfLU4r/1iGDC4cz/v8RVEZ9RX5kUZrrlJX3Jo6ywThOY0VzOMuMSD8a
2uxneuVRli6TFuVIby/x5/b7IRRVVx+An4UmtMOCAXo2Pbi5SJprhQ+15CoUCHOL4Xi5zf8jZPk7
IQvl/G+t9y9vbZyUESkuP60LP37tz3UB+z3aQYYDf2RH8vD/qWbBfv/Dkb884/+9JJDoKpgULdhq
F1Xmgnr60yXm/INAK4SI+PE9cBm8u39DyPKzPgzqOb1DwtlYGFCxSGxpPy8M+NTr3mh7RowkzM9r
sjz6+wa9IOHcY91++ctS+S/sDD+Lcy8vhoRy0fsHNvLcX7WmkTPZuRd39n1saPVa2pV80iQAPqMo
ZEt2pUCYDi79LRjS5vD/eGlscqzNS97mryjwxMjMqaPjeD8HEy8dNBhZBz3CcPV613yyKIAQR4gG
oCS2LkAmv3/5nxWkyydHJyTRWAMG4sL9+vLSSoj7TnPrPi8Wkr1vDPh/RdfP6pRUy8tNhe+ff/+a
8mcd6R8vyq0C3xs5vndRMP1FoVQSwtRHKpD3wD8lEZu+dZSoOuodkAhAyx2dTTsB0rLqzR62AjS8
7sNV4GZzw+V7qMGo7JUXpdOhNZoo3M4zkFDo57QGOH0L82pQIc3+ZK5w7EKcxRU8obKx1r//HDwb
fxFa/fgYroWG0cVWsOxhP9+i/uhb/eTF8p5sIe6VHr3/lPfZtPPbyXzCSFZdTQud9/ev+rNd5I9X
RRjtorDghYNfdkyytb10chqyj4BlPdGxTdgsyvi7SCcOXiaYfMdW5g0zXWRBF3ji71//nx9MzzJ9
emOgNbhvfn1W4MKUwCwm8/4HrXt5YGj9QMoeavPm9y/1i+D48lkJgebJ8gUv+E9milB7XSlEb97b
SQCInPN9thsS9DzMm632AxKF/TYId3k6RVGslTfysBipRzmQ0fX//bv5Vx8c5yqrJbs1yolfBOnS
NqqgJlnkvu9qHhLbC/PqzOlbDKClsuD/8ZB4LHs8l/wHAMkvpgTSisiHtgZ537ScGmlgAl6+IMf7
BUCPGMSmUdlWtBwS7vIAoOtNMQQTjbjUJOPSTOfqynABPJMpuMS0Cumfu2wAWNtRPcXxAIi61ClP
GQfhaTwFQAzy3e+/sosP7H/Ku8sF9IAC2oAMHCghv7o40jwKex8h2X0YprD7Zw9+7uW+mbpCvTYN
fiEAB6x7mi/wgtONEoK51q0O6gPmBnzwCRiTfD+PM/1YE+j0xwVS//v3+S9WQY+aGAkmTjmczr88
yQZ9gcFFOHLv4DuBJL/wJU0FadIUELSh/v7dnb3soD+tHa5wuKtxXwH5RC766ysWXSRTken2fgR7
fOV0hfMG1mT5hwWXoRfWdNdYLtziMAlBb4ohjcsVkZDBYwKVTK2sUncfVjVwpwtWAGHwECSWzcK5
3BOXrwgSA5sXWVqQmwevuroEhhigZo+SozJG/776G4fAD7/YX683m7XgOlvcuRKR8q+kxdnPAq+G
EXIPyIJ5v9Jzs0k9I72trZyeXYk+YIR3MTALlg5MjnUyFGG8C0CfEKe2HDvWelKU26lEKVN03m64
ADpit+1NnHAREwAjdBjpI7NEGiPi0QBPW0TdRnhVBaTuwvywA4+8IZArPBlpCxCELWBhgywCKttX
5X2/UEP8tkjPsvCrmyENOcT7VYNxAnuo8dnUXgY2TufvImvNDUpGOkZSz7Pi/Q3xh0a47Z46HZeb
pGP/PonAweBVW6m6A94I0IQpHPY4QrHgH3tAs1YwnQ313Jc5rHwr9LzHAEeJQMcOSgjl+FADbnAi
2CGBS94AiDfpf0WpznyjLNouO8yYedG99r1NoC1UZOMYwnU8y6hnnK6G8ARjMnjU42Cig7CHqLnH
KAWzJXW60kHmITOEMrDf1J0XFTlDsMCOw42fctKK4p5tN+Me8dBQQreo0M7WKNWjLaVBsPXMDgB0
UTnOG4I5yoTSZ7WhBGQhHpYcgzbR/Jr2WsjWoUXHFT9jzhjPhNxyZmaU9ezMJh0gxQS0F/BmrAt8
xrWq+gwWBiRNpC98GtKa/CNK3viGtIzu3UdQieIPjvNeJJC8cO1HN4204Qvi1+X0qF5HIebPZuvj
PEcOANTMp+/XVRU96brde8DYdxylqi9F0DqfK8twgJur+IMbZfoWkRHVreY4Kjei5/Ks47Ar9w2h
ksjzvWHNjVUIiyyEcpoQsME2W+H3/bBrpnITJy31ZDh+khFi7beZfSpLDCxP3gByJeAGwFHvbQqv
ICMI167tLS1qwNOh5L/RCUksHqCUDIzWiUasCJAtMwP12YgHcpCLIEvpv+haF/6OWByKnxnQMGoc
vulysbyLyKcYYgW332owIeCEcg7PjAzD/BOxA1wxHXZsCloDyRu8hdpOSwpmv+auhOFjspnaZc2/
g/kntNOm5cq65sxFRZFprIVo/M0YjNxeZcRAss0GluzERnnk+XO3njVJGaEzgo5MBPUqURKsRgUp
H5ecnlHK9qOF8n90e6Axhs065NkFh/QG3/aq5gn110Vh8a/XtcOb48RBsIoXhc/9gm7OdFFdZWUm
n2rMovxQlQfnrhtYn1nO0J3ldgDP0DQ7/iaaGc7i86DwkWgHE0RD9Od2vsOX00h2aoIuLH6iic30
hg41SwyyK/8cXeI9PPLp/iDfGKyolzWSGs4/hw6bqJcS/RlWfvtRB8tXGSzJJS1Z7aAHl3dbMFNP
GT3a011F2SnhYSb6DtYef8xyBnO3JVN8kAmEzODbNrF3UBlqOZpPSKqCLcw6/dAnHDesPJWYQyTb
czfBqL9kO2jJd28Wmg/FI8krZfHQfiBanx4w/7QftDgZY0QElx5FNpDhkgMYoOnSfqiFVl8HUf2a
ZgXV75S0+uFSKMxZDbP+QnmWE/V92uZc2po3Q7hi+mFbuQcFaMl2qIhkuoGIiTqkCsVNi8C4OnMb
ce3k8m5BYrDxtFVzuATAiFRQhFdgILeOmalXFNfs5jqTBOeEMqBKb2fgkEOF7f8I0pp3jjKeCgrW
jJ7OtdEwhL8UOMxPg202p93Hj8PPhfms04BRJOZFG4EeWkd4W8BrbVImtX+OEVaDDoXvs2fb4Q0q
OaXzyjfKMd3ShA+/YtHnxcvLI2SGTjrtBnomlEHsPMCdxnvfHkmTCVquETnJFHf8zwD9eLMtbYe1
rVqOKjA9k72pTQoDulpHlyt9U7aWd+TjVFcI2dwHtGjIJ8mH590im20O48iOi96duhxjxI1AfIYa
EsBFs0VBON3Zfqr7azVGRkyXHkQC7jrIQCsgFb61pa3HmwGNCR8RHQb/NP0AkX7iPaWZzyC/qwVR
CZfkBkQTzltc0MshyBH7w49FALPv9KAT4F7rPEuAa2nHOtZYoq+Uu7x8MXb+Ol2e+hyd7WvKOPEq
WPIWKPfrA1RgrmoiWzBVbOR8DyMlaLBk+8CIn+4mHblvyNR4XvE5F1uZIE/fRCRhnJum5Z1c7kR7
Sk2kNglLgGNSo29NRM4WNW0dtXcBHM7x6FfLBUprAAw7WYX1oWjM4DlBYMbMi+NoC4iiW8IcfDTN
KzlGxSNpOM6blabmkzR8zgB0stmaJt98Gq2FmG5Jxhor1nmCdtABq1c3UlTvtTmSlLR8QnYiauQW
hwfkX5xvlwPvTOLI62xaPKIRR9SEpVusRo60T33NXzLf47J0S5U2g9WDy75UjJdtU8+CO0rlMGgs
P+azz47CXiZ9A5yNLDbNEr1x+dYaNUzBJh1N8KPN8nZil0+RJaH9ptBAWTBDoMHmWTk9iFljcPCs
2dqh+jR9WJgRy1ECBZ95yMJBj9sGgG3MLQ9kgjbjQ5yE5LSNwNbg5zoICBxMac7DRKpng3JnyXUw
GuG82dOysvDTwXM5CY6teW+TllThuAgIMcnxarj8dt7Hsn40ccVyi4TZf7F3JttxG9m6fpW7zhxe
aALd4A5Odkwy2XcSNcGiSBF9HwACePr7RdKuY1Eu+vqMa1Aq2yITiUAgYse//4aBxgnFukyz49qn
7Mw4qWOLRZ5SJNZHcnrX+KiVzInjALyvRfrgPupMquPCStwzO85x7tJnZFtTsun2yk/n7x3b0M1x
fgqYHCcZQMDJSM53fuEPAVMkMHFFIdBnPEvimYDd9wkBYy94a3yIT+uyI3jEyPAGK44ZYB5YynFW
eCrnpYBjTNYIYvgTq60I1HM12pD32hfWqyoLlw23YiXCQcZY+60NCIHWmPiLVN+QMZXMPhrUuO+I
ib+bKYS6Deu9dWkJboEpZ927iVdPG6uIebP8qGWH8YlP2dUNkwZ3f1Z7J7WuXHDeG07qTGrTsCD3
SBRPsP14v0Qu83JTRz6DDVdBb98yY5QcGHWAQWxAaHRiZ8aQbpQsCnXcjdGuNQJyYapjPEs2IBzc
Ou3MddGvqNv3iKuGo9pjqDNiYpduE4qPkR7jZAtpbICUFawxaqHlbsTmVe3lMFbJldVnWP9WLKOX
kNr5Fm4gGQ+kQcx204qW7l66A0VIbOThozk1OvAIVtOOV2W6FtBE7oZAlVeYbL4kRkSIDbyNPZ63
UOO1x/+Ux9lbDCN65WsbEwelT74mA54XWLE9kpjFjjSnkG4kkGdIhTJ7hMXOjHPa8EBrFw3ZiTFk
zs6s8M9dEYaORn4kkzttmuzCEb1lrdk1y1NO9orM6AbD5KJpKpjoTv0WkiWc7zxbsRhSZGr/YhuO
tFK9NM9avfifwXIEiAyThJpqEPjk2AVJvkZtg8KAshGKUOA0fxdn9JrXXdnwZxtaDJLjLuoaBBAb
KmdiwcHYqVi1IzVOqUu6NgnUbR4TdlPQlVsPuqVxPCjn5JscJifkVQ2TtsLtkUCR62jxAZsgsRNG
FE18U3XcTKKEdRv0v87RFOl0CrKpSXXTe7gFQfMxQqkdwyfSi52JyQyWIlnDkidZ02pP+dEBPE3n
69REaoSxOJ2a0LqMlRuS2SL7V3tBuQanFrNgppOzqzyb/RO2BLO1jFmtFljV9yNXXh/XzTDLWRxD
NsztsVNjF7rebKIwOC87iKQbTBRZo5VonnIo7atasu51La+QJD7oJI2glZF4s/O09m61kJzbrjnb
JXubHuwPMXpmj/xg4I2TBrw5N2/Dc+O9wmiJCjHYmUuITuQZ+ovpn3JgU1JrjeFUIWk6qWU/7NAN
ovoIeuk+m/li3aNsArJzQ1YlcB6GxM9IFESRaHOSKD02Fm+cvfsExBqyvO+cNpADL7sl1svBsWR2
zfKN8B+FDqcqzV2cl36w9WZp77hycp90g3rAUGg5T6B/PUDvzjc9bwirM6edZceGqElUXglpcxaN
cU2oSq2gAGmbR6dz1N6OXeNlaBz3NQuH5QeEvxGhneofJ3siCpG6yga56M1zS3tGFto9UstEid87
mkq2GDa1W/y22zPXUeklbmRkQGVe+qVsZHznUeOr9VAW9Hu0VeUcuPNl6DTRQ2L4+UvdznwSOjNc
LWHT4XC5HN0uC7zFLE2+R07UhaP3dERn/tPh+dsOj/O5GeBj2sVplT7/3N85/tLv/R3f/Y2kXNcB
KAZtsmnX/qu/Ezi/IWDGIpkQDjJzeRP/1eRxwt/gDzAvAFw8mi94KP/R5EHIzKeRCuuDP9u27f0j
tbJv/WKXw+VhnPGRfAuaIB9QzmD06prkd2sfBMiI8FKrMTwGTAEnmNvzFFcTVUXf5iogVRBNS/Jg
wupdC3zpD2kSD5dO7ZHu3KFCc/3IIh4aFPk6mWkXd15V3NfVzLoJzHraRvI+GpH9EnXaPptwX7p0
A6E8fiBYp3q0NSjalLqWGzmsvLpRVR9QjYTnYgaWq8yWckbpo5jTwFpZoecMH6VXGz9y5auH3KlL
9SMk6sPPiB4V0yUcsG2HmwVRDdnBzPImOPHI+aYqJQA7g4U14H0kaStv7KQ27omux1FkSapxS5wh
/sMtoom+1DZmlA3q0uoUgpE8Cb4VeRHYh16OAcOC4fke7534PGuAfYbc081rW1uNBtPk7qwW79eo
z7+LcqkOMZb+7NuLwOpE5F+7DBMP14rExvA9l6rOmR6PZ1GAHgufmF57FzRlc42G0fQxyucoT9vb
eJJ9gSYXa6OHxOyTTZ5y9ly1y9j6jzRpRgkfTnGCWbqFwlRlEcBvFGqPI5+q0L5qU4dWj+FSkXVt
IJ4HGuVw7QAvnkQMgkmMjHWv4BwyyrnFWLAlWfdh7rLMH0/NcSo5CRWNRgWkU1BjdzW1aO84bMK+
7KmFnKaiaA2gYkLxSliLKXZb9p8Jfd7h/dxx/McChGrBqcPrvBU+IrrkS0p+x3UwUjtvKlpydrhQ
gIHQRo+ZCNgajh64chRUTiS24aR63CRRAAIIYNnBfjmQILbqyPMamZqABbal8Y2SUKuTya+H5UTJ
kONBwr7TqIK9RcgAXlqn+oVTlYYQ5pKdyI4ttv5MLNyQrwcFCY7IDjInQO4MgR5fYLJasH1aYYzu
MbG1mEpKgjgaKR3duXNI1CDfXWygMnn2ZTQWU7TrJY6Zp7IZdQGHLOf1ePBLyXFABvt+HKhbTtEF
Gh4O80aFPciKvhPXg0CoKw5P3zwYEIXXYhNuv+4mnVVz3BOFV9IHU8ejT0+KDnQkslKNhpuIBtu8
DtLRIy+uBlHwdbOM87JzOhUWc/M9VSqbAFUmOP/B2hEuunsx2eNy0nWWeDZn5C3vbRDPBJ+nXgDn
osEBvpJmrriJM2gguaMtq1MnxU0l8gaKk9bGOnEVO4UGB3RHM0FK9AXq2Ww8LvpbBtAq4n0xC+TX
tEn5sm7jMcsMcssvw65AHFnkPRV37+nMCcTo7XInccDLseHUj/QdduIYj4ZLziHHYw8gfu5q/j2c
dWgstDmqfENDcHl9LOfLlmSzqWCFOmJMojSteZeSCfiGkIUZmXmGnlOWFmKx7wflSY1QD0TKKhUB
uE2u1srP5bSRob3se0ygbs0JEG7MaMphFjigSakHjotFUpFGEoqwOZfBsIazSpaMaxPHuoITHG6H
skIuOHdYj3m67jkGP1LgIM5xwPoBmmZJ9l/XN08QTXu4dhlBsSOz+CRD3LRboARg4xC7xFrI/iUz
cKCE7U7tSEKcugs8o1z7dsfEtjt8iVcxA3DumcLg7pCXOtgyYDyuzz6Fs3HDilqPIYOwo0LXR0gc
+i9tQy27taqagpK6lwraBnI9jWPdBzuG8s5YNz52vs8KMrR42/t2OV0h2xFb0HCbdB+JKRaHCxij
ZSeaU+ofB3OWIEnWuNnFN/pIcFsATeE2lRNLgWl/Yj+Adfk7TBTnH8IvnbMIW9d9NgbWa+H6+EzF
dIB3RNVm5y1M8h9Oq6Z7bB/n06ZEuo/fOPrf1Hig5O8eoQP1mwofMJQAYZBybESBh9l9QY42cv0C
7vrODMp5W8Xm8oMuSs4bMBX9IXAnn/iMzMeCADs252nOM/jrBA2RsGz71umwYOwKu8bdAMfq7F4l
bXorHBXO3bi97Lyu/IEVTyK2pKqNxUoBK5/BFw0ui8m4tUrDVlsIX063JlygtwAdWM1vsNtOTkcT
Pf3oqR1K73GDhUZzgRsj5gzGEF1XY8dqMvuYHxjNcAslFVrjhPWlDHuE/UBfznlDMKj9ENHmeiT+
qLsrJnGduGN7O9scI6e4t24jSGh3lQ8ZkXxoGVy19IP3WLI1cGAT82tsT4p01uB+iW3vy9CT71gr
t+5O3KmqQ96PhkQd5H/6xZ/2tI+AEBv7uu8J1PaQxJHZaCbm+VQvqHSiVpo3yNlroE5stIuss/BE
cjrFYVEmzbaYTISASZRM36JGlcUaMZib7UxQ3nI/t8Aja8MSxXZ02nodKFPe2ziOPKU26gS2Qse8
GjIBW9k0mlNwfGb15GTfFNv7YSqG4VLa5jdNI79oemhfK3Cfxlv7hDKd9x4e56MI7bsZ47DDDFx2
k1uefCPsqPs2A1a1z0qaxXiD+34UH2S35Kcx+NC6abuvNKeiG86m+GDgtwUgYsHBlBZ5rT0lje91
ZwO5N1ddJ71tb2NJTLum/IF7GKgrYb3byJ2R/KRyfArISdjENMyuOUG6ZOFOMezfKsFCiaZmc+kb
UX5hRviRbBI47jcEKrkbXwykTJaFvxqFp87gBVff0kHidFE3D9HQkMNpdo+SLXGLgsfdACc8WXZ8
mhEHfW7Mrvg6EXqATjun92VFvbWNDEIi+ljEVw7RzheD3+2DAcJ77tsc7E0L1w+/bhQRBIkU3GFg
rREdEFQTN/YA53w2AHiYKmaanJfEEu85gX6J4GWv4sKDJG7XAhxMapkG/F6L0yhrYUMKg/JCdoqQ
HmMsWowSPbbwXSgcU61su3Fuglh414As8q7uBOrKrsKUlDQyuc4XtTN8OV7UHcIjTncPntlCCe6g
9FqOataQ+10SsMryjuMiln4Z5cfOJkBhgzlPhkmxiaEJlGsXJSXE9GuMep1djvT73uy68TD3js4w
4xdHL64vWIHGfar6tN/IMrxxpDmeNNVA51Paojk45dLeJm4J3X+u+mk71GRUr5Kpts4GgpFuULeb
my7yTonQCs7rPJ4fzL6I8BUph8dkSL4iJ0bZ4VoBBYUa44cR+T28f4Wau+2dM68p1V6ZKLQFBqY7
ujw8BwKwJm9VlthrrgMYTB3hrQnBe7h95OtGue0ORj+7Y5HQvUX/XJw0kwgekSBi09Wo7i7Kan9H
tmiUbdkOp32Q9emmLVBpI55amaqzbhOMJGjlZInYLHNM+JKYhUMreB4OqhOQ6W1bOTt+R134ON4A
v7HevGbt4L0FBEHjGu25yz4JZfHS+OCjYRdG20KXVk3Zd9h/zzjwok6o10S+e1sUag1ywxF21BAM
F1Nj2ZtoLuR6pme7IafdPuRZOV7SE2mcB/Y3/D0r/GkBIUNVXmcyBa3L3foWg4bYu0Wo6Sxr1wi1
0j+jLACM/Z5jSBvv0Pwg8BpNasHcs/IrgIS7eCzUOaqnfktrNlTrrA9gk1MGXNigV6y8sxN/RX6H
FHlxUC4QuPAUkxVzu0RTRkRqnOzafJjP3d51L9sqabsV2j+DYBEXZUVdyIOy2vkkgGB3bbmyv0+m
EmlJe2iCRW3a0G6vyr7uX0hrM08gh3Vn1uhG9EiDRwq1aecTdDL6nbjJYJaSjzDSXdkR7Ie7dJ/g
3blLw2Uhzk90SDrrokIYUtrecjs4ZvNd5SWgBUteQY8AdydoDeAzlRMt5zmmPzhmoHu/NsJ5uTIS
bOmQzqbu8B12+n0zzBWhIF06iEjn/bK4nUYKR9TE8W9rq/jSOIVKDlXR+tG5U5nPcgqbC+VSyGHX
3Q6n+YQgBaflOd+ihkoQj9gwQ76kJf/UTasOlex13aDZJih6RSdhjbj9C+3Mei2cLoj969hu2mt2
v1NZsoNOf8ML/JmS4h4JlhDraTF4UCmFpymLf+LIxdh8zHasEbmuA4zTudpumtj3C13217Cz0pPP
KTDuz4wUfUEBr8u1heObuG1+5HUVCdCWa/b1vipJX8GSiDQ2Fubn3JDw5+x6eEkKU4jLeAwG57Tr
PLTo696ipXaB8wAhsbgohFuvrWh4gr4DkhoeLMLOpoMzJhJWY15TAIqliijbSg/VXmw6IQd6IZc7
m6x63LUVjdJ0GCgzEYA/1+44ybueXIJ+R+PUmtD/eViefVs4T5D5HCgObHFEKyt1Yo3qs2Lcl74D
KaCY+1emTPUWLGN154QxFb1stcT3yOY0ielW5zFnI0OvnSYHLMuIbugwDf0uBNQkWFA3h2Z+sLsS
dUMyOL1jjPx6K6ifjmfhIyD4+UPQaMf/0Gf0M/A1q5Z2Hv5TgDMfHnpOhRx5PQJDd9bnZTfFfQwS
JPjaO2n63xqH6g/65UIE/FIGIPWyP86uoOME1wIv74/tQsAJunayank+vHviuU91TymuFYeQhV32
HdD7B1fXfL4Qhq8wkat9JJ02sMh99Jh4eGSNfe9NeG2msIaoH4tuXyuDq3rS5xDw3mn5fIytn9mn
epAJE7NhvNqW74S/3PuUucSIR1297y3k/SQdxHSQCeiimZ31HJuF5XHzxyb975nDXTVoy4fYL/ZI
r637/8Cb/z9ZJ0CLGu7795KWL2n/Uld9+jN//f23fsc3A++3IwsWTQv6vqN54h/89dD+DbyelDhK
swAump5lf+ha0LAw60Vg8Tc26CNf4w8Su41RIysgk/I4R/iG/4DE/vMiDnmT46nrmKypfJpOY/l5
EQdZTXJ8qrz3XnpXWuratZCtLPMMsiM74MQ/DdD1+xv8f5CBX9dpJfv/+19/dUHfhpkrNK3Qs/QC
86ddI+euG7sp3YPj2sEGN7b0ZNHkXI/U+n08Q2z4/Ho/bxrvN+gLj/GCPQ7A/IE4GWbe0nMCFQe/
TrznTDMnjr343gXr+vxSPy9Zx0vxqAGy4VsT+qcVTH++NQJJwXtzSxzyEopRignK3pULL7AHTnYp
URU/+nlGOyaip/b5pf/iLplJKCSQT4E1fEw7mNp8nE2jE4feBm0gEJp1kgBQ+newA8q/oRl/WJ+O
N8oMxO4GBBS22kdIXNVFX/oqFYepRqsAw4WGKzYtJhvCKH2AxAqWYXJW0psEzO7gANHiqWFlkEwK
a8uu/o6K/Ovtk8ceeB48VVB/9oyfRz6zEmg8cSQOwSS4XQI1NOE054//3bU47aMrYQozcT5MqDhz
TESzszg4/QRdShj9q0+uyO2gWQOfP1U9Yf5nD9Tj7EFLDuh0+CZe1h8LnlQ2urs2iMMYJW/vMJgN
H/nzi/zV2LEIYdLNxVilPsxaeLvCl3YhDmTNkmQfjGwtgTZ+tqAW/J2Yw9Kj8/GWHAAfmyKIIfwY
PhBEjjUuhuUcMhvL482RH467ALDjEbsL2hzChzfzkmo+/ZxI7D5H8t0+v+e/mMFgdyx7pn5VdQ/1
5wkT2ZQxkZeLgwqkfeaQEGjgBEnntzF6Zii8jnKb5zbb/LzgKL85vrxgrukJK8jfCWz+6gkIQd5U
qJ+0/5FpnRehp0qM1Q493Z/bYxv+CP0LHKC3n9/4X12K+jNAIMDW8ksJrZoABpHfOofUZXjDY8+D
qE+W+kCDwZ9f7OelnuUbuz7qRXK0qGN+nb4NnqFF2zbGGepoal+DqOGnyoHHtxwhYGwEgr+Zy9bP
S7C+JDYnvu4JMptxgf+wnTX5Imz0POGZia3nCb0AUNi+65H5TYa6TXuUi9sj2SEJoAamMchyCTn6
4BsVbAVwpXa/aNXmcQV5Z7LNC2SxVZQY9FFSzTr7fJDoTf70Srhs/D6rKRMRxRpt0I/ZMcgYM6FK
R5z1hVmifcbTs049YxdbfT7g21TOSCbgQnQ1SG3WzN7W4sNuOk58R/yWcwMwCGtv5MbydXFK+ars
nKn7TtqxoWgnGxrfFhZ3FiyWlRVDczxyOsj56bBd49c6TRT0ATw7gCKbdoedtU9Sk/IBk5yzLmMA
ie7J5ms8jKFK4jJNd3FJjAw3/Ki19lbv8tHY7HbTpgwT7G+KDh+mFXaxDkmNVcs1NP/O65P5um21
A7IYBWYa8OTojCU1M6QRMESgJMvlxIBR4J0dpQe9jEtoxp1VJWd5kchXSPLtk99UWCqXli7KQRKv
DVsaUNnIi0m/WXPII/MXx8MZcIL+9kgOM3NP5t5zntrMdgHC9zxbIfzfY4ntjfBSS1igL80S2Xsa
he1t58kSABcE209jQZh0H+KJNBFAWq6P5EoDgPUAZQtJQwQLy1FC3RaoIR5nYacnR/3PURlzJOBI
2lDwo0DEb4F9l0d7RHfVhILndNQSW6rrX3MyUjBgcTiLLn0ENBrMXfg4NJjGISqYndMwqviUUrOK
Fsm4iUGzWY+7HKY/wQ7jBUJTMCHoMn0QwLlj9n3Nw0lAGldlNS/+GXZwmngGqfLILTZplNzmiAUU
ILQBK/LI/2xT3FI3AHvus48HCiTNLGsItK9pgq9HM/K9syNTxoC+h5mmGFHA2HSf27Xj+jmGWJJ9
0asxI2QGxzNRwEtgXSYGvP7N7JZ0zuArQ8yiYaB7pDncj5VVOczlEUbLYw96ywFXEgKnDOhojaUT
0qX0acfNBfvyCskA9KXGiZeLxS9Iz7ZSFCpj3brPHmIBFIlVFxaArFZ3FzuLvV+whfM3duyJb9U4
VvcB7iwXWHoUmxYrLmsF5ckKdlZqdmdpUaOdJlWdTymUQuS84Chl9pEH+XBJCW7zoP2vSJmcLwPO
crizJNjIlHkYrlO3h8cMqxtIc5nvc9IFwDWThrB2E1MS4oxzDJnMvrqBEYfZSRYNJXyoTr4FYqlP
kSsPl8QhYUUGvI4Ye8hZmdaLJq1OZgPuJtGzffWKvOt3vTt7LwilcQ2UVXWOkqOLd1qnNuE53YDo
ZnWFK/pQX4bZiHtptfTJt1gLDPxaNhd4qINGVXN0IGjWb0+CfvKeCO4hv6DCDxWleX3miBIgXk1i
+QZQlW8xUl/AVEYeY4CScZ3nU/Uto/MlMcEC1wVD9090MQpeoZB0bLSCattSA65GyKW7MgAbZ2GC
5Iwj3e0Ao/EUtV5zmnVJv5vdYf6Bf86EA3xq3NCkLL+m+UjY6VxhO1WlBB+0uEljZfTsS3JtA3i8
m4hc3fUwdtaubGo+KDCg16LHAFeIavpAHZ5ZG8+HXg8A3sL2cFcd3JG41k++mc6pdIM9XdTZ3VTp
OK0Efm/oIIow2oCeJ3B+mx7WMUSCpZ5x/S3r4QHXGHx2xqrfDTpeqErMlwIHya9hkdqrNLTUrjdw
oRsKvkdIquoNuxJhfwvL+7kn2mnVxCZP1EdkdQ69qrpG0dpcF71kUhseFdnzURph2BmvRK+Z69u6
kTguk1VHgQ3hgsY3q618jTuTBaleYCDM5sKUNSVE/c4faLsHg3LNbZ4mmJzKujWRyKA0WNYom2oc
X9ADHAl9/gyqIfuQ/TgYXPwqcemDW9IV+tMs1WAcf5QZ0yGjMNNeBobiHNXjXUtE1ggvbWwEr/6Q
uBjuK4Hs9citbxqm7br2R9rUOVTEJ7tuY+q5ZED959R2zTuf9E35zc2SoHmbm1Fo5YQE64Yksa0y
Mf1ActfG2CwZ7hfkShgWJ2G/LyDkJKtKxemwgiCRfO9H+ZzBGt26Io3jdUQTrf+KP89g3KVLgzFB
YCfB5QgZcO3huLNNpqnF0d5bdkSLNQ9LSFzhKvTF9DC6XXkLA/vNLnDDtoV1lUsbXh5R2YRLhd2w
FbTuXmOZxK9Lmk538eDz5Hjjs20L7TSEae3jzDQmaT6v2qL3z0jHJYdGTfjsrHtQxHmdD3087clL
Ng+ireeLtpfOrbeolGjsEjPplcdTIMIWPOERcoOqtsqSOBQCtF7BgSiuWnp+t2UatOuutvoXDE8K
fFoX5ztRkONBeg2Wz25kpzjQB066zhPEYdOwTDSW24LlIoxcrN0CcYYa63uEhc/dJOMcmfBgXnRp
7H7LJy+P1x1NEPZKnZ8NRTcmJ2FOLzrlOmdGOBE6mYxx/2ynU0P4DSqsCuj7YHmmgaxMkteG79+c
0pquBtx4LNuOVqnAiwLH5Mq59/DnJA/GWTDGTaJzcx6WG5ngoxuO8fQ0FLIdtmbfi/RMpUq566BG
QkiLBc/sS0/B3z0Jk6HHGroyzjN/qR/wccCf1cihCqxswzdzaJ/BdDmxw79ZY9tfDE0znsAMmQ/A
aCWGjmESQUq2OF4kLG4n+IVbKYoZnTgaj/54E9vjRCZaFrnkHLLkPeVKEkk2F+65Sm2WUfpeZKm0
zVhNGxuj52hN+8C+kP6MZT8CUSvYBoUvWBAtjPRt8uZ2IQmfUJ2hrwrR4sdUePAiBj+97bEbfRis
uX8MIHlsR4XXCJ47NFp8PO8FgfQ6NiDzN04z+TirRUuCq5xkH5ImQZCRMeJRKRiq63HhnFIVMHTp
bUbpFfJX9WB2k3HhphKtWOq0zi4wnI7eTFO5u7b3XZyZ7TTsTwbm7hvh3upLEzjyZXIj/3XyyGPe
mY039Gu4/ZDKs7rwu1UUQEsmv7mFppYg1tz7snlzE2xg+6wk/XBJe3nmTAp7r7quSKtQaTuvBO2C
NWH23ZVRIHuxTS+SuMRSs8fLjGc22kQd2AHmHhDgiqE38SDjVyIua6hT8ZJdQf/wTdKjquKqwviI
fCYYCvgiODw1QHULS9JmKtTwqMhHwEHzWK//h+r5N1RPXGE4y/97KPS/C+R1P/E833/jdxjUssPf
oJgHHkpxJOqARn/QPHG1+42DIhROjqM4KHvhv1BQkqARBPPj9BlcRO36OPc7CuryVy4gYgCTGwwG
v6B/goJqT5A/wxJ8HaQP8EnBs7jP4CMMGvjjXJaDKX4k5tJkb/h5RI6JyRUEJOJsZWbPjyjFU7nr
Z6dgFe9n131RUdFU56S11K29awwB7yxvAwPXrSqMzCjBeDZP1ENnlgbBtRB6vMVbpREOcyT5OmMr
xrVTEKhMAFg29PaVRanOaxWbrMcPidTSqwL1Ctp6wYHGphU4ABOdOD0Wpu5KwSYLuzX22UYQ7aox
63HcpycfsXr96UFe/wrZfgRtOJiGjnbf5H+YANkfRwd/ZQs2+uL+aPpphG5ekr9ckB8tHCe/CGPo
UARkWmlVvrVel873QrtkdJAdho77qawpVg+ffyX7A47khT58QgTq8IKBM8KPgKdmd5V138WvtJ7c
/IK8kPiYx0x1eJIYXkoUW+mnaCkRIzbBgLBaIR/GmLKpc2Kw+7mFKDCwaZ/BzuwJal6ieME6ulA8
iq3kZLs8Jp0XGWrroUX0LpclByvflqHo4T7gfDcQSfD5TX2A+4At9BxEswSRKaQtABP6z/hxlOQU
ANRJP8wJse2dC2Wpvi0Lki+vP78Qb9SfZzsXchwXhxwPZgSD99HzALPWNlwoJF8dnrblbBv0UsJc
2SZvuHL8TFxNfe2ygtNvLQy5bqzYH2/z1K2yt8+/yQc8Sn8TN7C1xQCwDZjNB/DRguVjhirzXkdC
RLxLl3wG8qA5MuBucQYZEfftfzrIADDAX9hjWCaV/kf4ltRjw2f3cl6KgQA5zPnmxhjJlQiWiMDJ
z+/uZ2RHcHcsXMIKHSY8nfKPSfK4hhY5dAD7VVkxeRM/bJytEoyDm4F5B1lKD3Exe9oX7PML/zKT
NFqMgQOmafTLOfj/PJMQmPYd8pb+RZkh8R+YPhcBQe4YsDO6n1/K+vURQgGgWekBHbN4f0Qvs7q2
8mm0y9ceg/jS32MPXT0UtmSNWkvUx3FzpcIlMsvzOu0qz9y6Y5Ivj1nvN42zKgsWRFgzMHnCmyzz
6IQRrVHZxXmOQUAw74dJiPLvENdfHowbWAR3+rQuLPPXrpcV5uQR2Wb1gkdFx7fA0ijP3kZrJtiw
rksPz8WIBChyEP9msH59MDpNkI6uadmgoh+XrciwTNV0rvF9cQ2LkzTKh5Sqyg+apDPXloO1aYGx
rsj9Z+xUkGxiHtl1RFKWOICM92m5TNgYIsda5PcYp/Zw5yBzmg8uujm0r59/W96LDwsFX9B3j68J
8S6/eoC48dR05dDV35MgpRm0wuJSLtc9TslMqmUG2BlPQtjs3qXhRClvU18JwWZQedjsY86ei3h+
YQKW2ZvXm4wM2x+6TkQUlqizt/cFWEQNq4urhtj72schp+X1WEIalquRQzdPp4IRyDZc0TrgiaC/
1Uu0AfuMC9qzKoIbYk6lelpmXUKsMOgmm2RjZ5nDIo/3iNdmO1u0GIyu2mSCRYSne1b+8CbM8ayV
g+H3cs3rH7pfq5RYp8cO41C+I/42IWQfqxqsr7RGmgznWJh4y+MiHX+8H7vWG2/7jP8yrZIqYwVZ
JSgqeWZ2ggNYu6IG5gy4zpzG4EWPSJ3gZmpi1nAhx5fDq9xVP2U2P+nh0sePpJ5PnvyJO6pE3khc
idnM5hazZ7nuIX/F8zaLQy5tYLXMjy8YsXI1XO8a7xIRXto+tUHqjvsIOC69KAQyw5PJ6lV1SFpj
Hs4GNSjmkgrgFsybFJ+i+RCMePPnxHlIvWe2AWBKt2+CVhKzXJOigdHz7zfgZpiPTquKVquXbUw8
kBlQ16yYfr2K9SJWlL5plNsWoIz/Q7k1l9m6b3By/uMz2qYFPHbSCKbQmilXY1zsJIvLGAxOims9
5Fgw5bPZqbmn+H1UBSATI+cGzcAPTJPEXBoexgDjyUpCfUXH8Kna5gZBMfLe2edMvWGh19OlDknf
fHPyumLSZJGXlbcVpqq+vyMLQE+Xxs1s3qmxCsE/NrGNfwBR6gpf5TeQNCvydzKWtK3PDEF49Utb
qpExrBU4JYwrFkYrugsK+sLZZkH6WxBq71UjKox4QQcabDJLOfzdjCZH30QWYkdy0TrRWMXb2uj0
c/ftkVVg2y1I88lboTXFN+nwa+Df4oDT2ngW9rBWs00914JXYcgcso558hIpsSaKSr4S6VX6QtOQ
6e8C41GHriKw4hWc6asxU5zF88R+9AKHr5cBH+i6LRohh1/2dCPdr1DV+Jd16Mw+XysToR7jdiwZ
wUFNA8O5INPgkwpKQLHPJM7a/i42PT1FdWk93jdBxZ+cfAteYD9DC39J6YjgciumlPd87uZFLx4J
woTnrHU6/UqLUH9oZwqLJ+H21I3gVY3ljPc+WY2MAmfCpp/3ozI5Wl6MIMB8YNshjELMSS2mZzXO
5J3cNHm4WO5eBQQw4exj3oeJm4bjxqJ1pFempEiyZQdGsUPQGDfOTuZzLEwCEtGsbOLRbJZrd54V
0z/oiYUjiYNQnLmiUKDbfem58Ac72L0SYfDaizInvaotxOnIfbJBP2EgxJmMQJt3GWvKtKcrDoDa
tSiC1qroe2M65FFP2D0WuD3PBio5ot/nqrdoVq2rKJvj+o7+UySqy5qgGvRgxLsKgnlYiFluthzh
sxmpaUOQF9bS1O1qXGHZIpN95GSDGyOizVlmvZdlAodO9GI7c89hRp8Pfm2XqCQhY6NOBsvHkzPs
9eQh2UvPRKy0SdvO50jPS3NQPXMoctI2jw+YOC/8XWuPQ4c5k+uwVPYtvjKwDHKeR7VSCMSH9hIY
2WbJzUig4SlVGDGxFxCUPfFZ+JPpVRDQVAfmminJTOPOlM3ET3KEafk7csb1upSbY6luEJTrijAB
iGV5aoTyGD+ZGKwOI6PIu2DZsmdCjW3n4NjB029n9xDg9yD2QdEvfPFEIWXz1sIC7Gx2LJdsR+Pc
+OzyJdAOb14gCr3JSjm0TEcFYIf4xw+6mfVhDhJDXClz7hAjs0S5Yt+0mL4lW9yY8HMiGlKXWNqQ
en4pg5bTyCIGfQ5h1deDM9WtU4cnxKQEmI7ESTZBBB2yZSE3JSBGc9NGUxVticSO2jtk+Nw8qRwF
q712WeQb+xnm2+MO9yGfFzv7f+ydR3PcSJqG/8rG3tEBJPxhL4WyZNGKRtQFQYoUvEt4/Pp9klTv
iNQMFbPniT50qyWxUInMLz/zGuRN2TweWEZW8Oe2LpJR/R66OSYbd0HtmCeH+6fCfatBHYIiza40
N6YrFXaUTDTSOZ9alHBy8Ui1XVTqY1R2zgV6iykdwowRDjM0Y3a+oU8CLUIvpvzGF8JHVV5KBkQn
Toltxtaphr7+jshro53KqMApAGMW1wyqsk6abwkxd9lmLvbFzxZUNnldKL3/x3Ex8vFi8ZGQXsGV
YTJYm/ZY45GDJAK6Q40FIR5z9NH2hnPZIIGrqBJ6YRyR96CDG3rdYAQN70gS5CevWVJu4UFa2Gni
cKNS+kWOM8IXdLeFvwJKMXcPIO5664uTI3YUBSlqDYC6/VzMYbWq0RGCnlnNYdThd8lNlkMHzMdl
WftJvuhyG4oFatPE4ehB/2Vno64b9Xbw3QhKEAnachOhJV5x8YENPGnnufdWptUJI5hxVcRJDWft
1l8zDlSWsqCyZRDZebSHPtmtm0rHezn0URPcGaMRiy3kDoOpR8d0CyuH0LS1yzqrCuu2bxvce3Y6
Ur81PuWVPk03UzdhBqgxB9KuLc1ql7sOajloZ+k48nZxgQHB6ekcV9Y7/A9QI1rpA9I0a4R282wX
Jh1c+QV5d+wrffhOIg5cubT4jRpF6pXPMRLGw7RGK39uXnzUKHrInG5duYwiWrvTd11YNra37jPd
zp1diFanc45qk5ZlO6zGSWvjlxjcNF7ZQeVlvajWYLnnxWGS3Jmaksziy6SXP7NvfQbmb1wjn1Ix
OxjxvONaqguzqO1b1Nnr2lrX4ShDZHl0pH6z/Ty4NtlYqI8cGDnNKteE+Q00fyfNaVDXik8g4XA3
nkofJRc4xyG2HBXhCltXGWaizTB0t+mcjxHsLbOtR+90aSKNlNSOG6wAz+y4SLllmD5GYtkxXOVn
MgKqVPYHN11VDi6mujztbA1F7u/6pkicr3DHgBHujBqSur+LtI5eQ903NmHSblsyey9DH0/sLGGT
BY86uZsWYMtSE8tSL1GXRqiNIcL7ZgHtfTMYpbOYe98SOSlRKaiztUPRFzpflLwEkh+0iEKqgFjk
gjsaJVCL1AR5vo4FqktX3ZwMYCeeVEaxy2f3LkBaNDUsG8RAUCH2xw/T0wqm5qqFzMTzt36q4mRm
uTl/RKSGzxOVYd0a8tGXvspXfRicTLe7XjpPDFnKCsmK1C2P0DgHrsWuRtLfPClrV6UsMBzUGiEQ
7HTGD9R0EVlcw7QcemAbjIN1A3AZjGgk53TkTYozYvisUqTXdo+DdDS31M8bDIQZ65hVuupYOP6o
nt4wQ42FpNue+tVuTvBy+5EjhUri6nGv8AR9q+F5uP97JZaGI7Tqa/i/9IfKmJ9YFR180XVmlLMH
wxtvCpYsAVhEzVJMof0V7UV6T2+vkQvTMO4o//ruxmvCiW9sMj7hHfUMtrBVKBGsxudxAS0X+g9D
xgw528e1ExXjAcSkM9yge62yWGOpVfNJSji58aHWS5VU6B0SLyNCKLMq5D2nYbMU9OuMKUhGJq/d
GjsZspRIhCqbH6paSnuPbUw7eJf4o4gqOTp0z3kePMbUOTBNqfNVh4wk8yZvLXVEmqJRDS90GPgD
4WCpRM3IKY2TxlAbzAz7pBG7RrjM4eAWv96u8TBEXJp9NZKoBqZZkwU6Jiju/dA5aj+GkHXJrHVW
IP0B76/kF/x/9afJSuRyOeaey3VpYG/IHRbHWC7RUHX6SCXzZq2e9u14ZJ3Ne8n7seKlAu4xu+Jo
TuYQfRu8MULuA/QTQxPcRtgLeZDgQso5s6Sl9m5eCr88K6AADt06ylvPgGQC38kkqR2rmXfba0PB
Z5WL5CvoioNMs8JQqbUP9XK4ZlSRyMdBAmzB6zjra9z2qC0t82iNRpeV2EcK9hkKGaoIZCpJxcYU
Vb2Q1vJJLyk8ec/dbC/zqQkVaD4FITRPzKaE2WSPQ2xMLEr4lvm0kT6Qa7SVJ/m2yYRTNfTLt4rY
W0qfxGCKIiTb4WQ2Jr+KqFnkBiVAbfpuDj1W1bo26HpgxgCyvPUQy6jV9iD8zP4GHzAT7rM2Gqy/
Fvuq6EYzU2VhiOyoIt+FWcz/jJihDjdhG0a8ta6goctA09MW8A4SC2hyFN+uljtWXUXcxWioeQ8N
kzQIEdQPbCfH5uNp7YWLCpU1MdnZ1649dfGmdCe2/h4YT0ypkmEv+/3t6JVDrlKrXCvgx6PBB+60
WXfDAD0cut+o+kcM2We1JV3dG8sLHc5E2bAgi6q4bV/rWMjRcNURp1qO6jMH0J9SFh3TaBfiSttf
oSyztAcm5UaOMaSgpuBiw7Q2ogjssLjagrWo+DG+1UliVdqUKhMVpSCKgwx5rRqRhmLIfmhAWRCk
SPh7J2jpXIl840eDqgLfCos8XNRDV8s0zth9Ns4MOrjzFipea/BSNjpFks7uH+Oy5JUmRq8evUf9
Nio2iNiHXbfRJkyjztya5gh/cJnZUeC2VMDqeI0anjdZmyQlfPikXZgMxGaZPZoVZpv+Zn6LHD4u
8axhYWRqV37eNfonPSO4E4CtGei4KGirzv0vAG9vqgBc+fn4NIWdqjOVIWlsrzULaqq/anvJ9/3D
R37sqtGmQqjWhpUC8scjcXr/kXNdlp7eOd2T7YxqevO2NXIPt8I/fbvfPwqzCXJcUw2MGE196KwK
5EmXge7EE5NsFZ8qxzJRupwI1sSuz1fytRv4C1jWNWgdu6g5gzI2wTZ/nLu0uoFgZp6ZT5NZoHp6
2scFWiooPVgxxzAGrc9duDgVQaNH/q+liTLkjYd1Zyeou+lCqMmGT8mrYs9bZP45+yhlpEqE0rVb
7gQ8Fkd+9fnj/7ZUqFkAX0aC26QcF7r6/V82wiRDNIRH137sEvyl8WvUpSoLuVwpoT7/qN/2nElj
2GcUxCQI0sTHfjdpVCKw3KsfoXma/bwPZ1Rj74wFFImgSI/GP265jyMUgxeDYylYf7qm4jcAsYRe
6kX07x+RBlExqkO6crnsEyL7dSRgQs/r0CffJ5mY+fUL/ta6vCDaFfYfsMwfl5mpqY24u5qqctzQ
O3+/zCMk+WH0I/MbPQlKRwSo6FJ5JZjT+A8v9OMqC4gifFsMYfk0mmOqq/7LC8VUvPFMIzW+wa53
oZDWuSrNk5RKbT/ECmf6h8HjB/l6V2nHv/G/bCZ8tI/efyCk34VgMstvsmROFG8k1C/CHEFx5r2G
sslRgosTRLf8wM1wBJs3n++rV8rGryeQVAsgqw5m0YW8Y5sfIwv+wLlRu+U3hJDnqNwwy1qyDV2P
2E93b2nLIGOVGkOaU/H7Z1Ncg/hBeVE4+CnFh/FtcYoUrAr9KlubOcUVLB+qhSUHgGSSR4zot67B
XGjeuEqMrCNau6OtLssBHWwI3HGoc/CRi2SGnq47t6d5ZIxyGvH4zGjRbTySedHBNBxws19XmaZy
q3YApTUjLoPGLG1kYJ28M6dOyG3cFpood3Etax7LfWvQt6T2RE3A7yppSr3uNeMThkqWw7RIiSQ6
4CXW34tSSWdSDBOwp9O4zGjLfr78v204qBzYa9jAnIDf/ba1eyqLGO+r+aGKG5OcNao7VQL5S6cy
gJ8t688/Up2Wdy+cUOu/zmjgJiFq/2GPMyibIWF644MfOarH2Ce+k53B7BKZdq63Ok+gkIE9RdQE
cIgXAQpbPc3nj/HxmwMEBzuP7BmiOZy51/H3L0ethKQ68i7jh6yi/XmSFLIrbkU2CnkUbfcHitTH
CGKSnLkmnSIHshlskw+b3MERJ4nrtv02IGGy3Nmpq7YFeF+VWX3+vcSHI81P94ArQZNymbyZpv4h
O4jGSc9xoBa3JbKF3jqkfdnhyUoblUo3SUduhxUD74J/uTRs2JeTjRYkxZqNiKbye6YFQ8mj5vf1
CIGaPsJiqUQ9iahQYpcg8B0weazaWpOm2gAeIlgcwsFzVJs4K5iO3AxQUPhyWmZzF0URSG7CyoBI
O1WVgeZPc8CdL5nzLSjVyDr7fBE+rDdrAKfT1DmnFgI1v01MbWD6fuGgs9cXqbqZw4pRBR7vY0Xl
/PlHKYm0X/ezeqcELwfAhcO1+BshYqxqeqqGFd54VvX6WT2qQecZ1kfqaiLUE4LeZu85IB1WoZxK
1SX9+Ss5YI2cUCDoLK5tuaqfSS1YE+lEgYL6eNCytNeWY8tRdZhg1UU27tCgpmDawE+nPE7QB6Ys
+Tn4Y1qkhkgaysycncXTF35vqAr1whc75VOQaSEddt9aE+DmVI9Xs2P1JlODrGVcuYDNee+dTFRj
+ecIjRPJ3k2ZeXDvhSFdDnDwBhaM1R/uW+/963NdpUcndKU5Z3MX/mbF0PANBk+vw+/5YLpfUwkQ
fSsYj+6dzKstevxxtwV775/OXpKH69oKy32BBtXdgAr5sCq9vmRoGpkrX5u9duXEXXMbUr+2gHHb
IQ5ibxD7xE+vCkZt3xWyFgahRJA3YJbjXKBtUJ3GCByecSPFi5LcHrK1hkLM/cIceUAACAIxgsa+
biF1b2d32qJ1FAeIDYxB68tLi1sJYXUEgM/cWQ7rrp6bDTPx/C5mho/spmBKkNaY3HCJjIzwOiP/
BmrCRvHlVY11aXQDGKJ0bwT382MdV4a9CqUT08KI2naH9y4ycq7Z3yWmGYOD0jWrxHLRRkmzh3OR
a7X84lhtS1oU9vt06tMtY4K5Rp2M4XIwjT5I2N4qhhPwlJtu9EFle3Ga3veQAOmah32G6aesbha8
a9eknxpoYE2zAmzkrqxu1p/E3LXfgFxjntbbKFFNTnGauW2ywUEz+ROF590ZY0MwViaY2aQKiqv7
EU5T0f5xG4zDn3lf0yVy/mW2cfIKDT1H6s7t5yf6/YF++zC8VgBkCcT6+Mj3ORHcd1I76ZfPUFAL
MEKTfmOU9FdRNMnOBstUnqdRVVwxIsTf8/PP/m3nv35NsDqMbAjiH+uR3m79KrNk8dyUJYUrVC7o
GIWJqeYfronXn/SPa/j1W8LKA5+D6ZVixn24JiZRZGIAK/NsjBVnxhRcF6uKggcdmjh3r0tRhIrO
pdU44dl+DZGwTvIdZnEOJNMO2BdgPedCOtI/KbXGveW+hTdAX7HDtY/kRXRlgT53Z1hXMCDLH0Vv
eseS9uzVIGZx76fUqSujMnQkcbLowoTSFK80t3Do3mTM4gx4QHtd+vMzFtUdo4Rebo3I1h91IMLB
wvv7Qy70AYTHkqg0gDSIdYE6KT6mBIaGro3lzcuz1avFjxMz3plVmu+nZXossQB9MDV/WvciYujR
QBzdW2j5lOvPt4CtVv7dm3EVWBMbRgErgmv8Q4JkZGHB+CB2n6OewQHtNFQgJw8vp3XLlKRbDxaa
O27RofKN4lbBtKcq9hV9qzN8OIZulbuRdrEYkbU3l5nGmQz9bwUmtnYgM+0smUv3OJvzrjQL84Ye
aH5Rabw0fFibaQ6WbmLsklZtGLi1rwRRKL63uOL+mJ00OTdddHlhoNj7JKrqC6zK8w556rbHZjfu
byHYZlda6XFBOJMxbk3RjZgag3e/GXM/hsnWILI/xBP6a0MXMQJw0yZlEMKd+MWyNe+YxLN1b9DV
Rm8oy3D8/nxx1dp9XFuL7gJ8dapZ9yMVt6clzHt3w+cmsexzDa+WuzoxZ6RusTU9N0aljvT5Jxrv
ga/sKvRVFeoWPBJCx8DV3ocT5NJzWXB1vsDhsU5om2kFIoizdkqjEut5nbO0NjF9ea6hPd/h694d
k8TXr7TBN7efP8sr0fH91yfVJHwKD4KwY3wEA8qxsFsvKsuXaGLAQN1ehd8qJDqHdVPMmKLoIqPD
UVRQxdCEjud1Gjv2PgYOu6ZP4vsYQGgIwcjKcb8mXT6o1i8t9FJr47PMSdp9Y6JT6vQxHBRMJa0V
xBsxrlp4Xq92l0W/kminBB6i1/VOY1m2adZpZ75jKD/M0UURULEXZ+hQJf66Sb2NkPZCgNJIsmPB
mJeM0oRxv8qbvARSMqbMcBl63tkDpSm5SPulE1N5iIvclEiYA5dhJzIuChy6fpemn5SMXEHUTUw0
mSt1Tp5HAfLL9dlY+y1chQQd0ID1q4yDonnJnY6W830nq+Rrj1TYDyuBVg1XIQ3/1Pj6Pf6wUzB1
I3eHLY570oeQbAomodk0Zi+4BOqQZUY/fQLlMTM15JVRU7nPS9uHB6fUnuYhHZF+d4a6+H9sWCQi
SJtNkKvoDn3YsCCl2qKF8fcSFs7cr19fiLP0cX5McqeDPjv4Nw1yKFvYbeGm9sPpIUZRsGafwFP6
fMd+aNC9nh5PqRGBtoS3+xtidyn6caiQ63+JXN350jhGey1yTVu7NHZPuRf78z5vupMaUYJDPpnG
WVe6XGRu3k2XCZ5LAJLLcTgmWm/+ADnf2CsPy4Qvf3jK31IG1wHvanPEwUxTVH5YMvyr5sJvrP6F
rncT3ZJZ2G1AJ3Fe9a0+nAtnyJgptYvjrT1pVz9ixHShqoWiHndodLZ3tp9HR90ds1uBnhwTEm6B
La6zOcsdpW5gNYx73170f3gWN3P98j///fhcJDhvtRQp37tf1bEB03Ky/jXP4u+/81/Vj/9Cjawv
nt6ra7/9/b/FtfFOBY3nU9Y7Jp00QZ/hp3mq6/6FioXnA1LmMHGcuYx+is+Y3l9I0oBDx26TlrqL
gvbftAt+y1NkAH6TtowQ/564ttL2/uXCA+sO5lOJegEdBpZNO+D97TMbZUYcn/Q96LSgiH7k5AbT
HB5SDz/BkbIp0U+gAm/8sP9qZPiTmO0f8hn//eF4ewTkAgyTto8l/FdFgV86LZVNQeF5kb6v5Kyf
h9bX2a9xo8s2ZYE4viC/hIi29usI9/A8PKvrKN1xc5ebUTxYA1ibeE3aGJ3pi7ZKKm/b+cCUXOO8
iZW5mj0oGOlaG6Ar6vV3eP78ITjvJclk9i1tBb7ywOwtCF7JfNsuTPgK+J7aZrb9PQ4OiGVjvnaE
uVnOkEe7ql9psjXNtZ71wWyWdzOmxZI9sZ8cD8ApUnXCPI360aUvu1AKUTt6uYegHOQvOwWP0pnt
ps2OCNteobnbI14Om1TzuyvHfzBMbdNG7uMCSm1TpOjxOrjfOC6TVB9eVgyROV9jWBHIPruetPAm
bUa5ydpig73HN0jX+i7J+8uodU9To3xaIsxC0ixonDHfMWr0VmMHI90sy+/FZOm7DDjxatbH76UV
rSPYZUdEIG1M9uqgdlo+bNkmmXkRFWn0Vsj8J7j8IbgwpVYdzX8dXfaP42OS/BqPfv6Vv2lctkUA
IGZQmr0SsjjRPwMKvE6l5M+VTCcRwRrFsfoZUIT4i8KFPBMsuYXru8c05SePyyDW0Egh6aPXxPDO
//csmd+fZqoSpE0sXyHscStGpk71VX85zfRT8yUFmvOlbesap8SlaGfwjzynotD7x9qK5FWc5PJ7
7WbiJo4z7Vr4qEuWFrT6IE88ZObbCYFlnebWWnOMoPO1emNPA2KDus7PcTSkmlfY2yWXqYRUtNJq
5P2qeMq2PbXbpgaVfxQanQBU3UeoXdm8q8ScXS+puewhOuJsZ2j9i3KTB0hqjdaFNiXxxVTmyDjG
bTc+gkudH0HgzskadWHXCGIoY6ivZ3LZurmOM8as1U+9iNNHJmzzpZYhUYMt2vwwy0UGBKvMDcx5
6V4GGRkrUeO8FjGru4pi58rAjQ5jwrwVt70JyfQPAfW1AfGPLP71FSCA5vJW8ar2GNq/fwUF3dhU
C1vnyyJN/wBQzN7UYpLIkaCbh8+9aDqCkyj8S/JacSzh2CWr2vEqO0jAfO6WmKyZnkt18Jd+OFtC
Oz4XuNk8k2Rr94DM2utYpfVID6Znvd1hTujFXX6X56G3i2JZb/vWrC48T97iqGfvEcU8utEobkQs
dm7sI7PqNE+/HJLLt2/3q6iZ/6GtzQWrBnCMhtEtwXP8Y1Za03uNQr2mTKyK8MFQbz+CGPOVaSVk
eUZ/AD5NeWB80m0spM7FqgADtm3NdDkDlK8/1ZnBMvj2OF1EjPdPxsq0v4Qz/9WQr72AvjNOI02M
F3HvAIGMGnTavPCOPqPY+UmS34GHGAIHQ559ws0JB05q0I5NZz1XstssesGeNtHfPdUX87l0+uOI
7uUekqG9nz1JUmqF8BAntEYnexQbHXI0uqIPee2DTbCq8XsSo4Keo1D+vQa0jlYMmgGyQ1QmxKk3
qId+C4NguuZQZufugFNljlvjPjMhKSeppICXDvIQ6QI414oKpL+9qV8nCUPryk39nb5IujIJgh9u
iZ8YMA6HnmWZpGdFbDZHsFfifu7K+sXLmwJS4SjRjEIxvKH/4RqgHNp27091csp8Sz8LlembVxrD
GbY7fDlh9ojlNPGS7tEjS/1gsSJxDR1qumiR7TyaoF63dKqXPZBpzqaWLdi6j+29FbfNk08L6GgB
Hwr0aJr+MH2x38csZSlCc14NQwzztatnvj8wAn2rELq5dh13OhR4n/awxuD/jjITFoDbw8D31d6R
1fJ9FB7yG9zqc2CNc/ycIsZwXjsiPEE0vLl3G6teI5ip7xqv/op/arZGU7i4LRp+SjbgB7ZKB7Pc
5bz7YxVCUdW7aNm0djRtMLMU15MuM2tFV9jHhESbzzBgBXsKdngLLFCogFplJ9KuO2Njd5rYJHrf
8DOnYTqXWbVcvW7bOm3ABSXOfCYb2zgadRXiAOTpXz2taGmtGe09puDNedIm2PEgf07RbqKQ/1Tq
2a6pUNUN4Kn0jDr73tlZWJy5m8yLvQtPh9ix+fzofmCSquVH+t+jhnOUch/okffLPzZGq0WLDK+F
rB20Vg2Q0LNstC/p4vMNjFSA829a7SadE9oANurtqPTKMp52Hl34GYjvxMqIvAlPPAxIH7PBkTMS
xiM2MLUhwwdp4ay0otNiHJqk1/7QNvlnX4CkjsdygHkyM/+wf0p026QRR+41UgLdhnbCdN7UUbRt
YJxIZHCIMyHTlEtKWEJMGdvaBvma+hEDKfvUGJ3wB2fPJDDP1aM5ucbRARV6AuAXtYIm98IbrDbp
8MZlRAb3+eJ/IJi9Lj7kboAuNL2UevGHZx8L/G0Wa7Svq962sY9G6eQHuzn09uCwchAcyXKWTu10
kbtDueswqk2AXpUogtfJcFIVXhKMvpCH3B7loXIb7Qawpr/zR6sD14pfysXiteBbBN9/LEB6r7p2
bH8AgsOH1k+spzYc+4O+LB5SNs2C7501ZuXOHdBOQN93WU1CEob6PrwXkIn3mqd5JwzRBfhz19nm
rRlta9QSHvDywQBkHMJDMsdys5Ru6QUdMt8vTESIV6KwtCFoa2FsFrOGtldlIKvlvgWd1axMtDAO
uTWED6XLUScnwORNHb3Q16JnidD8sAG4xuPhnHiyTFJcwxSk/VGk5oDBQoMUBGr921SPwwd23vBi
5YWKIGppUjc86ZNyObOoUTBIQWPquk6kvprpsgNwFAtVQ+MkX90i/Y5LELanUTyhPi3aQEqBx7CV
iyOUthaf6Hw6p1/FXfL5RiBJ5Jj9I21gJ8CSJWdA39l+TQc/pA3EakCXzCWvAVx0bjDrHLDVa2yG
4d7sEHShEYvvKE6QC/w5UrH60RHdcrUYxKRNVLSHmEb/GkfT/KRJ8nZEBktPsOjT0qRYRVG57ZpM
HVeUfZ9mOpu3ig37JEZreOkT19LW8KULd93GHh6QtHzzswGm2IYm3cw+sFCuW+VmHubb3MA+eYXp
Tr/3Im1az0vtHiaruJ1Qrjd5ynbOAw0JML9xtCtGOPO4bnu9f4YbQojEqIAeZVPtJ2PBWEcJgLh5
olJO9V7rMenu2ynb2xoySusJ8Tm8cud7o67LtYm3yIrniQGephwIXPDYrKlorQCEnPudBi/+nZAf
Tioj1feLD1oaObGl2S0NzIQzgR6GH9R9Ft9xDyR3rZaiiL4wSPfoLRbpfetZPoBLCO/RHkM1fQoK
k2iwagGPPmsIj15rw6gSHBwRT3TUrXcajMW1XJThohn33aab4kLn62aEvBz+kg7HUfLfYQd5bzXH
YgmV1qBlrfPFKG8iKBGHULe4dRYjNZ9ieKRzEBlOnZ1qXafSH3++ijoIOZslavSnAiU33DuawlvP
RHY90MrFOEb2mJ3MbASPPi0afaANY/y1qfq/GtjZoEKqIy8DswTqhuGm07Ukt9x3yiEOdaVl+YHj
tQcIdNHwES2wO/ec0MDwWS7jxhoGHy6YA2MRVwt3NUrsl1dYd5sVzoYSaxvUiVZ2HeprfKPyH647
XiO2pNSxSVvD1Qj5BZmGrDh33SK+FIU7BlwGPiuDbPzV60H6T2X7p8qWS4TL419Xtofnx7h6V9i+
/Y2/C1vD+ItOFP8wb4SsqeLT34Wt4VK+0qSiPURhQ0n5s6y1/L8Q46TMgc8NToQT9n9lrWXQQgO9
Rlmr4hnV8L8jT0LP7UN0VD9B57EocAmdmNu9T1IyI2x67ONQSIgt7RDh9t6clu48i43moVvm4kxL
MDfLEwj/Tv4F0WHbf6If/BJXi/3FcjPTDozKvKERNt1nrpac2qY7MY0TXh4irOZ4BQGN8e4a64e5
u9ZyETWrOILBcauXTaitcJfITWboftLuhgEs/7krYtw2RlKEbdLG5YE2M8Ev7ZugmI1ojVmCtTaI
99s44frfpH5/ldV+JxHhGMNjbtb02XrR7RgTNCcoa43PUMK+WWgDPlt+qz+A9HEhOSX1N1lkeoC4
gHNwzPYRd1KO5uTFM+baQsanyxxPe72uLEiXaL+VlJ/T2nWHbQw5V4aB9MmxJRPD3igG+DZ5R7qW
jCmODbG4H3D1tnqzXhsJ/idtEuvXc1tW13ABy/XQ6fc5/NHbyZ5mSvTJ3NXCv58mz9kMOqQGcyiu
qHeRPeulOJdFQaWH7Fygp0lyREJgPNhOnJxBc3uEeWOTQZd0E2onO22QC9zllTY8tZkbHmZMArbo
0OYvSCKQQKSe8aIS14bQgxK8L5KXvhdy40Ng/2oboN0ZcaME19QeSPIi974J0aPP58LOm7zqvkiK
+wYM0xlW8rAT43F4CDvNhvABosLKEjewaxelLHfEPG2VF4NtrNDcLb64C+yDVajH9UHtyNtmaJ0t
JGdmj4gsZ7DV+oZLGOYTTz+461IbBnOnU2rOmErDEl45mRFdW5mRXeKFtlyEY6wH8WI1x9gUWrtK
9MnmU7AAROTF2jEfI11G8SP5MjptfrSLej7Gs2OeMW9Jt0xxxstRNnJbtu30vYPUBq9HNzuUEbX6
B1OxtCfmW8augCd5lEuY7PHQaI9dCHp0NTljBHktxxO6rhkWGpjzrua+dk8NKtxqlXSufj5CrgGr
4S/YaMClKulYDjjseG1/Z04zYnWNOQtcbrJmDibdTVCRjEEtxcIOMg1xn1VVCP90KIophbbMfD4Y
KGO2cJCOScNDuY1Tn2Cm1N5G0oXJMGQi/oElW4Vveu7v4Tg7R0QhnpE70blFAbrAa4gcRtPaKBD9
olw2a1MRQXX/HnoxzB7pntZhmVziFBdvc4AHT4Nj4NSTGM73rAkXksQCLJEzIPHIhYXiodGNX/3K
MukWhe6aOSy8ta7yo6DMxvm0GjWrCzwvrE5wEh9rmLFajKGLWC5d26o2S+OXgeNM5RqioTi0IpPX
KO/YOwB5/Z0d2xVuPWU8o2fJZej6UXKq1SYWboXvFYHn85Uc2IWIzGBeH3AFomYkh3ljLEOK2WA4
bxJA2rfD1EzMTRtjG6Mev459sAyys8IzuIPy0nGatRF68oZOkHPtm/1eoh93MfY68mWTe2L3HOtV
movpkIQFzjyjU12mhdCAaxjttPJqb/6StXl9VrQDDSHg6N8S3Wjo82FI1Y8Sf/cZMbpDqfvulylt
RODD2sYXST8rXG2jl9V4heWSPM6MywOCp37e9rxuvOFifOISOMx6468jc9QPS2OAXrGd89pqyoMw
BnEo2h4FDKMtggnIDp3DMNpJEcbrMKlvkDCYQ3Jys/uy+PH8Uuh1HSyaO+/ntLCu3BkiIW+RaTgZ
ZYzcqZ3tEHms1wiodFSXS4ffKKDCMtetbVOXESnh4JzpEzNlHEzHgx/F4zrMfO/BrPR4PyOSFmhT
7m8kiCl8tVvbeeASXPaMhrQXI200dD9jTPccq/+Rhlp1bsGLvm4Zcwa1VbwKSj5GSxFtGgN/KlEN
ww41CY3KiWT9gbKiO8oiv26rqj+JcQ4KTCnrU4HfOK68NrgNiH2XupH4F20sGe3TjFo2VuTIXWFV
2Mabk7duM29Y925svUQzzqOjO31HU1PpjiJkuQqzEWs8x9aOcLSbFa6B4309+UlgGfVy7Xijv+7M
ynnovZizYTr1erG9/EAncTor414jYEWMPu3E+pblA9xjt0nOjbAsd4teGY9jEVnrqVuwByOki3EW
e3twmGmjcGh/SaA1rGt98Q4UlteQsg9kD9QFEuT8JtPh5KxKEO5rNxmuRnSJ77XJLoK0Z8AzO2V8
meYtABiticY7PXKaE99s3JMIWxOPCBr6e+KmRq9HP7auZl4vS3/ZA2pCUlLPYYLILLDZe3QlRHES
VsgEonq1K32jPDoLoqW+p11nM0ZzEzg55j5miCltGXnYcTn9NvK6fNOafRHoXnjE+zXbVU7bk4kz
IyoXPVmPNSaZHKh4C+Ii2UVdr5wA82aDekhBvi0J3xBSH+NEBysx6M7pMrTud8PN8yfZ1tq53cqr
1izsL4tn3eqz1Z5nCEUfx9F0D1DLl52HcOamgR132xZxf2I7xWO6pN0hTl2aF1lS4c43Q35actdZ
TVrUniSgBQHwRdZ1C535cqGeWnvcXANg5SsjqsUDWpPj0edWpnlkhMO9kSTaPl8G+1jUSXoiEntb
malSTNYvMse6m7TRWuFomG8SPJ1WLl5WN74X1bu+85qL2uuMYGoRidCb8MXLIkJg9L/sndly3Ei2
ZX+ocQ2DAw70Y8wRnEVSovgC0wjAMc+Af/1dYGV1SyE2aap+vQ+VZWmmlAcmH87Ze+043vsQE3DL
g+ppkeySlC3Giwr89dMQLHDaFrF+pbN6I0jx+unW2UOcF8XaTpW8T0N+Qoe8f83vwxGunKuBWXVb
xdZz2ApjlZcivqGsd5kBAbuavOkST7J4hL1bnGrkrVtBvNo+AYO6S6Y0fG76edqLKWmeJ6PwVlGA
b6Ac7OEoR0V+uNc+jxbzSoBzHrXKsALJk3PGib8YvTtvmtkh3t5X+hQEM1jdKLuYOqIyPEEOUpkP
1yIrIxSpZrmmEZE9gkwt7tlUpRdF7bPUE85LMX9MfXVTlp21xwtfXWeR2OWesxjNzeZqdBDLFJNr
7GMl4JvHdnQpOYltG1v1hyhUibsoZbzb2q2mYywyazf5PZRopdz1KMZn+J3kckmqjvtxtPQN+Eu1
Tt3GOpW6KXauP05fej/EnNvWmk1K2nouuNmoxgI3k06MMXH6hjuhevbgZBL71n7JI9i+/BBkf3m9
U3kRlOCajeY4t6a/zlVqHCgJpsQe1mmuVpZIi6sKqPqadHlvO2JojKmKRN/DrrE3otC4HHMPwaAb
mLC0U3XDvnfdJWa2G0kS25lhxQo6htZp4ZPj/GC3GdNKgNdhmD8X48mqmwkY6zvcDSWC+C0w64YM
zL7Ztll6R45nikWEQKIL0DDmui5sdTR51M/AX6MDp/pwK4u+alcEqFCfbUFKRbHRbmoCHQk+Bpj5
hIGlCXZWL91Vos07WbEgrXAhKnRlnfVtqmR2oyd6u+ZgZ2snTAEQFDorrHt/CnsVbsLBj8tvSZ8P
HhmfRRbkD3LCnShOoesn6UU3+UH5MM4Dd60EQW8YVNgKdsor1XiWpjWdWXIg0FCRARokqdzMcYQq
uAsVpKdonn5UHkWGESTWij2C+8R/Uz4bEXHAsz1UR5i+U4NI3582Zusnp34gorLGQrqCT1h+dvjy
HKIZd4xoXEHirjcYZOx9It2KONdqKqijmdYVUkT/SByG5gumR3kte+9BxzDI68b1vousaoHcSF1d
hG4wbl0dNB8QyDkrBbTiZORVfmeOcbzxHBDEKyT1/UFkHZ1tij4bdn32phRsYeyxXWpOSXrwmkxs
ZebaF2bRilNj0glLXNMBDBtPG9eb88XpwHhmWpWPUzKIT621SAtbtPQSF7xho3xDaWly5z5QqKFN
Br7iM2TWm0iBD0EAG0z3SKajzaCiJFx3vTav5iqy16prWzhCYE9WrYv9YQWMjSo6qzBZrRMJc6ql
eLZqqyI/TblSDxHUns8dW0/OTO1wDcE8us9d3e785WaD9VB7pAKcvlyQ29dGOIzNqiwmipN9ZR5n
+C33YZgjokTkoPa9DtwjxeniQxeRJRjVVv0RsxRdMUgoT0UZfQwprl0KdEYkMxemcXDspWtbBGaF
k9G8kEFe3aPHbItNCO9VXvVTLO5ICPwiNZgmuhETugoDZufaH02W/URHAjo77IibNJuzT+Ae1SNW
wHBPD4bQ17m37D1Hoe4xbfrx++ICWVe2iC7aPKo2/KJip4iHxNvcFBpIeOfOK44e7HXAnZCpGLvj
V82ujx2/4RLwWE5kGUg/RQMC+PtDEwXsxGpNyXhQvb1tfcPa2lIHxzEVyTHWWl268ZAcc2CB15nL
yUFOJBhDI/qa+aV+jCMRutDAsByvnJlJA7bl/CllqrB580cTILAkaHAu9Sbrq3Df2UP2oVj2SY7m
vaKUjmi5NqNTaOPaqNj50ocJCMxTobVWHMvAnBTLRtZym0sSxLNVUpjuMoNF22CuR8C7baLy+qns
CE2+sQjxdbbZ7HEYqy1WAYgClEfhfHutCftLePq7MRfmeGsFhjp4cYm8pRiM+VNHLvn0oEdDsb4a
HQfe7rY3W9oX276XtqxWgYNz7YJb0vj+royQy6yd1ir7dPW/cgGTTHTGdK2jaR8asga7n08ffyn/
vNKzPc8KWUR7yI+QJrMro7qzCCN+1QpUBCGrzLHG68ho8ScHiEAte+CJ5EcD/VEYPdu5sx+UTT6M
uzNEs3Nja+tLREA9PbOy23Kp+4BI3JS4obd/3KJT+LUa/vLb6OdYqGu8gM7I778ttwYUv6E9XmPO
u5YVe8XwkAzvdR5fGYTgRlw7JqV3eX4D4LlNHHqH8TqxTTryHIENDE+y/FeD6n9Kku+VJMm+oor4
/y5JXgD1+tL+VpP813/yT00yEP9FohdSBxNRCxGjFrKZf9ckTfu/TAqSeAPJiENxQO3z31VJaoP/
iGsc5H9kCQJe42xDPhhFzb+IiuPdO3thSEJE5EAJ0nMd0GfnSTV12PmZiiYPA161hBl70ho3njXO
I+z/1qhwGUnq+xRMUnga4XVZzBa6fpdksmCjO2qv9xkpBBga2xY2yLQ1aGWJ8ICfx/LWvTMwp8o6
09V1GlNulTtSOnMxXndA6egGzbYcxVq0xmIZ7Nos9y4HUbff0mi860Qiw7UF931N1onEv8aGdtfW
0aay9Xxv+CDoLiGgJJClOCOZ9WqpLum9bTWteVkAf3AJrjUbahcNccUHbPR9fUslMb1vCIb63Gba
4ajZ1r1FU2xQ1YVXNAiMyzl4MjCXlAwxe3o70WNM9pWUJnKLmYB1p0z8m7QuvM81jQGmmXJ8ZpFX
t9rt5K7sZ9ZzFsWOxrzNOb50YsPnaG1U+1Tn2RGmXPzstW79ZLeOXWJJSYJvZeB/y6Yle4RAg8X8
Ox/5R3g19J5zk7iJeQho1Ww75QTryUF/sRqcoMYSVOAAM0FzYp6KBlqBFSvsinwQIoVF6JGBa0GP
pDef3/ZW3wJQz8Oj3czjXms53wWtPQP+VwT0zgnMdWx2RnKg4ZZ8531w7xTYLSogOFZvOPD4+8n1
aHCWk3U5hl3xEGsJGsTvy9tSC7keWLtJqiV/6wqZpP3JQJIkVl5tOzeliBbJZYYmFA32EU6lRtbh
zsMGQGG/tWx0i7RE2b9S6d05I7qqTCgkpHQJ9bMx59UO652xZ9HWR0HL6ZuZ2/IYc5K41+YcXvdG
XV6WRtTne6ENCru99gaLg8cArsvD0PLP/3epLYb4ynCXfQnQH5DS9aoeAlE0J1Vhgy5OediOWbkh
tKKGxmo3xgcWfXYjnGnoQeotHVnL/PYyTfzPjPrejLrorN6aUa++JMWP3ybUf/0X/0yoHvMhCkiB
FhpsA+YyltV/y6Fp//ioEwMXVfRi/P6/86n8L4EsBIlIgDMFpAVT7T/zq3CYhJf5WZoWbkoMeX8z
v56t+QLpyQJNYS32HQRB5/aXmQa5QyFOH8pwOwdbd77iVP3L3Xhlz/PnEEtKJP49vn/2eOfhm2gd
MtSLgT4QqbdKtb9i90ark1v6f1ax/2CU5Vf8IsLE0UVeR8wocBNa47mcfnTu+v9viLO9m0xA05YD
Q9DVleYdQslav6PpO1vsgMngimJThOMFVYItz4aA9Guzv/MBzgqf/bxBpTypyrs8r/c04fK/2/D9
M9oi3kdYT/vxbMMn6S8tVFq4XGXkLoQFjulkbG6zqMreUWj+8RIsZx0b0z/gEtqW59mHZutRypgs
Liz2owfC5+pVBLjoyuzepeWctS1froouI4ZFlltGPLuHnGMB+TkMVeDIuUyzbjkPLyywCf5gHU35
vuTk/7fvBtdnW6jpoBm4OBXOBnWTkG1AyRo+p9xFTnecqBpfrEKDf7z9GrIB+3Wb/nJ9mCD4csmg
8NiS/P6mp45R6aoymkM+I1xYZSGnIAPA4DG1zWmVZU19W83WRDVKx1c9UWLvjL+8Fb8cE/41voOq
g8b0MjWdvTVzJKrYTKP24IOf3HoQH1lAx8e3L/JMn/gyCI4rNqFo5Ux5TleayH6YO0RWh66rrb0c
QWivIumE15ltaoKCbTo2fUA+VZM3u7eHfu39cWwPijJK4sWk8vv9BfkEOd92wEcDV91WjttF4A1n
uZaGmdUrJ4qJ2YnJi3p7WNqFy0vy+52lRCe4WPyWC73o7M62WNRVBFMWGU7RfCulZ46IHRHGypFZ
xw3T7AMbq/BkZn14clqz302twyNQk7UH5Tbuk6ppPtqxdiyqEq3aNJ28s12K1Zt4mKhRN0TqkPFt
bhz4PTsLDeh9YtoIZWTeqwcoaBNOQKkuWm+QZB9Vz7lfbZTvt9ustIZDrwj3CSjqrQzQOZvUkPEV
Hc55ldY9oNSkIWmx6dUxNjN5Yfra+2zksoCW487xlVkb3kUWZRhqTaMla80lMyrKe15UIgM3GvHO
ZR/k+hGBVLZB+kMpSdbfPKQrpzDJqV0Z9bBppWb7ZLeXMAe7x6mYxd3IRn5v9JIwKrr0R5Gb6Srr
LbGjjcPZYKqsK98kHZA69oRiYRo+OJKQRZH63aXU6L5L7dsI9knxuYJAzFKomHajso/vQjWM38BF
zneDdqhveuHEazAoxkv0j7Hwwqe46htF+GSmH72RI8wGxuyPppmAiLit6H4atZhwxys84LTT6ZtO
XifuhsHkL1pusCsoD84uAXV5l1drb8ZMngMovsy80AF0tFTOQ7eQ0JIp0a0DNvDrPlPGtYrEj641
BPXUrv+u9PQotP0jgGP7eQLouRa9kTx16UTRdq65JU3Mh1SM4ofuyiZYxWOtD6pmxlBZxUNwQ919
7GEmrPKJ36EmmZ7ywG0/wieVa6p58iL3+/iqysdw61AI3/ftGN+NGVXhqHCGTdBUDZVn38R4YJM6
x4ITrQMKqCCCiGLFCuFHeAgEoYgIrdbK1t66rlW3H3Mf3LurhnvEvP19V4X8YUqBvBiA5e9gEpdL
dS094cPAsmSU/XbAVnXjB9xOuuRWuMmbyt6QuyuvwTYodYTzkSORZCsOejWxwnUP3vmD6MPoboaH
ca8KcCsrKoDuDQJZtY+BGe4t0YRfQwn5hbfECK/tMSD8NEV00K8EQH66zKG4QWhpb+Zo9ta0yIky
q5r6sjbQqFm5Ho5eUHm3IYbmfVvFzq208uhyFC41xxqVNSK9EbTMYB76uPbsY93gTOr7KZvWnDXD
r/jXs1VQjWW3ckiR25dz7P8UKvV/GtHCUTLa8aIhOPArAHprG/W1wC1FnW5rtF0A0SVY7kdoph54
mul7BhIfEv4wZVsAciZhqdZ8yKEeXWZRJB5MwNxbmGWI6QlntPa+LJq9S+/jybfD4bnAAnFnQrM8
DImdeYQSTpQ6aSsSn4EZ55uVkrNV08q4xtAxfmmQeFwVfRTcIDB0HrKgQzDQUovcTrXlXowAAm6d
IV1SyBr/VhHKQdaEO941UM9vJxV319ABvUtrkvNVWwfuRVohGbdq0h6rufPuq9nxCUSe9aEeDXSz
rom7ZVVby+QFz6O7a/CPFrjVwpSAMc9zNwlBYbshHE38yYSqruKsjO9rTtHfXe21B2tgEkJI0e55
NdzN5AXurppJHexKsIcbco3aDRtKse1NUV9ko7egnss6ftBQIKIVPTv+TjeMvY0KKALYstAnfm30
YKP9O83pXF/A+J/XGaF69Vp5BfVbN1fBEcIF/UBSRzZSRHhV0D/huZ7KbWVGxr6JU4SjhUf9fO1j
1IBxaXZbc26ao9GYGZdR+/MuRJO6leES1mRTiV8PCB1R4NBzQqjsT7cEFdRfx7rrmMaG9C5DBEEj
DOlQxyzwTHVW066T8tDZavhB1UDv7Mh3L+zCKvZwj5Fc+4aqyN4qra+dLBCwZkES/myDHn1vO403
GH7T08sftwvPvc9jQRtrirCYaFeONyMZcjctuR3bwSfldcs7rLm7IClhtdBkehmSjEQEmB4xrut+
toMWtEdnfk3Trv2ESqzdDGCPm5Vo8Ae+6PoLXJBru0VILIop/KyIP/04JHm+f3EvuK4Ot4m2TNZq
M1+PtYlxYurTk1f2XzCddkdfevgWo55WkB+m5rK8E9QLi+Y66Exu34tIvbGC5MpLp+HKMmggQPMp
p0MJvNdGyGE5xwb4A90Pf8hP9DEQqdK27PqNgKx+wCjCDzYntLW0mrx7a2rNp64d9F0iKBytqkU5
7pJVwH5mUcXrqmfYJB3D04RifGWB3aXniJ68SrwRXtHEo/cdakjlItDuMyf+Hlj86TRT3n2OBOEi
tIC8Rx4dF7sm4pKv3/D3HESbIyzU9CNIm2Bf4Gq5X1TBW3dxk/hdV+wjJHVrHDXEAAZWu3oJ5h09
ivTEnQTrMmidVRx6063TzOKLRXzjltA+ffIg/J80b/RamqLb5sIsfijW8KPdmu0DJGogzJEf3Xqx
Ed10qg/uC5XjEBJtQPe4KvZ+43hPHWdROFA01uk3F2zFW3qhexvy8C3iW8TVhjn8GIrQeMwBMcPf
6JS18Q3vn+eUdlP4czb5sZNwxp0pKuvapfLyEIUpkwz9uBNqHIo17pR8JoDDvwugiO8Ms3c/wWkU
n4bGEJ+UW83XrFTeLq5jYzPTs98YcBUPMgzLKx0ZzYeSgtKWmI58a6TOdP1y1zsX30jZ+v6NnZo7
syggwzWtukCaYK3qkuJS0WuEQbyIu8ktaSfVcbEtwIAf87kj9arO6e43puAjhr976oHi34S+FR2t
PJ5TjH84cUgt1neBIcg4oNRwof1kupYtuP4ckMnaEt1Qr3AupDdmrfKjN0/eUxCGAzh0U+DmT1gM
TS14/LrWV2lb6iurboN1RIALrdY5jZkCLesDcbdfm3TGRRPX89FG2nUDfl3TR3N79GptNX80p9J1
0WaQmaj7ud1JKw0uswARZJ9KdeOksbHrHTs9iT4HGj5iZrDkaGzDpppuatmydMu46PaEoxgOojIi
djZUP0l7hbsbbFmbhmPwwtcKRQtwoqP3u8bGUD705VTseiYc9kDwCy4sYXc3daQHfMDeQKc501fz
aFWnOvQWqgp2oRVyBePhX4ZJFBrsmIWDynBg2iA6jU+TlpBa6TZx1cYfaK/WZGjuO6vIPprQd7c5
MdwneBjWV/Br2JDyut2IcUS4D5imJ/sOLxqU+/AUt3yYCQZzBG+jvmtSSd7qKOat380Nai46x9Rh
h4o0nsAbplU3QDBaFa2j70xv4ps3HCDW65B/eRBocQgnDuPhsu8INg/5o7fKwaQOsbcOD62lxD4x
HY0/PURWR9dnuaIbGU/4wAN8ivhVME30SX5vT2mzLcky2GoYhnvO9ghfHXe2n2c44khpivreGZYO
XJoYF1E43Pbk1qxoHsfrURk//JrqsCWKJ4xrFtEic3jJZaSbzISev3KjttnhcBy3ZRbZe/KK4Yqx
L7mgfdj0a6JJJNm/cXyqNJKjDmaJXSUlqZteDlrZ+EaW3w1h3c7OnsZ82bfVRz+WNnEPycNYxnpN
hnJ0YLZCB4NtxTKRcEQhxzuCs56MwmnwdTtEK+PeCzcwt6NV6kDFN/2ONGe3EuT3VlxvUblEEPSw
pJixiysguVdVEUc40UBpeqRs40MFUU11WZFL3Q8uHAArI2u8p6WMOKy8r3AT40eIzBrAlR1fxMqr
bosirZ6MCNI2q3r+mcZD/60apHcvrUZMm8yv0mM/zBq5T5BisIj7A5B3d9rQZhS3wm/0rUJldl/R
n98OeS9RdU4NScba87aTRDEcNqh8Mlp7O0B5VOPIcDlFypoxD3TYARudX9DxdA46BT7VkPCB4o+a
M6y89KItvrK9tz5jIvavrKDvzHVjI48cakV3wS778TbUUOk6qKV7ZZB63fngzOwcwd8qDYw4Il2D
p7iBLf9VxKIeQSjr+UZYnbor3K7c9cncfPYa9leriaCI69kPus9pFssTXebiUzhLE4h70TsfzWWF
9CxIV2bsx4cJqPRFnPjiKs7b7lPRYY+duno8ZW40XKA3Sr91QuEKjC0ebknezy0ZEfn3vJXmGn2p
+ILatrT5RCp5sqiNXzYdJ3CPVDNge0MhOOu2FOhnuNuPTiHzbRoSBL1KhiG+Lo35RzpI/8kuZbFF
huOvQSzpRY+t1mrICclxY5IuGuyAPZz9idbS3DCTqUwdVDVkqwrwDI+X1fY0c6rYlLGjaVkA124r
vWmT/MHIkqepoA0VMcuvqNmCkQhmDsVW9alxlEN+RUb1whQSpoPLznhPXnL+UKZ5ednpzD42TchW
CjcRKSCgD1KiI1EltKORHzguecaPuaPxjgXEPVq953/sDFRGnDv9PacYYlWMJHzMHKO7ZFHMbtkq
qi8TSdePqk7rp6qvJrmvDHe2yEED9EI2u0u/P03Z0gijK+5AZYwFwJ9kek4bj2Z0D8vvNNj9j2gE
C9tT2b2cAr+ALYMZtKhMj5aHbDeekV7rcsjQcjhGtu9SWa9HHhUhetUY40WsumsKgdG1YjNErlOm
yLzx3fqqibxw3TbK/sD3/31JtVn1rGnECgE8BfTfIQwr2/42BQq0EVEWf5wa8u3NmfaSVeThHeK4
8itlsGeh2vFZzNO97rEj7aSHUJXcGAtgumZmrwyHVLc+u6fhOXbQ/evmg2tmSGFDr0Xk3Zs7PQwI
ynjjD4Zfij1ZavLSTj1kNog16N7kAWdTZUdf3Zk+ITLXcuWSHLLzo0k+cNRhPYmC/HnRlGyqKPhE
EPl4YVYoPvhb7E091d29SMR3mfnNzUBR62ukQ2Tc6egn3LdZXQWBHvdIq7ljpe/v60ihODICbooT
yk9yiMVDMiDsVn3CB9sEZGoX7Knm2At2ruHuOye2bzmDfFwC5G+mSnunuvbaVTd23rbKivBLGaR6
nTWjT5nQUeRYhxoGGjrglY2Y5DDR6CN6eiw+FLqN2OEa1Jtz4mj8Ob8LE8O7lag7Np7y7GuUwM5P
C1zWulRjtSWOANkHotabwp3iy8xN8X0sCXaoXnRo9J8VOmAiRtt9znS7HdCT05KdzLsw7L1DNtLf
Kru03M+Dk913zLirHpHyNggGc99k/QO4N8JTpOmdHODWe+iLz/AN5EEhiFyPbARPTKTGAWXLcMlW
Tp5GjIbXbVSn7H/L4mffqSHZZF311akVLAUffwVHgDpOvy6ReCZ6/D68AB2vNlRLRl621n7obQPq
G9IMN7gG2oCkiRxp5FVOg9R3VxeUkdd+3ATXxdxkDwUxAavcnYN9nLQ0filhPXh2+2OaMHyYdPhw
hDrNydTjN8Ji8pOb2aTTuy6HpHoAr4Lc5ZgngbXlOHEwbFud+P5dbJHexzxibywAtR7YFWYEAvnf
Wszqm5JuIl4P1td5HA/95H2RHEEmpS/dxrxjD+VROaNMZPS+9U0E2XghSlLqvRrvmJmSgR2F1mEI
jPBn7DnuLZ1y+66dgp/1JIyPEZ/eI8bZJt5Aacd0ETRTuCGxQq4M9NN7klP7rZ1gU6EhPqz8ggrA
24XQP6uggApJV/aW5pQNJOf3+qvTBl4pE+qvssZViXvm0cOydog8TreBpJD/9nCvdSYcmi0gFBZZ
wznbMmpq06KNznBt5z7Udr3nBDBtaxJL3mm3nNHMlqgAriyAO8Q2nI6LeV5Z1vqfojbssPFb+1Kk
J9fpOzlK08og5fyKupK593xtfonD5USJQeI/qN7D+UPhIyCHgoj4/e6m0un0GJnNwQFGd+f2JSW9
iDrp399UHuFSwzZpfJ5DOwWWz17k9GBe2iGDWnTgwTwhalXVO8/vtXaEMAkUFtBhaDEuz/eXxl86
9cUwZyOdJVxhG3ssn8F6PL99Oe+NcdbdSVwa9HytzcGyuyuNV4DIqn95KL9N/zv6gbggI0Cv+JXm
8erLwfsHj4FX0ZV/vByB8qFjdORgsoBdRb1pn2y0LGs9jMlTTLDKti4G8yYCf76pnMg8+vB733ls
f356GP5IRSaXCVc0L+rv91K4Ve8YJXiLyGrgHZbdEmSS1peZoeojPrr3wJ5/3lfGgweG2My1LXn+
7dXsrfy5cupDTtjIhfDmO0kc3DvzyZ8fONhrH1wu9R14ky88sF9ekCCyOmTVWX1IOthQbYXLo6wG
5OAUNN9+TV4ZiYtA3Cc8y3VgmP1++9DhJ3qe/fLA1AaJ0WgvyLR8qBr18e1xXnlMlkSHZfGsmLle
jJu/XBFmkNQJGlkedGJum+wLWXsILYt1Ag3i7ZHsP5uNWNN/GepsuuCg6sE8ZKh+CKjeAc1a5aME
4z0FA0aKodCPs0tj2qUI2mxqQYnPRLv0GViSse203W0VLaC93XKWzlEF51SPdXpyfVWdOmfCVjrG
+oqYJqp6dUFGY0TJmM1Vt83sTnUnOWD+H8ueMhb5Nhm8VqlWo5fody70HAXA3Ewrk+I+5loc2u55
1y/LwJCSvMs9bePuU5Av7NPB/4AMNfmS616e+mxJn88gaxC8s5PpzMFpwhzqETrr0p6x6ipd2/1j
jpNn3XlYs8ocY70PTIjTZV6mNQi0kaJD4ki41cqxF9f4sGoGW54MZfTrSZTiQINr3HSdb68ZR204
x8vLVKBlUDhZ1hPz9SaIxrWW0bQRdBcD7pYNiRqHgflVEur4zqL1yrsGMt5CwcGaxbq/dEt/eddI
pK5pw87cF2W0lwPhMUee+nQgh0HhdAyd8fD2K/dn5xcrGcQukFrIXqCe/z5gXWJ9xweE+9TvxJGi
CwidqOku8XZ0+9DH3xVTf3kQSRD9FVJ7WZ4d2trYSwnZkX+KLxqCpY2494oDZ935afBG67mm6Pvg
Wp768dcXSZeX2YgDD/8776HTHGHTOffABoeG0uiwpGdRDm43hiqaI5l+0ANaumyo42wqd28P/so0
xb7KQen7ovB8Ybv88kgx3PScPYvi0GLh2tcjQIQpot+r5uad9eTPkcA28z1JFEYScv3ZhMhBsI2A
QmQH2/c/zTNkMhsAE1+R4/z1a8p2A8EUwihkGBDXf39rqsXvF0HaprnYjxvtUX1x1A1Bnh44P+/7
395AYRIDyP5GWLSSzpetKMmqQoDbPdBbdw5GNRNzOc4UdtvMSdt37uGfHyCDsbVha+DS1Tpfvmoa
xLHX51yZIR5ix/hUa/+7mpyHaPTe2YMs3/Lv+gOGQp/jcWnM+e7Zp5cTHY4hiW6sU2Vbh4JJUAJv
ktlAdHIxnKhVvLcbfX3EgK0o2lA+uvPlBTGoXy4j1tZwSoPqSzlbD87iy0TuD5iuty///tGx8V4U
xQFL5/kS7bacO7pQpgej70/Ynw5CpDeJZ74zzJ8bG4HQH40MQGR2H+fKKqIapiThrz4Mhm3gsi3E
sSJFePv2xfw5VTKKZbLZgNIOpuHspZ8MuM5KWemhIcJvxXFvTRz0T1l4d6ru6KqB7SKe+J1ZcpGT
//GWLBOHdKFMMFuejRrmugvQv6SHwIVRMwIxZ62rUphyAa06TTbzqp0X6pFRihR+jsa3WLSm3HdT
HR0zmkm7kW2Rnt36Q9Cn6SaqKjYHy7YAK5N7gTbGewzs0TuAaXHf+fWvPhg/WA4/Fijn8wdDX5Jg
MsGnS4mq2KoZ0JwxUex4+8G8Nu+5i2wd9LEt/9hy5qJmGYnK7FB0MsMIPRzM1HrwZfferuW1RwEh
CFWl5xEddPYoICM5RVUXTERTRfSJEcbHyTOn3dtX89oMhIwfPSL6e1Rfyz39Zb3QyrSnqDdSFAQt
Hi7JMjW5UHfaNvs6KPH3u2jOjMhEWTLw5mM2+H04v0tgQ8d8onMafl/uXZN4d3kTfnr7ql77ePAo
eEveAweD89d4auFe6JKPJ0tc/zadLersofudimu5ayLX/zZmlQKk4bXvLFWvzXkvvggUdK8ceqif
mLEjhpQIIPumK4wvWsHzgrqv9D0f4jujvfbCc+wBckqkBck8Z3cz4xqlV7XpoYrwW+cAlu9GWxmb
t2/mGZT8JQXR5CZCghPAW/9I6Qh6eyIEvibUth/Nj/BMyp2B4nhFVv2CxG/l+KgWzH1fdsNNPRfp
tZtJZx/7CLtIk4SqGCloKDVe62z0acr2vXrvdGu9eudB9ixfpgOv9exzabCxuiORJQcqXdQKu/qL
1S0mXMdvj4n0P/UT1QlZxVQyC0BV6TiAiQrK55i2rvYqmOoj/nSqSAEmXwM7Gflj7xxWX/nWaGyx
BZXSIUjifEHMgCsogJjlYSz090pbwOUrFFVhRhN7/vL2Q3vldhB9wIftLopVdt2/f2i2NcMV9Tu2
9qH13aTgsMnJEoEjVhxkQLQbmuHunR3GKx+dZVG2Z0fDivWHvnlosnlqgJQeMOQ+EaJnrG1a9xQz
G71y7Ll+rJuRtFWrGA5/f62WhZyTihQbxPOZUuAgSRq/LQ+c1a5hQ8MGbbI7ZMnRKk6jj7PvRn+/
b2PApQxgW5x+z+msfCtj1wqIa4YZ1evZGmhNEkV+N9ZBfsg9DtJvX+Eraw7jsYdyWNjYLC5v1i+z
dB42Ik5gbhymAbBmJppxA7my3pAmJf+ToeDmOb7HhtE/X0QrKZIuLziiWUFZ3LpZjW1Vdt5F0lvW
O9PXa++owwe1+BAWyfPZOzqgiymg+HBWyfuHPi5/uC7GTOhuqySq70i16v76cMQEhunCduFDsUM8
my+tiYK73erioBdEoSnHDw1cgIo6wDsDvTIxoy02CXCi8oyNY3mevzyvShMWboYcAQHpfIomwJ66
fnjnlXD4O8429L+NcfZO4I9NlQANdEDVa0F7TyACua37we7hxMOahosUmXhqx6batJ6KHsuxkSgG
aNj0PrCP0eqNbVMktHugyG8N8hK3oz9nh8TpmhPQ5fiO2NFpXcxQJMPKLPbEZNCbSn2i4IcoPMYu
dFttToBArQbBnqKH90EHYCLNwmrTXZm3xIkMmN04QE3RjYIzskOBBjI0TZqbeJLxHrPcDGsTndbg
xPnVAIri4KfBQ1Km7Zo7nO5Im6fxH6MWOqBQwlw26mob9gQAdzodL0EfQOxMIFO8fXtfezeFJaXF
e0Lc+fn8CZ+17ub/Zu+8luNG0ij9KvsC6IA3t4Xy9JREirpBUJSU8MiETzz9fuB0b0iUohmz13Mx
EzHTLVUV7G/O+Y7PtYlW8FnN/TMYlRvXMfZO1ewSkvX+P247am6KPcb3KOPf3AteqmvlQKQ5Quhf
Z07Xk12cpr5+p3j9feRH8DX2CQZ/zAj86M3HuHORYpOM6iNK0jsJtBPhUPiiik9soq7YSseDZ38R
bf1Oy+T8+XOZ0nJEaa7fFmSRrFQlJ4+ZSKOXz+mMmTFsXeMOtbtZ7lic0+Mor0p2PcTOLVk3Fhuu
mge5AjziIfX18sk4OSawW6t36zhBHcYFJw8YP1hjRflXzxpp1Gf0QEWwiC1QAZ/ZS7BshZV8sAu3
i8PFU5uiz91i0y9S7HK+z7Yv5XeE39ZtHpbLQc6T2uPo4v8nsieGnZ7vAiOwH5TjvXcq/vRM93Go
gqllzOCsXtyfnxHk83hVXYz10eyfNdulDQjRQ2H14ztX1p+eRT99ztvCaJQjhMuI7IvQK824Zt4Q
VyQv/Pvt8qfSxnfWWBibfRse4l9/jKngiSu3rY8snWBjQt6lGX9sihRhbaffMZ398cOYV9Kz4Eb+
rez1Wx5Gdcm9YqR+RSe6HEZX7pGBIajss3cO358eBNAYVxI7lr3fit9SazJZkVIciae5s7vAj8Hs
PDZl+73PMG+l/jtH0vrTdRHQJdHA4qUi+ePXQ7l0suT4UqflBD9i9bCtc7gAErOZxW8bx0iPrlR9
DDXauc/MBO6WQNksmqy+CkVY7EGy6U8gXbmjukS470Wj//Hr8UBkjMT8Fr74r19vmpPOKFLKnEnJ
704kHlJ7/FA6LJP//Yr64+cE0GGpKP3VN/Pr53RAH1KJKOdIJyqZ5vTPtTambTO077xI/1S2MpzC
vWau/xW8uQ+dKULGjQDr2CMcTzt0blN91zbeGWDiDe7yj1UZvTOo+NMF/NNHvi1Y88UtEeqY1dGY
5oMYmu+RW6Jw9c9t8x6SwfnT9UtHypKM8pFe+E1fBHbDhWoSVDxmbP2lT+WPiQTieCwBCjG+FbEh
jSyueCLvMrUKjg1rlWe1KH+isXvEBZ0+JirsjoONbBlrC2aDtG8/iAW2Z1iXZYxhOdzPwRQ+hB5P
zY1fd6gmjG7eLsU62mzsH+YEMi9owi3guy85kBw8iXLXU/Jl4ThtKu1ku6HS9geJ8pKXve29czX9
6ShEq1OXEQfX7dsFbAmFp6sRKR8XuZyWfrE2vek+etK7YGb62Gd6eucD/3SKV3sGjsGAYevbwy4h
impFMXTMVGQgjhmIkVjofreOSACkdqsw9d9vmD/8RN7rq9s4wojzW3cZ+TqsetspjwUQ513aah8i
HRWaJt3wMW+t5YgO6eu/f+arXuNNEYr2BoytzS1Ka/vm6hKGhqUWltXRr5YoBl7kf3BTCyiTQ/py
2pTlg7QBK+cukq1XnfJrskY1wJXv0RIdjGlCMvvOl/rDEBNVAlOf9alNsLz966NDzN4ik5E7ulsS
9GwO9DBUac6+S9oOoJgPmt4nQ6T0yl0k2hQeYVcgv3at7b9/EecPz7DVF44cg1g5Fm1vvoiJNMKv
+qzCt5w7rEZWcXPmlMsdAsvau+B0Bac+R5KIzwLUVskQ2TIq9qgAHMbbyZnMvdaJ+Tl1KbxBk5uf
KYuJ4pi4pLBNFHuUPQAzh/Q7hAL4dOa4c/083SEYdLetUffH1FfBbk6HYBuKC7spnA8wfecbbluc
KOS5LI9pOETn0gyezJWN9+8H4E+/nw0YHvRg3dC/VYowbgNJ2Dv8/rKYP6T4c0mVmrPHzDLS/X//
Uagv0RqskQu/ta0snZSq1tdSBPBiK8mrp/IgTOccpaV4/PfPej1vb6/6dfrr0L3yGnzb/teGXw4T
cWxHSXYycA0Wxjg+FpCxcNnGbR2U1oXVmMltP0PcsW1D3Nm9QeyGU8qDrAlvef1C/8M3vINvsBlh
8Rj8fyiB7XP//H++133W6+vnilC8q+dWl8/1t58JDn//ob8JDoEHpRt4Co8u2kmGAzzI/yE4RH9R
faA7YjW3zvm5uv8m4jjRX2x4ubIjgIvrtIve/B9CTvAXtQTtFcNWN1iDrf4bgsPbt0i0jshXkzQD
GdqEt8OY2sSVW6UF4ANhkR2RjG59yT5Xf6qsGZ+E8N7DIKzF5c9XNh8YOOCbPJtv/vtEuWfhA0nT
18d5ptw1ITHHvj+9B6N62w3yKahyVxO/x6Pxt5djz6ZuVB6MbQ0G7TDZs7ormpZnY+DKnWlM5cbq
GHG5KjfuOwitn366Bm7/83N+lmN5ZIC9/ZmMKW2sSITjco7ftsHDQJL6qIP+2JR+Oe+h0i77Mkjx
QyKUuJzttD3PSHU7UiKCytrIxEmAs8mMSqljy/qhQZIErC8JMTROIIA2wsKXEC5TsYfSyr+LBaSC
sVway7iZJQ5B7IQdZB50t/oHk4Xi3snDYrvgSTim0GriJADYygRffcZSqA/JWGEik8LSTDwUz7YN
A9flaKrZ+ogmT163E0sn/M7YqhwM44Cu5XNYEW+I2HvUP9KOXzTW5fhQDrU+dPlcXyYWvmXsOYCW
psauL9PEZPydaflkCZM/OM1ZdNmp2d5RkSf30Ujo8nbspNmcOFR1RYgCaKg44eHrHACg8zPNgMBB
PB72R91ogpbmJr3xkGczlokQmWElQWQfZO1dQ7S9YL2EUjvvg3DT+SiDFmfOGERU05aMhvZcDLa6
66qePJIhmA8+EOCTQma0s5x+fMjNanxQ+eJ/4OzYOxQx9g4abhkP/qxedENYlQioPLKp1p9w8DdP
gwm1Hh9QbR791WNPui0WoL6OLn2isY5KpfrHhEnmk9nyR7TZdo8+Ku3LZBYuiSW99XEoF0qnfqov
56aJLquKCmsLrsjNN26FhH/jQ0aExVDKXSeTMoZ8bu8aZRf30k+RvFsCta7dtC9uwv8UBQLBWGCO
FkdjZpNau4N6mTtu59Do9cHPhvLUhJxcHchpS4Z9mW47B9LFzoRjfpI405hcgKgNXGM+GFZS3Ask
fHs/TNU1eWIkzUVi/A4p2NzUuO2YnZkmDw2r+ZLNanxg3bFcRWrkryIK7iAr3l3WzC+OJkNeJ8V6
sxvKuzGEOSLp5Lf4bh5t+iit4hFPAZzxtB6/W0WmD/Ca3BvhciYSxGMbt5Z6C3KdtBAc5xzXQsjn
oIy8eEaAncP4NkgvbdIkuffNRL2wfF6u6inVn2xepIcaD9IWX2uxN4q6/2bmvvUxcxFtp6uhwzI4
tgB6sXUO66FeL9ESSOR33fLrF8wOUOsXzoTrIyR3La7/FnnKUykIqiE07GkyOoDRWVvdiPCHOUTm
SJR45cMmTCobipP3BccxQCyU6w/C5trEd1FkBxtr1NZ1iRBIgvF77wbymggfLsqZDJs55UThquzJ
QnLljawc9ybqJ+9mAK/7sc46+TR4PrzR3uVqDfDIAuZuvjjIyS9yTNkf5lCHEndmiG2znppnEWID
pDwkYCVqo2L7+uPClJugazrjftay7rczIZxXTGm7R0kbfq9B5IawTjk+Vm9hNS3zKvYnMzv2DZHL
8ZzM2QGrJOmEJQGHXLXFQBROCi0TZHV0iW04QDxuO+q693F32o8MX63Cfxobwp9fsnZwnzJsGYU4
js5Su8gsF6PeIbSbhivwjol3noQzuPcYM7HoubP+ZOEMjhsysYHqezOyQbUQa8Ss3Nz0DOXrNYia
R9NQXw9NRHoSV9jZNYrb3uyMu8Ys7w1vuHYrWe0xkHh3S8ssyQtm57r1xIfES64rjA7Q5rmJhL2k
p8ouPnUsLndDyX5xcPXXLKyAOo/DtyK1IS/W4kUPbgosk31QbQ3yEgzxtCu9cY4ZkPTEAHZqJ7IO
ULFK9qiNLSy7RbS1dAscIfCIEsXYde0u+AaNSI46JhPg7Ofh2Sik2malAu1JLrQ6obtBpWzMboyp
wttUWcFMsirLH0IuIF2ZIQaQFVwdw/u613WQ7ezKiC5yLPxXjOgnbCvcsPg+rYsMOO1ugBx9Whir
x7Y1mieTZIRjFeAulL0T7iDs27F0CNoY65VzYCJUtI3KvAA/Hh0HYX1wqiTaM1zpLq06csqdzbF/
6eQ0+bFHW4pyceEc0nj04xE/X7D3relLDUTkcuhg9pJcMKDhjCympBEQMy8Bl6+TjkynaTgIT/DO
4wUe7rGTjZsU2twur311z3rWwtdWdHtUW+nMEg4uaRTOX0JvRODpFPNFPa/+grIonrAqNEHsz74m
dnDMppiNdrgl0Ql1yeg6VIgOuyByK/bu4EH6Zs5om1vNQwRHdCHtbiO5r67cspMX0wLvvbFN+4Rm
otsSfMBd1e2EQHNUM3DZ6N7yziSez5+WycnjdjUws4Q6TuXWGY3mbLX+8iyJIWDaVi0fJdhsPLld
RCSgF52qIdG3BMgu2zEZ1LmoJClJdonlwy/GTTmJYte5DmT9jhFzk6yqA0EG/caU4V4ZIzsWSCKb
CUzqlgC+/HPgC7yypp72bqKxZkWjsVegDBDKVnclmY+Eh5jTKcuc2dmgnNwKQ0QPoDasQ5lxxYMM
Tk/hOCcrON29apj8QW2fjPsKdPK1pRZ9JokRn5vrRcAOlN9W312hrrEfBJfRjO6dzL+phaOMbgyR
TlpckfllncjPw+6VpX57US6J8zTkgSbDzwOTvbGB0F2kWhRhnJMI9V1iJyq3LrokKMq5OZJSQFaf
rIz2MIBAfIIXnWUMgrL80u1F91I5uW9eWZ07soGzakt4TxiCTNBRBbxls6lRoRhzXeyD1Bu/NrnV
xH05rXWBVHf4bsotYn0CRzDpEwgxr7pd7Il5wOVXpSf08+1lpLrGRWHL4HAzNR7pHXWYdHGO9flG
26R5LGktv9oyNIgjk7pYzw3RSWuJlOcO7yF0FTBLuvoyshOPh7Psv4VZMkl2JbTQe7PoeOGg/tU/
6KND9odGci/ZOnAPFJQJAbmdyVZ4a/JkmlWxSqV3s+BBvzcaKfm5mQMDv8gKfIZsguKKIi8F7T7L
rzMgWLlLEVvg/OXtjCxanf9TfKnMtj7iGO2+SSg+4db2wMVvrGqdJs1rbg9lqP9hJqqjw3+rFO72
kbTGnKiSE4P7+rLE/n10zW7aVg00wb7NxZqVaGO4Tb2Ol3tUNcZ9DQT8IbMdQUoylUbt+fJaLK/f
IlKfHWNlGyRKrQ/lpdI/egBCmywKKE8ipaxbHoP1N0f6dMGGYNrRUSaefcGDaFO1fJ3VeH5Y02of
wPxz7ixlhHVsVq0+iMrXFyYgzF06jNNWrKawhmLrCZ1pFXd6LX9xDz0F/VzCJOAnMNhBeFXN+gdG
g+wwL0mzq/Ms2ljZBNZCewmU40Y6JfQsaJXvNBHW700EpoZw1RuCmFiXdr+OmbzBQEqpMafMOO9i
HWQy36kKSGij4SdLUlO3UeoEP0Zbj0eIJWJvWPYz4vhHwAgOSz5eU4Y3ie2AIvpqbG33aSST7Spb
nOLCNCvni43GbsbCI+vxAgNxeEp8q9iabkaO9cyBJMc6P4oI0o1ppTj25oo6YU0l5sW97MkW0hfo
BqZtq9DNNuuZtSEH3Y+i9T8YXqB/VOSUQzSrXXICnI5rGyQZ9cbUlKdh4MJJyaWjgQkZP7mi4F+C
s8mpb4GBrCHf1Ehzvai7Gr0s5xKP49YFjvI5qhhnuWbGMJAgwh04eQCsSBsu80Hx7rdo9QBajA9i
McBtY6oqv7TOUPjnvlyC8VIlk+AgZRmpyHPXk8wrChJ/BukkJeZZJx/wi0NVMjp3yw+q7YcmgZbT
KQefdkAuuDgVvEq2CcGIBZj3FoqQicvNj5MMod2IHim0L9gsdVg3HTKa3IlaqjXTfMWCp/xiAb+f
IHOPShDGWnYIZtgjBrEpMW2MiZuMArAL3e7RxPcdY/D14s4zyHKuIolWEscxLkJXftX5UOzbrM8O
w8hbzSym5QiLiUIuJTH3oc/KL0FL3b7MlnwKp9LJCFAAy/x67KLVR3pelnX256XGPaZa52Rxw94V
zpgdEnR0dRx6fXnqvbB5nrXRPLva4p1sl7a9qWfOp9OH7S0dQHiplYlzfqLZ8su6e6wrasgZK/HJ
nPvmS7/W1HUalXFa9eMUu0s5jxusV8PeIi3oBAaDapEsyQ3vrOCuctrhwbQgktu13TyTzJEdMD7p
C2nRtWxhnXPn9WQJPNo5jbxSpbzugwwfbOLOzXOf1AzCw56KNHFd3IyNt3CPdOYAUGy2+IcE16oX
QPAclYoQJcAw3YZQleXI/lKdlVRMQ2wWGZs5Wh9daQVNx9MkYZeVrT4jQQ0vrYn2FlJTdCks2Z4z
HRBkAqT2wK5HH2qTrKUmrMcHVlC0VZPODuHaebMhktdVQV8eZLQnLIOWHyF36bLLwkU+FX51O86B
/NoPPW2O6Ykbq3ZhCUwpm0GXv7Q21oJl/dazGzE8CBHutHHDvuVSOxNZMeutOtPJ8iIpJnI9yCPz
1Azvra1yvNTsSnbDmNGRrk1DNps0TunsqjuzbjkzTc4r4PUZSCJPDSJQ2PqiQM2TrsUG/bSDP5iB
Fr+uDPTFIkjNnUemGq+XIZhGHuCiBv00v8bxCjpNp9Pq7rXTrh0uHzxAZeyD8NjAMylPUDsyaLi8
yEr2S5dD4rMYX9syQ5AZ3iOHhZDscsO/DlCIRtT7QtKIE2rwow0XfbVwu9XxrAUvgWllp4WCqYEp
5+JeSaQnGwqPaGVdeSgIg/lWDeA9AItwigWpmqcZpNOGfalN87xwC7LMZvSR+EQsiML0YjkYRMfk
XIJQhKxpVwPrikFBwv8q4BfxojFJrfVZZjFrZxIDPUV9XhyXAYXXT+oFViVkfbPXn2q4A5vEbsuT
sTa1OIl4rNFJJefXDhknqbkJO1hacb1k/E2VTZOtFh5xjsXHv/bNAbigq7lgZlY3qXsyTOO7aS5r
mRKQdBmXFS8p1SFs+c+lSdTJXrq05HVjJfemVdaXsrFJWUaWeRn2HeR8i9kFqRzMMpBN1pcTUv6b
0aXCjYXZ83A37O4bXqHmC9mR5DubKrqcAp6zzZRyCFNPtS8mEDc81cVg4VOqaKF9yqI+555er2fV
ro9hDCPdRdmVTIKiLKDWKFr+OBlz+iJDxvAxXaeNk8rXtwCF8Rcr5JJwl6H7NqikeU6tRNwEg6Rd
b9frB3IEKAjmP6XPz0nWqcNrWRFGTKZAbRT31TTSvbu8Jn1kOB9f3w1Wz+htCEV6E/DIp99neDUa
nnsTCMPjVTFF4aWKOMJKF/bHqSV/JYLuH/sNFYhLGxKnfm59lD5wmGzgREYM5k66NOtLIH/1pUfi
0Klaz0FKvfTUITaT+3ZpKIomi6eZK8YHPVGeSDISLs2mtD8aVc3DlufYZ9BA8gnrQnKmb/Tj11HM
2DMsCuHrnAUs7G0+M8joeJrImPKyIBZp5gppZriyPUVmxY2Nqd9h+kR+dU2I6Nh8KW2DweDErM7J
Ekq0noLFgbq5tRnqkU60Xjyvj9k54GjQseuLFqD1I92Ulmvm7lrHdTPdf+vMty3N8icZUC0Zy0Sr
OHYjB9Pk8ZaO3EdF5PDW8kdJbe1wrRlmcj+TavbFLucqO9Wup86TLBnerI9KjDL2riWnjtRj8A2l
v0brkG6wc1TE+yGlVeWebJkKIobXV0jmcXioYPge1Ml86Pnqm1oV3LjZmhwOf1t+hdVDyaG6BRR5
zU2WySy9gbD2ZRw9jtpCNNXJDlNulbHgGPSlSRVKgNtnqpLc3QyzBicCqiGibhm87HqCCGZtJkU5
0TSJE0eakNtx4ITrEN9CYTPKfP2frzemrnJeMYY1tC8eaVj3kpfKqV76+RYsoN6TR5Idmqnhhs5c
dRaBx0OGHY+4wczCanvxiI+W/kIlPAUaQmfxY3CXxt+lHY3D64Au6EBXgBi8n9YqQM+KUhhi/HCg
geMXT6egzDH2h+7T0ooUYgITcHKE5W7wAj6saIbw3Cf9e/qyt+EUrzoKLFSY4LBAAoZeVw0/SRKH
hiBmctT7o5sxHI5xqXs3gd/bO9FDHdMuj7Y0ovjuhTnfBgJnHvltAGkoDkgHpXepHXXunFFf1JNU
n4fBdW+gB86feCQs7yzzflsrr6KP1a6PLBQB/2/EXRZ8RTAaTnc0MuKkxq72P2hJL2ZaeXpjDDQm
TCsoRK2RpgioHKUVo4xzQc3znEtGq68n+98L/teV/a+7EQfpnIsECDmQ+5vsSICXsKNMdMeqchQX
WuSs7IRBXZJKMh5aMom3dO/LTrOLXKMtGbLlkrNLyDSdHKaAe7JL1BnXLU+DxGu+yawM7kJfAMXo
AXYmBiHOG9V77wr4f+9ULPDf69kPkBD/Zllp7ahohDD6ozBsdU5Qm6yTe6pHlasWguC6iXBUuB15
Jn7pNG+ReiKjdTv03t+7l/+tKt9bVVr4+3664H5fVWYdMRBkMMnsl23lf/7c39vKMPwLBwHORBvT
IGJRn7/y721lZP3FftBzftlTsrL8Zy9p/oUwBH4o0S9sEgMv/G/2km81UxE3AqrtVR+7qqbeirMG
s0fHMaaCUTgx8K/tu4NAkwAI+HHW1hRp+zIPo3qR8ODe8UX54W9bUbxpvEm4ER0nwiX3RlYBqJSc
PmwvpypnoREIymRqIHuIl4omy+spHHq1Luhsq+fdaFEruAQNsfJq3EZ/Ik+EfVpDEcoKr8AqsIks
TYleJDavz4wXVYAB5AmCZbvYzIWyYblIskAPu7qTNqVezxYloA3kWzJ80Smq2uvXzQhzGWeIFaSA
fZs6UC9zhO/3aoXstjkvxHCa5tvXXcDrAob5ZnJuPFYjaKao7PiaPNOwectn7OrLnrUw7z7GDCc9
6Nza+Klr1PJYEsU1tB+sZBmMczink7XRBmfp2ygc4e+nKDDsB3NMRLarBjG3+QaSn/eUmpGGj0YJ
1acXTe8UobOZKiWnW2UHiHACAXfteoEXRnwSlilxD0rE3zOlqZSLlrwyw73dkV+8JR/LAVflrv+m
oE8IPs9tAQDSVyZ5gUwF0ICB0i3ixOoCsbXIYXXCmLWChbt2U/mJGfjgxMTXatHiZgx0s2sokWEm
kUkqN5ZQ4edlmHtjV1vTvONRxNjcX7COTPOGgQTv7lyN16QMml1cmMI5lr5j3bGGbLYTrMTPuD+i
MCoPVVuts8awPITRXrZjmKN789VFW0175Sp5CyzI5oKRAfOwAZ6doaPkbgS6+KkgfvGzCbURiyxR
rA66VvL3Cu+7Uc/5fchUYkMJpKCBGdE+pUUCqRQ5T4wN4Y7iKdpmQVufsqjuz26Ch8+yynuCTYq7
ce5rQpINTNn1pNjiTf65a+rTHOmPdBY4SYwo6r56aztQ0eJvZ8rFU4GQaGdOfXURwLhi2+hWJCBn
5admpA9RhpUexNxELz6jbgJuQRDcjoavnsWI4hytqDavIx0SZghu0zjTRPOntFmbd+06kJtY0jw4
dvkxN6T9BNtZipjZ00sGwefBJ+QWVKLj7hk1uidRVCOybDKtWmf6Tnpg+LzMhbWLJOgiFoSif26X
bpcvGUSVlLCuQk4Xo5t6NyVBuXsH2DZ7U5E0x1a4xalBTXzFBgC8nT0wtA5qFhL21J+ivKApcnUU
k3kPf3RoxI0zec2xcCrngs3hfF0i2T6Ss+ahZE+ta0Ys+WdVp/kTZ7Q8zPPgXAzNUh6Humb+hOjy
RYoePFnSiuCctc5yq7x+vKx6Xn1VRs+6SWQY3Ou8r8qNQW753mBDfQU/yLmLFtNnd8EtcSznlvhy
GWbZuWa0eTOEA/CE1skeYcJSFTsIua9kMWZXfVqoj7DPJ6JdCWx2yPvcGWzZn5Do5g/t6PcXcBwR
c81DkIORChZ7b1VpdeuZUXJCtjkdEH2JrZlH4b5Vo/fDG1t1AE6iH+ectkpE4BELWTEBSq4oiplf
DRDcp8iboamJkx3JC01kQpxEzgYi7/BtqAmAdgpspSa+lA1sxWZrWR31S1YHezuFh7fMvvpKtTVc
mGrKCD7SWezX7nSXNx7LA/wfx6YdnLtET/rz0GTLi5dY4x0HJLmZGzk8LoG24tGdqi33Sb9tSLFm
w+LmB+nmPtzMoSk+YT0oD5x27hZj1dwHhfzGdLk/LAx0O9gTBBqiFSNrsmp7WNtjbYN7g8yd22NK
E+7ZPxY7jQwGA8nApaxhtVILMlQYr9KkupVjH13bjS0+o+MpD6xv1J55qDFuaIXMKz8rzKuoL6Jr
g6jtOwD7pNFaWJsvm8YqD1E535RqkAzYuVHPw0Bs78I0B7jc1JMFTfDdWTaMC0XoAxgc4GMPCtJn
4PCoqcv6wvA9wmFheH8gj9GzY7M3wOIpX7+k+QQDDs51m22GLs+Pne7U18JHpmfmsFbnItoleKW/
5PSKp7LzyoPC3PPRavPuXoD+urZ7YEsGk1TmebpQn7p6iK5nIj2vRmJyn2UzkBlsWdN9mTVKkLra
BZf1NOlvDAghbBVCeZA4velsiGo8JJ2F+aZvnTNTw5qYI6UeJs/rbmdPJ1vK1uXgZHN6x5tNPvnR
0HwN+zr4obOiLzd+3wncF+LbBIt+bVUxhfYSk084XGjYc1vcIH0M1R36bWR0xikEiUaeYleOzxCT
rTIe7clhWrAY+Xn1bj9gmup3TSCbE2Jisic9Py9+wIFUe+TI6jEU8L93biOqr44Q4aFWc3I1EOF9
MYbg6Mp5aU9pFB7xnjN6oDfmfVK6fXndA0W6ycOquyos0NUDdkEc6UZ/RYY9mG+38K6nMhg3xlgP
j4h6/Y0t0T/HJOjOyFWcabiTogsvF3DR300YqsMmGjJe1xHHGIR4b3xMU89/Uhku37nAHk+KKMCP
9aGNA3ZZSFRl3tkw16ida3T7kEhgW22LsNQW9HkvPASw+9drYsqc2I4MxWIIb+rcBOFzYS4YHDLn
2R265soQtfchFAKqtDk7l1MfuTwGtX2L4tiM6dau1hN4VgSlHJZ+iEddZ6tsxb4awh6ivw3rtk3J
O26E7XwKwh42akBSn1KNdzD8vMb96pPJ4PNyLAtY6UbjyJNezO6Obbj7wowGcq/Vw8gcpjH6YHm5
3Neqs8nibUGqJHnqxhXA5dsiUXTr9jhHoP5ZfqOVauLJdC7DpCUs3AcyfaVM66pn+3WOejskp9ZQ
31P40T3z9onM6l4FxwBgOfyNTsd1ortbopAlpm6pjmy37OPMXj2mMzfiaVqi5ZAwgHqkFrA/zk6U
ayCXLGHIMxmeKnRb+wTWKxHKwc7IozvHZrLN7zN76o4JlbvNI49IkD5PGYO0xsmv7Q4ituu3hDkb
annJZFuRfso+8GwP5K02vN7wxDGOEW63J+nXu02oTfcWNsqLgTFYvp/CNsi3DmyPPJ55CF879JLb
TrUPSEGrm3EaXRkni+keeN/V+9GF3lr2jCOMzAqONpOim8BiMMpUN3uiQPO7GNkIBYhOjoPME4DJ
BVKKwEIOc/JKYcVc2eUtY4yRhDl3zj2g7CQr1GOnAQkU073ftqAmF2c6+aaub3omLdwnjt9ycUTB
NwrfdAfhwj4UCC2uMMZQTEOLnmt2C+b0YTRL8cksmvKTa1MDQlZc3NhjLXgjiz66WIoVnCS85IQk
YSC21szp4lH4KXb+Y3LKhrFdtrNw8nPek6u7yUYrGygxCRatlC26706VB11U4NbSFiIZetPLZKTr
n1lnQFlM1Z1vdM6V67b6OlKttY2KTMS9UPM5rclIExT+nxc/vMhd/6PwWYENdnZdZx7kY8c9V0Vg
fUFsaG+Qj5YxlGl0KVAZP1vLaJ80SI/NSFD9Vg2MuqSzPLcpspLAuAslfpqIQdq2XCxGpophadPX
08FEcU2EdLmGe9sXWWkRiY3lktPi7BEbunEEX3/rlBQ3IGUZ32bOFaqVJxbhrG9HcJKiKMptUYSE
3VclB6aaIpYZDPhCx5GbJnDrs0iVs6+HcJ+KWp9RMN6kSKwfnLYmzTecG/jfZAjuLbSr8WLMS5wU
g7NdGk0KIBivIAQou2S586SBixxyGP3sq8JDlHjBDamxRSz9urhClVY8G/hg7MBLPlZ95x+lkeiz
Z3cmmN8y246C1MQlbHnNdWl2ymQQ7nXXLzFRx16sXeIaZdOL69ooebMXub7xTH4cDjsg/qSz+Eq2
fexL1jU/dcx/EHb+3pb6NnpcWI9stH/3aqWJq8tsCLNTjvWUEm5G/9UuIU9pj+3iB4j2dKTUUjWv
bMaK//7hb8XuEd04olLEwKGHY/TtgG3J6tbXi8xO1ozib8kxUTLgSW9QVBX3//5Rv6l0PfqZkP+s
3W8YvEUvZSrLfaIU+Si2gfWOewTsdw2l8Pu/f85vQnd+Ex53d7UuIO303wImikZrFyqbOJENrPcp
ls2TP7yq77KetUGBhGyMUjPjpFfPMhB01NPC8B5YydpcJynf7vUr/W9+9O78CKjRT2fv9/lRU2OB
e/51dvT6Z/6eHTE4+us1thVqjWlakYdo/e/ZEUABVPCosh0fcy7PPSYq/4S/Rn9BzeMfEUrmeQw9
uef+CSt0/yKHFPwBAnhvjZj7r8JgIU//Kso2PR/a0eq1dkAeAdpYr/qfJtRyaQoUmJpthZSRFZdG
hWxsSlmpesov9DHAvkJsQCEY0m8yR16hLjbiMhPpty6B7c4EgxjZODRTNaP2UxVawy7wXxbmnzuW
OGvAUCX1ZaOKtnzMFlddNt1ifssdMaMZGaCNbkx4Z6uQldzRA3Tk5lPQ94F96lQ0jufZydrpquUp
uUsJX6KDtv8ve2eyJLlxbdtfuXbnoMHRw+zeNwAQXUZk31XWBFbMqoKjbx3d17+FJPlEFiXS9Maa
SSplRkYHHD9777ULUOCLg2+Kr2ooVDwE9qJdiNI0KX5xD/NYVq1G1C7d51EZNLoYEp1qnDmSLeQL
vwGSVTSObREl3+NLs2P7Y8vQcmR6TUZwOjFoukcNTMFprMusCTimzfdjqx2MTFENb/iYSWZYKxqV
NWGZUKwQLMuavc5234SmgsmslvkifcFxPFuZEESEczweIlUXGQct1+xsZrlq83MQau25ccQ58Tje
eV5lfVXiLjVS+wpVs7/DOpg550m49juvCLJz72dx9wQ+ZT0NnUVh1dntkjnfZR2meWvC0nTovEbi
PCQIc41+g2+tIA20CKFXe4ez3ogZ3ZJyMI+gUejgwZOZN6NyzyyAqs5fcd+B/WAJJHOVyTEgsIX7
lkKNXPgjczfoDwdgpYCglZ/gS7pug9zCnXU0DfHQ9zQQFVgd568+NVvZdz8T/XciVZw6boyKBLZ4
dMtY7J0hdWushG7sfmrwrG3nTrjTWPoomalUwwvV5TFRsYIKtNTyK3NHX/y9EHW301PqJwBhT7c9
0LFAT9OMj+Wc19HS5OQr2f1ceVle40PU1z1GsPyQ45MXaTM/DI6yMKpohRGlPjM5TQtDcuV5g0sv
scmrHRpUQxzZ1IxQMwnVnUhqdnvG3P5LbTTFu0GFnslNFkU36NptwePFXhEkSN0mZC5foNkMU2CZ
ScFMkWbiaFXqs8yscQjX2rLvNniKzXzQJOT+Lf2cZFa5L2dbO4wmJQ0uD3fNeq05iFXM9xWGY/Jn
OUWilojdoGy9SQWUE+ZnZsR22pCGY+TlTnUaMUfcpEOcGQG2PevieNl6VTHmBkCnOPgo+YW/MWPL
WYq9KpIbR/YMvspyLrrr9p/knMefZSd9QBLreGgy09rltIBcKeE2z1m/3mCnte+3T/Yti0Y9cnWT
EohWXNNpvwRIGQMtS1C9PTpT6BoyG/17DRbntrbz5FPSpOu5ay0IEmNeHPvCQUpNneSQZWN+iNMe
hkbb9F+NCV4GjlH/MbE09pqmZ1wQp15WQ7+tzKylODB2Lvk62tztWw2efD+92i3ae5AB8L/MqWm8
4flm16KWteb+WOjmA3FKWoer3vyuuR4y4cCrsc9XimTUULwT//bDLmW1Fmlqaf0gHx3rsTEnyuYM
d6zfLW9JnuzMgqleo9L/PJSwHiu/7/kdjXZiL2aETI1agJWiOE26U1/lc4snKcsy/PoZFcdV4h2p
U8aRgbnMCwhRZPvBTugLctWQnoUv1RPnvDwseH2eehI6fKzrB89YSAtILbTz2D9qKJbUSaH4Xnmd
hhsHZcn7Sk+FvPMLL6UUtq6+uqnu0zJCLoaSJPJOu6W2cOLqAjdb9jCUnXdazHGOcj7djwKLZMlJ
bDE4wptxOA3rs6dTEbTMduIGrtumN1kxcmVXuvmZrhLCw1Jp0TwJK4tm2GNvtjf5kSma9aGeKUKy
3G56zSWRZNvM6mujaKA4ju78jst03I2GOXxP8MwyvLd4hwvZH2bLMD8Z1VreriL1b0fsb3cLePS9
KJLhzui65gwARH/kvLXmLHUgGu7ruk92INX1Lx5R38iC5fqAU6IewoWDRCgzpQX0bSTfKZbTj9VY
uW8mgU4NmmXn71YuOaEcltEJsD5MUVVz5femrTvcG51ro10TquU0k5OWMJ6Tlq2eN9nyqqaX766F
2x8NrT7yyvpy+UaXx/AIoKXNwtaISZDQmNpSwLE1I8ytEwhE09NKN5sKLaP9RmbI3DGy+thdjPoa
SlYW4mDqLmtVT/cF1Tksb/zrdgTmFLgLVXaYE7T8WuqijYTRZp+LfsS9QUr/2m285VGfBPV+GgGY
BwuT8XH02JjVc5yyEYmtrXsk1W+7sclfS3Ynr3iDursK8z6Wizg9qxkav0QxeBYdpTuwxrIDNV4L
bXZDy7Kv6mVk8WxZjHAUHU5VsVLIk7jq2SLft9Cp2FeRxmImJAyO00aX+l2LCmHuXC+uryqg60NY
5tNCg9tS5lSl43DwoMjwOg7TJ2t27cAepUPnZsnpOWvj9UqkwnmHA6lrYR1X6V0y0HruZLr/uqx2
f9StlRu9R1hvM6r16Z7lonPBDto8kRvpMDHaHe75JPZSi26b+aJaKh9Y4avqF+zQf4bjvxuOt4Tx
Xw3HN9+m/zp+KRuOox1noF8ioqev//vftNBuP/lbGFT/yUFXFJCvOEj+v/HYNX6yETzx+nKmZKTe
MqK/jcf2TwBpYYAxBYsP+fUf47HxE72C/N+xXIgN4vlvJUF/PPIhsvKLuPJjOAYr8ONJzNKcGVkM
V0++zYfmypXbcJKX370o/+T8zFNsfu9w+HgQ+gNIvPI8/0QHGupRa3wf6yPbU9o13X6NpEtbLMrB
8Ms57l8i8X+MgG4PBYqIw6ulA0j4MaNfl1yLsoSOunlMaQErUgYIg8ZjsV3/iyQdjjQMaHi6bQtr
IArhXz/TP72cW56XTL4rNowbQvofzxpGwVZgcgw2iNX0RAvtq8ea868f4keV2tsewuaw5XOs+jOD
suu0RemxaI+2mJ5m23xhGIORCDWSsbr99tcPBnr2x/fOw11KXMAiz8N8oG+nq9+dnkyaqBzMsP0R
qQ7nUl6KBqekVl7ldlxeFaP1bMVTi9kyaQede2Gd0dNFI1UXlDk9y1FfU9zmGomgPpZo6klNro/d
uR79NiRmkcADYdqvAqMVzXbT9YMu8wnaZKX5s5FNh2TsBxb1HmJ2N+gGVZJ+s+mpqqRLmJW3bBW3
ZZmbkdKX+WXh4HBh3poS2IAuhSQW6Lwnh+3lK07dmjAColucENmwB7yCjs1ZcLS6kmwMmyVF4ilI
Sj+OUBqAQ+l2ux/Vup5YxF6rTBvBdJXfLbd4qFPrnXPG/dCxHpuodrhq9PlzgjrFQ2QOBnx+J6GU
NcqbtT3krY2eUwn6UbLpG8Nne3KxHIGI0xjQGfYtA9f+VE/OzTybm6jhxFdGYr64xDGvMpkOIXeb
ho3m+I3bpP80V30aLSLLUNbb5GlwLBKrXh7q/phEbp2w/ZviEdh/Ee8yfZbXHEpCJeNAJ1w8nW0k
+HzHJDAspE+WxEdmztS8T2vXf2rd0YskUeTQ8FL30ny03lSN4DxTzV3nPFuVq73KfOxucZfye7x5
Np7AonJw6lJ1RMXHJdl1lJ0axLHPFNl21zXpJ1zdRDHZQPIRKdvsrq0xEmYTPVbjooz9mBb6i1WT
X1lGDmyaTA31plK9FQlFTuKiAbB/SiXzVJXSnBiz5o/oxN2U8VT4p1Xr4gs+++6+Wbn3l11/if3F
fGM/PjxZygThqUlxLWbToTuCzwIJwnSvhmo+VKX5Jpl4OXWnKtlnrjkfrT7173UnyQ7kMbqt3bG+
U8USGb1arhHFmzb0iXTtKb5q32rHplsOMZbw0WzjBfctdWaXjz13lc5d6vZ7aqLrEhnLpX9XJMhw
uTzxY6+gF6+sMm6juZnuiQ3BPEX80sZMO1glAQ0WpRSTyZHpUiXTvRZTVWWYKbgcvSmOSwnw3m76
9rwAhsB/ldj1bblw3+ATze4loLJJvzfjdvnSI0eEBV+aC12AGj3ajnEwZ19i3NcglmVQw/YIK27U
6i2PluRbcZ6PXh3WJC32cSOXq1nz4jcvHyCleQlQnziezjPTP73UitkFk8ehHyl1K/OSCjlLRyaM
1RwS+WEOpNLsCnF1awYzvX2cOT7WyjpjbMKK7rjyixmbr75YF7yDg/6QUgF9NEaTKEN8oa4ioetZ
twLh8kqblDkMVo0GFecdzmttiGJsv1Hric2DmF1rfdvcM2UVUdWuX1Piel4g9XwJvDgZT7GWcE7S
9Pt5Ufthpi2JLoUsqOlRPqxYJRG7nPa5E5pbcnmaNMAfHXV2CFxf+hHbbC0bZ9fP+7ZJzCfbbvyw
Ejm+jMod+zulNeYXVrreKS0n80CEhvX9yA5GSsU7ZMNNuomLfEAvj0mJ18IrLlyQVha8Phtuw37r
aiiLYAa0YGK4DIsmNhi35YWZ9iC5AQTlyLk9SDbne1GK6qYvvVMxGs95iUpvxKIKEwQNi3LEaGXx
EsW55l1TdQqSzqcou+13rjKsL9QUNz9nyhxvG6sv/cAu+O5xSXBu0yWbL76DTd8pDXp/PHrEICRO
n+p5ouaVyDNXEkQwuoodvkDUPM3bEkQrXsXU6synq3VvrvQVmwUrN1GUWR/AhTcPbiGHnYNixPfE
mb+W5aLd5tCoeZmrMEfPerElOL/FR+8MW/q8CD+Qe81YWO8Kry0OanWtC4GWqQ3MZh1vS/qij7jJ
tmJw9x2QL82Yo8/73sZ2dvIyzwX9Sdd9ZaflrjMIybrjkh4h9208Al9S3FDX5xoS8dEebPvWScE7
U0WbfPbsXZkQSS8Wycs/yvlZcOUiGYRpghepeDJJTIa2LpDztSE3Hq3W2Tmwgl/hMFif59GRNw7B
z9e+MqM6T+nzy5quu1GiGfZ5CVpyIGF4tPKiwwHNh4yb5/eKECAbgo7IVBL3J+6P02mk2pNqPBRb
5zwIcFaEgYte/TJX/GfI/7shH44qK+t/DXu5zYsvsi7/uAL/5Yd+ne996yfWzqwnDaQT1sw+Y+Fv
K3DdZNHtYIx0yQeDa+KffqO9uNu/oIPARN5OBb85Kk0OCxttiGXNZqh0/y1HJajPPw5wAuQu5C6M
jfwFAnnnhzhhN+ZeNTuivbIGbY5Mq9gPchwYZAbv3paVrE+2n2gosKA97F3eOUqDc2FnXyFwGewu
Z63jfhqWJW3eBxrmze6J5VFx5vqfZncDyuDnsUvdNxrSqyspkuI8TJkR+VpOSJ+lZXnF3YOPc+6z
ThgzwrBNq9VvlWwIJy4EOw7lIg7JtIVrVmk0e1L0nf9GUsn0jizdaRklK+J8GqdZeXeLYbvMN6m8
AMAYrJ3pjFTn+AkuoS/joMlPhDP6EiNRTeFOw+LPuQy2LgdCkkWpWyH6XCrnoJwITk43WEPAbO25
rqzNTd0DRADu1BPPJxGRWTHoPges6a5kAcPEW211N0XA9sMn1wzxoIxvPAPb5wQXl9cTwXkp1dSG
MRgKpOFxJGEvZCz094l4M/pxLlObgGnOMMaAXGV1nIel6lZ6iB1VmVVQeSTtWUH4mPsC6a04fSJc
ENYa5g5dtE3YJY0B5z5gWqvX7OsaL0tvUwGNT8NGQGUsZdi2xoQqyTnubkCtaCd9YhzS2fcGiPyY
M5l3g6yX1YmGsJG8fWM85pqjUqKa+hqMopruRTHZe8dvli9stxkUC1VA6F0kPc89I7FX5hcWc+ah
7q3yVNeDOuTViFOprWqH9uRCbfnxEPsn415J37XpyOTWBtPAmqaYI4fUZ2QNthlkTlLDU8MeiXmy
fCURgGMij2mTX7WxuaW0/Dmvy+Sec0h/N8nRvWfRNr7J0ptxqTEbd42c7/k81PtlrNMXrvXxXWHU
C7u5RjPCSakNgmPE0SRS98b38/hFNrN5nKWj3WqALIag7/Bajm5nXmInLg70KqVrJFjMLy8AvzA5
xIXz3DqiemTtn4ugjCX8Yryi5hyyo3fnEPjseqo6w3EINvXlTuE2Ok2Yhg5TASmcXknz7K9bDkM0
9vRk+VjCaBrutg5JRKPvYiIfG5hEQeaATrhqlxs17cIcBDEOr+6pm+ynjMmsz5RFZN+c3YvArYuh
hCgM1t5OjbeKaoCzmOf6CKxQYchceK9V0Xf3snCql66fq8MYkzCcDPkqWrKyQ+F5V7zT5Q4YghWS
oaZ4ainm+9jp5VVlzd1TIsz1kzLXstz702y8Z3Wnn7W1IrHftiY8/GL29/TzfeM4Fx/xnLc79usr
76CbPfq5pz5hbyxel3xNX81pSDfNzctfW63y0Yv4hjnaAMyZnNbOB+KzJ2t+Jo/jhNTeFwf2+Mtt
5VfQQOae2ahacqQqfla7FRTEEpuhjzlA/0vvqjibmU6bmUgkkyufYhza0vbmIkgJ9EZUZi+QLVQT
TjE7dF6Xga0vINQEHEJj99NVrVNVx67YeLHICt0OWvecrt1j1mjuV1rZc4OBZ9ShVUxEYUKjWbMn
t8usc0mz5kUfrCZwsj6O3DQ5+VbvUjTetXw1VP+4sjiPqNms3x1FNLWZ1vrOjP3153bCuxKAT6Kk
spwaNJLEek7gNoVOu/XmYKNeGOD85Bo+vXrbEhwVu2n8F6UermB/1jCbybWlTfKlN2X6rZhwq/dj
ezFUPO1sZ5ojOSq2zhI8gQlw2ONYOC0XQn54b3OHMXMYDFoJckvSXdbO2r6rgegFIPHq+zzr+xYm
iPB3hZrFzdinWzA0Tkkyy3LK5qMhh/mhnqzew/43mY/jEHs/51OpYSFMFfksDyVtx5lsebC02EMT
qewvit77s+/EnbNxM7jOsXKf7xJRxSQRPcnkO2HfcrfM1yK0/sYlYL4EiTKniBI2hqU+5eRUeiMg
KywKF9Lv9Q0ZiJyPqI2bWp8BT3vVg5ic5ZRoIBr4pQmAJOYp/P0+sShrvmiDkYY+HuR3q+7s77Vm
fU2b1rgIRni26225BIVP8L5DdEtLFtOoJN61b+b5heUxnt1sfZc66yzyz3VgzfNzrXeP8+aU8wTw
xypmRE6VI/cpq6KDjofxvhVdvdMcg8291U89sRl5U9AxDoIkjUk3d+KVCIJ1yBJb3/N9f89oxnlo
gRKEsi3qJ0BUXEFk11xNWc4028V2cY2jOwmhSozXdaVDgJpmoIFOieXVQka855NbRpXuT3cpYYSv
7dxrHBEaUTD2WN4LAEvrir+Qcy2KDYHpxsaxldvlXRlr9r4wKAAX1YDTFA8ymAU9vWjYnAkWVPVh
ULOKLBz1b6gXMiq8GoOTm38eevFztlXbke5bL+NUJipwAJrdWR6bogogQDSX0gChOfffhTnmO0Vl
+WOGzLJjg0IffQJw2PLI/ZudFj/i4+pvHN0dDpNvgorpkeY4w5oU4K4+i3CWJ16odVI7TepM0kKG
djX93OkgltqZqHkyefnX0qMKGrMh76vnfZZe8a3Dg3gyNW73ukulUGvzn/As+RAebOfI/lA/6Vlh
RWMqjL0xpOKCCpa9+xmJ4qGQ2mGw8YZaPUUb2VBgdCXTsW8Gai8VA8lOsQY7mthk9+7M5AXb3T7k
hhzPaVmT7yhmID+D0LRIB5gZzhAedyaopvfBntKQv/2JVYQIFaXNx2k0AafY16s1NccK2hLsF9/Y
18J+b/XmXimP0SGtshA5/cAlWkP610AxWeiVkiVHmq9MGAUiWa7XN27T3bs6yNK+PaxTiTsB4SLS
ZfUALyy/IvyS7IHaekFL50HgpBWl31JeEa1M9rFVXJulpj34PS7ywlH+Ec95Qs6rvIexRZN4KvdD
qcOtrDXEkmK590clIrAkxaEfcIUPa1NRmlx7gS0V5zIAUFyEXfNWg2oZcG13n0BbQVPJOPrCTP+G
jU7b2UASgrTE9Wekjc2NLJfcD0xFMY3w39NyaQGq8/HDHHt05rHCyIf86A8o16OtBHuxRp3msvPZ
zCZakKSrd1UOyz1FPhuG6/njgPCfs9TfnKVMwmh4fP71WerlW0dL4PB7qeTXn/lNKhE/WYRJfWeL
ACMYbG6eX49Srskpy4J9iSMIP9FHSO0fcgn/A0oK8LEPl94/jlOWAVMTqCreakrndZvi0//zP3+Q
E/of/vvvEY+c1n6vZNC4YRN1o2fHxAqIMrf9+++24Z5gG5zi9j16RBDYVksvyJLW/Df9hh5mJZ4j
i4QNHAoH5o+PEpNwM0x2uEeV0VgAHJs8szdDeasGwIxUq5qnYsVtFNXr0Lz97v34J1rN9n79/ilS
78xdlO2UzqGRIN6PzV3k0As20J5/TCwf0ofbQfYZZ8Hj4rZ8yLjZfkn8svGDvkrNqF+X9NsMxx6L
ROeYwPYEg6si7jyMNMyardZeqc2W0nv0uodZgZNzWDpQAUmyXqveJY3EXjD6/3gS+M049EJa5YP0
wyuod1bDgWz1j+2KrZCS1HVfavQwpe60PLcmHMJYUGu900qS/rjdm7fJh6tk1xyjyGP58x0G7fmu
3tCI+rimB3/DC4we2SFKbPO9N07iqUzVsF9IeYOW2sL8f/0c+Mj+6X3wXMfnxE5b75+Kp3rLVGpx
sapjSYPGQJANQy88I7fOvv/1I/1JUeIdR/sDO+HZ5KJ/3BDY3F3Lht0WLD5MBOjhvHmO1151A8QR
SCTlL3LyH75Uf/El+viEUdTmsd4gM+r/qNEZoq8qRkQeL0m7e64ofbCqxP+bbpB/8vpRJErB9xZN
NkzrB4S433G5KMjDHDsDaIbHq9aYfnrMe+/pr18+Y/sw/UHeZF9jCJ0L03Zd+NNFIcM84U98Bo/G
ysJ0daGQSJ/PzLLwxi0wbYj7SIcFaD3kD8vGTIGayPk3I4onVbWeS9tu7wGrb4HNEe2kEduIPXL2
OiYsf6/qAkBDymfzeUzYTCDT6tAykmxiiWBtpJW52baZHnfN3nD618lZ0+NfP8lf2q7+8CxRiAGJ
skXaJFzf3oTC3136YiMulFy7mRou1pFYAkEObCtKbVtWwg9nUmB/ORcdi8xtpcmHNzuy+FWAmbaF
57b6bD62oAP70Nap9Fdh5OmN7S/WZ3dbm2LH3HViMh6FT+FjQJJDhB0n8idsYIQhcUKzQGINi03d
iKptNcuOR2Rj8pnLWX50tvVtogyb0Y2VLncXeSxZne9Ir6ZHTo0L4y1LYGlY4tCbtffE/JydMi1j
QBatZHuRxO+SG09Y9nlyYk/PYrxgoR2M29K59Fg/j2Bqds1oQOizGhU6ymFPPQiWGDkrp5eBLTbc
RlzT22LbZoHydWFDA5KQtXeSD+bBji124ZnD+AvgxYm0bVVuS1N/alRfvrpkLr43BHTmICdYC9IR
9x5uqlo3g7qS8yfXqwgSb0v5LSZ8yrZF/dr6zq2zLe8HL61QWsp0ukXYan+ussL+orPv17bFv0QB
0DYpQKsKjRksTXaa212VpcNfzYqQtYN/mketuqnjBiPADKwT+g+CA9GFg95kl+31jHB44gHd5Il+
EyoE4pktHcyAs9S3HGd5sTZhQ/vQOESprzdUQnHOWzYRROf+EpJCAPVb+95JrZb5pWPhcIeY0Fen
AYxq2Lq9+ZRbe3aEfCI2wUW1pvml3kQY4JtaZDYzeEqS191ztfQqrLHE8dbMWdBvYs6EqiOleW/E
iKpc28bTADiZNDM5DxJKxlcTQmPUOaK5X7riOo2xPmibfDQmhYrUJimBq1Jhp+tXjZFR6ZVYVpD5
c/JYZck1kJbPchOn5CZTxZtgBQDodRnyL0ZZVdFE9ockDfIW8Ulvb3aduLizmlggIoPV44ogpoMt
VlmrBeBbSABtwpm3SWii/Jji6/msbQJbztYmXDbRTdvkt2YT4iTaRYjgjToHlAclhZuRG3Ebyvfo
XA5KHoizSG3yXtf32tle6/oybOJfR/buSzb1+r2iXdFjn7LphLqRNbfrh3qIKRYhcRHWSVZzcRSb
zOjWfF0cDXkxR4Qw1lztDFZIgXRlG6yDpGBcz6r3brSST1ks1FfH7ZdPABOnq9LzxlM++igySWNd
OJc0h3bISd/FEB0VqZhbbck59dOGk5iBTjhHnCqwfysWsJasT6knJQvodX62Roy9pm7Ikw4CeGcV
oBizRcWBb6r0IGjUuqQz69tKL/FK1/zXrFJ5E6VQnK/8hlSGQ1qQFBoQjw9MUpyB8yWfONU3+pIU
EU1kY7iO4Eq6jZP0US+RJtw5PoCJEEshiI8gtHjG3ZW7AU6gBOWRIXVgWIPev67+ZN0afFFvCIK2
KspjCt05p9WQjTdYmV/oW2lG1r1Ld072Tp26L+j61aWyoSJp+oYKrxt5C7yL6WTjROHW04k0+5DP
4mJu6TcWwKlnlPuHIrGggGxUSSJ8U5RqzIWaTeS6yEGvgQOB/rRx+eoBflGb2v3XVQNfUGQgxbKO
J4lyuV47RQ0U2wd/tixmc2NK+LPuxlxb2HGJ0KHULcrqCo5IB8oK2Ka89Testq1MY/cB9rJsK7ld
3SaGAGSt/IzhF/1r4sDyUp3JX5JDRT6MI83CsUZOPxhYcpKoyjN7Z/qEtz8YzCtmhkMzGJAYM6cI
fRfyOLMKCK7Y8QPmyO5qdPi8CvDS35mBx5cUrOHOrKGOZHijWZ3alnEQetke2CDbZ1wZ2sPCA8hI
K7jzrrEL88depP0ZtjAbAyhfw4PuItfHNJvD6DPaiBoT8QknzLnPwd66Y1vDNzfWKWBeNM/2rLM4
4qIgiOXSKtda+2YLBJSQgEj/Z3Jfm7Hc1ZV6EvG2eB6ojLLzyd5hVL3r4sof4SUkBKKbcZEHXn43
f+9YiMhL15ftyKcZw/wwV+y6MK/qUUeGML74cclCBgAyngDEAUvezHDty/X0cXv/z4H17w6szNWM
c//6wPr6rR/+6yXtkrRK/6AAmr/85G/HVpdTJnXKPjIgKqBl8kt/PbZ6+PVQNig9oEn0VwPgb8dW
fIFbJ7xLOxQOb0g6/1AB3Z84szrbUAkwkiIc/985tpKp+XFGhSQqOAO7ONOAAP/Y9Jks1lRw75Kn
vnTVGUAh2ktlNP3ZXHDREGXm2pkrk2iDYHlUJjhJ0jnFXy2mYy47DX93rNx9N/jdI02isMRR9l9S
bygOpOU3Q4byNxkdw5SimyYnkCrtUw8RuNurTMVraGsEN/Dc2YUdEIt2otHn+mk35Xxs2UFWXq5G
cpNJhwHLS55xsfsxu5suDn0n++RP04voi9jBUNLDWhnGFbxmsezTUdMjaN/qPplqcTXUVSoD3FHT
biD+wCVdi9sHe2nTCz8iGg5SLqb/WrtP4ybrISBCzerMtr5ep6UK5t7UX9euG2Gp68sTY4y5X7pe
3hl+D2LAX7dnXiDSQ9h20igVWbFHw8U4LqelfEykbe8NE4Re1vPPLtalM0GC5zqv7SDxhvHasxYO
jwXhdbzGUYIPLmGfbQ2POfjdu7gWuNMsU4dH4nSWAPmqeMaFp62Rr2I/8NzR2hnNCLQFDTbib87B
LA6EOmpMVQYxlSCezVca0pujQCR1rYXropIA6tdxiIyFvWLkMoeFlg1DoyqS1WI26EaqoyoCL56z
DkFcDkeK/YZnq+d+FZBoEDttNDq2i4tZBl1f2bwftrqw3oX2p7+lGXqo4rnsuOm9xNWiAzbsnhEM
CaiCA/mMR2q5gk9JsGPxJOcDLD5isCOyrMlDb6F8RqNbF9deVrY3cFFIQvtFKV2c/bXDTN87d7mJ
j0XDNvoWdzFkhbbO4Lc684Vs5LcBsPDCOLM6MA7S5G6dsv5q9jlDZI4ZQq6aL5y42LkKB/pUpcX3
whw+JfBRQpuWnZMkhp2cp0EvxvvZT+r2S0cM/rM+tep7mo3i3imp9No2PY85AaYIv5S62Kgj0PpG
uu1JO5TdtTL0z9NMDhvaicaQpH+zqpKjzVT3OKCqFiOHpYIC9Ngt9VaC/vpu8d5w5qunVYMDk41x
QdCEcxbEIaVKHODKzvaxU1dFWIBa+CwT5jQA8ig+u15r8cPnWyQKgryxs92h3KUV9qv7EToJABup
X5oWg3E4iwX8TGPcTbZ4W3v/Te9ojaK1Zte5etkcfSfFwmQx0HUHstzGQcc69srsSnlc801HTFqC
zKUigfsVeKJiHL1bWaB4AdpLw0w6xjHhmvPAb0hIfvXyhgTzmVPkdIK6WnLydSw5hyrpJ+O69/s1
OXgxnc7MCM1bmWoNd2C8MPxJ/R4jVnwHxp/hts2b62U0R8w3zrxXun9YLFOeclIx7b2xGl4J70yU
9ByAMYJVCudiRz8Cp69Zr21y0Ga8czeWuSSKtWsb8koUK2iRaBzvFc/nYgfDeq50VzsmuB8OMBO2
ycDQ9vbGTfc3gnq1xdWSucg/YbUlwZe10xlT5N6qcDcSXoXF7m1Y9rzL7HtcJPmu2aDtzkT6xhsZ
1DOcjlfZBnevlWoOI7bCcBRlcj2N0F9Dla3rU7uR4W0y6NczQI8X0M1SFWesCklUwp9HwmRdvps1
s9xnzRmMEJUSsxPVXW9AMYVNb2+U+sLW62vxUZloQ5fogrZuQdrbH3h77AMeV6quvTf9znxiEYRP
zkEFlDY0nXBpVsphPpD5/kbPXzMkZEILOEUtwXqrGz9zvERR/QDvo5F0exrKgOqu402xJst3VgOI
gqPr7qGMw4EjpqAOdDq+WzjpNnMfqXvpYIAFo69OcbkUIVhFrLqF+syNBbzUUIxHoM8k2Yu4pkNg
aLY+AWIkw7vx0TJAL1J/wSmJVp+Ix4SkNpImtQQpcxzeWi87kCqB2bt2R5RsPRDcYHf4PJdQbAUH
Rleh5yzMqLGP9dKZrHnHUKmfnYExmzu2R3ZCNy4K2Nl53koUZqN4iJ0Vx1ifwJhofDyEcZd+V+mi
6gAWsAXnnGvvJMYiYs3VnlpflCsb4byNIGjcdRiztXo2KDbmK3ott7qHVJ8RS4tGC5etDMI2UnHF
yi3eT6o9z2XZ7vR17r/adTeHSdlMu4wamAtsz4QlGXUT3er/7PlDeUps1DwfH6PKp5/LkuCXLhbq
KhS3GwTIk9f1/5e9c+ttG0mi8F8J9l0C75eHHWBlSU7k2EmcZJOZF4OxNCIlUhRvEqlfv1+TlEeU
HWeSNrDEYvkW22k2i83qrqpT5yxfF3A/j9FjudmRayI5od/okYZGbrEzP+zh3p2mFFiX1eq2EDIZ
e3/1vsSus7vShMNACW+WdnSYlmB32BoDqpLkpzJrah4yepHQA6T5aVfkggui+mwIqY59gV1vkyJY
WjPazirUPDJlGU80ds6U0k0J50Cu6BW8sAYsogpQQOegTPw7d3v4iMqQO/i6z7SygubKdg5jAhcq
j7v1xj6MQF6EoTGxc4qVr+HX/GjaqbUaH3YHjjIZxcyb3VpNWVbwVI40MKnxSFFRJqhiELkjpTgk
77RYGyDitkoPX/RtUX6JYqWc2VBXXRXJJrtMEALNYQOySyiXq/VuRqS1x/WHcKYB4MwB2yqHiRrh
MR0AMx6dtivw7cVqRoa+0EemZke3zqEIZpESIROhc/a33T3STc5ynmjFgALY3nyfVU4Cd0eikhnI
Qb5HkI+M1omOgdbVupz6ynL5b6O6247tFcFsSmMZhw50YF4H6cHYjZWDWZAQKlSUii2d+IQmS/0q
hRHDn+RauqXXTquQ+BixcylTMxMUI07lQxKS2YB8DuvQn1UIRVK0c7Jd8Ubxq+Iq9NcDUnkJMBTl
TikoMOqG+041BxaqK/khCaY0srmT2AHZP/b1whrD96P8npkrXx2XK2X1wfHT5Hblkl6A5QVqJ/iF
zUv4TMppCjrzNbwWcFgl63KnQJWU2qLztcq/hK7rju9oYXgbwaJjjkJe/tcDLKlTKzMv9RxOvRHk
DgRFzgbkabKGuyeL9d3rZUDGZjQI6I/Ty0F0Y1RokYsTUIJyKLKlb4zAUL4APVhdLLfI2V4AIKCo
vK2MzY7lkiu0aOX5V5z3YQJe3bqCMeybQR2YD9tUENfgvJVQCaepAN2ctT/Z5wWkL2kB61KeW3Bc
0EwdvYOeBpZaa+0Xk9z0r0H3bIEhRPnbfWGbbyzf2UIuA7PDhyxMC3Q8zE14aWysdOLy0mZOkSU7
ZKmNal7eOf4fLmfuz1pl2Vd3BkzuF0G1s99mCkez8d1SXbrXES0vF1plf80j+HYrglcSBKYxRRAM
arXSVN6kWnVILyCAsn7XIYDewye/Takh2PiBUHOvQ/JsC3hkCcKTQPXwp8Es2A8ojdPo8XW3W8OG
Q+OGfTcdJIFfM6ZrtP1GKZWOXL8t1FgXwBIqrfCIT2Bjdi/dkjSbWe52V7Ds728IVfe3mU0SjSaY
8mJlAp2J11vfQ9inTGgHjw1YbOLcGm3VbTpJNFqGo7gEfgYpD/AI35pqO8Wew01cvt1mweHGSQ7b
j1vRH36BP1/9SbNw9sndKOHXpQplDIH9yp3F1fJuFtihMkMmI5narNcrJVla4JDzPeRAUD9pB/BJ
g4M5AESOIly1sVXO/lTFTfOOJKINrxquOdpM9xY15lU4gD5P4Sy+dcP9pzgN9elASSf5Nlm9C5Yw
3azQeblZQWN5hZPYjfkA+VjsnUAL4/n0dRpc+INkOwHsSxOloUbxxXpXJSOhYM+JwVhdbQPOKAAT
Ew5QdOj6EItDEB/6e0RzC4v8VLyfWxHIk4tt6JbXO00r9ek+NeLp/+P/Wq/xh/E/jVTPxv9VHAWb
ZadgTQMb/6eN/Gv6C/rMbFgmNAokIoY/Yn9VdYhWLFVckuHUi4nJj4G/OSTs1wj5DSieQOiSLmjh
v4YyxOXZlJMc5K6EPuTPBP5n9WqquODPDaQmVfpIiftFWuC0aFOAeoRAaX9TRPNlFo798NuJNZ4o
F4uqz0lV6NENRG3x5AZpqYfRtuQGzsoCsEofleshNBEg2hvNn7+VeVaZhikGrn6IaCmyuUBtlbOK
XkV2Gm1dQ71GLK1SQAJGA/owrYqkgkaD1R9I7Sydex/5xFyhWqFlgwNiBWYVbGaKjiuI5nESOzYS
NBykFNe+hLBRuaycTYFctOIE0dsirckmFEE8ETYkFJCBVlcWLdd3n6okn64EaUXGkeH9igg0GNFv
lmxypDq0JQ3rgvNC21kD9kAgO24+NsMILtCPiYuuYUrJaEOYO2YS7OuBVVH43BTaLFW3weeqDNmF
7xJUD8hCh3tg0AGg4isbKPbYLC28oLo293+Qx7dGayj2gpHDbg90yTT0d8bA3h6uVkjqDT7ulUFg
IKaGfJs72Ipca17eXdq0ZmWX/1teo01/Ck6bSe0NPhSLtLpdZEWYP6A+xG/fo2Kff0LFR0i8/uwf
HeEjTw/UNgX/wA/xuZ/3INRzqufy3BChx5SLOZq0OkAXyHI0TTinMKb+2fx84FhDx1B02HToAqiv
07f89KwbGz3/ZH/nbzpTv4+BPQv7L4N4c+pR8U0nruBhRo8f/myEk4d3hyYABhsvq9QX1jy1gQvd
UE3s7BqNCZobniyQ7y2BF7aBN2c7GQdZngb3eccG4JlklwB7h+OShKZS31yAp06tYCMiDNID/BKy
v+JqUt89sgL8PAIO0snH/+yHoDlDU+C0SJM+aQUS8sg764YmNlhxNWbvkRVMSveSRtDtIY3orAUV
ji1xnS0Fkh+0GYHlUA0AbeL6LzmF738Q0KGww0stBT4IyACA7J0s+NMPgqXAb4h9gBXWV++WAvxe
nNmkjKAbQ43sk0Yjf/Omz/YHqAqGbBwIYgD7ExdLhRv26HuwLZ1zpZwRHI7VlIyppdXP+Oh7UMwh
2FAH7v/ePT0RhOTTG+rQtNF1IOX05NPDRGIDkhPMEn17ekj7IACUe/mGjRsQ0DXqrPV1/gVoCkws
FsULg4MYV+++AAhiZI2gC8ZFAKUa/anNdXY4MIcGmhg0sjrNr3u3FFQ+3b95UDzbVU4OilTjDUED
6TZv+twPOIDM0Zm3DSLb+uqdO9DYumW9oWEMHcolLumF5l3jYDr7ook/IAKma7j5fXPDHm0JwPwf
ATd+9qDI6YC0iAgL2o2RM1DHCu6Q24ByAhTdXH1zjkzPkT0u4xfEWxbY74cV37GCNWRjYCkQQNZX
//wCjRJ4dKnzAW0iENRaQoDrSSu4OgEm7fqk+5rf9++LEPuXpBWIGihSaY4ALNXXY7+gwbAFJ1kb
OvVvLbiEdbJWIAVLqxCsDa33O/MLSGI5tGUI4rbGSv1LJvCCpP0CpBYakn4qCer6wqynfkFVLETD
RIeS07vjEsTRhuwqwCMQH5NPcv9Klpw+v03URHZdrynT+hUvwTMiKNflHKI1JM0uagfttsBLPn18
OE/AT4B8bRv+enQ20NCekn183YGEHDW7Y0QgRPY6j08SCT8IMUHrI3rnCXFPgEYlFwFxIyki5B1b
H3BuBXeIo4TC8hhX9m5XhJFHlT4bcE7EzYlm1MYTnlnBNoYAhUyqf812IOh/euYQAPzKxo/4Q1dH
5VEUEp7aD2xzSAFUAfXVnqZ7uBZgYZX8InTSRDoZQ5PwqL7OUgk2MQNFSgcseGOl/lnB4BVJWsHQ
WQsO2QKdTsD66npHInUSKm27dd++BVElk31+9n6azV2zTZWIBN3p7sDZwKRYrYisan31Loug0yvV
bFlN2+4zRbfv51JMCosECoI4uL7O/CKFRzoh0HK0W4/RLLsenRR0yJWlrQBjAc0bhkPtqr54ytO1
QOlRx2dSdPsrpurX7qAbKAxJfhFkEZDV5pygtRnms7VQFxlsYia6ZOpb9WkVoKsk6xFE5KxqkHJb
bYr53CM4sHaDxqHvva8eARkmWSuQV7R0esPR+2me8ixydlzyioJEw/350uvfWDAPmI4LPwjnNZoj
WGRP4Tm+9wfHav/j37dIhprcHbhC5w8FuKO59+IBdPZbx23W1bSTXx6ra/V92v/ePuDjW3fudXyq
4w9fB4vUo2e0qn9RtdO88SIgIf8KvW9el7gSH8Ve9NdM/vmPzjxPvMAPBs7W3nEcYRORFzv++0ms
y0Mw+uy4sNnFXbGppgAqPeF07W0yLztOsZ4yqLjjv399yhdeGPwZp2fdgU0FX3bWoNPi1JvHx1mK
WTe1UPmRN5vFfR7cF3ln8LrUKDv4eBF6e68riNAUsKRHboEzr+I/X2GcIvrWbcp0yUsen+fXXyl9
1mkw7y7vBpciO//LRUwnaXdkzka4XdmRX2PxIDiOUy9vnXr+8Qe/bow3c8hvj8PU4xokBI4/kBg3
DINNHHS/yKaoI2uLN5t5cCZZ1xZKpEeO992X11QeZIe9euybLBJL8ka+YmbF/bo6jlS/v6ZOIDvn
tzEcEY/M3GTfZce+9oLNojNn8NMv8GFfe+iuepv56dCaAhjs+INfX87XXpZ5936RLfK8s6bbVLS0
SYJ7P1h6XdhkUwmWH5q9IIvzzspuU8jyY2cwb2ZoEnV8ExlakVB9idHjIj0fWiR/pYf+vuzlwxHv
185ON4tvqXd2empztbKTvlnsvO6+BYROYP7lB/6BzpG0TfavZos0W3Q8VZu7fYnJXy/K4L6zjTG4
KJG9xOC/x+n6OJLwsAwtMmzSQ8dp7r+68NKYnbL7caJm+mI3GHvr828fbosXOJK8Q3T9aIXaLA2g
U9Ysz9HxSy7Dd+kCdu3unOtkqeyc3y82GyHS6Z2FCfRIC9C37PC3fjxfvHqTPdrbmlSn7PAf4+I7
C5H0mfoC+3Jzg8cLUQxPHkV2/p+w/iLLFp0jRZsAlR+77EaVbUpRdtzPuecfn1x8PG2OTnbYZ/hX
Jb+dJzlymsSa7KS/eJlPDx7ULR2LNMBQ6cF/RPAjaZcvQXYfw1/VnXuTa5Oe+/ebE5+d9VOZpgfA
9+P807HR56n/1k2uib+4Dxde+tt/AAAA//8=</cx:binary>
              </cx:geoCache>
            </cx:geography>
          </cx:layoutPr>
          <cx:valueColors>
            <cx:minColor>
              <a:srgbClr val="3A8C66"/>
            </cx:minColor>
            <cx:midColor>
              <a:srgbClr val="007A7B"/>
            </cx:midColor>
            <cx:maxColor>
              <a:srgbClr val="BF046B"/>
            </cx:maxColor>
          </cx:valueColors>
          <cx:valueColorPositions count="3"/>
        </cx:series>
      </cx:plotAreaRegion>
    </cx:plotArea>
  </cx:chart>
  <cx:spPr>
    <a:effectLst>
      <a:outerShdw blurRad="50800" dist="38100" algn="l" rotWithShape="0">
        <a:srgbClr val="007A7B">
          <a:alpha val="40000"/>
        </a:srgbClr>
      </a:outerShdw>
    </a:effectLst>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hyperlink" Target="#'Returns &amp; Operational Analysis'!A1"/><Relationship Id="rId3" Type="http://schemas.openxmlformats.org/officeDocument/2006/relationships/chart" Target="../charts/chart1.xml"/><Relationship Id="rId7" Type="http://schemas.openxmlformats.org/officeDocument/2006/relationships/chart" Target="../charts/chart5.xml"/><Relationship Id="rId2" Type="http://schemas.openxmlformats.org/officeDocument/2006/relationships/image" Target="../media/image3.svg"/><Relationship Id="rId1" Type="http://schemas.openxmlformats.org/officeDocument/2006/relationships/image" Target="../media/image2.png"/><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 Id="rId9" Type="http://schemas.openxmlformats.org/officeDocument/2006/relationships/image" Target="../media/image4.png"/></Relationships>
</file>

<file path=xl/drawings/_rels/drawing2.xml.rels><?xml version="1.0" encoding="UTF-8" standalone="yes"?>
<Relationships xmlns="http://schemas.openxmlformats.org/package/2006/relationships"><Relationship Id="rId8" Type="http://schemas.openxmlformats.org/officeDocument/2006/relationships/chart" Target="../charts/chart9.xml"/><Relationship Id="rId3" Type="http://schemas.openxmlformats.org/officeDocument/2006/relationships/hyperlink" Target="#'Sales &amp; Profit Performance'!A1"/><Relationship Id="rId7" Type="http://schemas.openxmlformats.org/officeDocument/2006/relationships/chart" Target="../charts/chart8.xml"/><Relationship Id="rId2" Type="http://schemas.openxmlformats.org/officeDocument/2006/relationships/image" Target="../media/image3.svg"/><Relationship Id="rId1" Type="http://schemas.openxmlformats.org/officeDocument/2006/relationships/image" Target="../media/image2.png"/><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image" Target="../media/image4.png"/><Relationship Id="rId9"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29</xdr:col>
      <xdr:colOff>336742</xdr:colOff>
      <xdr:row>39</xdr:row>
      <xdr:rowOff>105834</xdr:rowOff>
    </xdr:to>
    <xdr:pic>
      <xdr:nvPicPr>
        <xdr:cNvPr id="34" name="Graphic 33">
          <a:extLst>
            <a:ext uri="{FF2B5EF4-FFF2-40B4-BE49-F238E27FC236}">
              <a16:creationId xmlns:a16="http://schemas.microsoft.com/office/drawing/2014/main" id="{53F51031-EDEB-6200-AA00-2845AEB437A7}"/>
            </a:ext>
          </a:extLst>
        </xdr:cNvPr>
        <xdr:cNvPicPr>
          <a:picLocks noChangeAspect="1"/>
        </xdr:cNvPicPr>
      </xdr:nvPicPr>
      <xdr:blipFill rotWithShape="1">
        <a:blip xmlns:r="http://schemas.openxmlformats.org/officeDocument/2006/relationships" r:embed="rId1">
          <a:extLst>
            <a:ext uri="{96DAC541-7B7A-43D3-8B79-37D633B846F1}">
              <asvg:svgBlip xmlns:asvg="http://schemas.microsoft.com/office/drawing/2016/SVG/main" r:embed="rId2"/>
            </a:ext>
          </a:extLst>
        </a:blip>
        <a:srcRect l="2103"/>
        <a:stretch>
          <a:fillRect/>
        </a:stretch>
      </xdr:blipFill>
      <xdr:spPr>
        <a:xfrm>
          <a:off x="0" y="0"/>
          <a:ext cx="17914697" cy="7610379"/>
        </a:xfrm>
        <a:prstGeom prst="rect">
          <a:avLst/>
        </a:prstGeom>
      </xdr:spPr>
    </xdr:pic>
    <xdr:clientData/>
  </xdr:twoCellAnchor>
  <xdr:twoCellAnchor>
    <xdr:from>
      <xdr:col>0</xdr:col>
      <xdr:colOff>195498</xdr:colOff>
      <xdr:row>0</xdr:row>
      <xdr:rowOff>185071</xdr:rowOff>
    </xdr:from>
    <xdr:to>
      <xdr:col>10</xdr:col>
      <xdr:colOff>144318</xdr:colOff>
      <xdr:row>4</xdr:row>
      <xdr:rowOff>40272</xdr:rowOff>
    </xdr:to>
    <xdr:sp macro="" textlink="">
      <xdr:nvSpPr>
        <xdr:cNvPr id="3" name="TextBox 2">
          <a:extLst>
            <a:ext uri="{FF2B5EF4-FFF2-40B4-BE49-F238E27FC236}">
              <a16:creationId xmlns:a16="http://schemas.microsoft.com/office/drawing/2014/main" id="{E0DCB486-18BB-8852-1282-5DBDF77176D1}"/>
            </a:ext>
          </a:extLst>
        </xdr:cNvPr>
        <xdr:cNvSpPr txBox="1"/>
      </xdr:nvSpPr>
      <xdr:spPr>
        <a:xfrm>
          <a:off x="195498" y="185071"/>
          <a:ext cx="6010184" cy="6248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600" b="1"/>
            <a:t>SuperStore</a:t>
          </a:r>
          <a:r>
            <a:rPr lang="ar-EG" sz="2800" b="1"/>
            <a:t> |</a:t>
          </a:r>
          <a:r>
            <a:rPr lang="ar-EG" sz="2800" b="1" baseline="0"/>
            <a:t> </a:t>
          </a:r>
          <a:r>
            <a:rPr lang="en-US" sz="2000" b="1" i="1" baseline="0"/>
            <a:t>Sales &amp; Profit Performance</a:t>
          </a:r>
          <a:endParaRPr lang="en-US" sz="2800" b="1" i="1"/>
        </a:p>
      </xdr:txBody>
    </xdr:sp>
    <xdr:clientData/>
  </xdr:twoCellAnchor>
  <xdr:twoCellAnchor>
    <xdr:from>
      <xdr:col>1</xdr:col>
      <xdr:colOff>314643</xdr:colOff>
      <xdr:row>6</xdr:row>
      <xdr:rowOff>41739</xdr:rowOff>
    </xdr:from>
    <xdr:to>
      <xdr:col>5</xdr:col>
      <xdr:colOff>209868</xdr:colOff>
      <xdr:row>11</xdr:row>
      <xdr:rowOff>13265</xdr:rowOff>
    </xdr:to>
    <xdr:sp macro="" textlink="'ُEngin(Sales &amp; Profit)'!C17">
      <xdr:nvSpPr>
        <xdr:cNvPr id="4" name="Rectangle: Rounded Corners 3">
          <a:extLst>
            <a:ext uri="{FF2B5EF4-FFF2-40B4-BE49-F238E27FC236}">
              <a16:creationId xmlns:a16="http://schemas.microsoft.com/office/drawing/2014/main" id="{B4D5FC1B-B205-BC17-53B5-393C1DD70DBD}"/>
            </a:ext>
          </a:extLst>
        </xdr:cNvPr>
        <xdr:cNvSpPr/>
      </xdr:nvSpPr>
      <xdr:spPr>
        <a:xfrm>
          <a:off x="920779" y="1196284"/>
          <a:ext cx="2319771" cy="933648"/>
        </a:xfrm>
        <a:prstGeom prst="roundRect">
          <a:avLst/>
        </a:prstGeom>
        <a:solidFill>
          <a:schemeClr val="bg1"/>
        </a:solidFill>
        <a:ln>
          <a:noFill/>
        </a:ln>
        <a:effectLst>
          <a:outerShdw blurRad="50800" dist="38100" algn="l" rotWithShape="0">
            <a:srgbClr val="007A7B">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br>
            <a:rPr lang="ar-EG" sz="2000" b="1" i="0" u="none" strike="noStrike">
              <a:solidFill>
                <a:srgbClr val="000000"/>
              </a:solidFill>
              <a:latin typeface="Aptos Narrow"/>
            </a:rPr>
          </a:br>
          <a:fld id="{F10D58C6-526C-4CD0-9639-BCE6C36E0265}" type="TxLink">
            <a:rPr lang="en-US" sz="2000" b="1" i="0" u="none" strike="noStrike">
              <a:solidFill>
                <a:srgbClr val="000000"/>
              </a:solidFill>
              <a:latin typeface="Aptos Narrow"/>
            </a:rPr>
            <a:pPr algn="ctr"/>
            <a:t>5009</a:t>
          </a:fld>
          <a:endParaRPr lang="en-US" sz="2000" b="1">
            <a:solidFill>
              <a:schemeClr val="tx1"/>
            </a:solidFill>
          </a:endParaRPr>
        </a:p>
      </xdr:txBody>
    </xdr:sp>
    <xdr:clientData/>
  </xdr:twoCellAnchor>
  <xdr:twoCellAnchor>
    <xdr:from>
      <xdr:col>5</xdr:col>
      <xdr:colOff>314643</xdr:colOff>
      <xdr:row>6</xdr:row>
      <xdr:rowOff>23808</xdr:rowOff>
    </xdr:from>
    <xdr:to>
      <xdr:col>9</xdr:col>
      <xdr:colOff>209868</xdr:colOff>
      <xdr:row>10</xdr:row>
      <xdr:rowOff>187759</xdr:rowOff>
    </xdr:to>
    <xdr:sp macro="" textlink="'ُEngin(Sales &amp; Profit)'!C7">
      <xdr:nvSpPr>
        <xdr:cNvPr id="17" name="Rectangle: Rounded Corners 16">
          <a:extLst>
            <a:ext uri="{FF2B5EF4-FFF2-40B4-BE49-F238E27FC236}">
              <a16:creationId xmlns:a16="http://schemas.microsoft.com/office/drawing/2014/main" id="{02BE4ED1-F45C-4A02-8888-10B9D3C9005C}"/>
            </a:ext>
          </a:extLst>
        </xdr:cNvPr>
        <xdr:cNvSpPr/>
      </xdr:nvSpPr>
      <xdr:spPr>
        <a:xfrm>
          <a:off x="3345325" y="1178353"/>
          <a:ext cx="2319770" cy="933648"/>
        </a:xfrm>
        <a:prstGeom prst="roundRect">
          <a:avLst/>
        </a:prstGeom>
        <a:solidFill>
          <a:schemeClr val="bg1"/>
        </a:solidFill>
        <a:ln>
          <a:noFill/>
        </a:ln>
        <a:effectLst>
          <a:outerShdw blurRad="50800" dist="38100" algn="l" rotWithShape="0">
            <a:srgbClr val="007A7B">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br>
            <a:rPr lang="ar-EG" sz="2000" b="1" i="0" u="none" strike="noStrike">
              <a:solidFill>
                <a:srgbClr val="000000"/>
              </a:solidFill>
              <a:latin typeface="Aptos Narrow"/>
            </a:rPr>
          </a:br>
          <a:fld id="{79D36437-2E1C-445C-89AE-1DCD6BCE72B3}" type="TxLink">
            <a:rPr lang="en-US" sz="2000" b="1" i="0" u="none" strike="noStrike">
              <a:solidFill>
                <a:srgbClr val="000000"/>
              </a:solidFill>
              <a:latin typeface="Aptos Narrow"/>
            </a:rPr>
            <a:pPr algn="ctr"/>
            <a:t>$1,099,862</a:t>
          </a:fld>
          <a:endParaRPr lang="en-US" sz="2000" b="1"/>
        </a:p>
      </xdr:txBody>
    </xdr:sp>
    <xdr:clientData/>
  </xdr:twoCellAnchor>
  <xdr:twoCellAnchor>
    <xdr:from>
      <xdr:col>9</xdr:col>
      <xdr:colOff>324072</xdr:colOff>
      <xdr:row>6</xdr:row>
      <xdr:rowOff>23296</xdr:rowOff>
    </xdr:from>
    <xdr:to>
      <xdr:col>13</xdr:col>
      <xdr:colOff>219297</xdr:colOff>
      <xdr:row>10</xdr:row>
      <xdr:rowOff>187247</xdr:rowOff>
    </xdr:to>
    <xdr:sp macro="" textlink="'ُEngin(Sales &amp; Profit)'!C11">
      <xdr:nvSpPr>
        <xdr:cNvPr id="19" name="Rectangle: Rounded Corners 18">
          <a:extLst>
            <a:ext uri="{FF2B5EF4-FFF2-40B4-BE49-F238E27FC236}">
              <a16:creationId xmlns:a16="http://schemas.microsoft.com/office/drawing/2014/main" id="{6CED6334-D072-4CBC-A6EC-5140A813FEFB}"/>
            </a:ext>
          </a:extLst>
        </xdr:cNvPr>
        <xdr:cNvSpPr/>
      </xdr:nvSpPr>
      <xdr:spPr>
        <a:xfrm>
          <a:off x="5779299" y="1177841"/>
          <a:ext cx="2319771" cy="933648"/>
        </a:xfrm>
        <a:prstGeom prst="roundRect">
          <a:avLst/>
        </a:prstGeom>
        <a:solidFill>
          <a:schemeClr val="bg1"/>
        </a:solidFill>
        <a:ln>
          <a:noFill/>
        </a:ln>
        <a:effectLst>
          <a:outerShdw blurRad="50800" dist="38100" algn="l" rotWithShape="0">
            <a:srgbClr val="007A7B">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br>
            <a:rPr lang="ar-EG" sz="2000" b="1" i="0" u="none" strike="noStrike">
              <a:solidFill>
                <a:srgbClr val="000000"/>
              </a:solidFill>
              <a:latin typeface="Aptos Narrow"/>
            </a:rPr>
          </a:br>
          <a:fld id="{6C1D57C1-E5BB-4396-905B-8E08940C6B28}" type="TxLink">
            <a:rPr lang="en-US" sz="2000" b="1" i="0" u="none" strike="noStrike">
              <a:solidFill>
                <a:srgbClr val="000000"/>
              </a:solidFill>
              <a:latin typeface="Aptos Narrow"/>
            </a:rPr>
            <a:pPr algn="ctr"/>
            <a:t>$132,516</a:t>
          </a:fld>
          <a:endParaRPr lang="en-US" sz="2000" b="1"/>
        </a:p>
      </xdr:txBody>
    </xdr:sp>
    <xdr:clientData/>
  </xdr:twoCellAnchor>
  <xdr:twoCellAnchor>
    <xdr:from>
      <xdr:col>17</xdr:col>
      <xdr:colOff>399280</xdr:colOff>
      <xdr:row>5</xdr:row>
      <xdr:rowOff>182321</xdr:rowOff>
    </xdr:from>
    <xdr:to>
      <xdr:col>21</xdr:col>
      <xdr:colOff>294505</xdr:colOff>
      <xdr:row>10</xdr:row>
      <xdr:rowOff>153747</xdr:rowOff>
    </xdr:to>
    <xdr:sp macro="" textlink="'ُEngin(Sales &amp; Profit)'!C21">
      <xdr:nvSpPr>
        <xdr:cNvPr id="20" name="Rectangle: Rounded Corners 19">
          <a:extLst>
            <a:ext uri="{FF2B5EF4-FFF2-40B4-BE49-F238E27FC236}">
              <a16:creationId xmlns:a16="http://schemas.microsoft.com/office/drawing/2014/main" id="{D4879550-A097-488B-9146-A2F9583F2034}"/>
            </a:ext>
          </a:extLst>
        </xdr:cNvPr>
        <xdr:cNvSpPr/>
      </xdr:nvSpPr>
      <xdr:spPr>
        <a:xfrm>
          <a:off x="10703598" y="1144442"/>
          <a:ext cx="2319771" cy="933547"/>
        </a:xfrm>
        <a:prstGeom prst="roundRect">
          <a:avLst/>
        </a:prstGeom>
        <a:solidFill>
          <a:schemeClr val="bg1"/>
        </a:solidFill>
        <a:ln>
          <a:noFill/>
        </a:ln>
        <a:effectLst>
          <a:outerShdw blurRad="50800" dist="38100" algn="l" rotWithShape="0">
            <a:srgbClr val="007A7B">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br>
            <a:rPr lang="en-US" sz="2000" b="1" i="0" u="none" strike="noStrike">
              <a:solidFill>
                <a:srgbClr val="000000"/>
              </a:solidFill>
              <a:latin typeface="Aptos Narrow"/>
            </a:rPr>
          </a:br>
          <a:fld id="{765A1FA6-5C7B-4778-B005-1F567FFE2872}" type="TxLink">
            <a:rPr lang="en-US" sz="2000" b="1" i="0" u="none" strike="noStrike">
              <a:solidFill>
                <a:srgbClr val="000000"/>
              </a:solidFill>
              <a:latin typeface="Aptos Narrow"/>
            </a:rPr>
            <a:pPr algn="ctr"/>
            <a:t>1862</a:t>
          </a:fld>
          <a:endParaRPr lang="en-US" sz="2000" b="1"/>
        </a:p>
      </xdr:txBody>
    </xdr:sp>
    <xdr:clientData/>
  </xdr:twoCellAnchor>
  <xdr:twoCellAnchor>
    <xdr:from>
      <xdr:col>13</xdr:col>
      <xdr:colOff>351750</xdr:colOff>
      <xdr:row>5</xdr:row>
      <xdr:rowOff>189193</xdr:rowOff>
    </xdr:from>
    <xdr:to>
      <xdr:col>17</xdr:col>
      <xdr:colOff>246975</xdr:colOff>
      <xdr:row>10</xdr:row>
      <xdr:rowOff>160720</xdr:rowOff>
    </xdr:to>
    <xdr:sp macro="" textlink="'ُEngin(Sales &amp; Profit)'!C14">
      <xdr:nvSpPr>
        <xdr:cNvPr id="21" name="Rectangle: Rounded Corners 20">
          <a:extLst>
            <a:ext uri="{FF2B5EF4-FFF2-40B4-BE49-F238E27FC236}">
              <a16:creationId xmlns:a16="http://schemas.microsoft.com/office/drawing/2014/main" id="{A1872139-4C76-4563-A483-CF1C09F298B7}"/>
            </a:ext>
          </a:extLst>
        </xdr:cNvPr>
        <xdr:cNvSpPr/>
      </xdr:nvSpPr>
      <xdr:spPr>
        <a:xfrm>
          <a:off x="8231523" y="1151314"/>
          <a:ext cx="2319770" cy="933648"/>
        </a:xfrm>
        <a:prstGeom prst="roundRect">
          <a:avLst/>
        </a:prstGeom>
        <a:solidFill>
          <a:schemeClr val="bg1"/>
        </a:solidFill>
        <a:ln>
          <a:noFill/>
        </a:ln>
        <a:effectLst>
          <a:outerShdw blurRad="50800" dist="38100" algn="l" rotWithShape="0">
            <a:srgbClr val="007A7B">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br>
            <a:rPr lang="ar-EG" sz="2000" b="1" i="0" u="none" strike="noStrike">
              <a:solidFill>
                <a:srgbClr val="000000"/>
              </a:solidFill>
              <a:latin typeface="Aptos Narrow"/>
            </a:rPr>
          </a:br>
          <a:fld id="{E331C44F-B18C-4FFE-B9A2-2920892CB975}" type="TxLink">
            <a:rPr lang="en-US" sz="2000" b="1" i="0" u="none" strike="noStrike">
              <a:solidFill>
                <a:srgbClr val="000000"/>
              </a:solidFill>
              <a:latin typeface="Aptos Narrow"/>
            </a:rPr>
            <a:pPr algn="ctr"/>
            <a:t>14.06%</a:t>
          </a:fld>
          <a:endParaRPr lang="en-US" sz="2000" b="1"/>
        </a:p>
      </xdr:txBody>
    </xdr:sp>
    <xdr:clientData/>
  </xdr:twoCellAnchor>
  <xdr:twoCellAnchor>
    <xdr:from>
      <xdr:col>2</xdr:col>
      <xdr:colOff>247073</xdr:colOff>
      <xdr:row>6</xdr:row>
      <xdr:rowOff>37331</xdr:rowOff>
    </xdr:from>
    <xdr:to>
      <xdr:col>4</xdr:col>
      <xdr:colOff>365607</xdr:colOff>
      <xdr:row>7</xdr:row>
      <xdr:rowOff>191655</xdr:rowOff>
    </xdr:to>
    <xdr:sp macro="" textlink="">
      <xdr:nvSpPr>
        <xdr:cNvPr id="22" name="TextBox 21">
          <a:extLst>
            <a:ext uri="{FF2B5EF4-FFF2-40B4-BE49-F238E27FC236}">
              <a16:creationId xmlns:a16="http://schemas.microsoft.com/office/drawing/2014/main" id="{F2FA4E36-3384-897F-8043-81DCB7C56EDD}"/>
            </a:ext>
          </a:extLst>
        </xdr:cNvPr>
        <xdr:cNvSpPr txBox="1"/>
      </xdr:nvSpPr>
      <xdr:spPr>
        <a:xfrm>
          <a:off x="1459346" y="1191876"/>
          <a:ext cx="1330806" cy="346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i="0" u="none" strike="noStrike">
              <a:solidFill>
                <a:schemeClr val="dk1"/>
              </a:solidFill>
              <a:effectLst/>
              <a:latin typeface="+mn-lt"/>
              <a:ea typeface="+mn-ea"/>
              <a:cs typeface="+mn-cs"/>
            </a:rPr>
            <a:t>Total</a:t>
          </a:r>
          <a:r>
            <a:rPr lang="en-US" sz="1100" b="1" i="0">
              <a:solidFill>
                <a:schemeClr val="dk1"/>
              </a:solidFill>
              <a:effectLst/>
              <a:latin typeface="+mn-lt"/>
              <a:ea typeface="+mn-ea"/>
              <a:cs typeface="+mn-cs"/>
            </a:rPr>
            <a:t> </a:t>
          </a:r>
          <a:r>
            <a:rPr lang="en-US" sz="1600" b="1" i="0" u="none" strike="noStrike">
              <a:solidFill>
                <a:schemeClr val="dk1"/>
              </a:solidFill>
              <a:effectLst/>
              <a:latin typeface="+mn-lt"/>
              <a:ea typeface="+mn-ea"/>
              <a:cs typeface="+mn-cs"/>
            </a:rPr>
            <a:t>Orders</a:t>
          </a:r>
          <a:r>
            <a:rPr lang="en-US" sz="1100">
              <a:solidFill>
                <a:schemeClr val="dk1"/>
              </a:solidFill>
              <a:effectLst/>
              <a:latin typeface="+mn-lt"/>
              <a:ea typeface="+mn-ea"/>
              <a:cs typeface="+mn-cs"/>
            </a:rPr>
            <a:t> </a:t>
          </a:r>
          <a:endParaRPr lang="en-US" sz="1600">
            <a:effectLst/>
          </a:endParaRPr>
        </a:p>
      </xdr:txBody>
    </xdr:sp>
    <xdr:clientData/>
  </xdr:twoCellAnchor>
  <xdr:twoCellAnchor>
    <xdr:from>
      <xdr:col>6</xdr:col>
      <xdr:colOff>323945</xdr:colOff>
      <xdr:row>6</xdr:row>
      <xdr:rowOff>18665</xdr:rowOff>
    </xdr:from>
    <xdr:to>
      <xdr:col>8</xdr:col>
      <xdr:colOff>333470</xdr:colOff>
      <xdr:row>7</xdr:row>
      <xdr:rowOff>94865</xdr:rowOff>
    </xdr:to>
    <xdr:sp macro="" textlink="">
      <xdr:nvSpPr>
        <xdr:cNvPr id="23" name="TextBox 22">
          <a:extLst>
            <a:ext uri="{FF2B5EF4-FFF2-40B4-BE49-F238E27FC236}">
              <a16:creationId xmlns:a16="http://schemas.microsoft.com/office/drawing/2014/main" id="{6630618B-758F-EA3F-B3D5-0379BE889B98}"/>
            </a:ext>
          </a:extLst>
        </xdr:cNvPr>
        <xdr:cNvSpPr txBox="1"/>
      </xdr:nvSpPr>
      <xdr:spPr>
        <a:xfrm>
          <a:off x="3960763" y="1173210"/>
          <a:ext cx="1221798" cy="26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600" b="1" i="0" u="none" strike="noStrike">
              <a:solidFill>
                <a:schemeClr val="dk1"/>
              </a:solidFill>
              <a:effectLst/>
              <a:latin typeface="+mn-lt"/>
              <a:ea typeface="+mn-ea"/>
              <a:cs typeface="+mn-cs"/>
            </a:rPr>
            <a:t>Total Sales </a:t>
          </a:r>
        </a:p>
      </xdr:txBody>
    </xdr:sp>
    <xdr:clientData/>
  </xdr:twoCellAnchor>
  <xdr:twoCellAnchor>
    <xdr:from>
      <xdr:col>10</xdr:col>
      <xdr:colOff>182130</xdr:colOff>
      <xdr:row>6</xdr:row>
      <xdr:rowOff>18665</xdr:rowOff>
    </xdr:from>
    <xdr:to>
      <xdr:col>13</xdr:col>
      <xdr:colOff>211667</xdr:colOff>
      <xdr:row>7</xdr:row>
      <xdr:rowOff>153939</xdr:rowOff>
    </xdr:to>
    <xdr:sp macro="" textlink="">
      <xdr:nvSpPr>
        <xdr:cNvPr id="24" name="TextBox 23">
          <a:extLst>
            <a:ext uri="{FF2B5EF4-FFF2-40B4-BE49-F238E27FC236}">
              <a16:creationId xmlns:a16="http://schemas.microsoft.com/office/drawing/2014/main" id="{F47F3EB7-5B27-3A91-FE6E-943C8734DFF3}"/>
            </a:ext>
          </a:extLst>
        </xdr:cNvPr>
        <xdr:cNvSpPr txBox="1"/>
      </xdr:nvSpPr>
      <xdr:spPr>
        <a:xfrm>
          <a:off x="6243494" y="1173210"/>
          <a:ext cx="1847946" cy="3276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i="0" u="none" strike="noStrike">
              <a:solidFill>
                <a:schemeClr val="dk1"/>
              </a:solidFill>
              <a:effectLst/>
              <a:latin typeface="+mn-lt"/>
              <a:ea typeface="+mn-ea"/>
              <a:cs typeface="+mn-cs"/>
            </a:rPr>
            <a:t>Total</a:t>
          </a:r>
          <a:r>
            <a:rPr lang="en-US" sz="1100" b="1" i="0" u="none" strike="noStrike">
              <a:solidFill>
                <a:schemeClr val="dk1"/>
              </a:solidFill>
              <a:effectLst/>
              <a:latin typeface="+mn-lt"/>
              <a:ea typeface="+mn-ea"/>
              <a:cs typeface="+mn-cs"/>
            </a:rPr>
            <a:t> </a:t>
          </a:r>
          <a:r>
            <a:rPr lang="en-US" sz="1600" b="1" i="0" u="none" strike="noStrike">
              <a:solidFill>
                <a:schemeClr val="dk1"/>
              </a:solidFill>
              <a:effectLst/>
              <a:latin typeface="+mn-lt"/>
              <a:ea typeface="+mn-ea"/>
              <a:cs typeface="+mn-cs"/>
            </a:rPr>
            <a:t>Profit</a:t>
          </a:r>
          <a:r>
            <a:rPr lang="en-US" sz="1600">
              <a:effectLst/>
            </a:rPr>
            <a:t> </a:t>
          </a:r>
          <a:endParaRPr lang="en-US" sz="1600"/>
        </a:p>
      </xdr:txBody>
    </xdr:sp>
    <xdr:clientData/>
  </xdr:twoCellAnchor>
  <xdr:twoCellAnchor>
    <xdr:from>
      <xdr:col>14</xdr:col>
      <xdr:colOff>169814</xdr:colOff>
      <xdr:row>5</xdr:row>
      <xdr:rowOff>192135</xdr:rowOff>
    </xdr:from>
    <xdr:to>
      <xdr:col>17</xdr:col>
      <xdr:colOff>19242</xdr:colOff>
      <xdr:row>7</xdr:row>
      <xdr:rowOff>85436</xdr:rowOff>
    </xdr:to>
    <xdr:sp macro="" textlink="">
      <xdr:nvSpPr>
        <xdr:cNvPr id="25" name="TextBox 24">
          <a:extLst>
            <a:ext uri="{FF2B5EF4-FFF2-40B4-BE49-F238E27FC236}">
              <a16:creationId xmlns:a16="http://schemas.microsoft.com/office/drawing/2014/main" id="{8629CC69-DB81-9B2A-4F45-C664E5E456D7}"/>
            </a:ext>
          </a:extLst>
        </xdr:cNvPr>
        <xdr:cNvSpPr txBox="1"/>
      </xdr:nvSpPr>
      <xdr:spPr>
        <a:xfrm>
          <a:off x="8655723" y="1154256"/>
          <a:ext cx="1667837" cy="27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i="0" u="none" strike="noStrike">
              <a:solidFill>
                <a:schemeClr val="dk1"/>
              </a:solidFill>
              <a:effectLst/>
              <a:latin typeface="+mn-lt"/>
              <a:ea typeface="+mn-ea"/>
              <a:cs typeface="+mn-cs"/>
            </a:rPr>
            <a:t>Avg Profit Margin</a:t>
          </a:r>
          <a:r>
            <a:rPr lang="en-US" sz="1600">
              <a:effectLst/>
            </a:rPr>
            <a:t> </a:t>
          </a:r>
          <a:endParaRPr lang="en-US" sz="1600"/>
        </a:p>
      </xdr:txBody>
    </xdr:sp>
    <xdr:clientData/>
  </xdr:twoCellAnchor>
  <xdr:twoCellAnchor>
    <xdr:from>
      <xdr:col>18</xdr:col>
      <xdr:colOff>295274</xdr:colOff>
      <xdr:row>6</xdr:row>
      <xdr:rowOff>19050</xdr:rowOff>
    </xdr:from>
    <xdr:to>
      <xdr:col>21</xdr:col>
      <xdr:colOff>104775</xdr:colOff>
      <xdr:row>7</xdr:row>
      <xdr:rowOff>95250</xdr:rowOff>
    </xdr:to>
    <xdr:sp macro="" textlink="">
      <xdr:nvSpPr>
        <xdr:cNvPr id="26" name="TextBox 25">
          <a:extLst>
            <a:ext uri="{FF2B5EF4-FFF2-40B4-BE49-F238E27FC236}">
              <a16:creationId xmlns:a16="http://schemas.microsoft.com/office/drawing/2014/main" id="{CF29164A-7251-DDE9-CE52-21B0B482B098}"/>
            </a:ext>
          </a:extLst>
        </xdr:cNvPr>
        <xdr:cNvSpPr txBox="1"/>
      </xdr:nvSpPr>
      <xdr:spPr>
        <a:xfrm>
          <a:off x="11268074" y="1162050"/>
          <a:ext cx="1638301"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i="0" u="none" strike="noStrike">
              <a:solidFill>
                <a:schemeClr val="dk1"/>
              </a:solidFill>
              <a:effectLst/>
              <a:latin typeface="+mn-lt"/>
              <a:ea typeface="+mn-ea"/>
              <a:cs typeface="+mn-cs"/>
            </a:rPr>
            <a:t>Unique Products</a:t>
          </a:r>
          <a:r>
            <a:rPr lang="en-US" sz="1600">
              <a:effectLst/>
            </a:rPr>
            <a:t> </a:t>
          </a:r>
          <a:endParaRPr lang="en-US" sz="1600"/>
        </a:p>
      </xdr:txBody>
    </xdr:sp>
    <xdr:clientData/>
  </xdr:twoCellAnchor>
  <xdr:twoCellAnchor>
    <xdr:from>
      <xdr:col>21</xdr:col>
      <xdr:colOff>456527</xdr:colOff>
      <xdr:row>5</xdr:row>
      <xdr:rowOff>163176</xdr:rowOff>
    </xdr:from>
    <xdr:to>
      <xdr:col>25</xdr:col>
      <xdr:colOff>351752</xdr:colOff>
      <xdr:row>10</xdr:row>
      <xdr:rowOff>134602</xdr:rowOff>
    </xdr:to>
    <xdr:sp macro="" textlink="'ُEngin(Sales &amp; Profit)'!C26">
      <xdr:nvSpPr>
        <xdr:cNvPr id="5" name="Rectangle: Rounded Corners 4">
          <a:extLst>
            <a:ext uri="{FF2B5EF4-FFF2-40B4-BE49-F238E27FC236}">
              <a16:creationId xmlns:a16="http://schemas.microsoft.com/office/drawing/2014/main" id="{12E785C5-EAC1-4C48-B3D0-CD46EE36CF12}"/>
            </a:ext>
          </a:extLst>
        </xdr:cNvPr>
        <xdr:cNvSpPr/>
      </xdr:nvSpPr>
      <xdr:spPr>
        <a:xfrm>
          <a:off x="13185391" y="1125297"/>
          <a:ext cx="2319770" cy="933547"/>
        </a:xfrm>
        <a:prstGeom prst="roundRect">
          <a:avLst/>
        </a:prstGeom>
        <a:solidFill>
          <a:schemeClr val="bg1"/>
        </a:solidFill>
        <a:ln>
          <a:noFill/>
        </a:ln>
        <a:effectLst>
          <a:outerShdw blurRad="50800" dist="38100" algn="l" rotWithShape="0">
            <a:srgbClr val="007A7B">
              <a:alpha val="42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br>
            <a:rPr lang="en-US" sz="2000" b="1" i="0" u="none" strike="noStrike">
              <a:solidFill>
                <a:srgbClr val="000000"/>
              </a:solidFill>
              <a:latin typeface="Aptos Narrow"/>
            </a:rPr>
          </a:br>
          <a:fld id="{A7935BF4-B522-47FD-AA7D-8212A79A3F76}" type="TxLink">
            <a:rPr lang="en-US" sz="2000" b="1" i="0" u="none" strike="noStrike">
              <a:solidFill>
                <a:srgbClr val="000000"/>
              </a:solidFill>
              <a:latin typeface="Aptos Narrow"/>
            </a:rPr>
            <a:pPr algn="ctr"/>
            <a:t>793</a:t>
          </a:fld>
          <a:endParaRPr lang="en-US" sz="3200" b="1"/>
        </a:p>
      </xdr:txBody>
    </xdr:sp>
    <xdr:clientData/>
  </xdr:twoCellAnchor>
  <xdr:oneCellAnchor>
    <xdr:from>
      <xdr:col>22</xdr:col>
      <xdr:colOff>304319</xdr:colOff>
      <xdr:row>5</xdr:row>
      <xdr:rowOff>163560</xdr:rowOff>
    </xdr:from>
    <xdr:ext cx="1800225" cy="342851"/>
    <xdr:sp macro="" textlink="">
      <xdr:nvSpPr>
        <xdr:cNvPr id="7" name="TextBox 6">
          <a:extLst>
            <a:ext uri="{FF2B5EF4-FFF2-40B4-BE49-F238E27FC236}">
              <a16:creationId xmlns:a16="http://schemas.microsoft.com/office/drawing/2014/main" id="{0059A354-B1D4-9B77-5419-8CA6A95B2453}"/>
            </a:ext>
          </a:extLst>
        </xdr:cNvPr>
        <xdr:cNvSpPr txBox="1"/>
      </xdr:nvSpPr>
      <xdr:spPr>
        <a:xfrm>
          <a:off x="13639319" y="1125681"/>
          <a:ext cx="1800225" cy="342851"/>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600" b="1"/>
            <a:t>Unique</a:t>
          </a:r>
          <a:r>
            <a:rPr lang="en-US" sz="1600" b="1" baseline="0"/>
            <a:t> Customers</a:t>
          </a:r>
          <a:endParaRPr lang="en-US" sz="1600" b="1"/>
        </a:p>
      </xdr:txBody>
    </xdr:sp>
    <xdr:clientData/>
  </xdr:oneCellAnchor>
  <xdr:twoCellAnchor>
    <xdr:from>
      <xdr:col>1</xdr:col>
      <xdr:colOff>341939</xdr:colOff>
      <xdr:row>11</xdr:row>
      <xdr:rowOff>152591</xdr:rowOff>
    </xdr:from>
    <xdr:to>
      <xdr:col>8</xdr:col>
      <xdr:colOff>570123</xdr:colOff>
      <xdr:row>23</xdr:row>
      <xdr:rowOff>52007</xdr:rowOff>
    </xdr:to>
    <xdr:graphicFrame macro="">
      <xdr:nvGraphicFramePr>
        <xdr:cNvPr id="8" name="Chart 7">
          <a:extLst>
            <a:ext uri="{FF2B5EF4-FFF2-40B4-BE49-F238E27FC236}">
              <a16:creationId xmlns:a16="http://schemas.microsoft.com/office/drawing/2014/main" id="{70D42065-366A-482A-8F54-07D88AB636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322889</xdr:colOff>
      <xdr:row>23</xdr:row>
      <xdr:rowOff>163079</xdr:rowOff>
    </xdr:from>
    <xdr:to>
      <xdr:col>8</xdr:col>
      <xdr:colOff>546727</xdr:colOff>
      <xdr:row>36</xdr:row>
      <xdr:rowOff>137171</xdr:rowOff>
    </xdr:to>
    <xdr:graphicFrame macro="">
      <xdr:nvGraphicFramePr>
        <xdr:cNvPr id="9" name="Chart 8">
          <a:extLst>
            <a:ext uri="{FF2B5EF4-FFF2-40B4-BE49-F238E27FC236}">
              <a16:creationId xmlns:a16="http://schemas.microsoft.com/office/drawing/2014/main" id="{BC7103BC-AC5A-47E7-97AA-CC028155CC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26554</xdr:colOff>
      <xdr:row>11</xdr:row>
      <xdr:rowOff>152495</xdr:rowOff>
    </xdr:from>
    <xdr:to>
      <xdr:col>19</xdr:col>
      <xdr:colOff>121804</xdr:colOff>
      <xdr:row>23</xdr:row>
      <xdr:rowOff>47721</xdr:rowOff>
    </xdr:to>
    <xdr:graphicFrame macro="">
      <xdr:nvGraphicFramePr>
        <xdr:cNvPr id="10" name="Chart 9">
          <a:extLst>
            <a:ext uri="{FF2B5EF4-FFF2-40B4-BE49-F238E27FC236}">
              <a16:creationId xmlns:a16="http://schemas.microsoft.com/office/drawing/2014/main" id="{6CE9C97F-17DF-40DA-8D99-3ECA621AFD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45699</xdr:colOff>
      <xdr:row>23</xdr:row>
      <xdr:rowOff>153169</xdr:rowOff>
    </xdr:from>
    <xdr:to>
      <xdr:col>19</xdr:col>
      <xdr:colOff>102850</xdr:colOff>
      <xdr:row>36</xdr:row>
      <xdr:rowOff>124594</xdr:rowOff>
    </xdr:to>
    <xdr:graphicFrame macro="">
      <xdr:nvGraphicFramePr>
        <xdr:cNvPr id="11" name="Chart 10">
          <a:extLst>
            <a:ext uri="{FF2B5EF4-FFF2-40B4-BE49-F238E27FC236}">
              <a16:creationId xmlns:a16="http://schemas.microsoft.com/office/drawing/2014/main" id="{BBAD9D58-8023-4206-89E0-C49EA14487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19</xdr:col>
      <xdr:colOff>258040</xdr:colOff>
      <xdr:row>11</xdr:row>
      <xdr:rowOff>144222</xdr:rowOff>
    </xdr:from>
    <xdr:to>
      <xdr:col>29</xdr:col>
      <xdr:colOff>124691</xdr:colOff>
      <xdr:row>36</xdr:row>
      <xdr:rowOff>113723</xdr:rowOff>
    </xdr:to>
    <xdr:graphicFrame macro="">
      <xdr:nvGraphicFramePr>
        <xdr:cNvPr id="12" name="Chart 11">
          <a:extLst>
            <a:ext uri="{FF2B5EF4-FFF2-40B4-BE49-F238E27FC236}">
              <a16:creationId xmlns:a16="http://schemas.microsoft.com/office/drawing/2014/main" id="{758196A4-EA64-4B4F-ABA5-ED913B4E7E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171450</xdr:colOff>
      <xdr:row>12</xdr:row>
      <xdr:rowOff>123825</xdr:rowOff>
    </xdr:from>
    <xdr:to>
      <xdr:col>3</xdr:col>
      <xdr:colOff>438150</xdr:colOff>
      <xdr:row>16</xdr:row>
      <xdr:rowOff>161925</xdr:rowOff>
    </xdr:to>
    <xdr:sp macro="" textlink="">
      <xdr:nvSpPr>
        <xdr:cNvPr id="27" name="Rectangle: Rounded Corners 26">
          <a:extLst>
            <a:ext uri="{FF2B5EF4-FFF2-40B4-BE49-F238E27FC236}">
              <a16:creationId xmlns:a16="http://schemas.microsoft.com/office/drawing/2014/main" id="{B52A819A-5550-0B1C-2253-6FF896A78EFA}"/>
            </a:ext>
          </a:extLst>
        </xdr:cNvPr>
        <xdr:cNvSpPr/>
      </xdr:nvSpPr>
      <xdr:spPr>
        <a:xfrm>
          <a:off x="171450" y="2409825"/>
          <a:ext cx="2095500" cy="8001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25</xdr:col>
      <xdr:colOff>519546</xdr:colOff>
      <xdr:row>1</xdr:row>
      <xdr:rowOff>182804</xdr:rowOff>
    </xdr:from>
    <xdr:to>
      <xdr:col>29</xdr:col>
      <xdr:colOff>182804</xdr:colOff>
      <xdr:row>10</xdr:row>
      <xdr:rowOff>173182</xdr:rowOff>
    </xdr:to>
    <mc:AlternateContent xmlns:mc="http://schemas.openxmlformats.org/markup-compatibility/2006" xmlns:tsle="http://schemas.microsoft.com/office/drawing/2012/timeslicer">
      <mc:Choice Requires="tsle">
        <xdr:graphicFrame macro="">
          <xdr:nvGraphicFramePr>
            <xdr:cNvPr id="31" name="Date">
              <a:extLst>
                <a:ext uri="{FF2B5EF4-FFF2-40B4-BE49-F238E27FC236}">
                  <a16:creationId xmlns:a16="http://schemas.microsoft.com/office/drawing/2014/main" id="{6553AD03-035C-48EC-8AE4-A94767148052}"/>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15672955" y="375228"/>
              <a:ext cx="2087804" cy="1722196"/>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10</xdr:col>
      <xdr:colOff>9825</xdr:colOff>
      <xdr:row>1</xdr:row>
      <xdr:rowOff>86591</xdr:rowOff>
    </xdr:from>
    <xdr:to>
      <xdr:col>12</xdr:col>
      <xdr:colOff>586894</xdr:colOff>
      <xdr:row>5</xdr:row>
      <xdr:rowOff>76970</xdr:rowOff>
    </xdr:to>
    <mc:AlternateContent xmlns:mc="http://schemas.openxmlformats.org/markup-compatibility/2006" xmlns:a14="http://schemas.microsoft.com/office/drawing/2010/main">
      <mc:Choice Requires="a14">
        <xdr:graphicFrame macro="">
          <xdr:nvGraphicFramePr>
            <xdr:cNvPr id="32" name="Category">
              <a:extLst>
                <a:ext uri="{FF2B5EF4-FFF2-40B4-BE49-F238E27FC236}">
                  <a16:creationId xmlns:a16="http://schemas.microsoft.com/office/drawing/2014/main" id="{8275D577-867C-4495-AD56-3B7AA32E042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6071189" y="279015"/>
              <a:ext cx="1789341" cy="7600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577478</xdr:colOff>
      <xdr:row>1</xdr:row>
      <xdr:rowOff>48106</xdr:rowOff>
    </xdr:from>
    <xdr:to>
      <xdr:col>16</xdr:col>
      <xdr:colOff>587869</xdr:colOff>
      <xdr:row>5</xdr:row>
      <xdr:rowOff>76971</xdr:rowOff>
    </xdr:to>
    <mc:AlternateContent xmlns:mc="http://schemas.openxmlformats.org/markup-compatibility/2006" xmlns:a14="http://schemas.microsoft.com/office/drawing/2010/main">
      <mc:Choice Requires="a14">
        <xdr:graphicFrame macro="">
          <xdr:nvGraphicFramePr>
            <xdr:cNvPr id="35" name="Sub-Category">
              <a:extLst>
                <a:ext uri="{FF2B5EF4-FFF2-40B4-BE49-F238E27FC236}">
                  <a16:creationId xmlns:a16="http://schemas.microsoft.com/office/drawing/2014/main" id="{4D75E607-F7B4-409C-8D12-7482396CE644}"/>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mlns="">
        <xdr:sp macro="" textlink="">
          <xdr:nvSpPr>
            <xdr:cNvPr id="0" name=""/>
            <xdr:cNvSpPr>
              <a:spLocks noTextEdit="1"/>
            </xdr:cNvSpPr>
          </xdr:nvSpPr>
          <xdr:spPr>
            <a:xfrm>
              <a:off x="8457251" y="240530"/>
              <a:ext cx="1828800" cy="7985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204</xdr:colOff>
      <xdr:row>1</xdr:row>
      <xdr:rowOff>28864</xdr:rowOff>
    </xdr:from>
    <xdr:to>
      <xdr:col>21</xdr:col>
      <xdr:colOff>10595</xdr:colOff>
      <xdr:row>5</xdr:row>
      <xdr:rowOff>86591</xdr:rowOff>
    </xdr:to>
    <mc:AlternateContent xmlns:mc="http://schemas.openxmlformats.org/markup-compatibility/2006" xmlns:a14="http://schemas.microsoft.com/office/drawing/2010/main">
      <mc:Choice Requires="a14">
        <xdr:graphicFrame macro="">
          <xdr:nvGraphicFramePr>
            <xdr:cNvPr id="36" name="Region">
              <a:extLst>
                <a:ext uri="{FF2B5EF4-FFF2-40B4-BE49-F238E27FC236}">
                  <a16:creationId xmlns:a16="http://schemas.microsoft.com/office/drawing/2014/main" id="{E452D175-A6EC-4E88-BBBE-D2EAA4CB514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910659" y="221288"/>
              <a:ext cx="1828800" cy="8274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29067</xdr:colOff>
      <xdr:row>1</xdr:row>
      <xdr:rowOff>19244</xdr:rowOff>
    </xdr:from>
    <xdr:to>
      <xdr:col>25</xdr:col>
      <xdr:colOff>39458</xdr:colOff>
      <xdr:row>5</xdr:row>
      <xdr:rowOff>67349</xdr:rowOff>
    </xdr:to>
    <mc:AlternateContent xmlns:mc="http://schemas.openxmlformats.org/markup-compatibility/2006" xmlns:a14="http://schemas.microsoft.com/office/drawing/2010/main">
      <mc:Choice Requires="a14">
        <xdr:graphicFrame macro="">
          <xdr:nvGraphicFramePr>
            <xdr:cNvPr id="37" name="State">
              <a:extLst>
                <a:ext uri="{FF2B5EF4-FFF2-40B4-BE49-F238E27FC236}">
                  <a16:creationId xmlns:a16="http://schemas.microsoft.com/office/drawing/2014/main" id="{C974A8D0-7687-41CE-9157-1A32B8AF68C0}"/>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3364067" y="211668"/>
              <a:ext cx="1828800" cy="8178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48106</xdr:colOff>
      <xdr:row>16</xdr:row>
      <xdr:rowOff>19243</xdr:rowOff>
    </xdr:from>
    <xdr:to>
      <xdr:col>1</xdr:col>
      <xdr:colOff>163561</xdr:colOff>
      <xdr:row>19</xdr:row>
      <xdr:rowOff>163561</xdr:rowOff>
    </xdr:to>
    <xdr:pic>
      <xdr:nvPicPr>
        <xdr:cNvPr id="14" name="Picture 13">
          <a:hlinkClick xmlns:r="http://schemas.openxmlformats.org/officeDocument/2006/relationships" r:id="rId8"/>
          <a:extLst>
            <a:ext uri="{FF2B5EF4-FFF2-40B4-BE49-F238E27FC236}">
              <a16:creationId xmlns:a16="http://schemas.microsoft.com/office/drawing/2014/main" id="{695F0976-ED21-7FBF-EAE4-D60470924E93}"/>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48106" y="3098031"/>
          <a:ext cx="721591" cy="72159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26</xdr:col>
      <xdr:colOff>38099</xdr:colOff>
      <xdr:row>38</xdr:row>
      <xdr:rowOff>4379</xdr:rowOff>
    </xdr:to>
    <xdr:pic>
      <xdr:nvPicPr>
        <xdr:cNvPr id="4" name="Graphic 3">
          <a:extLst>
            <a:ext uri="{FF2B5EF4-FFF2-40B4-BE49-F238E27FC236}">
              <a16:creationId xmlns:a16="http://schemas.microsoft.com/office/drawing/2014/main" id="{48CE5662-D326-4F79-861A-2CF5023157EB}"/>
            </a:ext>
          </a:extLst>
        </xdr:cNvPr>
        <xdr:cNvPicPr>
          <a:picLocks noChangeAspect="1"/>
        </xdr:cNvPicPr>
      </xdr:nvPicPr>
      <xdr:blipFill rotWithShape="1">
        <a:blip xmlns:r="http://schemas.openxmlformats.org/officeDocument/2006/relationships" r:embed="rId1">
          <a:extLst>
            <a:ext uri="{96DAC541-7B7A-43D3-8B79-37D633B846F1}">
              <asvg:svgBlip xmlns:asvg="http://schemas.microsoft.com/office/drawing/2016/SVG/main" r:embed="rId2"/>
            </a:ext>
          </a:extLst>
        </a:blip>
        <a:srcRect l="2103"/>
        <a:stretch>
          <a:fillRect/>
        </a:stretch>
      </xdr:blipFill>
      <xdr:spPr>
        <a:xfrm>
          <a:off x="0" y="0"/>
          <a:ext cx="15867274" cy="7094121"/>
        </a:xfrm>
        <a:prstGeom prst="rect">
          <a:avLst/>
        </a:prstGeom>
      </xdr:spPr>
    </xdr:pic>
    <xdr:clientData/>
  </xdr:twoCellAnchor>
  <xdr:twoCellAnchor editAs="oneCell">
    <xdr:from>
      <xdr:col>0</xdr:col>
      <xdr:colOff>47625</xdr:colOff>
      <xdr:row>16</xdr:row>
      <xdr:rowOff>76200</xdr:rowOff>
    </xdr:from>
    <xdr:to>
      <xdr:col>1</xdr:col>
      <xdr:colOff>85725</xdr:colOff>
      <xdr:row>19</xdr:row>
      <xdr:rowOff>152400</xdr:rowOff>
    </xdr:to>
    <xdr:pic>
      <xdr:nvPicPr>
        <xdr:cNvPr id="3" name="Picture 2">
          <a:hlinkClick xmlns:r="http://schemas.openxmlformats.org/officeDocument/2006/relationships" r:id="rId3"/>
          <a:extLst>
            <a:ext uri="{FF2B5EF4-FFF2-40B4-BE49-F238E27FC236}">
              <a16:creationId xmlns:a16="http://schemas.microsoft.com/office/drawing/2014/main" id="{FEF7B71C-7C73-4F46-F6C0-C3C8EDCFE095}"/>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47625" y="3124200"/>
          <a:ext cx="647700" cy="647700"/>
        </a:xfrm>
        <a:prstGeom prst="rect">
          <a:avLst/>
        </a:prstGeom>
      </xdr:spPr>
    </xdr:pic>
    <xdr:clientData/>
  </xdr:twoCellAnchor>
  <xdr:twoCellAnchor>
    <xdr:from>
      <xdr:col>0</xdr:col>
      <xdr:colOff>71645</xdr:colOff>
      <xdr:row>0</xdr:row>
      <xdr:rowOff>142875</xdr:rowOff>
    </xdr:from>
    <xdr:to>
      <xdr:col>9</xdr:col>
      <xdr:colOff>403777</xdr:colOff>
      <xdr:row>3</xdr:row>
      <xdr:rowOff>161925</xdr:rowOff>
    </xdr:to>
    <xdr:sp macro="" textlink="">
      <xdr:nvSpPr>
        <xdr:cNvPr id="6" name="TextBox 5">
          <a:extLst>
            <a:ext uri="{FF2B5EF4-FFF2-40B4-BE49-F238E27FC236}">
              <a16:creationId xmlns:a16="http://schemas.microsoft.com/office/drawing/2014/main" id="{587DBF5D-38BD-C7C5-F3FE-F58CF6606873}"/>
            </a:ext>
          </a:extLst>
        </xdr:cNvPr>
        <xdr:cNvSpPr txBox="1"/>
      </xdr:nvSpPr>
      <xdr:spPr>
        <a:xfrm>
          <a:off x="71645" y="142875"/>
          <a:ext cx="5829714" cy="5781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3600" b="1">
              <a:solidFill>
                <a:schemeClr val="dk1"/>
              </a:solidFill>
              <a:effectLst/>
              <a:latin typeface="+mn-lt"/>
              <a:ea typeface="+mn-ea"/>
              <a:cs typeface="+mn-cs"/>
            </a:rPr>
            <a:t>SuperStore</a:t>
          </a:r>
          <a:r>
            <a:rPr lang="ar-EG" sz="1200" b="1">
              <a:solidFill>
                <a:schemeClr val="dk1"/>
              </a:solidFill>
              <a:effectLst/>
              <a:latin typeface="+mn-lt"/>
              <a:ea typeface="+mn-ea"/>
              <a:cs typeface="+mn-cs"/>
            </a:rPr>
            <a:t> </a:t>
          </a:r>
          <a:r>
            <a:rPr lang="ar-EG" sz="2800" b="1">
              <a:solidFill>
                <a:schemeClr val="dk1"/>
              </a:solidFill>
              <a:effectLst/>
              <a:latin typeface="+mn-lt"/>
              <a:ea typeface="+mn-ea"/>
              <a:cs typeface="+mn-cs"/>
            </a:rPr>
            <a:t>|</a:t>
          </a:r>
          <a:r>
            <a:rPr lang="ar-EG" sz="1200" b="1" baseline="0">
              <a:solidFill>
                <a:schemeClr val="dk1"/>
              </a:solidFill>
              <a:effectLst/>
              <a:latin typeface="+mn-lt"/>
              <a:ea typeface="+mn-ea"/>
              <a:cs typeface="+mn-cs"/>
            </a:rPr>
            <a:t> </a:t>
          </a:r>
          <a:r>
            <a:rPr lang="en-US" sz="2000" b="1" i="1" baseline="0">
              <a:solidFill>
                <a:schemeClr val="dk1"/>
              </a:solidFill>
              <a:effectLst/>
              <a:latin typeface="+mn-lt"/>
              <a:ea typeface="+mn-ea"/>
              <a:cs typeface="+mn-cs"/>
            </a:rPr>
            <a:t>Returns &amp; Operational Analysis</a:t>
          </a:r>
          <a:endParaRPr lang="en-US" sz="1200"/>
        </a:p>
      </xdr:txBody>
    </xdr:sp>
    <xdr:clientData/>
  </xdr:twoCellAnchor>
  <xdr:twoCellAnchor>
    <xdr:from>
      <xdr:col>1</xdr:col>
      <xdr:colOff>532852</xdr:colOff>
      <xdr:row>6</xdr:row>
      <xdr:rowOff>143311</xdr:rowOff>
    </xdr:from>
    <xdr:to>
      <xdr:col>5</xdr:col>
      <xdr:colOff>417028</xdr:colOff>
      <xdr:row>11</xdr:row>
      <xdr:rowOff>123499</xdr:rowOff>
    </xdr:to>
    <xdr:sp macro="" textlink="'ُEngin(Sales &amp; Profit)'!Y10">
      <xdr:nvSpPr>
        <xdr:cNvPr id="7" name="Rectangle: Rounded Corners 6">
          <a:extLst>
            <a:ext uri="{FF2B5EF4-FFF2-40B4-BE49-F238E27FC236}">
              <a16:creationId xmlns:a16="http://schemas.microsoft.com/office/drawing/2014/main" id="{53B52F97-F52C-AEB6-6209-188F45551F69}"/>
            </a:ext>
          </a:extLst>
        </xdr:cNvPr>
        <xdr:cNvSpPr/>
      </xdr:nvSpPr>
      <xdr:spPr>
        <a:xfrm>
          <a:off x="1145955" y="1260035"/>
          <a:ext cx="2336590" cy="910792"/>
        </a:xfrm>
        <a:prstGeom prst="roundRect">
          <a:avLst/>
        </a:prstGeom>
        <a:solidFill>
          <a:schemeClr val="bg1"/>
        </a:solidFill>
        <a:ln>
          <a:noFill/>
        </a:ln>
        <a:effectLst>
          <a:outerShdw blurRad="50800" dist="38100" algn="l" rotWithShape="0">
            <a:srgbClr val="027368">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br>
            <a:rPr lang="ar-EG" sz="2000" b="1" i="0" u="none" strike="noStrike">
              <a:solidFill>
                <a:srgbClr val="000000"/>
              </a:solidFill>
              <a:latin typeface="Aptos Narrow"/>
            </a:rPr>
          </a:br>
          <a:fld id="{6F0FD209-C4E7-4BE1-A1DF-4B90FE8ADEDE}" type="TxLink">
            <a:rPr lang="en-US" sz="2000" b="1" i="0" u="none" strike="noStrike">
              <a:solidFill>
                <a:srgbClr val="000000"/>
              </a:solidFill>
              <a:latin typeface="Aptos Narrow"/>
            </a:rPr>
            <a:pPr algn="ctr"/>
            <a:t>296</a:t>
          </a:fld>
          <a:endParaRPr lang="en-US" sz="2000" b="1"/>
        </a:p>
      </xdr:txBody>
    </xdr:sp>
    <xdr:clientData/>
  </xdr:twoCellAnchor>
  <xdr:twoCellAnchor>
    <xdr:from>
      <xdr:col>10</xdr:col>
      <xdr:colOff>306770</xdr:colOff>
      <xdr:row>6</xdr:row>
      <xdr:rowOff>114736</xdr:rowOff>
    </xdr:from>
    <xdr:to>
      <xdr:col>14</xdr:col>
      <xdr:colOff>190946</xdr:colOff>
      <xdr:row>11</xdr:row>
      <xdr:rowOff>94924</xdr:rowOff>
    </xdr:to>
    <xdr:sp macro="" textlink="'ُEngin(Sales &amp; Profit)'!Y23">
      <xdr:nvSpPr>
        <xdr:cNvPr id="8" name="Rectangle: Rounded Corners 7">
          <a:extLst>
            <a:ext uri="{FF2B5EF4-FFF2-40B4-BE49-F238E27FC236}">
              <a16:creationId xmlns:a16="http://schemas.microsoft.com/office/drawing/2014/main" id="{24A963BE-B75A-46C7-9EDB-B4418ADB44A5}"/>
            </a:ext>
          </a:extLst>
        </xdr:cNvPr>
        <xdr:cNvSpPr/>
      </xdr:nvSpPr>
      <xdr:spPr>
        <a:xfrm>
          <a:off x="6437804" y="1231460"/>
          <a:ext cx="2336590" cy="910792"/>
        </a:xfrm>
        <a:prstGeom prst="roundRect">
          <a:avLst/>
        </a:prstGeom>
        <a:solidFill>
          <a:schemeClr val="bg1"/>
        </a:solidFill>
        <a:ln>
          <a:noFill/>
        </a:ln>
        <a:effectLst>
          <a:outerShdw blurRad="50800" dist="38100" algn="l" rotWithShape="0">
            <a:srgbClr val="027368">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br>
            <a:rPr lang="en-US" sz="2000" b="1" i="0" u="none" strike="noStrike">
              <a:solidFill>
                <a:srgbClr val="000000"/>
              </a:solidFill>
              <a:latin typeface="Aptos Narrow"/>
            </a:rPr>
          </a:br>
          <a:fld id="{51728176-A8D7-4FC1-BA18-531CCDA65777}" type="TxLink">
            <a:rPr lang="en-US" sz="2000" b="1" i="0" u="none" strike="noStrike">
              <a:solidFill>
                <a:srgbClr val="000000"/>
              </a:solidFill>
              <a:latin typeface="Aptos Narrow"/>
            </a:rPr>
            <a:pPr algn="ctr"/>
            <a:t>$2,144.77</a:t>
          </a:fld>
          <a:endParaRPr lang="en-US" sz="4000" b="1"/>
        </a:p>
      </xdr:txBody>
    </xdr:sp>
    <xdr:clientData/>
  </xdr:twoCellAnchor>
  <xdr:twoCellAnchor>
    <xdr:from>
      <xdr:col>6</xdr:col>
      <xdr:colOff>182506</xdr:colOff>
      <xdr:row>6</xdr:row>
      <xdr:rowOff>135211</xdr:rowOff>
    </xdr:from>
    <xdr:to>
      <xdr:col>10</xdr:col>
      <xdr:colOff>66683</xdr:colOff>
      <xdr:row>11</xdr:row>
      <xdr:rowOff>115399</xdr:rowOff>
    </xdr:to>
    <xdr:sp macro="" textlink="'ُEngin(Sales &amp; Profit)'!Y7">
      <xdr:nvSpPr>
        <xdr:cNvPr id="9" name="Rectangle: Rounded Corners 8">
          <a:extLst>
            <a:ext uri="{FF2B5EF4-FFF2-40B4-BE49-F238E27FC236}">
              <a16:creationId xmlns:a16="http://schemas.microsoft.com/office/drawing/2014/main" id="{2B27EAE2-85F8-4A18-8498-AB68C07C6180}"/>
            </a:ext>
          </a:extLst>
        </xdr:cNvPr>
        <xdr:cNvSpPr/>
      </xdr:nvSpPr>
      <xdr:spPr>
        <a:xfrm>
          <a:off x="3861127" y="1251935"/>
          <a:ext cx="2336590" cy="910792"/>
        </a:xfrm>
        <a:prstGeom prst="roundRect">
          <a:avLst/>
        </a:prstGeom>
        <a:solidFill>
          <a:schemeClr val="bg1"/>
        </a:solidFill>
        <a:ln>
          <a:noFill/>
        </a:ln>
        <a:effectLst>
          <a:outerShdw blurRad="50800" dist="38100" algn="l" rotWithShape="0">
            <a:srgbClr val="027368">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br>
            <a:rPr lang="ar-EG" sz="2000" b="1" i="0" u="none" strike="noStrike">
              <a:solidFill>
                <a:srgbClr val="000000"/>
              </a:solidFill>
              <a:latin typeface="Aptos Narrow"/>
            </a:rPr>
          </a:br>
          <a:fld id="{673262ED-B045-40D4-B022-EFF45AA9E8A8}" type="TxLink">
            <a:rPr lang="en-US" sz="2000" b="1" i="0" u="none" strike="noStrike">
              <a:solidFill>
                <a:srgbClr val="000000"/>
              </a:solidFill>
              <a:latin typeface="Aptos Narrow"/>
            </a:rPr>
            <a:pPr algn="ctr"/>
            <a:t>5.91%</a:t>
          </a:fld>
          <a:endParaRPr lang="en-US" sz="2000" b="1"/>
        </a:p>
      </xdr:txBody>
    </xdr:sp>
    <xdr:clientData/>
  </xdr:twoCellAnchor>
  <xdr:twoCellAnchor>
    <xdr:from>
      <xdr:col>14</xdr:col>
      <xdr:colOff>524313</xdr:colOff>
      <xdr:row>6</xdr:row>
      <xdr:rowOff>124728</xdr:rowOff>
    </xdr:from>
    <xdr:to>
      <xdr:col>18</xdr:col>
      <xdr:colOff>408489</xdr:colOff>
      <xdr:row>11</xdr:row>
      <xdr:rowOff>104916</xdr:rowOff>
    </xdr:to>
    <xdr:sp macro="" textlink="'ُEngin(Sales &amp; Profit)'!Y20">
      <xdr:nvSpPr>
        <xdr:cNvPr id="10" name="Rectangle: Rounded Corners 9">
          <a:extLst>
            <a:ext uri="{FF2B5EF4-FFF2-40B4-BE49-F238E27FC236}">
              <a16:creationId xmlns:a16="http://schemas.microsoft.com/office/drawing/2014/main" id="{BEC281E7-630C-43A1-BA08-913A0B29FD17}"/>
            </a:ext>
          </a:extLst>
        </xdr:cNvPr>
        <xdr:cNvSpPr/>
      </xdr:nvSpPr>
      <xdr:spPr>
        <a:xfrm>
          <a:off x="9076106" y="1242880"/>
          <a:ext cx="2327546" cy="911982"/>
        </a:xfrm>
        <a:prstGeom prst="roundRect">
          <a:avLst/>
        </a:prstGeom>
        <a:solidFill>
          <a:schemeClr val="bg1"/>
        </a:solidFill>
        <a:ln>
          <a:noFill/>
        </a:ln>
        <a:effectLst>
          <a:outerShdw blurRad="50800" dist="38100" algn="l" rotWithShape="0">
            <a:srgbClr val="027368">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br>
            <a:rPr lang="en-US" sz="2000" b="1" i="0" u="none" strike="noStrike">
              <a:solidFill>
                <a:srgbClr val="000000"/>
              </a:solidFill>
              <a:latin typeface="Aptos Narrow"/>
            </a:rPr>
          </a:br>
          <a:fld id="{FC5F59C1-6EE4-40F3-927B-47F744B8CAE8}" type="TxLink">
            <a:rPr lang="en-US" sz="2000" b="1" i="0" u="none" strike="noStrike">
              <a:solidFill>
                <a:srgbClr val="000000"/>
              </a:solidFill>
              <a:latin typeface="Aptos Narrow"/>
            </a:rPr>
            <a:pPr algn="ctr"/>
            <a:t>$130,370.97</a:t>
          </a:fld>
          <a:endParaRPr lang="en-US" sz="4000" b="1"/>
        </a:p>
      </xdr:txBody>
    </xdr:sp>
    <xdr:clientData/>
  </xdr:twoCellAnchor>
  <xdr:twoCellAnchor>
    <xdr:from>
      <xdr:col>19</xdr:col>
      <xdr:colOff>44996</xdr:colOff>
      <xdr:row>6</xdr:row>
      <xdr:rowOff>75213</xdr:rowOff>
    </xdr:from>
    <xdr:to>
      <xdr:col>22</xdr:col>
      <xdr:colOff>542275</xdr:colOff>
      <xdr:row>11</xdr:row>
      <xdr:rowOff>59780</xdr:rowOff>
    </xdr:to>
    <xdr:sp macro="" textlink="'ُEngin(Sales &amp; Profit)'!Y16">
      <xdr:nvSpPr>
        <xdr:cNvPr id="11" name="Rectangle: Rounded Corners 10">
          <a:extLst>
            <a:ext uri="{FF2B5EF4-FFF2-40B4-BE49-F238E27FC236}">
              <a16:creationId xmlns:a16="http://schemas.microsoft.com/office/drawing/2014/main" id="{30440168-CF61-4317-AFDB-5E0EEECFB55C}"/>
            </a:ext>
          </a:extLst>
        </xdr:cNvPr>
        <xdr:cNvSpPr/>
      </xdr:nvSpPr>
      <xdr:spPr>
        <a:xfrm>
          <a:off x="11693962" y="1191937"/>
          <a:ext cx="2336589" cy="915171"/>
        </a:xfrm>
        <a:prstGeom prst="roundRect">
          <a:avLst/>
        </a:prstGeom>
        <a:solidFill>
          <a:schemeClr val="bg1"/>
        </a:solidFill>
        <a:ln>
          <a:noFill/>
        </a:ln>
        <a:effectLst>
          <a:outerShdw blurRad="50800" dist="38100" algn="l" rotWithShape="0">
            <a:srgbClr val="027368">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br>
            <a:rPr lang="ar-EG" sz="2000" b="1" i="0" u="none" strike="noStrike">
              <a:solidFill>
                <a:srgbClr val="000000"/>
              </a:solidFill>
              <a:latin typeface="Aptos Narrow"/>
            </a:rPr>
          </a:br>
          <a:fld id="{EE817D0B-826A-4FE0-BCEB-3CB3448A1206}" type="TxLink">
            <a:rPr lang="en-US" sz="2000" b="1" i="0" u="none" strike="noStrike">
              <a:solidFill>
                <a:srgbClr val="000000"/>
              </a:solidFill>
              <a:latin typeface="Aptos Narrow"/>
            </a:rPr>
            <a:pPr algn="ctr"/>
            <a:t>4</a:t>
          </a:fld>
          <a:endParaRPr lang="en-US" sz="2000" b="1"/>
        </a:p>
      </xdr:txBody>
    </xdr:sp>
    <xdr:clientData/>
  </xdr:twoCellAnchor>
  <xdr:twoCellAnchor>
    <xdr:from>
      <xdr:col>2</xdr:col>
      <xdr:colOff>379029</xdr:colOff>
      <xdr:row>6</xdr:row>
      <xdr:rowOff>111892</xdr:rowOff>
    </xdr:from>
    <xdr:to>
      <xdr:col>5</xdr:col>
      <xdr:colOff>302829</xdr:colOff>
      <xdr:row>8</xdr:row>
      <xdr:rowOff>40071</xdr:rowOff>
    </xdr:to>
    <xdr:sp macro="" textlink="">
      <xdr:nvSpPr>
        <xdr:cNvPr id="12" name="TextBox 11">
          <a:extLst>
            <a:ext uri="{FF2B5EF4-FFF2-40B4-BE49-F238E27FC236}">
              <a16:creationId xmlns:a16="http://schemas.microsoft.com/office/drawing/2014/main" id="{CC4C6D1C-48BA-F826-A62A-BFD1767765A2}"/>
            </a:ext>
          </a:extLst>
        </xdr:cNvPr>
        <xdr:cNvSpPr txBox="1"/>
      </xdr:nvSpPr>
      <xdr:spPr>
        <a:xfrm>
          <a:off x="1605236" y="1228616"/>
          <a:ext cx="1763110" cy="3004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i="0" u="none" strike="noStrike">
              <a:solidFill>
                <a:schemeClr val="dk1"/>
              </a:solidFill>
              <a:effectLst/>
              <a:latin typeface="+mn-lt"/>
              <a:ea typeface="+mn-ea"/>
              <a:cs typeface="+mn-cs"/>
            </a:rPr>
            <a:t>Total Returned</a:t>
          </a:r>
          <a:r>
            <a:rPr lang="en-US" sz="1600" b="1">
              <a:effectLst/>
            </a:rPr>
            <a:t> </a:t>
          </a:r>
          <a:endParaRPr lang="en-US" sz="1600" b="1"/>
        </a:p>
      </xdr:txBody>
    </xdr:sp>
    <xdr:clientData/>
  </xdr:twoCellAnchor>
  <xdr:twoCellAnchor>
    <xdr:from>
      <xdr:col>7</xdr:col>
      <xdr:colOff>77733</xdr:colOff>
      <xdr:row>6</xdr:row>
      <xdr:rowOff>73792</xdr:rowOff>
    </xdr:from>
    <xdr:to>
      <xdr:col>9</xdr:col>
      <xdr:colOff>462236</xdr:colOff>
      <xdr:row>7</xdr:row>
      <xdr:rowOff>149992</xdr:rowOff>
    </xdr:to>
    <xdr:sp macro="" textlink="">
      <xdr:nvSpPr>
        <xdr:cNvPr id="13" name="TextBox 12">
          <a:extLst>
            <a:ext uri="{FF2B5EF4-FFF2-40B4-BE49-F238E27FC236}">
              <a16:creationId xmlns:a16="http://schemas.microsoft.com/office/drawing/2014/main" id="{F1C9C4BB-C0C1-5EA2-E165-F15A559D91A9}"/>
            </a:ext>
          </a:extLst>
        </xdr:cNvPr>
        <xdr:cNvSpPr txBox="1"/>
      </xdr:nvSpPr>
      <xdr:spPr>
        <a:xfrm>
          <a:off x="4369457" y="1190516"/>
          <a:ext cx="1610710" cy="2623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i="0" u="none" strike="noStrike">
              <a:solidFill>
                <a:schemeClr val="dk1"/>
              </a:solidFill>
              <a:effectLst/>
              <a:latin typeface="+mn-lt"/>
              <a:ea typeface="+mn-ea"/>
              <a:cs typeface="+mn-cs"/>
            </a:rPr>
            <a:t>% Returned</a:t>
          </a:r>
          <a:r>
            <a:rPr lang="en-US" sz="1600" b="1">
              <a:effectLst/>
            </a:rPr>
            <a:t> </a:t>
          </a:r>
          <a:endParaRPr lang="en-US" sz="1600" b="1"/>
        </a:p>
      </xdr:txBody>
    </xdr:sp>
    <xdr:clientData/>
  </xdr:twoCellAnchor>
  <xdr:twoCellAnchor>
    <xdr:from>
      <xdr:col>11</xdr:col>
      <xdr:colOff>241080</xdr:colOff>
      <xdr:row>6</xdr:row>
      <xdr:rowOff>39522</xdr:rowOff>
    </xdr:from>
    <xdr:to>
      <xdr:col>14</xdr:col>
      <xdr:colOff>60106</xdr:colOff>
      <xdr:row>7</xdr:row>
      <xdr:rowOff>125247</xdr:rowOff>
    </xdr:to>
    <xdr:sp macro="" textlink="">
      <xdr:nvSpPr>
        <xdr:cNvPr id="14" name="TextBox 13">
          <a:extLst>
            <a:ext uri="{FF2B5EF4-FFF2-40B4-BE49-F238E27FC236}">
              <a16:creationId xmlns:a16="http://schemas.microsoft.com/office/drawing/2014/main" id="{280EB6EB-6F14-6A0F-3A23-46249C8FF148}"/>
            </a:ext>
          </a:extLst>
        </xdr:cNvPr>
        <xdr:cNvSpPr txBox="1"/>
      </xdr:nvSpPr>
      <xdr:spPr>
        <a:xfrm>
          <a:off x="6985218" y="1156246"/>
          <a:ext cx="1658336" cy="2718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i="0" u="none" strike="noStrike">
              <a:solidFill>
                <a:schemeClr val="dk1"/>
              </a:solidFill>
              <a:effectLst/>
              <a:latin typeface="+mn-lt"/>
              <a:ea typeface="+mn-ea"/>
              <a:cs typeface="+mn-cs"/>
            </a:rPr>
            <a:t>Return Loss</a:t>
          </a:r>
          <a:r>
            <a:rPr lang="en-US" sz="1600">
              <a:effectLst/>
            </a:rPr>
            <a:t> </a:t>
          </a:r>
          <a:endParaRPr lang="en-US" sz="1600"/>
        </a:p>
      </xdr:txBody>
    </xdr:sp>
    <xdr:clientData/>
  </xdr:twoCellAnchor>
  <xdr:twoCellAnchor>
    <xdr:from>
      <xdr:col>15</xdr:col>
      <xdr:colOff>200823</xdr:colOff>
      <xdr:row>6</xdr:row>
      <xdr:rowOff>69988</xdr:rowOff>
    </xdr:from>
    <xdr:to>
      <xdr:col>18</xdr:col>
      <xdr:colOff>496099</xdr:colOff>
      <xdr:row>8</xdr:row>
      <xdr:rowOff>60464</xdr:rowOff>
    </xdr:to>
    <xdr:sp macro="" textlink="">
      <xdr:nvSpPr>
        <xdr:cNvPr id="15" name="TextBox 14">
          <a:extLst>
            <a:ext uri="{FF2B5EF4-FFF2-40B4-BE49-F238E27FC236}">
              <a16:creationId xmlns:a16="http://schemas.microsoft.com/office/drawing/2014/main" id="{8F97AC9B-C55F-047F-B510-DD028F48471A}"/>
            </a:ext>
          </a:extLst>
        </xdr:cNvPr>
        <xdr:cNvSpPr txBox="1"/>
      </xdr:nvSpPr>
      <xdr:spPr>
        <a:xfrm>
          <a:off x="9363459" y="1188140"/>
          <a:ext cx="2127803" cy="3631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i="0" u="none" strike="noStrike">
              <a:solidFill>
                <a:schemeClr val="dk1"/>
              </a:solidFill>
              <a:effectLst/>
              <a:latin typeface="+mn-lt"/>
              <a:ea typeface="+mn-ea"/>
              <a:cs typeface="+mn-cs"/>
            </a:rPr>
            <a:t>Profit</a:t>
          </a:r>
          <a:r>
            <a:rPr lang="ar-EG" sz="1600" b="1" i="0" u="none" strike="noStrike">
              <a:solidFill>
                <a:schemeClr val="dk1"/>
              </a:solidFill>
              <a:effectLst/>
              <a:latin typeface="+mn-lt"/>
              <a:ea typeface="+mn-ea"/>
              <a:cs typeface="+mn-cs"/>
            </a:rPr>
            <a:t> </a:t>
          </a:r>
          <a:r>
            <a:rPr lang="en-US" sz="1600" b="1" i="0" u="none" strike="noStrike">
              <a:solidFill>
                <a:schemeClr val="dk1"/>
              </a:solidFill>
              <a:effectLst/>
              <a:latin typeface="+mn-lt"/>
              <a:ea typeface="+mn-ea"/>
              <a:cs typeface="+mn-cs"/>
            </a:rPr>
            <a:t>After</a:t>
          </a:r>
          <a:r>
            <a:rPr lang="ar-EG" sz="1600" b="1" i="0" u="none" strike="noStrike">
              <a:solidFill>
                <a:schemeClr val="dk1"/>
              </a:solidFill>
              <a:effectLst/>
              <a:latin typeface="+mn-lt"/>
              <a:ea typeface="+mn-ea"/>
              <a:cs typeface="+mn-cs"/>
            </a:rPr>
            <a:t> </a:t>
          </a:r>
          <a:r>
            <a:rPr lang="en-US" sz="1600" b="1" i="0" u="none" strike="noStrike">
              <a:solidFill>
                <a:schemeClr val="dk1"/>
              </a:solidFill>
              <a:effectLst/>
              <a:latin typeface="+mn-lt"/>
              <a:ea typeface="+mn-ea"/>
              <a:cs typeface="+mn-cs"/>
            </a:rPr>
            <a:t>Returns</a:t>
          </a:r>
          <a:r>
            <a:rPr lang="en-US" sz="1600">
              <a:effectLst/>
            </a:rPr>
            <a:t> </a:t>
          </a:r>
          <a:endParaRPr lang="en-US" sz="1600"/>
        </a:p>
      </xdr:txBody>
    </xdr:sp>
    <xdr:clientData/>
  </xdr:twoCellAnchor>
  <xdr:twoCellAnchor>
    <xdr:from>
      <xdr:col>19</xdr:col>
      <xdr:colOff>266590</xdr:colOff>
      <xdr:row>6</xdr:row>
      <xdr:rowOff>38647</xdr:rowOff>
    </xdr:from>
    <xdr:to>
      <xdr:col>23</xdr:col>
      <xdr:colOff>186887</xdr:colOff>
      <xdr:row>7</xdr:row>
      <xdr:rowOff>148568</xdr:rowOff>
    </xdr:to>
    <xdr:sp macro="" textlink="">
      <xdr:nvSpPr>
        <xdr:cNvPr id="16" name="TextBox 15">
          <a:extLst>
            <a:ext uri="{FF2B5EF4-FFF2-40B4-BE49-F238E27FC236}">
              <a16:creationId xmlns:a16="http://schemas.microsoft.com/office/drawing/2014/main" id="{1E60BC49-2CB6-73C7-4412-F3DF80487E8C}"/>
            </a:ext>
          </a:extLst>
        </xdr:cNvPr>
        <xdr:cNvSpPr txBox="1"/>
      </xdr:nvSpPr>
      <xdr:spPr>
        <a:xfrm>
          <a:off x="11915556" y="1155371"/>
          <a:ext cx="2372710" cy="2960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i="0" u="none" strike="noStrike">
              <a:solidFill>
                <a:schemeClr val="dk1"/>
              </a:solidFill>
              <a:effectLst/>
              <a:latin typeface="+mn-lt"/>
              <a:ea typeface="+mn-ea"/>
              <a:cs typeface="+mn-cs"/>
            </a:rPr>
            <a:t>Average of DaysToShip</a:t>
          </a:r>
          <a:r>
            <a:rPr lang="en-US" sz="1600">
              <a:effectLst/>
            </a:rPr>
            <a:t> </a:t>
          </a:r>
          <a:endParaRPr lang="en-US" sz="1600"/>
        </a:p>
      </xdr:txBody>
    </xdr:sp>
    <xdr:clientData/>
  </xdr:twoCellAnchor>
  <xdr:twoCellAnchor>
    <xdr:from>
      <xdr:col>1</xdr:col>
      <xdr:colOff>361950</xdr:colOff>
      <xdr:row>12</xdr:row>
      <xdr:rowOff>57150</xdr:rowOff>
    </xdr:from>
    <xdr:to>
      <xdr:col>8</xdr:col>
      <xdr:colOff>566166</xdr:colOff>
      <xdr:row>23</xdr:row>
      <xdr:rowOff>174498</xdr:rowOff>
    </xdr:to>
    <xdr:graphicFrame macro="">
      <xdr:nvGraphicFramePr>
        <xdr:cNvPr id="17" name="Chart 16">
          <a:extLst>
            <a:ext uri="{FF2B5EF4-FFF2-40B4-BE49-F238E27FC236}">
              <a16:creationId xmlns:a16="http://schemas.microsoft.com/office/drawing/2014/main" id="{2701E5A6-A922-4CD8-8E9A-CD860D0848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123825</xdr:colOff>
      <xdr:row>12</xdr:row>
      <xdr:rowOff>57150</xdr:rowOff>
    </xdr:from>
    <xdr:to>
      <xdr:col>16</xdr:col>
      <xdr:colOff>328041</xdr:colOff>
      <xdr:row>23</xdr:row>
      <xdr:rowOff>174498</xdr:rowOff>
    </xdr:to>
    <xdr:graphicFrame macro="">
      <xdr:nvGraphicFramePr>
        <xdr:cNvPr id="18" name="Chart 17">
          <a:extLst>
            <a:ext uri="{FF2B5EF4-FFF2-40B4-BE49-F238E27FC236}">
              <a16:creationId xmlns:a16="http://schemas.microsoft.com/office/drawing/2014/main" id="{FF3D7D55-77B6-4FEB-8E86-9B16C2DB77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171450</xdr:colOff>
      <xdr:row>24</xdr:row>
      <xdr:rowOff>66675</xdr:rowOff>
    </xdr:from>
    <xdr:to>
      <xdr:col>16</xdr:col>
      <xdr:colOff>375666</xdr:colOff>
      <xdr:row>35</xdr:row>
      <xdr:rowOff>184023</xdr:rowOff>
    </xdr:to>
    <xdr:graphicFrame macro="">
      <xdr:nvGraphicFramePr>
        <xdr:cNvPr id="19" name="Chart 18">
          <a:extLst>
            <a:ext uri="{FF2B5EF4-FFF2-40B4-BE49-F238E27FC236}">
              <a16:creationId xmlns:a16="http://schemas.microsoft.com/office/drawing/2014/main" id="{2FD0AE1C-2DDF-4FD6-B2FC-38AA40AE52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323850</xdr:colOff>
      <xdr:row>24</xdr:row>
      <xdr:rowOff>76200</xdr:rowOff>
    </xdr:from>
    <xdr:to>
      <xdr:col>9</xdr:col>
      <xdr:colOff>19050</xdr:colOff>
      <xdr:row>36</xdr:row>
      <xdr:rowOff>3048</xdr:rowOff>
    </xdr:to>
    <xdr:graphicFrame macro="">
      <xdr:nvGraphicFramePr>
        <xdr:cNvPr id="20" name="Chart 19">
          <a:extLst>
            <a:ext uri="{FF2B5EF4-FFF2-40B4-BE49-F238E27FC236}">
              <a16:creationId xmlns:a16="http://schemas.microsoft.com/office/drawing/2014/main" id="{C436D8DC-4629-4D74-B32B-463AD2F3AB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9</xdr:col>
      <xdr:colOff>359213</xdr:colOff>
      <xdr:row>0</xdr:row>
      <xdr:rowOff>174298</xdr:rowOff>
    </xdr:from>
    <xdr:to>
      <xdr:col>12</xdr:col>
      <xdr:colOff>359213</xdr:colOff>
      <xdr:row>5</xdr:row>
      <xdr:rowOff>145722</xdr:rowOff>
    </xdr:to>
    <mc:AlternateContent xmlns:mc="http://schemas.openxmlformats.org/markup-compatibility/2006" xmlns:a14="http://schemas.microsoft.com/office/drawing/2010/main">
      <mc:Choice Requires="a14">
        <xdr:graphicFrame macro="">
          <xdr:nvGraphicFramePr>
            <xdr:cNvPr id="21" name="Year">
              <a:extLst>
                <a:ext uri="{FF2B5EF4-FFF2-40B4-BE49-F238E27FC236}">
                  <a16:creationId xmlns:a16="http://schemas.microsoft.com/office/drawing/2014/main" id="{916F736E-52E4-4BF8-9ECA-211BCEC497D7}"/>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5845613" y="174298"/>
              <a:ext cx="1828800" cy="9239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588141</xdr:colOff>
      <xdr:row>0</xdr:row>
      <xdr:rowOff>161926</xdr:rowOff>
    </xdr:from>
    <xdr:to>
      <xdr:col>15</xdr:col>
      <xdr:colOff>588142</xdr:colOff>
      <xdr:row>5</xdr:row>
      <xdr:rowOff>152400</xdr:rowOff>
    </xdr:to>
    <mc:AlternateContent xmlns:mc="http://schemas.openxmlformats.org/markup-compatibility/2006" xmlns:a14="http://schemas.microsoft.com/office/drawing/2010/main">
      <mc:Choice Requires="a14">
        <xdr:graphicFrame macro="">
          <xdr:nvGraphicFramePr>
            <xdr:cNvPr id="22" name="Category 1">
              <a:extLst>
                <a:ext uri="{FF2B5EF4-FFF2-40B4-BE49-F238E27FC236}">
                  <a16:creationId xmlns:a16="http://schemas.microsoft.com/office/drawing/2014/main" id="{A907C044-6222-451D-9A4D-169E6FF1B08D}"/>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7903341" y="161926"/>
              <a:ext cx="1828801" cy="9429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216010</xdr:colOff>
      <xdr:row>0</xdr:row>
      <xdr:rowOff>168606</xdr:rowOff>
    </xdr:from>
    <xdr:to>
      <xdr:col>19</xdr:col>
      <xdr:colOff>216009</xdr:colOff>
      <xdr:row>5</xdr:row>
      <xdr:rowOff>159079</xdr:rowOff>
    </xdr:to>
    <mc:AlternateContent xmlns:mc="http://schemas.openxmlformats.org/markup-compatibility/2006" xmlns:a14="http://schemas.microsoft.com/office/drawing/2010/main">
      <mc:Choice Requires="a14">
        <xdr:graphicFrame macro="">
          <xdr:nvGraphicFramePr>
            <xdr:cNvPr id="23" name="Region 1">
              <a:extLst>
                <a:ext uri="{FF2B5EF4-FFF2-40B4-BE49-F238E27FC236}">
                  <a16:creationId xmlns:a16="http://schemas.microsoft.com/office/drawing/2014/main" id="{E1EE4E9E-FFFC-4DB5-A530-4A1172C91693}"/>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9969610" y="168606"/>
              <a:ext cx="1828799" cy="9429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559715</xdr:colOff>
      <xdr:row>12</xdr:row>
      <xdr:rowOff>88376</xdr:rowOff>
    </xdr:from>
    <xdr:to>
      <xdr:col>25</xdr:col>
      <xdr:colOff>402602</xdr:colOff>
      <xdr:row>35</xdr:row>
      <xdr:rowOff>88376</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C2D7B69A-801C-46BF-9DEF-A116B7FC2B2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10300746" y="2327242"/>
              <a:ext cx="5322217" cy="429116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riman Emam" refreshedDate="46082.709524305559" createdVersion="8" refreshedVersion="8" minRefreshableVersion="3" recordCount="0" supportSubquery="1" supportAdvancedDrill="1" xr:uid="{6674E7F2-28DA-4C2F-9A38-32ECC59D147C}">
  <cacheSource type="external" connectionId="7"/>
  <cacheFields count="3">
    <cacheField name="[Measures].[Total Returned]" caption="Total Returned" numFmtId="0" hierarchy="57" level="32767"/>
    <cacheField name="[Dim_Product].[Sub-Category].[Sub-Category]" caption="Sub-Category" numFmtId="0" hierarchy="18" level="1">
      <sharedItems count="5">
        <s v="Binders"/>
        <s v="Chairs"/>
        <s v="Furnishings"/>
        <s v="Paper"/>
        <s v="Phones"/>
      </sharedItems>
    </cacheField>
    <cacheField name="[Dim_Customer].[State].[State]" caption="State" numFmtId="0" hierarchy="13" level="1">
      <sharedItems count="32">
        <s v="Alabama"/>
        <s v="Arizona"/>
        <s v="California"/>
        <s v="Colorado"/>
        <s v="Connecticut"/>
        <s v="Delaware"/>
        <s v="Florida"/>
        <s v="Georgia"/>
        <s v="Illinois"/>
        <s v="Indiana"/>
        <s v="Iowa"/>
        <s v="Kentucky"/>
        <s v="Louisiana"/>
        <s v="Massachusetts"/>
        <s v="Michigan"/>
        <s v="Minnesota"/>
        <s v="Missouri"/>
        <s v="Nebraska"/>
        <s v="New Jersey"/>
        <s v="New Mexico"/>
        <s v="New York"/>
        <s v="North Carolina"/>
        <s v="Ohio"/>
        <s v="Oregon"/>
        <s v="Pennsylvania"/>
        <s v="Rhode Island"/>
        <s v="Tennessee"/>
        <s v="Texas"/>
        <s v="Utah"/>
        <s v="Virginia"/>
        <s v="Washington"/>
        <s v="Wisconsin"/>
      </sharedItems>
    </cacheField>
  </cacheFields>
  <cacheHierarchies count="68">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Dim_Customer].[Customer ID]" caption="Customer ID" attribute="1" defaultMemberUniqueName="[Dim_Customer].[Customer ID].[All]" allUniqueName="[Dim_Customer].[Customer ID].[All]" dimensionUniqueName="[Dim_Customer]" displayFolder="" count="2" memberValueDatatype="130" unbalanced="0"/>
    <cacheHierarchy uniqueName="[Dim_Customer].[Customer Name]" caption="Customer Name" attribute="1" defaultMemberUniqueName="[Dim_Customer].[Customer Name].[All]" allUniqueName="[Dim_Customer].[Customer Name].[All]" dimensionUniqueName="[Dim_Customer]" displayFolder="" count="2" memberValueDatatype="130" unbalanced="0"/>
    <cacheHierarchy uniqueName="[Dim_Customer].[Segment]" caption="Segment" attribute="1" defaultMemberUniqueName="[Dim_Customer].[Segment].[All]" allUniqueName="[Dim_Customer].[Segment].[All]" dimensionUniqueName="[Dim_Customer]" displayFolder="" count="2" memberValueDatatype="130" unbalanced="0"/>
    <cacheHierarchy uniqueName="[Dim_Customer].[Country]" caption="Country" attribute="1" defaultMemberUniqueName="[Dim_Customer].[Country].[All]" allUniqueName="[Dim_Customer].[Country].[All]" dimensionUniqueName="[Dim_Customer]" displayFolder="" count="2" memberValueDatatype="130" unbalanced="0"/>
    <cacheHierarchy uniqueName="[Dim_Customer].[City]" caption="City" attribute="1" defaultMemberUniqueName="[Dim_Customer].[City].[All]" allUniqueName="[Dim_Customer].[City].[All]" dimensionUniqueName="[Dim_Customer]" displayFolder="" count="2" memberValueDatatype="130" unbalanced="0"/>
    <cacheHierarchy uniqueName="[Dim_Customer].[State]" caption="State" attribute="1" defaultMemberUniqueName="[Dim_Customer].[State].[All]" allUniqueName="[Dim_Customer].[State].[All]" dimensionUniqueName="[Dim_Customer]" displayFolder="" count="2" memberValueDatatype="130" unbalanced="0">
      <fieldsUsage count="2">
        <fieldUsage x="-1"/>
        <fieldUsage x="2"/>
      </fieldsUsage>
    </cacheHierarchy>
    <cacheHierarchy uniqueName="[Dim_Customer].[Postal Code]" caption="Postal Code" attribute="1" defaultMemberUniqueName="[Dim_Customer].[Postal Code].[All]" allUniqueName="[Dim_Customer].[Postal Code].[All]" dimensionUniqueName="[Dim_Customer]" displayFolder="" count="2" memberValueDatatype="20" unbalanced="0"/>
    <cacheHierarchy uniqueName="[Dim_Customer].[Region]" caption="Region" attribute="1" defaultMemberUniqueName="[Dim_Customer].[Region].[All]" allUniqueName="[Dim_Customer].[Region].[All]" dimensionUniqueName="[Dim_Customer]" displayFolder="" count="2" memberValueDatatype="130" unbalanced="0"/>
    <cacheHierarchy uniqueName="[Dim_Product].[Product ID]" caption="Product ID" attribute="1" defaultMemberUniqueName="[Dim_Product].[Product ID].[All]" allUniqueName="[Dim_Product].[Product ID].[All]" dimensionUniqueName="[Dim_Product]" displayFolder="" count="2" memberValueDatatype="130" unbalanced="0"/>
    <cacheHierarchy uniqueName="[Dim_Product].[Category]" caption="Category" attribute="1" defaultMemberUniqueName="[Dim_Product].[Category].[All]" allUniqueName="[Dim_Product].[Category].[All]" dimensionUniqueName="[Dim_Product]" displayFolder="" count="2" memberValueDatatype="130" unbalanced="0"/>
    <cacheHierarchy uniqueName="[Dim_Product].[Sub-Category]" caption="Sub-Category" attribute="1" defaultMemberUniqueName="[Dim_Product].[Sub-Category].[All]" allUniqueName="[Dim_Product].[Sub-Category].[All]" dimensionUniqueName="[Dim_Product]" displayFolder="" count="2" memberValueDatatype="130" unbalanced="0">
      <fieldsUsage count="2">
        <fieldUsage x="-1"/>
        <fieldUsage x="1"/>
      </fieldsUsage>
    </cacheHierarchy>
    <cacheHierarchy uniqueName="[Dim_Product].[Product Name]" caption="Product Name" attribute="1" defaultMemberUniqueName="[Dim_Product].[Product Name].[All]" allUniqueName="[Dim_Product].[Product Name].[All]" dimensionUniqueName="[Dim_Product]" displayFolder="" count="2" memberValueDatatype="130" unbalanced="0"/>
    <cacheHierarchy uniqueName="[Dim_RegionalManagers].[Person]" caption="Person" attribute="1" defaultMemberUniqueName="[Dim_RegionalManagers].[Person].[All]" allUniqueName="[Dim_RegionalManagers].[Person].[All]" dimensionUniqueName="[Dim_RegionalManagers]" displayFolder="" count="2" memberValueDatatype="130" unbalanced="0"/>
    <cacheHierarchy uniqueName="[Dim_RegionalManagers].[Region]" caption="Region" attribute="1" defaultMemberUniqueName="[Dim_RegionalManagers].[Region].[All]" allUniqueName="[Dim_RegionalManagers].[Region].[All]" dimensionUniqueName="[Dim_RegionalManagers]" displayFolder="" count="2" memberValueDatatype="130" unbalanced="0"/>
    <cacheHierarchy uniqueName="[Dim_Returns].[Order ID]" caption="Order ID" attribute="1" defaultMemberUniqueName="[Dim_Returns].[Order ID].[All]" allUniqueName="[Dim_Returns].[Order ID].[All]" dimensionUniqueName="[Dim_Returns]" displayFolder="" count="2" memberValueDatatype="130" unbalanced="0"/>
    <cacheHierarchy uniqueName="[Dim_Returns].[Returned]" caption="Returned" attribute="1" defaultMemberUniqueName="[Dim_Returns].[Returned].[All]" allUniqueName="[Dim_Returns].[Returned].[All]" dimensionUniqueName="[Dim_Returns]" displayFolder="" count="2" memberValueDatatype="130" unbalanced="0"/>
    <cacheHierarchy uniqueName="[Fact_Orders].[Order ID]" caption="Order ID" attribute="1" defaultMemberUniqueName="[Fact_Orders].[Order ID].[All]" allUniqueName="[Fact_Orders].[Order ID].[All]" dimensionUniqueName="[Fact_Orders]" displayFolder="" count="2" memberValueDatatype="130" unbalanced="0"/>
    <cacheHierarchy uniqueName="[Fact_Orders].[Order Date]" caption="Order Date" attribute="1" time="1" defaultMemberUniqueName="[Fact_Orders].[Order Date].[All]" allUniqueName="[Fact_Orders].[Order Date].[All]" dimensionUniqueName="[Fact_Orders]" displayFolder="" count="2" memberValueDatatype="7" unbalanced="0"/>
    <cacheHierarchy uniqueName="[Fact_Orders].[Ship Date]" caption="Ship Date" attribute="1" time="1" defaultMemberUniqueName="[Fact_Orders].[Ship Date].[All]" allUniqueName="[Fact_Orders].[Ship Date].[All]" dimensionUniqueName="[Fact_Orders]" displayFolder="" count="2" memberValueDatatype="7" unbalanced="0"/>
    <cacheHierarchy uniqueName="[Fact_Orders].[Ship Mode]" caption="Ship Mode" attribute="1" defaultMemberUniqueName="[Fact_Orders].[Ship Mode].[All]" allUniqueName="[Fact_Orders].[Ship Mode].[All]" dimensionUniqueName="[Fact_Orders]" displayFolder="" count="2" memberValueDatatype="130" unbalanced="0"/>
    <cacheHierarchy uniqueName="[Fact_Orders].[Customer ID]" caption="Customer ID" attribute="1" defaultMemberUniqueName="[Fact_Orders].[Customer ID].[All]" allUniqueName="[Fact_Orders].[Customer ID].[All]" dimensionUniqueName="[Fact_Orders]" displayFolder="" count="2" memberValueDatatype="130" unbalanced="0"/>
    <cacheHierarchy uniqueName="[Fact_Orders].[Product ID]" caption="Product ID" attribute="1" defaultMemberUniqueName="[Fact_Orders].[Product ID].[All]" allUniqueName="[Fact_Orders].[Product ID].[All]" dimensionUniqueName="[Fact_Orders]" displayFolder="" count="2" memberValueDatatype="130" unbalanced="0"/>
    <cacheHierarchy uniqueName="[Fact_Orders].[Sales]" caption="Sales" attribute="1" defaultMemberUniqueName="[Fact_Orders].[Sales].[All]" allUniqueName="[Fact_Orders].[Sales].[All]" dimensionUniqueName="[Fact_Orders]" displayFolder="" count="2" memberValueDatatype="5" unbalanced="0"/>
    <cacheHierarchy uniqueName="[Fact_Orders].[Quantity]" caption="Quantity" attribute="1" defaultMemberUniqueName="[Fact_Orders].[Quantity].[All]" allUniqueName="[Fact_Orders].[Quantity].[All]" dimensionUniqueName="[Fact_Orders]" displayFolder="" count="2" memberValueDatatype="5" unbalanced="0"/>
    <cacheHierarchy uniqueName="[Fact_Orders].[Discount]" caption="Discount" attribute="1" defaultMemberUniqueName="[Fact_Orders].[Discount].[All]" allUniqueName="[Fact_Orders].[Discount].[All]" dimensionUniqueName="[Fact_Orders]" displayFolder="" count="2" memberValueDatatype="5" unbalanced="0"/>
    <cacheHierarchy uniqueName="[Fact_Orders].[Profit]" caption="Profit" attribute="1" defaultMemberUniqueName="[Fact_Orders].[Profit].[All]" allUniqueName="[Fact_Orders].[Profit].[All]" dimensionUniqueName="[Fact_Orders]" displayFolder="" count="2" memberValueDatatype="5" unbalanced="0"/>
    <cacheHierarchy uniqueName="[Fact_Orders].[Returned]" caption="Returned" attribute="1" defaultMemberUniqueName="[Fact_Orders].[Returned].[All]" allUniqueName="[Fact_Orders].[Returned].[All]" dimensionUniqueName="[Fact_Orders]" displayFolder="" count="2" memberValueDatatype="130" unbalanced="0"/>
    <cacheHierarchy uniqueName="[Fact_Orders].[NetSales]" caption="NetSales" attribute="1" defaultMemberUniqueName="[Fact_Orders].[NetSales].[All]" allUniqueName="[Fact_Orders].[NetSales].[All]" dimensionUniqueName="[Fact_Orders]" displayFolder="" count="2" memberValueDatatype="5" unbalanced="0"/>
    <cacheHierarchy uniqueName="[Fact_Orders].[ProfitMargin]" caption="ProfitMargin" attribute="1" defaultMemberUniqueName="[Fact_Orders].[ProfitMargin].[All]" allUniqueName="[Fact_Orders].[ProfitMargin].[All]" dimensionUniqueName="[Fact_Orders]" displayFolder="" count="2" memberValueDatatype="5" unbalanced="0"/>
    <cacheHierarchy uniqueName="[Fact_Orders].[DaysToShip]" caption="DaysToShip" attribute="1" defaultMemberUniqueName="[Fact_Orders].[DaysToShip].[All]" allUniqueName="[Fact_Orders].[DaysToShip].[All]" dimensionUniqueName="[Fact_Orders]" displayFolder="" count="2" memberValueDatatype="20" unbalanced="0"/>
    <cacheHierarchy uniqueName="[Fact_Orders].[ReturnedFlag]" caption="ReturnedFlag" attribute="1" defaultMemberUniqueName="[Fact_Orders].[ReturnedFlag].[All]" allUniqueName="[Fact_Orders].[ReturnedFlag].[All]" dimensionUniqueName="[Fact_Orders]" displayFolder="" count="2" memberValueDatatype="130" unbalanced="0"/>
    <cacheHierarchy uniqueName="[Fact_Orders].[OrderStatus]" caption="OrderStatus" attribute="1" defaultMemberUniqueName="[Fact_Orders].[OrderStatus].[All]" allUniqueName="[Fact_Orders].[OrderStatus].[All]" dimensionUniqueName="[Fact_Orders]" displayFolder="" count="2" memberValueDatatype="130" unbalanced="0"/>
    <cacheHierarchy uniqueName="[Measures].[Count of Order ID]" caption="Count of Order ID" measure="1" displayFolder="" measureGroup="Fact_Orders" count="0">
      <extLst>
        <ext xmlns:x15="http://schemas.microsoft.com/office/spreadsheetml/2010/11/main" uri="{B97F6D7D-B522-45F9-BDA1-12C45D357490}">
          <x15:cacheHierarchy aggregatedColumn="24"/>
        </ext>
      </extLst>
    </cacheHierarchy>
    <cacheHierarchy uniqueName="[Measures].[Count of Customer ID]" caption="Count of Customer ID" measure="1" displayFolder="" measureGroup="Dim_Customer" count="0">
      <extLst>
        <ext xmlns:x15="http://schemas.microsoft.com/office/spreadsheetml/2010/11/main" uri="{B97F6D7D-B522-45F9-BDA1-12C45D357490}">
          <x15:cacheHierarchy aggregatedColumn="8"/>
        </ext>
      </extLst>
    </cacheHierarchy>
    <cacheHierarchy uniqueName="[Measures].[Distinct Count of Customer ID]" caption="Distinct Count of Customer ID" measure="1" displayFolder="" measureGroup="Dim_Customer" count="0">
      <extLst>
        <ext xmlns:x15="http://schemas.microsoft.com/office/spreadsheetml/2010/11/main" uri="{B97F6D7D-B522-45F9-BDA1-12C45D357490}">
          <x15:cacheHierarchy aggregatedColumn="8"/>
        </ext>
      </extLst>
    </cacheHierarchy>
    <cacheHierarchy uniqueName="[Measures].[Count of Product ID]" caption="Count of Product ID" measure="1" displayFolder="" measureGroup="Dim_Product" count="0">
      <extLst>
        <ext xmlns:x15="http://schemas.microsoft.com/office/spreadsheetml/2010/11/main" uri="{B97F6D7D-B522-45F9-BDA1-12C45D357490}">
          <x15:cacheHierarchy aggregatedColumn="16"/>
        </ext>
      </extLst>
    </cacheHierarchy>
    <cacheHierarchy uniqueName="[Measures].[Distinct Count of Product ID]" caption="Distinct Count of Product ID" measure="1" displayFolder="" measureGroup="Dim_Product" count="0">
      <extLst>
        <ext xmlns:x15="http://schemas.microsoft.com/office/spreadsheetml/2010/11/main" uri="{B97F6D7D-B522-45F9-BDA1-12C45D357490}">
          <x15:cacheHierarchy aggregatedColumn="16"/>
        </ext>
      </extLst>
    </cacheHierarchy>
    <cacheHierarchy uniqueName="[Measures].[Sum of Sales]" caption="Sum of Sales" measure="1" displayFolder="" measureGroup="Fact_Orders" count="0">
      <extLst>
        <ext xmlns:x15="http://schemas.microsoft.com/office/spreadsheetml/2010/11/main" uri="{B97F6D7D-B522-45F9-BDA1-12C45D357490}">
          <x15:cacheHierarchy aggregatedColumn="30"/>
        </ext>
      </extLst>
    </cacheHierarchy>
    <cacheHierarchy uniqueName="[Measures].[Sum of Profit]" caption="Sum of Profit" measure="1" displayFolder="" measureGroup="Fact_Orders" count="0">
      <extLst>
        <ext xmlns:x15="http://schemas.microsoft.com/office/spreadsheetml/2010/11/main" uri="{B97F6D7D-B522-45F9-BDA1-12C45D357490}">
          <x15:cacheHierarchy aggregatedColumn="33"/>
        </ext>
      </extLst>
    </cacheHierarchy>
    <cacheHierarchy uniqueName="[Measures].[Count of Category]" caption="Count of Category" measure="1" displayFolder="" measureGroup="Dim_Product" count="0">
      <extLst>
        <ext xmlns:x15="http://schemas.microsoft.com/office/spreadsheetml/2010/11/main" uri="{B97F6D7D-B522-45F9-BDA1-12C45D357490}">
          <x15:cacheHierarchy aggregatedColumn="17"/>
        </ext>
      </extLst>
    </cacheHierarchy>
    <cacheHierarchy uniqueName="[Measures].[Count of Order Date]" caption="Count of Order Date" measure="1" displayFolder="" measureGroup="Fact_Orders" count="0">
      <extLst>
        <ext xmlns:x15="http://schemas.microsoft.com/office/spreadsheetml/2010/11/main" uri="{B97F6D7D-B522-45F9-BDA1-12C45D357490}">
          <x15:cacheHierarchy aggregatedColumn="25"/>
        </ext>
      </extLst>
    </cacheHierarchy>
    <cacheHierarchy uniqueName="[Measures].[Count of Customer ID 2]" caption="Count of Customer ID 2" measure="1" displayFolder="" measureGroup="Fact_Orders" count="0">
      <extLst>
        <ext xmlns:x15="http://schemas.microsoft.com/office/spreadsheetml/2010/11/main" uri="{B97F6D7D-B522-45F9-BDA1-12C45D357490}">
          <x15:cacheHierarchy aggregatedColumn="28"/>
        </ext>
      </extLst>
    </cacheHierarchy>
    <cacheHierarchy uniqueName="[Measures].[Distinct Count of Customer ID 2]" caption="Distinct Count of Customer ID 2" measure="1" displayFolder="" measureGroup="Fact_Orders" count="0">
      <extLst>
        <ext xmlns:x15="http://schemas.microsoft.com/office/spreadsheetml/2010/11/main" uri="{B97F6D7D-B522-45F9-BDA1-12C45D357490}">
          <x15:cacheHierarchy aggregatedColumn="28"/>
        </ext>
      </extLst>
    </cacheHierarchy>
    <cacheHierarchy uniqueName="[Measures].[Sum of DaysToShip]" caption="Sum of DaysToShip" measure="1" displayFolder="" measureGroup="Fact_Orders" count="0">
      <extLst>
        <ext xmlns:x15="http://schemas.microsoft.com/office/spreadsheetml/2010/11/main" uri="{B97F6D7D-B522-45F9-BDA1-12C45D357490}">
          <x15:cacheHierarchy aggregatedColumn="37"/>
        </ext>
      </extLst>
    </cacheHierarchy>
    <cacheHierarchy uniqueName="[Measures].[Average of DaysToShip]" caption="Average of DaysToShip" measure="1" displayFolder="" measureGroup="Fact_Orders" count="0">
      <extLst>
        <ext xmlns:x15="http://schemas.microsoft.com/office/spreadsheetml/2010/11/main" uri="{B97F6D7D-B522-45F9-BDA1-12C45D357490}">
          <x15:cacheHierarchy aggregatedColumn="37"/>
        </ext>
      </extLst>
    </cacheHierarchy>
    <cacheHierarchy uniqueName="[Measures].[Total Sales]" caption="Total Sales" measure="1" displayFolder="" measureGroup="Fact_Orders" count="0"/>
    <cacheHierarchy uniqueName="[Measures].[Total Profit]" caption="Total Profit" measure="1" displayFolder="" measureGroup="Fact_Orders" count="0"/>
    <cacheHierarchy uniqueName="[Measures].[Total Net Sales]" caption="Total Net Sales" measure="1" displayFolder="" measureGroup="Fact_Orders" count="0"/>
    <cacheHierarchy uniqueName="[Measures].[Avg Profit Margin]" caption="Avg Profit Margin" measure="1" displayFolder="" measureGroup="Fact_Orders" count="0"/>
    <cacheHierarchy uniqueName="[Measures].[Total Returned]" caption="Total Returned" measure="1" displayFolder="" measureGroup="Fact_Orders" count="0" oneField="1">
      <fieldsUsage count="1">
        <fieldUsage x="0"/>
      </fieldsUsage>
    </cacheHierarchy>
    <cacheHierarchy uniqueName="[Measures].[% Returned]" caption="% Returned" measure="1" displayFolder="" measureGroup="Fact_Orders" count="0"/>
    <cacheHierarchy uniqueName="[Measures].[Return Loss]" caption="Return Loss" measure="1" displayFolder="" measureGroup="Fact_Orders" count="0"/>
    <cacheHierarchy uniqueName="[Measures].[ProfitAfterReturns]" caption="ProfitAfterReturns" measure="1" displayFolder="" measureGroup="Fact_Orders" count="0"/>
    <cacheHierarchy uniqueName="[Measures].[__XL_Count Dim_Customer]" caption="__XL_Count Dim_Customer" measure="1" displayFolder="" measureGroup="Dim_Customer" count="0" hidden="1"/>
    <cacheHierarchy uniqueName="[Measures].[__XL_Count Dim_Product]" caption="__XL_Count Dim_Product" measure="1" displayFolder="" measureGroup="Dim_Product" count="0" hidden="1"/>
    <cacheHierarchy uniqueName="[Measures].[__XL_Count Dim_RegionalManagers]" caption="__XL_Count Dim_RegionalManagers" measure="1" displayFolder="" measureGroup="Dim_RegionalManagers" count="0" hidden="1"/>
    <cacheHierarchy uniqueName="[Measures].[__XL_Count Dim_Returns]" caption="__XL_Count Dim_Returns" measure="1" displayFolder="" measureGroup="Dim_Returns" count="0" hidden="1"/>
    <cacheHierarchy uniqueName="[Measures].[__XL_Count Fact_Orders]" caption="__XL_Count Fact_Orders" measure="1" displayFolder="" measureGroup="Fact_Order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7">
    <dimension name="Calendar" uniqueName="[Calendar]" caption="Calendar"/>
    <dimension name="Dim_Customer" uniqueName="[Dim_Customer]" caption="Dim_Customer"/>
    <dimension name="Dim_Product" uniqueName="[Dim_Product]" caption="Dim_Product"/>
    <dimension name="Dim_RegionalManagers" uniqueName="[Dim_RegionalManagers]" caption="Dim_RegionalManagers"/>
    <dimension name="Dim_Returns" uniqueName="[Dim_Returns]" caption="Dim_Returns"/>
    <dimension name="Fact_Orders" uniqueName="[Fact_Orders]" caption="Fact_Orders"/>
    <dimension measure="1" name="Measures" uniqueName="[Measures]" caption="Measures"/>
  </dimensions>
  <measureGroups count="6">
    <measureGroup name="Calendar" caption="Calendar"/>
    <measureGroup name="Dim_Customer" caption="Dim_Customer"/>
    <measureGroup name="Dim_Product" caption="Dim_Product"/>
    <measureGroup name="Dim_RegionalManagers" caption="Dim_RegionalManagers"/>
    <measureGroup name="Dim_Returns" caption="Dim_Returns"/>
    <measureGroup name="Fact_Orders" caption="Fact_Orders"/>
  </measureGroups>
  <maps count="16">
    <map measureGroup="0" dimension="0"/>
    <map measureGroup="1" dimension="1"/>
    <map measureGroup="1" dimension="3"/>
    <map measureGroup="2" dimension="2"/>
    <map measureGroup="3" dimension="3"/>
    <map measureGroup="4" dimension="0"/>
    <map measureGroup="4" dimension="1"/>
    <map measureGroup="4" dimension="2"/>
    <map measureGroup="4" dimension="3"/>
    <map measureGroup="4" dimension="4"/>
    <map measureGroup="4" dimension="5"/>
    <map measureGroup="5" dimension="0"/>
    <map measureGroup="5" dimension="1"/>
    <map measureGroup="5" dimension="2"/>
    <map measureGroup="5" dimension="3"/>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riman Emam" refreshedDate="46082.712064814812" createdVersion="8" refreshedVersion="8" minRefreshableVersion="3" recordCount="0" supportSubquery="1" supportAdvancedDrill="1" xr:uid="{60E03CA8-6350-43A8-B8A5-5262E45FF2D8}">
  <cacheSource type="external" connectionId="7"/>
  <cacheFields count="5">
    <cacheField name="[Measures].[Total Returned]" caption="Total Returned" numFmtId="0" hierarchy="57" level="32767"/>
    <cacheField name="[Dim_Product].[Sub-Category].[Sub-Category]" caption="Sub-Category" numFmtId="0" hierarchy="18" level="1">
      <sharedItems count="5">
        <s v="Binders"/>
        <s v="Chairs"/>
        <s v="Furnishings"/>
        <s v="Paper"/>
        <s v="Phones"/>
      </sharedItems>
    </cacheField>
    <cacheField name="[Dim_Customer].[State].[State]" caption="State" numFmtId="0" hierarchy="13" level="1">
      <sharedItems count="10">
        <s v="Arizona"/>
        <s v="California"/>
        <s v="Colorado"/>
        <s v="Florida"/>
        <s v="Illinois"/>
        <s v="New York"/>
        <s v="Ohio"/>
        <s v="Pennsylvania"/>
        <s v="Texas"/>
        <s v="Washington"/>
      </sharedItems>
    </cacheField>
    <cacheField name="[Fact_Orders].[Ship Mode].[Ship Mode]" caption="Ship Mode" numFmtId="0" hierarchy="27" level="1">
      <sharedItems count="4">
        <s v="First Class"/>
        <s v="Same Day"/>
        <s v="Second Class"/>
        <s v="Standard Class"/>
      </sharedItems>
    </cacheField>
    <cacheField name="[Dim_Customer].[Region].[Region]" caption="Region" numFmtId="0" hierarchy="15" level="1">
      <sharedItems containsSemiMixedTypes="0" containsNonDate="0" containsString="0"/>
    </cacheField>
  </cacheFields>
  <cacheHierarchies count="68">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Customer Name]" caption="Customer Name" attribute="1" defaultMemberUniqueName="[Dim_Customer].[Customer Name].[All]" allUniqueName="[Dim_Customer].[Customer Name].[All]" dimensionUniqueName="[Dim_Customer]" displayFolder="" count="0" memberValueDatatype="130" unbalanced="0"/>
    <cacheHierarchy uniqueName="[Dim_Customer].[Segment]" caption="Segment" attribute="1" defaultMemberUniqueName="[Dim_Customer].[Segment].[All]" allUniqueName="[Dim_Customer].[Segment].[All]" dimensionUniqueName="[Dim_Customer]" displayFolder="" count="0" memberValueDatatype="130" unbalanced="0"/>
    <cacheHierarchy uniqueName="[Dim_Customer].[Country]" caption="Country" attribute="1" defaultMemberUniqueName="[Dim_Customer].[Country].[All]" allUniqueName="[Dim_Customer].[Country].[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0" memberValueDatatype="130" unbalanced="0"/>
    <cacheHierarchy uniqueName="[Dim_Customer].[State]" caption="State" attribute="1" defaultMemberUniqueName="[Dim_Customer].[State].[All]" allUniqueName="[Dim_Customer].[State].[All]" dimensionUniqueName="[Dim_Customer]" displayFolder="" count="2" memberValueDatatype="130" unbalanced="0">
      <fieldsUsage count="2">
        <fieldUsage x="-1"/>
        <fieldUsage x="2"/>
      </fieldsUsage>
    </cacheHierarchy>
    <cacheHierarchy uniqueName="[Dim_Customer].[Postal Code]" caption="Postal Code" attribute="1" defaultMemberUniqueName="[Dim_Customer].[Postal Code].[All]" allUniqueName="[Dim_Customer].[Postal Code].[All]" dimensionUniqueName="[Dim_Customer]" displayFolder="" count="0" memberValueDatatype="20" unbalanced="0"/>
    <cacheHierarchy uniqueName="[Dim_Customer].[Region]" caption="Region" attribute="1" defaultMemberUniqueName="[Dim_Customer].[Region].[All]" allUniqueName="[Dim_Customer].[Region].[All]" dimensionUniqueName="[Dim_Customer]" displayFolder="" count="2" memberValueDatatype="130" unbalanced="0">
      <fieldsUsage count="2">
        <fieldUsage x="-1"/>
        <fieldUsage x="4"/>
      </fieldsUsage>
    </cacheHierarchy>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2" memberValueDatatype="130" unbalanced="0"/>
    <cacheHierarchy uniqueName="[Dim_Product].[Sub-Category]" caption="Sub-Category" attribute="1" defaultMemberUniqueName="[Dim_Product].[Sub-Category].[All]" allUniqueName="[Dim_Product].[Sub-Category].[All]" dimensionUniqueName="[Dim_Product]" displayFolder="" count="2" memberValueDatatype="130" unbalanced="0">
      <fieldsUsage count="2">
        <fieldUsage x="-1"/>
        <fieldUsage x="1"/>
      </fieldsUsage>
    </cacheHierarchy>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Dim_RegionalManagers].[Person]" caption="Person" attribute="1" defaultMemberUniqueName="[Dim_RegionalManagers].[Person].[All]" allUniqueName="[Dim_RegionalManagers].[Person].[All]" dimensionUniqueName="[Dim_RegionalManagers]" displayFolder="" count="0" memberValueDatatype="130" unbalanced="0"/>
    <cacheHierarchy uniqueName="[Dim_RegionalManagers].[Region]" caption="Region" attribute="1" defaultMemberUniqueName="[Dim_RegionalManagers].[Region].[All]" allUniqueName="[Dim_RegionalManagers].[Region].[All]" dimensionUniqueName="[Dim_RegionalManagers]" displayFolder="" count="0" memberValueDatatype="130" unbalanced="0"/>
    <cacheHierarchy uniqueName="[Dim_Returns].[Order ID]" caption="Order ID" attribute="1" defaultMemberUniqueName="[Dim_Returns].[Order ID].[All]" allUniqueName="[Dim_Returns].[Order ID].[All]" dimensionUniqueName="[Dim_Returns]" displayFolder="" count="0" memberValueDatatype="130" unbalanced="0"/>
    <cacheHierarchy uniqueName="[Dim_Returns].[Returned]" caption="Returned" attribute="1" defaultMemberUniqueName="[Dim_Returns].[Returned].[All]" allUniqueName="[Dim_Returns].[Returned].[All]" dimensionUniqueName="[Dim_Returns]" displayFolder="" count="0" memberValueDatatype="130" unbalanced="0"/>
    <cacheHierarchy uniqueName="[Fact_Orders].[Order ID]" caption="Order ID" attribute="1" defaultMemberUniqueName="[Fact_Orders].[Order ID].[All]" allUniqueName="[Fact_Orders].[Order ID].[All]" dimensionUniqueName="[Fact_Orders]" displayFolder="" count="0" memberValueDatatype="130" unbalanced="0"/>
    <cacheHierarchy uniqueName="[Fact_Orders].[Order Date]" caption="Order Date" attribute="1" time="1" defaultMemberUniqueName="[Fact_Orders].[Order Date].[All]" allUniqueName="[Fact_Orders].[Order Date].[All]" dimensionUniqueName="[Fact_Orders]" displayFolder="" count="0" memberValueDatatype="7" unbalanced="0"/>
    <cacheHierarchy uniqueName="[Fact_Orders].[Ship Date]" caption="Ship Date" attribute="1" time="1" defaultMemberUniqueName="[Fact_Orders].[Ship Date].[All]" allUniqueName="[Fact_Orders].[Ship Date].[All]" dimensionUniqueName="[Fact_Orders]" displayFolder="" count="0" memberValueDatatype="7" unbalanced="0"/>
    <cacheHierarchy uniqueName="[Fact_Orders].[Ship Mode]" caption="Ship Mode" attribute="1" defaultMemberUniqueName="[Fact_Orders].[Ship Mode].[All]" allUniqueName="[Fact_Orders].[Ship Mode].[All]" dimensionUniqueName="[Fact_Orders]" displayFolder="" count="2" memberValueDatatype="130" unbalanced="0">
      <fieldsUsage count="2">
        <fieldUsage x="-1"/>
        <fieldUsage x="3"/>
      </fieldsUsage>
    </cacheHierarchy>
    <cacheHierarchy uniqueName="[Fact_Orders].[Customer ID]" caption="Customer ID" attribute="1" defaultMemberUniqueName="[Fact_Orders].[Customer ID].[All]" allUniqueName="[Fact_Orders].[Customer ID].[All]" dimensionUniqueName="[Fact_Orders]" displayFolder="" count="0" memberValueDatatype="130" unbalanced="0"/>
    <cacheHierarchy uniqueName="[Fact_Orders].[Product ID]" caption="Product ID" attribute="1" defaultMemberUniqueName="[Fact_Orders].[Product ID].[All]" allUniqueName="[Fact_Orders].[Product ID].[All]" dimensionUniqueName="[Fact_Orders]" displayFolder="" count="0" memberValueDatatype="130" unbalanced="0"/>
    <cacheHierarchy uniqueName="[Fact_Orders].[Sales]" caption="Sales" attribute="1" defaultMemberUniqueName="[Fact_Orders].[Sales].[All]" allUniqueName="[Fact_Orders].[Sales].[All]" dimensionUniqueName="[Fact_Orders]" displayFolder="" count="0" memberValueDatatype="5" unbalanced="0"/>
    <cacheHierarchy uniqueName="[Fact_Orders].[Quantity]" caption="Quantity" attribute="1" defaultMemberUniqueName="[Fact_Orders].[Quantity].[All]" allUniqueName="[Fact_Orders].[Quantity].[All]" dimensionUniqueName="[Fact_Orders]" displayFolder="" count="0" memberValueDatatype="5" unbalanced="0"/>
    <cacheHierarchy uniqueName="[Fact_Orders].[Discount]" caption="Discount" attribute="1" defaultMemberUniqueName="[Fact_Orders].[Discount].[All]" allUniqueName="[Fact_Orders].[Discount].[All]" dimensionUniqueName="[Fact_Orders]" displayFolder="" count="0" memberValueDatatype="5" unbalanced="0"/>
    <cacheHierarchy uniqueName="[Fact_Orders].[Profit]" caption="Profit" attribute="1" defaultMemberUniqueName="[Fact_Orders].[Profit].[All]" allUniqueName="[Fact_Orders].[Profit].[All]" dimensionUniqueName="[Fact_Orders]" displayFolder="" count="0" memberValueDatatype="5" unbalanced="0"/>
    <cacheHierarchy uniqueName="[Fact_Orders].[Returned]" caption="Returned" attribute="1" defaultMemberUniqueName="[Fact_Orders].[Returned].[All]" allUniqueName="[Fact_Orders].[Returned].[All]" dimensionUniqueName="[Fact_Orders]" displayFolder="" count="0" memberValueDatatype="130" unbalanced="0"/>
    <cacheHierarchy uniqueName="[Fact_Orders].[NetSales]" caption="NetSales" attribute="1" defaultMemberUniqueName="[Fact_Orders].[NetSales].[All]" allUniqueName="[Fact_Orders].[NetSales].[All]" dimensionUniqueName="[Fact_Orders]" displayFolder="" count="0" memberValueDatatype="5" unbalanced="0"/>
    <cacheHierarchy uniqueName="[Fact_Orders].[ProfitMargin]" caption="ProfitMargin" attribute="1" defaultMemberUniqueName="[Fact_Orders].[ProfitMargin].[All]" allUniqueName="[Fact_Orders].[ProfitMargin].[All]" dimensionUniqueName="[Fact_Orders]" displayFolder="" count="0" memberValueDatatype="5" unbalanced="0"/>
    <cacheHierarchy uniqueName="[Fact_Orders].[DaysToShip]" caption="DaysToShip" attribute="1" defaultMemberUniqueName="[Fact_Orders].[DaysToShip].[All]" allUniqueName="[Fact_Orders].[DaysToShip].[All]" dimensionUniqueName="[Fact_Orders]" displayFolder="" count="0" memberValueDatatype="20" unbalanced="0"/>
    <cacheHierarchy uniqueName="[Fact_Orders].[ReturnedFlag]" caption="ReturnedFlag" attribute="1" defaultMemberUniqueName="[Fact_Orders].[ReturnedFlag].[All]" allUniqueName="[Fact_Orders].[ReturnedFlag].[All]" dimensionUniqueName="[Fact_Orders]" displayFolder="" count="0" memberValueDatatype="130" unbalanced="0"/>
    <cacheHierarchy uniqueName="[Fact_Orders].[OrderStatus]" caption="OrderStatus" attribute="1" defaultMemberUniqueName="[Fact_Orders].[OrderStatus].[All]" allUniqueName="[Fact_Orders].[OrderStatus].[All]" dimensionUniqueName="[Fact_Orders]" displayFolder="" count="0" memberValueDatatype="130" unbalanced="0"/>
    <cacheHierarchy uniqueName="[Measures].[Count of Order ID]" caption="Count of Order ID" measure="1" displayFolder="" measureGroup="Fact_Orders" count="0">
      <extLst>
        <ext xmlns:x15="http://schemas.microsoft.com/office/spreadsheetml/2010/11/main" uri="{B97F6D7D-B522-45F9-BDA1-12C45D357490}">
          <x15:cacheHierarchy aggregatedColumn="24"/>
        </ext>
      </extLst>
    </cacheHierarchy>
    <cacheHierarchy uniqueName="[Measures].[Count of Customer ID]" caption="Count of Customer ID" measure="1" displayFolder="" measureGroup="Dim_Customer" count="0">
      <extLst>
        <ext xmlns:x15="http://schemas.microsoft.com/office/spreadsheetml/2010/11/main" uri="{B97F6D7D-B522-45F9-BDA1-12C45D357490}">
          <x15:cacheHierarchy aggregatedColumn="8"/>
        </ext>
      </extLst>
    </cacheHierarchy>
    <cacheHierarchy uniqueName="[Measures].[Distinct Count of Customer ID]" caption="Distinct Count of Customer ID" measure="1" displayFolder="" measureGroup="Dim_Customer" count="0">
      <extLst>
        <ext xmlns:x15="http://schemas.microsoft.com/office/spreadsheetml/2010/11/main" uri="{B97F6D7D-B522-45F9-BDA1-12C45D357490}">
          <x15:cacheHierarchy aggregatedColumn="8"/>
        </ext>
      </extLst>
    </cacheHierarchy>
    <cacheHierarchy uniqueName="[Measures].[Count of Product ID]" caption="Count of Product ID" measure="1" displayFolder="" measureGroup="Dim_Product" count="0">
      <extLst>
        <ext xmlns:x15="http://schemas.microsoft.com/office/spreadsheetml/2010/11/main" uri="{B97F6D7D-B522-45F9-BDA1-12C45D357490}">
          <x15:cacheHierarchy aggregatedColumn="16"/>
        </ext>
      </extLst>
    </cacheHierarchy>
    <cacheHierarchy uniqueName="[Measures].[Distinct Count of Product ID]" caption="Distinct Count of Product ID" measure="1" displayFolder="" measureGroup="Dim_Product" count="0">
      <extLst>
        <ext xmlns:x15="http://schemas.microsoft.com/office/spreadsheetml/2010/11/main" uri="{B97F6D7D-B522-45F9-BDA1-12C45D357490}">
          <x15:cacheHierarchy aggregatedColumn="16"/>
        </ext>
      </extLst>
    </cacheHierarchy>
    <cacheHierarchy uniqueName="[Measures].[Sum of Sales]" caption="Sum of Sales" measure="1" displayFolder="" measureGroup="Fact_Orders" count="0">
      <extLst>
        <ext xmlns:x15="http://schemas.microsoft.com/office/spreadsheetml/2010/11/main" uri="{B97F6D7D-B522-45F9-BDA1-12C45D357490}">
          <x15:cacheHierarchy aggregatedColumn="30"/>
        </ext>
      </extLst>
    </cacheHierarchy>
    <cacheHierarchy uniqueName="[Measures].[Sum of Profit]" caption="Sum of Profit" measure="1" displayFolder="" measureGroup="Fact_Orders" count="0">
      <extLst>
        <ext xmlns:x15="http://schemas.microsoft.com/office/spreadsheetml/2010/11/main" uri="{B97F6D7D-B522-45F9-BDA1-12C45D357490}">
          <x15:cacheHierarchy aggregatedColumn="33"/>
        </ext>
      </extLst>
    </cacheHierarchy>
    <cacheHierarchy uniqueName="[Measures].[Count of Category]" caption="Count of Category" measure="1" displayFolder="" measureGroup="Dim_Product" count="0">
      <extLst>
        <ext xmlns:x15="http://schemas.microsoft.com/office/spreadsheetml/2010/11/main" uri="{B97F6D7D-B522-45F9-BDA1-12C45D357490}">
          <x15:cacheHierarchy aggregatedColumn="17"/>
        </ext>
      </extLst>
    </cacheHierarchy>
    <cacheHierarchy uniqueName="[Measures].[Count of Order Date]" caption="Count of Order Date" measure="1" displayFolder="" measureGroup="Fact_Orders" count="0">
      <extLst>
        <ext xmlns:x15="http://schemas.microsoft.com/office/spreadsheetml/2010/11/main" uri="{B97F6D7D-B522-45F9-BDA1-12C45D357490}">
          <x15:cacheHierarchy aggregatedColumn="25"/>
        </ext>
      </extLst>
    </cacheHierarchy>
    <cacheHierarchy uniqueName="[Measures].[Count of Customer ID 2]" caption="Count of Customer ID 2" measure="1" displayFolder="" measureGroup="Fact_Orders" count="0">
      <extLst>
        <ext xmlns:x15="http://schemas.microsoft.com/office/spreadsheetml/2010/11/main" uri="{B97F6D7D-B522-45F9-BDA1-12C45D357490}">
          <x15:cacheHierarchy aggregatedColumn="28"/>
        </ext>
      </extLst>
    </cacheHierarchy>
    <cacheHierarchy uniqueName="[Measures].[Distinct Count of Customer ID 2]" caption="Distinct Count of Customer ID 2" measure="1" displayFolder="" measureGroup="Fact_Orders" count="0">
      <extLst>
        <ext xmlns:x15="http://schemas.microsoft.com/office/spreadsheetml/2010/11/main" uri="{B97F6D7D-B522-45F9-BDA1-12C45D357490}">
          <x15:cacheHierarchy aggregatedColumn="28"/>
        </ext>
      </extLst>
    </cacheHierarchy>
    <cacheHierarchy uniqueName="[Measures].[Sum of DaysToShip]" caption="Sum of DaysToShip" measure="1" displayFolder="" measureGroup="Fact_Orders" count="0">
      <extLst>
        <ext xmlns:x15="http://schemas.microsoft.com/office/spreadsheetml/2010/11/main" uri="{B97F6D7D-B522-45F9-BDA1-12C45D357490}">
          <x15:cacheHierarchy aggregatedColumn="37"/>
        </ext>
      </extLst>
    </cacheHierarchy>
    <cacheHierarchy uniqueName="[Measures].[Average of DaysToShip]" caption="Average of DaysToShip" measure="1" displayFolder="" measureGroup="Fact_Orders" count="0">
      <extLst>
        <ext xmlns:x15="http://schemas.microsoft.com/office/spreadsheetml/2010/11/main" uri="{B97F6D7D-B522-45F9-BDA1-12C45D357490}">
          <x15:cacheHierarchy aggregatedColumn="37"/>
        </ext>
      </extLst>
    </cacheHierarchy>
    <cacheHierarchy uniqueName="[Measures].[Total Sales]" caption="Total Sales" measure="1" displayFolder="" measureGroup="Fact_Orders" count="0"/>
    <cacheHierarchy uniqueName="[Measures].[Total Profit]" caption="Total Profit" measure="1" displayFolder="" measureGroup="Fact_Orders" count="0"/>
    <cacheHierarchy uniqueName="[Measures].[Total Net Sales]" caption="Total Net Sales" measure="1" displayFolder="" measureGroup="Fact_Orders" count="0"/>
    <cacheHierarchy uniqueName="[Measures].[Avg Profit Margin]" caption="Avg Profit Margin" measure="1" displayFolder="" measureGroup="Fact_Orders" count="0"/>
    <cacheHierarchy uniqueName="[Measures].[Total Returned]" caption="Total Returned" measure="1" displayFolder="" measureGroup="Fact_Orders" count="0" oneField="1">
      <fieldsUsage count="1">
        <fieldUsage x="0"/>
      </fieldsUsage>
    </cacheHierarchy>
    <cacheHierarchy uniqueName="[Measures].[% Returned]" caption="% Returned" measure="1" displayFolder="" measureGroup="Fact_Orders" count="0"/>
    <cacheHierarchy uniqueName="[Measures].[Return Loss]" caption="Return Loss" measure="1" displayFolder="" measureGroup="Fact_Orders" count="0"/>
    <cacheHierarchy uniqueName="[Measures].[ProfitAfterReturns]" caption="ProfitAfterReturns" measure="1" displayFolder="" measureGroup="Fact_Orders" count="0"/>
    <cacheHierarchy uniqueName="[Measures].[__XL_Count Dim_Customer]" caption="__XL_Count Dim_Customer" measure="1" displayFolder="" measureGroup="Dim_Customer" count="0" hidden="1"/>
    <cacheHierarchy uniqueName="[Measures].[__XL_Count Dim_Product]" caption="__XL_Count Dim_Product" measure="1" displayFolder="" measureGroup="Dim_Product" count="0" hidden="1"/>
    <cacheHierarchy uniqueName="[Measures].[__XL_Count Dim_RegionalManagers]" caption="__XL_Count Dim_RegionalManagers" measure="1" displayFolder="" measureGroup="Dim_RegionalManagers" count="0" hidden="1"/>
    <cacheHierarchy uniqueName="[Measures].[__XL_Count Dim_Returns]" caption="__XL_Count Dim_Returns" measure="1" displayFolder="" measureGroup="Dim_Returns" count="0" hidden="1"/>
    <cacheHierarchy uniqueName="[Measures].[__XL_Count Fact_Orders]" caption="__XL_Count Fact_Orders" measure="1" displayFolder="" measureGroup="Fact_Order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7">
    <dimension name="Calendar" uniqueName="[Calendar]" caption="Calendar"/>
    <dimension name="Dim_Customer" uniqueName="[Dim_Customer]" caption="Dim_Customer"/>
    <dimension name="Dim_Product" uniqueName="[Dim_Product]" caption="Dim_Product"/>
    <dimension name="Dim_RegionalManagers" uniqueName="[Dim_RegionalManagers]" caption="Dim_RegionalManagers"/>
    <dimension name="Dim_Returns" uniqueName="[Dim_Returns]" caption="Dim_Returns"/>
    <dimension name="Fact_Orders" uniqueName="[Fact_Orders]" caption="Fact_Orders"/>
    <dimension measure="1" name="Measures" uniqueName="[Measures]" caption="Measures"/>
  </dimensions>
  <measureGroups count="6">
    <measureGroup name="Calendar" caption="Calendar"/>
    <measureGroup name="Dim_Customer" caption="Dim_Customer"/>
    <measureGroup name="Dim_Product" caption="Dim_Product"/>
    <measureGroup name="Dim_RegionalManagers" caption="Dim_RegionalManagers"/>
    <measureGroup name="Dim_Returns" caption="Dim_Returns"/>
    <measureGroup name="Fact_Orders" caption="Fact_Orders"/>
  </measureGroups>
  <maps count="16">
    <map measureGroup="0" dimension="0"/>
    <map measureGroup="1" dimension="1"/>
    <map measureGroup="1" dimension="3"/>
    <map measureGroup="2" dimension="2"/>
    <map measureGroup="3" dimension="3"/>
    <map measureGroup="4" dimension="0"/>
    <map measureGroup="4" dimension="1"/>
    <map measureGroup="4" dimension="2"/>
    <map measureGroup="4" dimension="3"/>
    <map measureGroup="4" dimension="4"/>
    <map measureGroup="4" dimension="5"/>
    <map measureGroup="5" dimension="0"/>
    <map measureGroup="5" dimension="1"/>
    <map measureGroup="5" dimension="2"/>
    <map measureGroup="5" dimension="3"/>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riman Emam" refreshedDate="46082.712065046297" createdVersion="8" refreshedVersion="8" minRefreshableVersion="3" recordCount="0" supportSubquery="1" supportAdvancedDrill="1" xr:uid="{1EF2C829-6F02-4DBF-93AD-C716620C33B3}">
  <cacheSource type="external" connectionId="7"/>
  <cacheFields count="2">
    <cacheField name="[Measures].[% Returned]" caption="% Returned" numFmtId="0" hierarchy="58" level="32767"/>
    <cacheField name="[Dim_Customer].[Region].[Region]" caption="Region" numFmtId="0" hierarchy="15" level="1">
      <sharedItems containsSemiMixedTypes="0" containsNonDate="0" containsString="0"/>
    </cacheField>
  </cacheFields>
  <cacheHierarchies count="68">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Customer Name]" caption="Customer Name" attribute="1" defaultMemberUniqueName="[Dim_Customer].[Customer Name].[All]" allUniqueName="[Dim_Customer].[Customer Name].[All]" dimensionUniqueName="[Dim_Customer]" displayFolder="" count="0" memberValueDatatype="130" unbalanced="0"/>
    <cacheHierarchy uniqueName="[Dim_Customer].[Segment]" caption="Segment" attribute="1" defaultMemberUniqueName="[Dim_Customer].[Segment].[All]" allUniqueName="[Dim_Customer].[Segment].[All]" dimensionUniqueName="[Dim_Customer]" displayFolder="" count="0" memberValueDatatype="130" unbalanced="0"/>
    <cacheHierarchy uniqueName="[Dim_Customer].[Country]" caption="Country" attribute="1" defaultMemberUniqueName="[Dim_Customer].[Country].[All]" allUniqueName="[Dim_Customer].[Country].[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0" memberValueDatatype="130" unbalanced="0"/>
    <cacheHierarchy uniqueName="[Dim_Customer].[State]" caption="State" attribute="1" defaultMemberUniqueName="[Dim_Customer].[State].[All]" allUniqueName="[Dim_Customer].[State].[All]" dimensionUniqueName="[Dim_Customer]" displayFolder="" count="0" memberValueDatatype="130" unbalanced="0"/>
    <cacheHierarchy uniqueName="[Dim_Customer].[Postal Code]" caption="Postal Code" attribute="1" defaultMemberUniqueName="[Dim_Customer].[Postal Code].[All]" allUniqueName="[Dim_Customer].[Postal Code].[All]" dimensionUniqueName="[Dim_Customer]" displayFolder="" count="0" memberValueDatatype="20" unbalanced="0"/>
    <cacheHierarchy uniqueName="[Dim_Customer].[Region]" caption="Region" attribute="1" defaultMemberUniqueName="[Dim_Customer].[Region].[All]" allUniqueName="[Dim_Customer].[Region].[All]" dimensionUniqueName="[Dim_Customer]" displayFolder="" count="2" memberValueDatatype="130" unbalanced="0">
      <fieldsUsage count="2">
        <fieldUsage x="-1"/>
        <fieldUsage x="1"/>
      </fieldsUsage>
    </cacheHierarchy>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2" memberValueDatatype="130" unbalanced="0"/>
    <cacheHierarchy uniqueName="[Dim_Product].[Sub-Category]" caption="Sub-Category" attribute="1" defaultMemberUniqueName="[Dim_Product].[Sub-Category].[All]" allUniqueName="[Dim_Product].[Sub-Category].[All]" dimensionUniqueName="[Dim_Product]" displayFolder="" count="0" memberValueDatatype="13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Dim_RegionalManagers].[Person]" caption="Person" attribute="1" defaultMemberUniqueName="[Dim_RegionalManagers].[Person].[All]" allUniqueName="[Dim_RegionalManagers].[Person].[All]" dimensionUniqueName="[Dim_RegionalManagers]" displayFolder="" count="0" memberValueDatatype="130" unbalanced="0"/>
    <cacheHierarchy uniqueName="[Dim_RegionalManagers].[Region]" caption="Region" attribute="1" defaultMemberUniqueName="[Dim_RegionalManagers].[Region].[All]" allUniqueName="[Dim_RegionalManagers].[Region].[All]" dimensionUniqueName="[Dim_RegionalManagers]" displayFolder="" count="0" memberValueDatatype="130" unbalanced="0"/>
    <cacheHierarchy uniqueName="[Dim_Returns].[Order ID]" caption="Order ID" attribute="1" defaultMemberUniqueName="[Dim_Returns].[Order ID].[All]" allUniqueName="[Dim_Returns].[Order ID].[All]" dimensionUniqueName="[Dim_Returns]" displayFolder="" count="0" memberValueDatatype="130" unbalanced="0"/>
    <cacheHierarchy uniqueName="[Dim_Returns].[Returned]" caption="Returned" attribute="1" defaultMemberUniqueName="[Dim_Returns].[Returned].[All]" allUniqueName="[Dim_Returns].[Returned].[All]" dimensionUniqueName="[Dim_Returns]" displayFolder="" count="0" memberValueDatatype="130" unbalanced="0"/>
    <cacheHierarchy uniqueName="[Fact_Orders].[Order ID]" caption="Order ID" attribute="1" defaultMemberUniqueName="[Fact_Orders].[Order ID].[All]" allUniqueName="[Fact_Orders].[Order ID].[All]" dimensionUniqueName="[Fact_Orders]" displayFolder="" count="0" memberValueDatatype="130" unbalanced="0"/>
    <cacheHierarchy uniqueName="[Fact_Orders].[Order Date]" caption="Order Date" attribute="1" time="1" defaultMemberUniqueName="[Fact_Orders].[Order Date].[All]" allUniqueName="[Fact_Orders].[Order Date].[All]" dimensionUniqueName="[Fact_Orders]" displayFolder="" count="0" memberValueDatatype="7" unbalanced="0"/>
    <cacheHierarchy uniqueName="[Fact_Orders].[Ship Date]" caption="Ship Date" attribute="1" time="1" defaultMemberUniqueName="[Fact_Orders].[Ship Date].[All]" allUniqueName="[Fact_Orders].[Ship Date].[All]" dimensionUniqueName="[Fact_Orders]" displayFolder="" count="0" memberValueDatatype="7" unbalanced="0"/>
    <cacheHierarchy uniqueName="[Fact_Orders].[Ship Mode]" caption="Ship Mode" attribute="1" defaultMemberUniqueName="[Fact_Orders].[Ship Mode].[All]" allUniqueName="[Fact_Orders].[Ship Mode].[All]" dimensionUniqueName="[Fact_Orders]" displayFolder="" count="0" memberValueDatatype="130" unbalanced="0"/>
    <cacheHierarchy uniqueName="[Fact_Orders].[Customer ID]" caption="Customer ID" attribute="1" defaultMemberUniqueName="[Fact_Orders].[Customer ID].[All]" allUniqueName="[Fact_Orders].[Customer ID].[All]" dimensionUniqueName="[Fact_Orders]" displayFolder="" count="0" memberValueDatatype="130" unbalanced="0"/>
    <cacheHierarchy uniqueName="[Fact_Orders].[Product ID]" caption="Product ID" attribute="1" defaultMemberUniqueName="[Fact_Orders].[Product ID].[All]" allUniqueName="[Fact_Orders].[Product ID].[All]" dimensionUniqueName="[Fact_Orders]" displayFolder="" count="0" memberValueDatatype="130" unbalanced="0"/>
    <cacheHierarchy uniqueName="[Fact_Orders].[Sales]" caption="Sales" attribute="1" defaultMemberUniqueName="[Fact_Orders].[Sales].[All]" allUniqueName="[Fact_Orders].[Sales].[All]" dimensionUniqueName="[Fact_Orders]" displayFolder="" count="0" memberValueDatatype="5" unbalanced="0"/>
    <cacheHierarchy uniqueName="[Fact_Orders].[Quantity]" caption="Quantity" attribute="1" defaultMemberUniqueName="[Fact_Orders].[Quantity].[All]" allUniqueName="[Fact_Orders].[Quantity].[All]" dimensionUniqueName="[Fact_Orders]" displayFolder="" count="0" memberValueDatatype="5" unbalanced="0"/>
    <cacheHierarchy uniqueName="[Fact_Orders].[Discount]" caption="Discount" attribute="1" defaultMemberUniqueName="[Fact_Orders].[Discount].[All]" allUniqueName="[Fact_Orders].[Discount].[All]" dimensionUniqueName="[Fact_Orders]" displayFolder="" count="0" memberValueDatatype="5" unbalanced="0"/>
    <cacheHierarchy uniqueName="[Fact_Orders].[Profit]" caption="Profit" attribute="1" defaultMemberUniqueName="[Fact_Orders].[Profit].[All]" allUniqueName="[Fact_Orders].[Profit].[All]" dimensionUniqueName="[Fact_Orders]" displayFolder="" count="0" memberValueDatatype="5" unbalanced="0"/>
    <cacheHierarchy uniqueName="[Fact_Orders].[Returned]" caption="Returned" attribute="1" defaultMemberUniqueName="[Fact_Orders].[Returned].[All]" allUniqueName="[Fact_Orders].[Returned].[All]" dimensionUniqueName="[Fact_Orders]" displayFolder="" count="0" memberValueDatatype="130" unbalanced="0"/>
    <cacheHierarchy uniqueName="[Fact_Orders].[NetSales]" caption="NetSales" attribute="1" defaultMemberUniqueName="[Fact_Orders].[NetSales].[All]" allUniqueName="[Fact_Orders].[NetSales].[All]" dimensionUniqueName="[Fact_Orders]" displayFolder="" count="0" memberValueDatatype="5" unbalanced="0"/>
    <cacheHierarchy uniqueName="[Fact_Orders].[ProfitMargin]" caption="ProfitMargin" attribute="1" defaultMemberUniqueName="[Fact_Orders].[ProfitMargin].[All]" allUniqueName="[Fact_Orders].[ProfitMargin].[All]" dimensionUniqueName="[Fact_Orders]" displayFolder="" count="0" memberValueDatatype="5" unbalanced="0"/>
    <cacheHierarchy uniqueName="[Fact_Orders].[DaysToShip]" caption="DaysToShip" attribute="1" defaultMemberUniqueName="[Fact_Orders].[DaysToShip].[All]" allUniqueName="[Fact_Orders].[DaysToShip].[All]" dimensionUniqueName="[Fact_Orders]" displayFolder="" count="0" memberValueDatatype="20" unbalanced="0"/>
    <cacheHierarchy uniqueName="[Fact_Orders].[ReturnedFlag]" caption="ReturnedFlag" attribute="1" defaultMemberUniqueName="[Fact_Orders].[ReturnedFlag].[All]" allUniqueName="[Fact_Orders].[ReturnedFlag].[All]" dimensionUniqueName="[Fact_Orders]" displayFolder="" count="0" memberValueDatatype="130" unbalanced="0"/>
    <cacheHierarchy uniqueName="[Fact_Orders].[OrderStatus]" caption="OrderStatus" attribute="1" defaultMemberUniqueName="[Fact_Orders].[OrderStatus].[All]" allUniqueName="[Fact_Orders].[OrderStatus].[All]" dimensionUniqueName="[Fact_Orders]" displayFolder="" count="0" memberValueDatatype="130" unbalanced="0"/>
    <cacheHierarchy uniqueName="[Measures].[Count of Order ID]" caption="Count of Order ID" measure="1" displayFolder="" measureGroup="Fact_Orders" count="0">
      <extLst>
        <ext xmlns:x15="http://schemas.microsoft.com/office/spreadsheetml/2010/11/main" uri="{B97F6D7D-B522-45F9-BDA1-12C45D357490}">
          <x15:cacheHierarchy aggregatedColumn="24"/>
        </ext>
      </extLst>
    </cacheHierarchy>
    <cacheHierarchy uniqueName="[Measures].[Count of Customer ID]" caption="Count of Customer ID" measure="1" displayFolder="" measureGroup="Dim_Customer" count="0">
      <extLst>
        <ext xmlns:x15="http://schemas.microsoft.com/office/spreadsheetml/2010/11/main" uri="{B97F6D7D-B522-45F9-BDA1-12C45D357490}">
          <x15:cacheHierarchy aggregatedColumn="8"/>
        </ext>
      </extLst>
    </cacheHierarchy>
    <cacheHierarchy uniqueName="[Measures].[Distinct Count of Customer ID]" caption="Distinct Count of Customer ID" measure="1" displayFolder="" measureGroup="Dim_Customer" count="0">
      <extLst>
        <ext xmlns:x15="http://schemas.microsoft.com/office/spreadsheetml/2010/11/main" uri="{B97F6D7D-B522-45F9-BDA1-12C45D357490}">
          <x15:cacheHierarchy aggregatedColumn="8"/>
        </ext>
      </extLst>
    </cacheHierarchy>
    <cacheHierarchy uniqueName="[Measures].[Count of Product ID]" caption="Count of Product ID" measure="1" displayFolder="" measureGroup="Dim_Product" count="0">
      <extLst>
        <ext xmlns:x15="http://schemas.microsoft.com/office/spreadsheetml/2010/11/main" uri="{B97F6D7D-B522-45F9-BDA1-12C45D357490}">
          <x15:cacheHierarchy aggregatedColumn="16"/>
        </ext>
      </extLst>
    </cacheHierarchy>
    <cacheHierarchy uniqueName="[Measures].[Distinct Count of Product ID]" caption="Distinct Count of Product ID" measure="1" displayFolder="" measureGroup="Dim_Product" count="0">
      <extLst>
        <ext xmlns:x15="http://schemas.microsoft.com/office/spreadsheetml/2010/11/main" uri="{B97F6D7D-B522-45F9-BDA1-12C45D357490}">
          <x15:cacheHierarchy aggregatedColumn="16"/>
        </ext>
      </extLst>
    </cacheHierarchy>
    <cacheHierarchy uniqueName="[Measures].[Sum of Sales]" caption="Sum of Sales" measure="1" displayFolder="" measureGroup="Fact_Orders" count="0">
      <extLst>
        <ext xmlns:x15="http://schemas.microsoft.com/office/spreadsheetml/2010/11/main" uri="{B97F6D7D-B522-45F9-BDA1-12C45D357490}">
          <x15:cacheHierarchy aggregatedColumn="30"/>
        </ext>
      </extLst>
    </cacheHierarchy>
    <cacheHierarchy uniqueName="[Measures].[Sum of Profit]" caption="Sum of Profit" measure="1" displayFolder="" measureGroup="Fact_Orders" count="0">
      <extLst>
        <ext xmlns:x15="http://schemas.microsoft.com/office/spreadsheetml/2010/11/main" uri="{B97F6D7D-B522-45F9-BDA1-12C45D357490}">
          <x15:cacheHierarchy aggregatedColumn="33"/>
        </ext>
      </extLst>
    </cacheHierarchy>
    <cacheHierarchy uniqueName="[Measures].[Count of Category]" caption="Count of Category" measure="1" displayFolder="" measureGroup="Dim_Product" count="0">
      <extLst>
        <ext xmlns:x15="http://schemas.microsoft.com/office/spreadsheetml/2010/11/main" uri="{B97F6D7D-B522-45F9-BDA1-12C45D357490}">
          <x15:cacheHierarchy aggregatedColumn="17"/>
        </ext>
      </extLst>
    </cacheHierarchy>
    <cacheHierarchy uniqueName="[Measures].[Count of Order Date]" caption="Count of Order Date" measure="1" displayFolder="" measureGroup="Fact_Orders" count="0">
      <extLst>
        <ext xmlns:x15="http://schemas.microsoft.com/office/spreadsheetml/2010/11/main" uri="{B97F6D7D-B522-45F9-BDA1-12C45D357490}">
          <x15:cacheHierarchy aggregatedColumn="25"/>
        </ext>
      </extLst>
    </cacheHierarchy>
    <cacheHierarchy uniqueName="[Measures].[Count of Customer ID 2]" caption="Count of Customer ID 2" measure="1" displayFolder="" measureGroup="Fact_Orders" count="0">
      <extLst>
        <ext xmlns:x15="http://schemas.microsoft.com/office/spreadsheetml/2010/11/main" uri="{B97F6D7D-B522-45F9-BDA1-12C45D357490}">
          <x15:cacheHierarchy aggregatedColumn="28"/>
        </ext>
      </extLst>
    </cacheHierarchy>
    <cacheHierarchy uniqueName="[Measures].[Distinct Count of Customer ID 2]" caption="Distinct Count of Customer ID 2" measure="1" displayFolder="" measureGroup="Fact_Orders" count="0">
      <extLst>
        <ext xmlns:x15="http://schemas.microsoft.com/office/spreadsheetml/2010/11/main" uri="{B97F6D7D-B522-45F9-BDA1-12C45D357490}">
          <x15:cacheHierarchy aggregatedColumn="28"/>
        </ext>
      </extLst>
    </cacheHierarchy>
    <cacheHierarchy uniqueName="[Measures].[Sum of DaysToShip]" caption="Sum of DaysToShip" measure="1" displayFolder="" measureGroup="Fact_Orders" count="0">
      <extLst>
        <ext xmlns:x15="http://schemas.microsoft.com/office/spreadsheetml/2010/11/main" uri="{B97F6D7D-B522-45F9-BDA1-12C45D357490}">
          <x15:cacheHierarchy aggregatedColumn="37"/>
        </ext>
      </extLst>
    </cacheHierarchy>
    <cacheHierarchy uniqueName="[Measures].[Average of DaysToShip]" caption="Average of DaysToShip" measure="1" displayFolder="" measureGroup="Fact_Orders" count="0">
      <extLst>
        <ext xmlns:x15="http://schemas.microsoft.com/office/spreadsheetml/2010/11/main" uri="{B97F6D7D-B522-45F9-BDA1-12C45D357490}">
          <x15:cacheHierarchy aggregatedColumn="37"/>
        </ext>
      </extLst>
    </cacheHierarchy>
    <cacheHierarchy uniqueName="[Measures].[Total Sales]" caption="Total Sales" measure="1" displayFolder="" measureGroup="Fact_Orders" count="0"/>
    <cacheHierarchy uniqueName="[Measures].[Total Profit]" caption="Total Profit" measure="1" displayFolder="" measureGroup="Fact_Orders" count="0"/>
    <cacheHierarchy uniqueName="[Measures].[Total Net Sales]" caption="Total Net Sales" measure="1" displayFolder="" measureGroup="Fact_Orders" count="0"/>
    <cacheHierarchy uniqueName="[Measures].[Avg Profit Margin]" caption="Avg Profit Margin" measure="1" displayFolder="" measureGroup="Fact_Orders" count="0"/>
    <cacheHierarchy uniqueName="[Measures].[Total Returned]" caption="Total Returned" measure="1" displayFolder="" measureGroup="Fact_Orders" count="0"/>
    <cacheHierarchy uniqueName="[Measures].[% Returned]" caption="% Returned" measure="1" displayFolder="" measureGroup="Fact_Orders" count="0" oneField="1">
      <fieldsUsage count="1">
        <fieldUsage x="0"/>
      </fieldsUsage>
    </cacheHierarchy>
    <cacheHierarchy uniqueName="[Measures].[Return Loss]" caption="Return Loss" measure="1" displayFolder="" measureGroup="Fact_Orders" count="0"/>
    <cacheHierarchy uniqueName="[Measures].[ProfitAfterReturns]" caption="ProfitAfterReturns" measure="1" displayFolder="" measureGroup="Fact_Orders" count="0"/>
    <cacheHierarchy uniqueName="[Measures].[__XL_Count Dim_Customer]" caption="__XL_Count Dim_Customer" measure="1" displayFolder="" measureGroup="Dim_Customer" count="0" hidden="1"/>
    <cacheHierarchy uniqueName="[Measures].[__XL_Count Dim_Product]" caption="__XL_Count Dim_Product" measure="1" displayFolder="" measureGroup="Dim_Product" count="0" hidden="1"/>
    <cacheHierarchy uniqueName="[Measures].[__XL_Count Dim_RegionalManagers]" caption="__XL_Count Dim_RegionalManagers" measure="1" displayFolder="" measureGroup="Dim_RegionalManagers" count="0" hidden="1"/>
    <cacheHierarchy uniqueName="[Measures].[__XL_Count Dim_Returns]" caption="__XL_Count Dim_Returns" measure="1" displayFolder="" measureGroup="Dim_Returns" count="0" hidden="1"/>
    <cacheHierarchy uniqueName="[Measures].[__XL_Count Fact_Orders]" caption="__XL_Count Fact_Orders" measure="1" displayFolder="" measureGroup="Fact_Order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7">
    <dimension name="Calendar" uniqueName="[Calendar]" caption="Calendar"/>
    <dimension name="Dim_Customer" uniqueName="[Dim_Customer]" caption="Dim_Customer"/>
    <dimension name="Dim_Product" uniqueName="[Dim_Product]" caption="Dim_Product"/>
    <dimension name="Dim_RegionalManagers" uniqueName="[Dim_RegionalManagers]" caption="Dim_RegionalManagers"/>
    <dimension name="Dim_Returns" uniqueName="[Dim_Returns]" caption="Dim_Returns"/>
    <dimension name="Fact_Orders" uniqueName="[Fact_Orders]" caption="Fact_Orders"/>
    <dimension measure="1" name="Measures" uniqueName="[Measures]" caption="Measures"/>
  </dimensions>
  <measureGroups count="6">
    <measureGroup name="Calendar" caption="Calendar"/>
    <measureGroup name="Dim_Customer" caption="Dim_Customer"/>
    <measureGroup name="Dim_Product" caption="Dim_Product"/>
    <measureGroup name="Dim_RegionalManagers" caption="Dim_RegionalManagers"/>
    <measureGroup name="Dim_Returns" caption="Dim_Returns"/>
    <measureGroup name="Fact_Orders" caption="Fact_Orders"/>
  </measureGroups>
  <maps count="16">
    <map measureGroup="0" dimension="0"/>
    <map measureGroup="1" dimension="1"/>
    <map measureGroup="1" dimension="3"/>
    <map measureGroup="2" dimension="2"/>
    <map measureGroup="3" dimension="3"/>
    <map measureGroup="4" dimension="0"/>
    <map measureGroup="4" dimension="1"/>
    <map measureGroup="4" dimension="2"/>
    <map measureGroup="4" dimension="3"/>
    <map measureGroup="4" dimension="4"/>
    <map measureGroup="4" dimension="5"/>
    <map measureGroup="5" dimension="0"/>
    <map measureGroup="5" dimension="1"/>
    <map measureGroup="5" dimension="2"/>
    <map measureGroup="5" dimension="3"/>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riman Emam" refreshedDate="46082.712065162035" createdVersion="8" refreshedVersion="8" minRefreshableVersion="3" recordCount="0" supportSubquery="1" supportAdvancedDrill="1" xr:uid="{0C88FE62-C61E-400A-A4CC-6DC1DE1A2D93}">
  <cacheSource type="external" connectionId="7"/>
  <cacheFields count="3">
    <cacheField name="[Fact_Orders].[ReturnedFlag].[ReturnedFlag]" caption="ReturnedFlag" numFmtId="0" hierarchy="38" level="1">
      <sharedItems containsSemiMixedTypes="0" containsNonDate="0" containsString="0"/>
    </cacheField>
    <cacheField name="[Measures].[Average of DaysToShip]" caption="Average of DaysToShip" numFmtId="0" hierarchy="52" level="32767"/>
    <cacheField name="[Dim_Customer].[Region].[Region]" caption="Region" numFmtId="0" hierarchy="15" level="1">
      <sharedItems containsSemiMixedTypes="0" containsNonDate="0" containsString="0"/>
    </cacheField>
  </cacheFields>
  <cacheHierarchies count="68">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Customer Name]" caption="Customer Name" attribute="1" defaultMemberUniqueName="[Dim_Customer].[Customer Name].[All]" allUniqueName="[Dim_Customer].[Customer Name].[All]" dimensionUniqueName="[Dim_Customer]" displayFolder="" count="0" memberValueDatatype="130" unbalanced="0"/>
    <cacheHierarchy uniqueName="[Dim_Customer].[Segment]" caption="Segment" attribute="1" defaultMemberUniqueName="[Dim_Customer].[Segment].[All]" allUniqueName="[Dim_Customer].[Segment].[All]" dimensionUniqueName="[Dim_Customer]" displayFolder="" count="0" memberValueDatatype="130" unbalanced="0"/>
    <cacheHierarchy uniqueName="[Dim_Customer].[Country]" caption="Country" attribute="1" defaultMemberUniqueName="[Dim_Customer].[Country].[All]" allUniqueName="[Dim_Customer].[Country].[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0" memberValueDatatype="130" unbalanced="0"/>
    <cacheHierarchy uniqueName="[Dim_Customer].[State]" caption="State" attribute="1" defaultMemberUniqueName="[Dim_Customer].[State].[All]" allUniqueName="[Dim_Customer].[State].[All]" dimensionUniqueName="[Dim_Customer]" displayFolder="" count="0" memberValueDatatype="130" unbalanced="0"/>
    <cacheHierarchy uniqueName="[Dim_Customer].[Postal Code]" caption="Postal Code" attribute="1" defaultMemberUniqueName="[Dim_Customer].[Postal Code].[All]" allUniqueName="[Dim_Customer].[Postal Code].[All]" dimensionUniqueName="[Dim_Customer]" displayFolder="" count="0" memberValueDatatype="20" unbalanced="0"/>
    <cacheHierarchy uniqueName="[Dim_Customer].[Region]" caption="Region" attribute="1" defaultMemberUniqueName="[Dim_Customer].[Region].[All]" allUniqueName="[Dim_Customer].[Region].[All]" dimensionUniqueName="[Dim_Customer]" displayFolder="" count="2" memberValueDatatype="130" unbalanced="0">
      <fieldsUsage count="2">
        <fieldUsage x="-1"/>
        <fieldUsage x="2"/>
      </fieldsUsage>
    </cacheHierarchy>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2" memberValueDatatype="130" unbalanced="0"/>
    <cacheHierarchy uniqueName="[Dim_Product].[Sub-Category]" caption="Sub-Category" attribute="1" defaultMemberUniqueName="[Dim_Product].[Sub-Category].[All]" allUniqueName="[Dim_Product].[Sub-Category].[All]" dimensionUniqueName="[Dim_Product]" displayFolder="" count="0" memberValueDatatype="13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Dim_RegionalManagers].[Person]" caption="Person" attribute="1" defaultMemberUniqueName="[Dim_RegionalManagers].[Person].[All]" allUniqueName="[Dim_RegionalManagers].[Person].[All]" dimensionUniqueName="[Dim_RegionalManagers]" displayFolder="" count="0" memberValueDatatype="130" unbalanced="0"/>
    <cacheHierarchy uniqueName="[Dim_RegionalManagers].[Region]" caption="Region" attribute="1" defaultMemberUniqueName="[Dim_RegionalManagers].[Region].[All]" allUniqueName="[Dim_RegionalManagers].[Region].[All]" dimensionUniqueName="[Dim_RegionalManagers]" displayFolder="" count="0" memberValueDatatype="130" unbalanced="0"/>
    <cacheHierarchy uniqueName="[Dim_Returns].[Order ID]" caption="Order ID" attribute="1" defaultMemberUniqueName="[Dim_Returns].[Order ID].[All]" allUniqueName="[Dim_Returns].[Order ID].[All]" dimensionUniqueName="[Dim_Returns]" displayFolder="" count="0" memberValueDatatype="130" unbalanced="0"/>
    <cacheHierarchy uniqueName="[Dim_Returns].[Returned]" caption="Returned" attribute="1" defaultMemberUniqueName="[Dim_Returns].[Returned].[All]" allUniqueName="[Dim_Returns].[Returned].[All]" dimensionUniqueName="[Dim_Returns]" displayFolder="" count="0" memberValueDatatype="130" unbalanced="0"/>
    <cacheHierarchy uniqueName="[Fact_Orders].[Order ID]" caption="Order ID" attribute="1" defaultMemberUniqueName="[Fact_Orders].[Order ID].[All]" allUniqueName="[Fact_Orders].[Order ID].[All]" dimensionUniqueName="[Fact_Orders]" displayFolder="" count="0" memberValueDatatype="130" unbalanced="0"/>
    <cacheHierarchy uniqueName="[Fact_Orders].[Order Date]" caption="Order Date" attribute="1" time="1" defaultMemberUniqueName="[Fact_Orders].[Order Date].[All]" allUniqueName="[Fact_Orders].[Order Date].[All]" dimensionUniqueName="[Fact_Orders]" displayFolder="" count="0" memberValueDatatype="7" unbalanced="0"/>
    <cacheHierarchy uniqueName="[Fact_Orders].[Ship Date]" caption="Ship Date" attribute="1" time="1" defaultMemberUniqueName="[Fact_Orders].[Ship Date].[All]" allUniqueName="[Fact_Orders].[Ship Date].[All]" dimensionUniqueName="[Fact_Orders]" displayFolder="" count="0" memberValueDatatype="7" unbalanced="0"/>
    <cacheHierarchy uniqueName="[Fact_Orders].[Ship Mode]" caption="Ship Mode" attribute="1" defaultMemberUniqueName="[Fact_Orders].[Ship Mode].[All]" allUniqueName="[Fact_Orders].[Ship Mode].[All]" dimensionUniqueName="[Fact_Orders]" displayFolder="" count="0" memberValueDatatype="130" unbalanced="0"/>
    <cacheHierarchy uniqueName="[Fact_Orders].[Customer ID]" caption="Customer ID" attribute="1" defaultMemberUniqueName="[Fact_Orders].[Customer ID].[All]" allUniqueName="[Fact_Orders].[Customer ID].[All]" dimensionUniqueName="[Fact_Orders]" displayFolder="" count="0" memberValueDatatype="130" unbalanced="0"/>
    <cacheHierarchy uniqueName="[Fact_Orders].[Product ID]" caption="Product ID" attribute="1" defaultMemberUniqueName="[Fact_Orders].[Product ID].[All]" allUniqueName="[Fact_Orders].[Product ID].[All]" dimensionUniqueName="[Fact_Orders]" displayFolder="" count="0" memberValueDatatype="130" unbalanced="0"/>
    <cacheHierarchy uniqueName="[Fact_Orders].[Sales]" caption="Sales" attribute="1" defaultMemberUniqueName="[Fact_Orders].[Sales].[All]" allUniqueName="[Fact_Orders].[Sales].[All]" dimensionUniqueName="[Fact_Orders]" displayFolder="" count="0" memberValueDatatype="5" unbalanced="0"/>
    <cacheHierarchy uniqueName="[Fact_Orders].[Quantity]" caption="Quantity" attribute="1" defaultMemberUniqueName="[Fact_Orders].[Quantity].[All]" allUniqueName="[Fact_Orders].[Quantity].[All]" dimensionUniqueName="[Fact_Orders]" displayFolder="" count="0" memberValueDatatype="5" unbalanced="0"/>
    <cacheHierarchy uniqueName="[Fact_Orders].[Discount]" caption="Discount" attribute="1" defaultMemberUniqueName="[Fact_Orders].[Discount].[All]" allUniqueName="[Fact_Orders].[Discount].[All]" dimensionUniqueName="[Fact_Orders]" displayFolder="" count="0" memberValueDatatype="5" unbalanced="0"/>
    <cacheHierarchy uniqueName="[Fact_Orders].[Profit]" caption="Profit" attribute="1" defaultMemberUniqueName="[Fact_Orders].[Profit].[All]" allUniqueName="[Fact_Orders].[Profit].[All]" dimensionUniqueName="[Fact_Orders]" displayFolder="" count="0" memberValueDatatype="5" unbalanced="0"/>
    <cacheHierarchy uniqueName="[Fact_Orders].[Returned]" caption="Returned" attribute="1" defaultMemberUniqueName="[Fact_Orders].[Returned].[All]" allUniqueName="[Fact_Orders].[Returned].[All]" dimensionUniqueName="[Fact_Orders]" displayFolder="" count="0" memberValueDatatype="130" unbalanced="0"/>
    <cacheHierarchy uniqueName="[Fact_Orders].[NetSales]" caption="NetSales" attribute="1" defaultMemberUniqueName="[Fact_Orders].[NetSales].[All]" allUniqueName="[Fact_Orders].[NetSales].[All]" dimensionUniqueName="[Fact_Orders]" displayFolder="" count="0" memberValueDatatype="5" unbalanced="0"/>
    <cacheHierarchy uniqueName="[Fact_Orders].[ProfitMargin]" caption="ProfitMargin" attribute="1" defaultMemberUniqueName="[Fact_Orders].[ProfitMargin].[All]" allUniqueName="[Fact_Orders].[ProfitMargin].[All]" dimensionUniqueName="[Fact_Orders]" displayFolder="" count="0" memberValueDatatype="5" unbalanced="0"/>
    <cacheHierarchy uniqueName="[Fact_Orders].[DaysToShip]" caption="DaysToShip" attribute="1" defaultMemberUniqueName="[Fact_Orders].[DaysToShip].[All]" allUniqueName="[Fact_Orders].[DaysToShip].[All]" dimensionUniqueName="[Fact_Orders]" displayFolder="" count="0" memberValueDatatype="20" unbalanced="0"/>
    <cacheHierarchy uniqueName="[Fact_Orders].[ReturnedFlag]" caption="ReturnedFlag" attribute="1" defaultMemberUniqueName="[Fact_Orders].[ReturnedFlag].[All]" allUniqueName="[Fact_Orders].[ReturnedFlag].[All]" dimensionUniqueName="[Fact_Orders]" displayFolder="" count="2" memberValueDatatype="130" unbalanced="0">
      <fieldsUsage count="2">
        <fieldUsage x="-1"/>
        <fieldUsage x="0"/>
      </fieldsUsage>
    </cacheHierarchy>
    <cacheHierarchy uniqueName="[Fact_Orders].[OrderStatus]" caption="OrderStatus" attribute="1" defaultMemberUniqueName="[Fact_Orders].[OrderStatus].[All]" allUniqueName="[Fact_Orders].[OrderStatus].[All]" dimensionUniqueName="[Fact_Orders]" displayFolder="" count="0" memberValueDatatype="130" unbalanced="0"/>
    <cacheHierarchy uniqueName="[Measures].[Count of Order ID]" caption="Count of Order ID" measure="1" displayFolder="" measureGroup="Fact_Orders" count="0">
      <extLst>
        <ext xmlns:x15="http://schemas.microsoft.com/office/spreadsheetml/2010/11/main" uri="{B97F6D7D-B522-45F9-BDA1-12C45D357490}">
          <x15:cacheHierarchy aggregatedColumn="24"/>
        </ext>
      </extLst>
    </cacheHierarchy>
    <cacheHierarchy uniqueName="[Measures].[Count of Customer ID]" caption="Count of Customer ID" measure="1" displayFolder="" measureGroup="Dim_Customer" count="0">
      <extLst>
        <ext xmlns:x15="http://schemas.microsoft.com/office/spreadsheetml/2010/11/main" uri="{B97F6D7D-B522-45F9-BDA1-12C45D357490}">
          <x15:cacheHierarchy aggregatedColumn="8"/>
        </ext>
      </extLst>
    </cacheHierarchy>
    <cacheHierarchy uniqueName="[Measures].[Distinct Count of Customer ID]" caption="Distinct Count of Customer ID" measure="1" displayFolder="" measureGroup="Dim_Customer" count="0">
      <extLst>
        <ext xmlns:x15="http://schemas.microsoft.com/office/spreadsheetml/2010/11/main" uri="{B97F6D7D-B522-45F9-BDA1-12C45D357490}">
          <x15:cacheHierarchy aggregatedColumn="8"/>
        </ext>
      </extLst>
    </cacheHierarchy>
    <cacheHierarchy uniqueName="[Measures].[Count of Product ID]" caption="Count of Product ID" measure="1" displayFolder="" measureGroup="Dim_Product" count="0">
      <extLst>
        <ext xmlns:x15="http://schemas.microsoft.com/office/spreadsheetml/2010/11/main" uri="{B97F6D7D-B522-45F9-BDA1-12C45D357490}">
          <x15:cacheHierarchy aggregatedColumn="16"/>
        </ext>
      </extLst>
    </cacheHierarchy>
    <cacheHierarchy uniqueName="[Measures].[Distinct Count of Product ID]" caption="Distinct Count of Product ID" measure="1" displayFolder="" measureGroup="Dim_Product" count="0">
      <extLst>
        <ext xmlns:x15="http://schemas.microsoft.com/office/spreadsheetml/2010/11/main" uri="{B97F6D7D-B522-45F9-BDA1-12C45D357490}">
          <x15:cacheHierarchy aggregatedColumn="16"/>
        </ext>
      </extLst>
    </cacheHierarchy>
    <cacheHierarchy uniqueName="[Measures].[Sum of Sales]" caption="Sum of Sales" measure="1" displayFolder="" measureGroup="Fact_Orders" count="0">
      <extLst>
        <ext xmlns:x15="http://schemas.microsoft.com/office/spreadsheetml/2010/11/main" uri="{B97F6D7D-B522-45F9-BDA1-12C45D357490}">
          <x15:cacheHierarchy aggregatedColumn="30"/>
        </ext>
      </extLst>
    </cacheHierarchy>
    <cacheHierarchy uniqueName="[Measures].[Sum of Profit]" caption="Sum of Profit" measure="1" displayFolder="" measureGroup="Fact_Orders" count="0">
      <extLst>
        <ext xmlns:x15="http://schemas.microsoft.com/office/spreadsheetml/2010/11/main" uri="{B97F6D7D-B522-45F9-BDA1-12C45D357490}">
          <x15:cacheHierarchy aggregatedColumn="33"/>
        </ext>
      </extLst>
    </cacheHierarchy>
    <cacheHierarchy uniqueName="[Measures].[Count of Category]" caption="Count of Category" measure="1" displayFolder="" measureGroup="Dim_Product" count="0">
      <extLst>
        <ext xmlns:x15="http://schemas.microsoft.com/office/spreadsheetml/2010/11/main" uri="{B97F6D7D-B522-45F9-BDA1-12C45D357490}">
          <x15:cacheHierarchy aggregatedColumn="17"/>
        </ext>
      </extLst>
    </cacheHierarchy>
    <cacheHierarchy uniqueName="[Measures].[Count of Order Date]" caption="Count of Order Date" measure="1" displayFolder="" measureGroup="Fact_Orders" count="0">
      <extLst>
        <ext xmlns:x15="http://schemas.microsoft.com/office/spreadsheetml/2010/11/main" uri="{B97F6D7D-B522-45F9-BDA1-12C45D357490}">
          <x15:cacheHierarchy aggregatedColumn="25"/>
        </ext>
      </extLst>
    </cacheHierarchy>
    <cacheHierarchy uniqueName="[Measures].[Count of Customer ID 2]" caption="Count of Customer ID 2" measure="1" displayFolder="" measureGroup="Fact_Orders" count="0">
      <extLst>
        <ext xmlns:x15="http://schemas.microsoft.com/office/spreadsheetml/2010/11/main" uri="{B97F6D7D-B522-45F9-BDA1-12C45D357490}">
          <x15:cacheHierarchy aggregatedColumn="28"/>
        </ext>
      </extLst>
    </cacheHierarchy>
    <cacheHierarchy uniqueName="[Measures].[Distinct Count of Customer ID 2]" caption="Distinct Count of Customer ID 2" measure="1" displayFolder="" measureGroup="Fact_Orders" count="0">
      <extLst>
        <ext xmlns:x15="http://schemas.microsoft.com/office/spreadsheetml/2010/11/main" uri="{B97F6D7D-B522-45F9-BDA1-12C45D357490}">
          <x15:cacheHierarchy aggregatedColumn="28"/>
        </ext>
      </extLst>
    </cacheHierarchy>
    <cacheHierarchy uniqueName="[Measures].[Sum of DaysToShip]" caption="Sum of DaysToShip" measure="1" displayFolder="" measureGroup="Fact_Orders" count="0">
      <extLst>
        <ext xmlns:x15="http://schemas.microsoft.com/office/spreadsheetml/2010/11/main" uri="{B97F6D7D-B522-45F9-BDA1-12C45D357490}">
          <x15:cacheHierarchy aggregatedColumn="37"/>
        </ext>
      </extLst>
    </cacheHierarchy>
    <cacheHierarchy uniqueName="[Measures].[Average of DaysToShip]" caption="Average of DaysToShip" measure="1" displayFolder="" measureGroup="Fact_Orders" count="0" oneField="1">
      <fieldsUsage count="1">
        <fieldUsage x="1"/>
      </fieldsUsage>
      <extLst>
        <ext xmlns:x15="http://schemas.microsoft.com/office/spreadsheetml/2010/11/main" uri="{B97F6D7D-B522-45F9-BDA1-12C45D357490}">
          <x15:cacheHierarchy aggregatedColumn="37"/>
        </ext>
      </extLst>
    </cacheHierarchy>
    <cacheHierarchy uniqueName="[Measures].[Total Sales]" caption="Total Sales" measure="1" displayFolder="" measureGroup="Fact_Orders" count="0"/>
    <cacheHierarchy uniqueName="[Measures].[Total Profit]" caption="Total Profit" measure="1" displayFolder="" measureGroup="Fact_Orders" count="0"/>
    <cacheHierarchy uniqueName="[Measures].[Total Net Sales]" caption="Total Net Sales" measure="1" displayFolder="" measureGroup="Fact_Orders" count="0"/>
    <cacheHierarchy uniqueName="[Measures].[Avg Profit Margin]" caption="Avg Profit Margin" measure="1" displayFolder="" measureGroup="Fact_Orders" count="0"/>
    <cacheHierarchy uniqueName="[Measures].[Total Returned]" caption="Total Returned" measure="1" displayFolder="" measureGroup="Fact_Orders" count="0"/>
    <cacheHierarchy uniqueName="[Measures].[% Returned]" caption="% Returned" measure="1" displayFolder="" measureGroup="Fact_Orders" count="0"/>
    <cacheHierarchy uniqueName="[Measures].[Return Loss]" caption="Return Loss" measure="1" displayFolder="" measureGroup="Fact_Orders" count="0"/>
    <cacheHierarchy uniqueName="[Measures].[ProfitAfterReturns]" caption="ProfitAfterReturns" measure="1" displayFolder="" measureGroup="Fact_Orders" count="0"/>
    <cacheHierarchy uniqueName="[Measures].[__XL_Count Dim_Customer]" caption="__XL_Count Dim_Customer" measure="1" displayFolder="" measureGroup="Dim_Customer" count="0" hidden="1"/>
    <cacheHierarchy uniqueName="[Measures].[__XL_Count Dim_Product]" caption="__XL_Count Dim_Product" measure="1" displayFolder="" measureGroup="Dim_Product" count="0" hidden="1"/>
    <cacheHierarchy uniqueName="[Measures].[__XL_Count Dim_RegionalManagers]" caption="__XL_Count Dim_RegionalManagers" measure="1" displayFolder="" measureGroup="Dim_RegionalManagers" count="0" hidden="1"/>
    <cacheHierarchy uniqueName="[Measures].[__XL_Count Dim_Returns]" caption="__XL_Count Dim_Returns" measure="1" displayFolder="" measureGroup="Dim_Returns" count="0" hidden="1"/>
    <cacheHierarchy uniqueName="[Measures].[__XL_Count Fact_Orders]" caption="__XL_Count Fact_Orders" measure="1" displayFolder="" measureGroup="Fact_Order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7">
    <dimension name="Calendar" uniqueName="[Calendar]" caption="Calendar"/>
    <dimension name="Dim_Customer" uniqueName="[Dim_Customer]" caption="Dim_Customer"/>
    <dimension name="Dim_Product" uniqueName="[Dim_Product]" caption="Dim_Product"/>
    <dimension name="Dim_RegionalManagers" uniqueName="[Dim_RegionalManagers]" caption="Dim_RegionalManagers"/>
    <dimension name="Dim_Returns" uniqueName="[Dim_Returns]" caption="Dim_Returns"/>
    <dimension name="Fact_Orders" uniqueName="[Fact_Orders]" caption="Fact_Orders"/>
    <dimension measure="1" name="Measures" uniqueName="[Measures]" caption="Measures"/>
  </dimensions>
  <measureGroups count="6">
    <measureGroup name="Calendar" caption="Calendar"/>
    <measureGroup name="Dim_Customer" caption="Dim_Customer"/>
    <measureGroup name="Dim_Product" caption="Dim_Product"/>
    <measureGroup name="Dim_RegionalManagers" caption="Dim_RegionalManagers"/>
    <measureGroup name="Dim_Returns" caption="Dim_Returns"/>
    <measureGroup name="Fact_Orders" caption="Fact_Orders"/>
  </measureGroups>
  <maps count="16">
    <map measureGroup="0" dimension="0"/>
    <map measureGroup="1" dimension="1"/>
    <map measureGroup="1" dimension="3"/>
    <map measureGroup="2" dimension="2"/>
    <map measureGroup="3" dimension="3"/>
    <map measureGroup="4" dimension="0"/>
    <map measureGroup="4" dimension="1"/>
    <map measureGroup="4" dimension="2"/>
    <map measureGroup="4" dimension="3"/>
    <map measureGroup="4" dimension="4"/>
    <map measureGroup="4" dimension="5"/>
    <map measureGroup="5" dimension="0"/>
    <map measureGroup="5" dimension="1"/>
    <map measureGroup="5" dimension="2"/>
    <map measureGroup="5" dimension="3"/>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riman Emam" refreshedDate="46082.712065624997" createdVersion="8" refreshedVersion="8" minRefreshableVersion="3" recordCount="0" supportSubquery="1" supportAdvancedDrill="1" xr:uid="{6DE3C624-FB6D-4255-A12C-68A45C71ECE7}">
  <cacheSource type="external" connectionId="7"/>
  <cacheFields count="3">
    <cacheField name="[Dim_Product].[Category].[Category]" caption="Category" numFmtId="0" hierarchy="17" level="1">
      <sharedItems count="3">
        <s v="Furniture"/>
        <s v="Office Supplies"/>
        <s v="Technology"/>
      </sharedItems>
    </cacheField>
    <cacheField name="[Measures].[ProfitAfterReturns]" caption="ProfitAfterReturns" numFmtId="0" hierarchy="60" level="32767"/>
    <cacheField name="[Dim_Customer].[Region].[Region]" caption="Region" numFmtId="0" hierarchy="15" level="1">
      <sharedItems containsSemiMixedTypes="0" containsNonDate="0" containsString="0"/>
    </cacheField>
  </cacheFields>
  <cacheHierarchies count="68">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Customer Name]" caption="Customer Name" attribute="1" defaultMemberUniqueName="[Dim_Customer].[Customer Name].[All]" allUniqueName="[Dim_Customer].[Customer Name].[All]" dimensionUniqueName="[Dim_Customer]" displayFolder="" count="0" memberValueDatatype="130" unbalanced="0"/>
    <cacheHierarchy uniqueName="[Dim_Customer].[Segment]" caption="Segment" attribute="1" defaultMemberUniqueName="[Dim_Customer].[Segment].[All]" allUniqueName="[Dim_Customer].[Segment].[All]" dimensionUniqueName="[Dim_Customer]" displayFolder="" count="0" memberValueDatatype="130" unbalanced="0"/>
    <cacheHierarchy uniqueName="[Dim_Customer].[Country]" caption="Country" attribute="1" defaultMemberUniqueName="[Dim_Customer].[Country].[All]" allUniqueName="[Dim_Customer].[Country].[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0" memberValueDatatype="130" unbalanced="0"/>
    <cacheHierarchy uniqueName="[Dim_Customer].[State]" caption="State" attribute="1" defaultMemberUniqueName="[Dim_Customer].[State].[All]" allUniqueName="[Dim_Customer].[State].[All]" dimensionUniqueName="[Dim_Customer]" displayFolder="" count="0" memberValueDatatype="130" unbalanced="0"/>
    <cacheHierarchy uniqueName="[Dim_Customer].[Postal Code]" caption="Postal Code" attribute="1" defaultMemberUniqueName="[Dim_Customer].[Postal Code].[All]" allUniqueName="[Dim_Customer].[Postal Code].[All]" dimensionUniqueName="[Dim_Customer]" displayFolder="" count="0" memberValueDatatype="20" unbalanced="0"/>
    <cacheHierarchy uniqueName="[Dim_Customer].[Region]" caption="Region" attribute="1" defaultMemberUniqueName="[Dim_Customer].[Region].[All]" allUniqueName="[Dim_Customer].[Region].[All]" dimensionUniqueName="[Dim_Customer]" displayFolder="" count="2" memberValueDatatype="130" unbalanced="0">
      <fieldsUsage count="2">
        <fieldUsage x="-1"/>
        <fieldUsage x="2"/>
      </fieldsUsage>
    </cacheHierarchy>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2" memberValueDatatype="130" unbalanced="0">
      <fieldsUsage count="2">
        <fieldUsage x="-1"/>
        <fieldUsage x="0"/>
      </fieldsUsage>
    </cacheHierarchy>
    <cacheHierarchy uniqueName="[Dim_Product].[Sub-Category]" caption="Sub-Category" attribute="1" defaultMemberUniqueName="[Dim_Product].[Sub-Category].[All]" allUniqueName="[Dim_Product].[Sub-Category].[All]" dimensionUniqueName="[Dim_Product]" displayFolder="" count="0" memberValueDatatype="13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Dim_RegionalManagers].[Person]" caption="Person" attribute="1" defaultMemberUniqueName="[Dim_RegionalManagers].[Person].[All]" allUniqueName="[Dim_RegionalManagers].[Person].[All]" dimensionUniqueName="[Dim_RegionalManagers]" displayFolder="" count="0" memberValueDatatype="130" unbalanced="0"/>
    <cacheHierarchy uniqueName="[Dim_RegionalManagers].[Region]" caption="Region" attribute="1" defaultMemberUniqueName="[Dim_RegionalManagers].[Region].[All]" allUniqueName="[Dim_RegionalManagers].[Region].[All]" dimensionUniqueName="[Dim_RegionalManagers]" displayFolder="" count="0" memberValueDatatype="130" unbalanced="0"/>
    <cacheHierarchy uniqueName="[Dim_Returns].[Order ID]" caption="Order ID" attribute="1" defaultMemberUniqueName="[Dim_Returns].[Order ID].[All]" allUniqueName="[Dim_Returns].[Order ID].[All]" dimensionUniqueName="[Dim_Returns]" displayFolder="" count="0" memberValueDatatype="130" unbalanced="0"/>
    <cacheHierarchy uniqueName="[Dim_Returns].[Returned]" caption="Returned" attribute="1" defaultMemberUniqueName="[Dim_Returns].[Returned].[All]" allUniqueName="[Dim_Returns].[Returned].[All]" dimensionUniqueName="[Dim_Returns]" displayFolder="" count="0" memberValueDatatype="130" unbalanced="0"/>
    <cacheHierarchy uniqueName="[Fact_Orders].[Order ID]" caption="Order ID" attribute="1" defaultMemberUniqueName="[Fact_Orders].[Order ID].[All]" allUniqueName="[Fact_Orders].[Order ID].[All]" dimensionUniqueName="[Fact_Orders]" displayFolder="" count="0" memberValueDatatype="130" unbalanced="0"/>
    <cacheHierarchy uniqueName="[Fact_Orders].[Order Date]" caption="Order Date" attribute="1" time="1" defaultMemberUniqueName="[Fact_Orders].[Order Date].[All]" allUniqueName="[Fact_Orders].[Order Date].[All]" dimensionUniqueName="[Fact_Orders]" displayFolder="" count="0" memberValueDatatype="7" unbalanced="0"/>
    <cacheHierarchy uniqueName="[Fact_Orders].[Ship Date]" caption="Ship Date" attribute="1" time="1" defaultMemberUniqueName="[Fact_Orders].[Ship Date].[All]" allUniqueName="[Fact_Orders].[Ship Date].[All]" dimensionUniqueName="[Fact_Orders]" displayFolder="" count="0" memberValueDatatype="7" unbalanced="0"/>
    <cacheHierarchy uniqueName="[Fact_Orders].[Ship Mode]" caption="Ship Mode" attribute="1" defaultMemberUniqueName="[Fact_Orders].[Ship Mode].[All]" allUniqueName="[Fact_Orders].[Ship Mode].[All]" dimensionUniqueName="[Fact_Orders]" displayFolder="" count="0" memberValueDatatype="130" unbalanced="0"/>
    <cacheHierarchy uniqueName="[Fact_Orders].[Customer ID]" caption="Customer ID" attribute="1" defaultMemberUniqueName="[Fact_Orders].[Customer ID].[All]" allUniqueName="[Fact_Orders].[Customer ID].[All]" dimensionUniqueName="[Fact_Orders]" displayFolder="" count="0" memberValueDatatype="130" unbalanced="0"/>
    <cacheHierarchy uniqueName="[Fact_Orders].[Product ID]" caption="Product ID" attribute="1" defaultMemberUniqueName="[Fact_Orders].[Product ID].[All]" allUniqueName="[Fact_Orders].[Product ID].[All]" dimensionUniqueName="[Fact_Orders]" displayFolder="" count="0" memberValueDatatype="130" unbalanced="0"/>
    <cacheHierarchy uniqueName="[Fact_Orders].[Sales]" caption="Sales" attribute="1" defaultMemberUniqueName="[Fact_Orders].[Sales].[All]" allUniqueName="[Fact_Orders].[Sales].[All]" dimensionUniqueName="[Fact_Orders]" displayFolder="" count="0" memberValueDatatype="5" unbalanced="0"/>
    <cacheHierarchy uniqueName="[Fact_Orders].[Quantity]" caption="Quantity" attribute="1" defaultMemberUniqueName="[Fact_Orders].[Quantity].[All]" allUniqueName="[Fact_Orders].[Quantity].[All]" dimensionUniqueName="[Fact_Orders]" displayFolder="" count="0" memberValueDatatype="5" unbalanced="0"/>
    <cacheHierarchy uniqueName="[Fact_Orders].[Discount]" caption="Discount" attribute="1" defaultMemberUniqueName="[Fact_Orders].[Discount].[All]" allUniqueName="[Fact_Orders].[Discount].[All]" dimensionUniqueName="[Fact_Orders]" displayFolder="" count="0" memberValueDatatype="5" unbalanced="0"/>
    <cacheHierarchy uniqueName="[Fact_Orders].[Profit]" caption="Profit" attribute="1" defaultMemberUniqueName="[Fact_Orders].[Profit].[All]" allUniqueName="[Fact_Orders].[Profit].[All]" dimensionUniqueName="[Fact_Orders]" displayFolder="" count="0" memberValueDatatype="5" unbalanced="0"/>
    <cacheHierarchy uniqueName="[Fact_Orders].[Returned]" caption="Returned" attribute="1" defaultMemberUniqueName="[Fact_Orders].[Returned].[All]" allUniqueName="[Fact_Orders].[Returned].[All]" dimensionUniqueName="[Fact_Orders]" displayFolder="" count="0" memberValueDatatype="130" unbalanced="0"/>
    <cacheHierarchy uniqueName="[Fact_Orders].[NetSales]" caption="NetSales" attribute="1" defaultMemberUniqueName="[Fact_Orders].[NetSales].[All]" allUniqueName="[Fact_Orders].[NetSales].[All]" dimensionUniqueName="[Fact_Orders]" displayFolder="" count="0" memberValueDatatype="5" unbalanced="0"/>
    <cacheHierarchy uniqueName="[Fact_Orders].[ProfitMargin]" caption="ProfitMargin" attribute="1" defaultMemberUniqueName="[Fact_Orders].[ProfitMargin].[All]" allUniqueName="[Fact_Orders].[ProfitMargin].[All]" dimensionUniqueName="[Fact_Orders]" displayFolder="" count="0" memberValueDatatype="5" unbalanced="0"/>
    <cacheHierarchy uniqueName="[Fact_Orders].[DaysToShip]" caption="DaysToShip" attribute="1" defaultMemberUniqueName="[Fact_Orders].[DaysToShip].[All]" allUniqueName="[Fact_Orders].[DaysToShip].[All]" dimensionUniqueName="[Fact_Orders]" displayFolder="" count="0" memberValueDatatype="20" unbalanced="0"/>
    <cacheHierarchy uniqueName="[Fact_Orders].[ReturnedFlag]" caption="ReturnedFlag" attribute="1" defaultMemberUniqueName="[Fact_Orders].[ReturnedFlag].[All]" allUniqueName="[Fact_Orders].[ReturnedFlag].[All]" dimensionUniqueName="[Fact_Orders]" displayFolder="" count="0" memberValueDatatype="130" unbalanced="0"/>
    <cacheHierarchy uniqueName="[Fact_Orders].[OrderStatus]" caption="OrderStatus" attribute="1" defaultMemberUniqueName="[Fact_Orders].[OrderStatus].[All]" allUniqueName="[Fact_Orders].[OrderStatus].[All]" dimensionUniqueName="[Fact_Orders]" displayFolder="" count="0" memberValueDatatype="130" unbalanced="0"/>
    <cacheHierarchy uniqueName="[Measures].[Count of Order ID]" caption="Count of Order ID" measure="1" displayFolder="" measureGroup="Fact_Orders" count="0">
      <extLst>
        <ext xmlns:x15="http://schemas.microsoft.com/office/spreadsheetml/2010/11/main" uri="{B97F6D7D-B522-45F9-BDA1-12C45D357490}">
          <x15:cacheHierarchy aggregatedColumn="24"/>
        </ext>
      </extLst>
    </cacheHierarchy>
    <cacheHierarchy uniqueName="[Measures].[Count of Customer ID]" caption="Count of Customer ID" measure="1" displayFolder="" measureGroup="Dim_Customer" count="0">
      <extLst>
        <ext xmlns:x15="http://schemas.microsoft.com/office/spreadsheetml/2010/11/main" uri="{B97F6D7D-B522-45F9-BDA1-12C45D357490}">
          <x15:cacheHierarchy aggregatedColumn="8"/>
        </ext>
      </extLst>
    </cacheHierarchy>
    <cacheHierarchy uniqueName="[Measures].[Distinct Count of Customer ID]" caption="Distinct Count of Customer ID" measure="1" displayFolder="" measureGroup="Dim_Customer" count="0">
      <extLst>
        <ext xmlns:x15="http://schemas.microsoft.com/office/spreadsheetml/2010/11/main" uri="{B97F6D7D-B522-45F9-BDA1-12C45D357490}">
          <x15:cacheHierarchy aggregatedColumn="8"/>
        </ext>
      </extLst>
    </cacheHierarchy>
    <cacheHierarchy uniqueName="[Measures].[Count of Product ID]" caption="Count of Product ID" measure="1" displayFolder="" measureGroup="Dim_Product" count="0">
      <extLst>
        <ext xmlns:x15="http://schemas.microsoft.com/office/spreadsheetml/2010/11/main" uri="{B97F6D7D-B522-45F9-BDA1-12C45D357490}">
          <x15:cacheHierarchy aggregatedColumn="16"/>
        </ext>
      </extLst>
    </cacheHierarchy>
    <cacheHierarchy uniqueName="[Measures].[Distinct Count of Product ID]" caption="Distinct Count of Product ID" measure="1" displayFolder="" measureGroup="Dim_Product" count="0">
      <extLst>
        <ext xmlns:x15="http://schemas.microsoft.com/office/spreadsheetml/2010/11/main" uri="{B97F6D7D-B522-45F9-BDA1-12C45D357490}">
          <x15:cacheHierarchy aggregatedColumn="16"/>
        </ext>
      </extLst>
    </cacheHierarchy>
    <cacheHierarchy uniqueName="[Measures].[Sum of Sales]" caption="Sum of Sales" measure="1" displayFolder="" measureGroup="Fact_Orders" count="0">
      <extLst>
        <ext xmlns:x15="http://schemas.microsoft.com/office/spreadsheetml/2010/11/main" uri="{B97F6D7D-B522-45F9-BDA1-12C45D357490}">
          <x15:cacheHierarchy aggregatedColumn="30"/>
        </ext>
      </extLst>
    </cacheHierarchy>
    <cacheHierarchy uniqueName="[Measures].[Sum of Profit]" caption="Sum of Profit" measure="1" displayFolder="" measureGroup="Fact_Orders" count="0">
      <extLst>
        <ext xmlns:x15="http://schemas.microsoft.com/office/spreadsheetml/2010/11/main" uri="{B97F6D7D-B522-45F9-BDA1-12C45D357490}">
          <x15:cacheHierarchy aggregatedColumn="33"/>
        </ext>
      </extLst>
    </cacheHierarchy>
    <cacheHierarchy uniqueName="[Measures].[Count of Category]" caption="Count of Category" measure="1" displayFolder="" measureGroup="Dim_Product" count="0">
      <extLst>
        <ext xmlns:x15="http://schemas.microsoft.com/office/spreadsheetml/2010/11/main" uri="{B97F6D7D-B522-45F9-BDA1-12C45D357490}">
          <x15:cacheHierarchy aggregatedColumn="17"/>
        </ext>
      </extLst>
    </cacheHierarchy>
    <cacheHierarchy uniqueName="[Measures].[Count of Order Date]" caption="Count of Order Date" measure="1" displayFolder="" measureGroup="Fact_Orders" count="0">
      <extLst>
        <ext xmlns:x15="http://schemas.microsoft.com/office/spreadsheetml/2010/11/main" uri="{B97F6D7D-B522-45F9-BDA1-12C45D357490}">
          <x15:cacheHierarchy aggregatedColumn="25"/>
        </ext>
      </extLst>
    </cacheHierarchy>
    <cacheHierarchy uniqueName="[Measures].[Count of Customer ID 2]" caption="Count of Customer ID 2" measure="1" displayFolder="" measureGroup="Fact_Orders" count="0">
      <extLst>
        <ext xmlns:x15="http://schemas.microsoft.com/office/spreadsheetml/2010/11/main" uri="{B97F6D7D-B522-45F9-BDA1-12C45D357490}">
          <x15:cacheHierarchy aggregatedColumn="28"/>
        </ext>
      </extLst>
    </cacheHierarchy>
    <cacheHierarchy uniqueName="[Measures].[Distinct Count of Customer ID 2]" caption="Distinct Count of Customer ID 2" measure="1" displayFolder="" measureGroup="Fact_Orders" count="0">
      <extLst>
        <ext xmlns:x15="http://schemas.microsoft.com/office/spreadsheetml/2010/11/main" uri="{B97F6D7D-B522-45F9-BDA1-12C45D357490}">
          <x15:cacheHierarchy aggregatedColumn="28"/>
        </ext>
      </extLst>
    </cacheHierarchy>
    <cacheHierarchy uniqueName="[Measures].[Sum of DaysToShip]" caption="Sum of DaysToShip" measure="1" displayFolder="" measureGroup="Fact_Orders" count="0">
      <extLst>
        <ext xmlns:x15="http://schemas.microsoft.com/office/spreadsheetml/2010/11/main" uri="{B97F6D7D-B522-45F9-BDA1-12C45D357490}">
          <x15:cacheHierarchy aggregatedColumn="37"/>
        </ext>
      </extLst>
    </cacheHierarchy>
    <cacheHierarchy uniqueName="[Measures].[Average of DaysToShip]" caption="Average of DaysToShip" measure="1" displayFolder="" measureGroup="Fact_Orders" count="0">
      <extLst>
        <ext xmlns:x15="http://schemas.microsoft.com/office/spreadsheetml/2010/11/main" uri="{B97F6D7D-B522-45F9-BDA1-12C45D357490}">
          <x15:cacheHierarchy aggregatedColumn="37"/>
        </ext>
      </extLst>
    </cacheHierarchy>
    <cacheHierarchy uniqueName="[Measures].[Total Sales]" caption="Total Sales" measure="1" displayFolder="" measureGroup="Fact_Orders" count="0"/>
    <cacheHierarchy uniqueName="[Measures].[Total Profit]" caption="Total Profit" measure="1" displayFolder="" measureGroup="Fact_Orders" count="0"/>
    <cacheHierarchy uniqueName="[Measures].[Total Net Sales]" caption="Total Net Sales" measure="1" displayFolder="" measureGroup="Fact_Orders" count="0"/>
    <cacheHierarchy uniqueName="[Measures].[Avg Profit Margin]" caption="Avg Profit Margin" measure="1" displayFolder="" measureGroup="Fact_Orders" count="0"/>
    <cacheHierarchy uniqueName="[Measures].[Total Returned]" caption="Total Returned" measure="1" displayFolder="" measureGroup="Fact_Orders" count="0"/>
    <cacheHierarchy uniqueName="[Measures].[% Returned]" caption="% Returned" measure="1" displayFolder="" measureGroup="Fact_Orders" count="0"/>
    <cacheHierarchy uniqueName="[Measures].[Return Loss]" caption="Return Loss" measure="1" displayFolder="" measureGroup="Fact_Orders" count="0"/>
    <cacheHierarchy uniqueName="[Measures].[ProfitAfterReturns]" caption="ProfitAfterReturns" measure="1" displayFolder="" measureGroup="Fact_Orders" count="0" oneField="1">
      <fieldsUsage count="1">
        <fieldUsage x="1"/>
      </fieldsUsage>
    </cacheHierarchy>
    <cacheHierarchy uniqueName="[Measures].[__XL_Count Dim_Customer]" caption="__XL_Count Dim_Customer" measure="1" displayFolder="" measureGroup="Dim_Customer" count="0" hidden="1"/>
    <cacheHierarchy uniqueName="[Measures].[__XL_Count Dim_Product]" caption="__XL_Count Dim_Product" measure="1" displayFolder="" measureGroup="Dim_Product" count="0" hidden="1"/>
    <cacheHierarchy uniqueName="[Measures].[__XL_Count Dim_RegionalManagers]" caption="__XL_Count Dim_RegionalManagers" measure="1" displayFolder="" measureGroup="Dim_RegionalManagers" count="0" hidden="1"/>
    <cacheHierarchy uniqueName="[Measures].[__XL_Count Dim_Returns]" caption="__XL_Count Dim_Returns" measure="1" displayFolder="" measureGroup="Dim_Returns" count="0" hidden="1"/>
    <cacheHierarchy uniqueName="[Measures].[__XL_Count Fact_Orders]" caption="__XL_Count Fact_Orders" measure="1" displayFolder="" measureGroup="Fact_Order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7">
    <dimension name="Calendar" uniqueName="[Calendar]" caption="Calendar"/>
    <dimension name="Dim_Customer" uniqueName="[Dim_Customer]" caption="Dim_Customer"/>
    <dimension name="Dim_Product" uniqueName="[Dim_Product]" caption="Dim_Product"/>
    <dimension name="Dim_RegionalManagers" uniqueName="[Dim_RegionalManagers]" caption="Dim_RegionalManagers"/>
    <dimension name="Dim_Returns" uniqueName="[Dim_Returns]" caption="Dim_Returns"/>
    <dimension name="Fact_Orders" uniqueName="[Fact_Orders]" caption="Fact_Orders"/>
    <dimension measure="1" name="Measures" uniqueName="[Measures]" caption="Measures"/>
  </dimensions>
  <measureGroups count="6">
    <measureGroup name="Calendar" caption="Calendar"/>
    <measureGroup name="Dim_Customer" caption="Dim_Customer"/>
    <measureGroup name="Dim_Product" caption="Dim_Product"/>
    <measureGroup name="Dim_RegionalManagers" caption="Dim_RegionalManagers"/>
    <measureGroup name="Dim_Returns" caption="Dim_Returns"/>
    <measureGroup name="Fact_Orders" caption="Fact_Orders"/>
  </measureGroups>
  <maps count="16">
    <map measureGroup="0" dimension="0"/>
    <map measureGroup="1" dimension="1"/>
    <map measureGroup="1" dimension="3"/>
    <map measureGroup="2" dimension="2"/>
    <map measureGroup="3" dimension="3"/>
    <map measureGroup="4" dimension="0"/>
    <map measureGroup="4" dimension="1"/>
    <map measureGroup="4" dimension="2"/>
    <map measureGroup="4" dimension="3"/>
    <map measureGroup="4" dimension="4"/>
    <map measureGroup="4" dimension="5"/>
    <map measureGroup="5" dimension="0"/>
    <map measureGroup="5" dimension="1"/>
    <map measureGroup="5" dimension="2"/>
    <map measureGroup="5" dimension="3"/>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riman Emam" refreshedDate="46082.712065856482" createdVersion="8" refreshedVersion="8" minRefreshableVersion="3" recordCount="0" supportSubquery="1" supportAdvancedDrill="1" xr:uid="{4F5BF8AD-CA0D-4854-B455-ECD4D8A33901}">
  <cacheSource type="external" connectionId="7"/>
  <cacheFields count="3">
    <cacheField name="[Fact_Orders].[ReturnedFlag].[ReturnedFlag]" caption="ReturnedFlag" numFmtId="0" hierarchy="38" level="1">
      <sharedItems containsSemiMixedTypes="0" containsNonDate="0" containsString="0"/>
    </cacheField>
    <cacheField name="[Measures].[ProfitAfterReturns]" caption="ProfitAfterReturns" numFmtId="0" hierarchy="60" level="32767"/>
    <cacheField name="[Dim_Customer].[Region].[Region]" caption="Region" numFmtId="0" hierarchy="15" level="1">
      <sharedItems containsSemiMixedTypes="0" containsNonDate="0" containsString="0"/>
    </cacheField>
  </cacheFields>
  <cacheHierarchies count="68">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Customer Name]" caption="Customer Name" attribute="1" defaultMemberUniqueName="[Dim_Customer].[Customer Name].[All]" allUniqueName="[Dim_Customer].[Customer Name].[All]" dimensionUniqueName="[Dim_Customer]" displayFolder="" count="0" memberValueDatatype="130" unbalanced="0"/>
    <cacheHierarchy uniqueName="[Dim_Customer].[Segment]" caption="Segment" attribute="1" defaultMemberUniqueName="[Dim_Customer].[Segment].[All]" allUniqueName="[Dim_Customer].[Segment].[All]" dimensionUniqueName="[Dim_Customer]" displayFolder="" count="0" memberValueDatatype="130" unbalanced="0"/>
    <cacheHierarchy uniqueName="[Dim_Customer].[Country]" caption="Country" attribute="1" defaultMemberUniqueName="[Dim_Customer].[Country].[All]" allUniqueName="[Dim_Customer].[Country].[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0" memberValueDatatype="130" unbalanced="0"/>
    <cacheHierarchy uniqueName="[Dim_Customer].[State]" caption="State" attribute="1" defaultMemberUniqueName="[Dim_Customer].[State].[All]" allUniqueName="[Dim_Customer].[State].[All]" dimensionUniqueName="[Dim_Customer]" displayFolder="" count="0" memberValueDatatype="130" unbalanced="0"/>
    <cacheHierarchy uniqueName="[Dim_Customer].[Postal Code]" caption="Postal Code" attribute="1" defaultMemberUniqueName="[Dim_Customer].[Postal Code].[All]" allUniqueName="[Dim_Customer].[Postal Code].[All]" dimensionUniqueName="[Dim_Customer]" displayFolder="" count="0" memberValueDatatype="20" unbalanced="0"/>
    <cacheHierarchy uniqueName="[Dim_Customer].[Region]" caption="Region" attribute="1" defaultMemberUniqueName="[Dim_Customer].[Region].[All]" allUniqueName="[Dim_Customer].[Region].[All]" dimensionUniqueName="[Dim_Customer]" displayFolder="" count="2" memberValueDatatype="130" unbalanced="0">
      <fieldsUsage count="2">
        <fieldUsage x="-1"/>
        <fieldUsage x="2"/>
      </fieldsUsage>
    </cacheHierarchy>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2" memberValueDatatype="130" unbalanced="0"/>
    <cacheHierarchy uniqueName="[Dim_Product].[Sub-Category]" caption="Sub-Category" attribute="1" defaultMemberUniqueName="[Dim_Product].[Sub-Category].[All]" allUniqueName="[Dim_Product].[Sub-Category].[All]" dimensionUniqueName="[Dim_Product]" displayFolder="" count="0" memberValueDatatype="13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Dim_RegionalManagers].[Person]" caption="Person" attribute="1" defaultMemberUniqueName="[Dim_RegionalManagers].[Person].[All]" allUniqueName="[Dim_RegionalManagers].[Person].[All]" dimensionUniqueName="[Dim_RegionalManagers]" displayFolder="" count="0" memberValueDatatype="130" unbalanced="0"/>
    <cacheHierarchy uniqueName="[Dim_RegionalManagers].[Region]" caption="Region" attribute="1" defaultMemberUniqueName="[Dim_RegionalManagers].[Region].[All]" allUniqueName="[Dim_RegionalManagers].[Region].[All]" dimensionUniqueName="[Dim_RegionalManagers]" displayFolder="" count="0" memberValueDatatype="130" unbalanced="0"/>
    <cacheHierarchy uniqueName="[Dim_Returns].[Order ID]" caption="Order ID" attribute="1" defaultMemberUniqueName="[Dim_Returns].[Order ID].[All]" allUniqueName="[Dim_Returns].[Order ID].[All]" dimensionUniqueName="[Dim_Returns]" displayFolder="" count="0" memberValueDatatype="130" unbalanced="0"/>
    <cacheHierarchy uniqueName="[Dim_Returns].[Returned]" caption="Returned" attribute="1" defaultMemberUniqueName="[Dim_Returns].[Returned].[All]" allUniqueName="[Dim_Returns].[Returned].[All]" dimensionUniqueName="[Dim_Returns]" displayFolder="" count="0" memberValueDatatype="130" unbalanced="0"/>
    <cacheHierarchy uniqueName="[Fact_Orders].[Order ID]" caption="Order ID" attribute="1" defaultMemberUniqueName="[Fact_Orders].[Order ID].[All]" allUniqueName="[Fact_Orders].[Order ID].[All]" dimensionUniqueName="[Fact_Orders]" displayFolder="" count="0" memberValueDatatype="130" unbalanced="0"/>
    <cacheHierarchy uniqueName="[Fact_Orders].[Order Date]" caption="Order Date" attribute="1" time="1" defaultMemberUniqueName="[Fact_Orders].[Order Date].[All]" allUniqueName="[Fact_Orders].[Order Date].[All]" dimensionUniqueName="[Fact_Orders]" displayFolder="" count="0" memberValueDatatype="7" unbalanced="0"/>
    <cacheHierarchy uniqueName="[Fact_Orders].[Ship Date]" caption="Ship Date" attribute="1" time="1" defaultMemberUniqueName="[Fact_Orders].[Ship Date].[All]" allUniqueName="[Fact_Orders].[Ship Date].[All]" dimensionUniqueName="[Fact_Orders]" displayFolder="" count="0" memberValueDatatype="7" unbalanced="0"/>
    <cacheHierarchy uniqueName="[Fact_Orders].[Ship Mode]" caption="Ship Mode" attribute="1" defaultMemberUniqueName="[Fact_Orders].[Ship Mode].[All]" allUniqueName="[Fact_Orders].[Ship Mode].[All]" dimensionUniqueName="[Fact_Orders]" displayFolder="" count="0" memberValueDatatype="130" unbalanced="0"/>
    <cacheHierarchy uniqueName="[Fact_Orders].[Customer ID]" caption="Customer ID" attribute="1" defaultMemberUniqueName="[Fact_Orders].[Customer ID].[All]" allUniqueName="[Fact_Orders].[Customer ID].[All]" dimensionUniqueName="[Fact_Orders]" displayFolder="" count="0" memberValueDatatype="130" unbalanced="0"/>
    <cacheHierarchy uniqueName="[Fact_Orders].[Product ID]" caption="Product ID" attribute="1" defaultMemberUniqueName="[Fact_Orders].[Product ID].[All]" allUniqueName="[Fact_Orders].[Product ID].[All]" dimensionUniqueName="[Fact_Orders]" displayFolder="" count="0" memberValueDatatype="130" unbalanced="0"/>
    <cacheHierarchy uniqueName="[Fact_Orders].[Sales]" caption="Sales" attribute="1" defaultMemberUniqueName="[Fact_Orders].[Sales].[All]" allUniqueName="[Fact_Orders].[Sales].[All]" dimensionUniqueName="[Fact_Orders]" displayFolder="" count="0" memberValueDatatype="5" unbalanced="0"/>
    <cacheHierarchy uniqueName="[Fact_Orders].[Quantity]" caption="Quantity" attribute="1" defaultMemberUniqueName="[Fact_Orders].[Quantity].[All]" allUniqueName="[Fact_Orders].[Quantity].[All]" dimensionUniqueName="[Fact_Orders]" displayFolder="" count="0" memberValueDatatype="5" unbalanced="0"/>
    <cacheHierarchy uniqueName="[Fact_Orders].[Discount]" caption="Discount" attribute="1" defaultMemberUniqueName="[Fact_Orders].[Discount].[All]" allUniqueName="[Fact_Orders].[Discount].[All]" dimensionUniqueName="[Fact_Orders]" displayFolder="" count="0" memberValueDatatype="5" unbalanced="0"/>
    <cacheHierarchy uniqueName="[Fact_Orders].[Profit]" caption="Profit" attribute="1" defaultMemberUniqueName="[Fact_Orders].[Profit].[All]" allUniqueName="[Fact_Orders].[Profit].[All]" dimensionUniqueName="[Fact_Orders]" displayFolder="" count="0" memberValueDatatype="5" unbalanced="0"/>
    <cacheHierarchy uniqueName="[Fact_Orders].[Returned]" caption="Returned" attribute="1" defaultMemberUniqueName="[Fact_Orders].[Returned].[All]" allUniqueName="[Fact_Orders].[Returned].[All]" dimensionUniqueName="[Fact_Orders]" displayFolder="" count="0" memberValueDatatype="130" unbalanced="0"/>
    <cacheHierarchy uniqueName="[Fact_Orders].[NetSales]" caption="NetSales" attribute="1" defaultMemberUniqueName="[Fact_Orders].[NetSales].[All]" allUniqueName="[Fact_Orders].[NetSales].[All]" dimensionUniqueName="[Fact_Orders]" displayFolder="" count="0" memberValueDatatype="5" unbalanced="0"/>
    <cacheHierarchy uniqueName="[Fact_Orders].[ProfitMargin]" caption="ProfitMargin" attribute="1" defaultMemberUniqueName="[Fact_Orders].[ProfitMargin].[All]" allUniqueName="[Fact_Orders].[ProfitMargin].[All]" dimensionUniqueName="[Fact_Orders]" displayFolder="" count="0" memberValueDatatype="5" unbalanced="0"/>
    <cacheHierarchy uniqueName="[Fact_Orders].[DaysToShip]" caption="DaysToShip" attribute="1" defaultMemberUniqueName="[Fact_Orders].[DaysToShip].[All]" allUniqueName="[Fact_Orders].[DaysToShip].[All]" dimensionUniqueName="[Fact_Orders]" displayFolder="" count="0" memberValueDatatype="20" unbalanced="0"/>
    <cacheHierarchy uniqueName="[Fact_Orders].[ReturnedFlag]" caption="ReturnedFlag" attribute="1" defaultMemberUniqueName="[Fact_Orders].[ReturnedFlag].[All]" allUniqueName="[Fact_Orders].[ReturnedFlag].[All]" dimensionUniqueName="[Fact_Orders]" displayFolder="" count="2" memberValueDatatype="130" unbalanced="0">
      <fieldsUsage count="2">
        <fieldUsage x="-1"/>
        <fieldUsage x="0"/>
      </fieldsUsage>
    </cacheHierarchy>
    <cacheHierarchy uniqueName="[Fact_Orders].[OrderStatus]" caption="OrderStatus" attribute="1" defaultMemberUniqueName="[Fact_Orders].[OrderStatus].[All]" allUniqueName="[Fact_Orders].[OrderStatus].[All]" dimensionUniqueName="[Fact_Orders]" displayFolder="" count="0" memberValueDatatype="130" unbalanced="0"/>
    <cacheHierarchy uniqueName="[Measures].[Count of Order ID]" caption="Count of Order ID" measure="1" displayFolder="" measureGroup="Fact_Orders" count="0">
      <extLst>
        <ext xmlns:x15="http://schemas.microsoft.com/office/spreadsheetml/2010/11/main" uri="{B97F6D7D-B522-45F9-BDA1-12C45D357490}">
          <x15:cacheHierarchy aggregatedColumn="24"/>
        </ext>
      </extLst>
    </cacheHierarchy>
    <cacheHierarchy uniqueName="[Measures].[Count of Customer ID]" caption="Count of Customer ID" measure="1" displayFolder="" measureGroup="Dim_Customer" count="0">
      <extLst>
        <ext xmlns:x15="http://schemas.microsoft.com/office/spreadsheetml/2010/11/main" uri="{B97F6D7D-B522-45F9-BDA1-12C45D357490}">
          <x15:cacheHierarchy aggregatedColumn="8"/>
        </ext>
      </extLst>
    </cacheHierarchy>
    <cacheHierarchy uniqueName="[Measures].[Distinct Count of Customer ID]" caption="Distinct Count of Customer ID" measure="1" displayFolder="" measureGroup="Dim_Customer" count="0">
      <extLst>
        <ext xmlns:x15="http://schemas.microsoft.com/office/spreadsheetml/2010/11/main" uri="{B97F6D7D-B522-45F9-BDA1-12C45D357490}">
          <x15:cacheHierarchy aggregatedColumn="8"/>
        </ext>
      </extLst>
    </cacheHierarchy>
    <cacheHierarchy uniqueName="[Measures].[Count of Product ID]" caption="Count of Product ID" measure="1" displayFolder="" measureGroup="Dim_Product" count="0">
      <extLst>
        <ext xmlns:x15="http://schemas.microsoft.com/office/spreadsheetml/2010/11/main" uri="{B97F6D7D-B522-45F9-BDA1-12C45D357490}">
          <x15:cacheHierarchy aggregatedColumn="16"/>
        </ext>
      </extLst>
    </cacheHierarchy>
    <cacheHierarchy uniqueName="[Measures].[Distinct Count of Product ID]" caption="Distinct Count of Product ID" measure="1" displayFolder="" measureGroup="Dim_Product" count="0">
      <extLst>
        <ext xmlns:x15="http://schemas.microsoft.com/office/spreadsheetml/2010/11/main" uri="{B97F6D7D-B522-45F9-BDA1-12C45D357490}">
          <x15:cacheHierarchy aggregatedColumn="16"/>
        </ext>
      </extLst>
    </cacheHierarchy>
    <cacheHierarchy uniqueName="[Measures].[Sum of Sales]" caption="Sum of Sales" measure="1" displayFolder="" measureGroup="Fact_Orders" count="0">
      <extLst>
        <ext xmlns:x15="http://schemas.microsoft.com/office/spreadsheetml/2010/11/main" uri="{B97F6D7D-B522-45F9-BDA1-12C45D357490}">
          <x15:cacheHierarchy aggregatedColumn="30"/>
        </ext>
      </extLst>
    </cacheHierarchy>
    <cacheHierarchy uniqueName="[Measures].[Sum of Profit]" caption="Sum of Profit" measure="1" displayFolder="" measureGroup="Fact_Orders" count="0">
      <extLst>
        <ext xmlns:x15="http://schemas.microsoft.com/office/spreadsheetml/2010/11/main" uri="{B97F6D7D-B522-45F9-BDA1-12C45D357490}">
          <x15:cacheHierarchy aggregatedColumn="33"/>
        </ext>
      </extLst>
    </cacheHierarchy>
    <cacheHierarchy uniqueName="[Measures].[Count of Category]" caption="Count of Category" measure="1" displayFolder="" measureGroup="Dim_Product" count="0">
      <extLst>
        <ext xmlns:x15="http://schemas.microsoft.com/office/spreadsheetml/2010/11/main" uri="{B97F6D7D-B522-45F9-BDA1-12C45D357490}">
          <x15:cacheHierarchy aggregatedColumn="17"/>
        </ext>
      </extLst>
    </cacheHierarchy>
    <cacheHierarchy uniqueName="[Measures].[Count of Order Date]" caption="Count of Order Date" measure="1" displayFolder="" measureGroup="Fact_Orders" count="0">
      <extLst>
        <ext xmlns:x15="http://schemas.microsoft.com/office/spreadsheetml/2010/11/main" uri="{B97F6D7D-B522-45F9-BDA1-12C45D357490}">
          <x15:cacheHierarchy aggregatedColumn="25"/>
        </ext>
      </extLst>
    </cacheHierarchy>
    <cacheHierarchy uniqueName="[Measures].[Count of Customer ID 2]" caption="Count of Customer ID 2" measure="1" displayFolder="" measureGroup="Fact_Orders" count="0">
      <extLst>
        <ext xmlns:x15="http://schemas.microsoft.com/office/spreadsheetml/2010/11/main" uri="{B97F6D7D-B522-45F9-BDA1-12C45D357490}">
          <x15:cacheHierarchy aggregatedColumn="28"/>
        </ext>
      </extLst>
    </cacheHierarchy>
    <cacheHierarchy uniqueName="[Measures].[Distinct Count of Customer ID 2]" caption="Distinct Count of Customer ID 2" measure="1" displayFolder="" measureGroup="Fact_Orders" count="0">
      <extLst>
        <ext xmlns:x15="http://schemas.microsoft.com/office/spreadsheetml/2010/11/main" uri="{B97F6D7D-B522-45F9-BDA1-12C45D357490}">
          <x15:cacheHierarchy aggregatedColumn="28"/>
        </ext>
      </extLst>
    </cacheHierarchy>
    <cacheHierarchy uniqueName="[Measures].[Sum of DaysToShip]" caption="Sum of DaysToShip" measure="1" displayFolder="" measureGroup="Fact_Orders" count="0">
      <extLst>
        <ext xmlns:x15="http://schemas.microsoft.com/office/spreadsheetml/2010/11/main" uri="{B97F6D7D-B522-45F9-BDA1-12C45D357490}">
          <x15:cacheHierarchy aggregatedColumn="37"/>
        </ext>
      </extLst>
    </cacheHierarchy>
    <cacheHierarchy uniqueName="[Measures].[Average of DaysToShip]" caption="Average of DaysToShip" measure="1" displayFolder="" measureGroup="Fact_Orders" count="0">
      <extLst>
        <ext xmlns:x15="http://schemas.microsoft.com/office/spreadsheetml/2010/11/main" uri="{B97F6D7D-B522-45F9-BDA1-12C45D357490}">
          <x15:cacheHierarchy aggregatedColumn="37"/>
        </ext>
      </extLst>
    </cacheHierarchy>
    <cacheHierarchy uniqueName="[Measures].[Total Sales]" caption="Total Sales" measure="1" displayFolder="" measureGroup="Fact_Orders" count="0"/>
    <cacheHierarchy uniqueName="[Measures].[Total Profit]" caption="Total Profit" measure="1" displayFolder="" measureGroup="Fact_Orders" count="0"/>
    <cacheHierarchy uniqueName="[Measures].[Total Net Sales]" caption="Total Net Sales" measure="1" displayFolder="" measureGroup="Fact_Orders" count="0"/>
    <cacheHierarchy uniqueName="[Measures].[Avg Profit Margin]" caption="Avg Profit Margin" measure="1" displayFolder="" measureGroup="Fact_Orders" count="0"/>
    <cacheHierarchy uniqueName="[Measures].[Total Returned]" caption="Total Returned" measure="1" displayFolder="" measureGroup="Fact_Orders" count="0"/>
    <cacheHierarchy uniqueName="[Measures].[% Returned]" caption="% Returned" measure="1" displayFolder="" measureGroup="Fact_Orders" count="0"/>
    <cacheHierarchy uniqueName="[Measures].[Return Loss]" caption="Return Loss" measure="1" displayFolder="" measureGroup="Fact_Orders" count="0"/>
    <cacheHierarchy uniqueName="[Measures].[ProfitAfterReturns]" caption="ProfitAfterReturns" measure="1" displayFolder="" measureGroup="Fact_Orders" count="0" oneField="1">
      <fieldsUsage count="1">
        <fieldUsage x="1"/>
      </fieldsUsage>
    </cacheHierarchy>
    <cacheHierarchy uniqueName="[Measures].[__XL_Count Dim_Customer]" caption="__XL_Count Dim_Customer" measure="1" displayFolder="" measureGroup="Dim_Customer" count="0" hidden="1"/>
    <cacheHierarchy uniqueName="[Measures].[__XL_Count Dim_Product]" caption="__XL_Count Dim_Product" measure="1" displayFolder="" measureGroup="Dim_Product" count="0" hidden="1"/>
    <cacheHierarchy uniqueName="[Measures].[__XL_Count Dim_RegionalManagers]" caption="__XL_Count Dim_RegionalManagers" measure="1" displayFolder="" measureGroup="Dim_RegionalManagers" count="0" hidden="1"/>
    <cacheHierarchy uniqueName="[Measures].[__XL_Count Dim_Returns]" caption="__XL_Count Dim_Returns" measure="1" displayFolder="" measureGroup="Dim_Returns" count="0" hidden="1"/>
    <cacheHierarchy uniqueName="[Measures].[__XL_Count Fact_Orders]" caption="__XL_Count Fact_Orders" measure="1" displayFolder="" measureGroup="Fact_Order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7">
    <dimension name="Calendar" uniqueName="[Calendar]" caption="Calendar"/>
    <dimension name="Dim_Customer" uniqueName="[Dim_Customer]" caption="Dim_Customer"/>
    <dimension name="Dim_Product" uniqueName="[Dim_Product]" caption="Dim_Product"/>
    <dimension name="Dim_RegionalManagers" uniqueName="[Dim_RegionalManagers]" caption="Dim_RegionalManagers"/>
    <dimension name="Dim_Returns" uniqueName="[Dim_Returns]" caption="Dim_Returns"/>
    <dimension name="Fact_Orders" uniqueName="[Fact_Orders]" caption="Fact_Orders"/>
    <dimension measure="1" name="Measures" uniqueName="[Measures]" caption="Measures"/>
  </dimensions>
  <measureGroups count="6">
    <measureGroup name="Calendar" caption="Calendar"/>
    <measureGroup name="Dim_Customer" caption="Dim_Customer"/>
    <measureGroup name="Dim_Product" caption="Dim_Product"/>
    <measureGroup name="Dim_RegionalManagers" caption="Dim_RegionalManagers"/>
    <measureGroup name="Dim_Returns" caption="Dim_Returns"/>
    <measureGroup name="Fact_Orders" caption="Fact_Orders"/>
  </measureGroups>
  <maps count="16">
    <map measureGroup="0" dimension="0"/>
    <map measureGroup="1" dimension="1"/>
    <map measureGroup="1" dimension="3"/>
    <map measureGroup="2" dimension="2"/>
    <map measureGroup="3" dimension="3"/>
    <map measureGroup="4" dimension="0"/>
    <map measureGroup="4" dimension="1"/>
    <map measureGroup="4" dimension="2"/>
    <map measureGroup="4" dimension="3"/>
    <map measureGroup="4" dimension="4"/>
    <map measureGroup="4" dimension="5"/>
    <map measureGroup="5" dimension="0"/>
    <map measureGroup="5" dimension="1"/>
    <map measureGroup="5" dimension="2"/>
    <map measureGroup="5" dimension="3"/>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riman Emam" refreshedDate="46082.71206597222" createdVersion="8" refreshedVersion="8" minRefreshableVersion="3" recordCount="0" supportSubquery="1" supportAdvancedDrill="1" xr:uid="{603F5595-BA46-45CC-B798-8604A8562018}">
  <cacheSource type="external" connectionId="7"/>
  <cacheFields count="3">
    <cacheField name="[Fact_Orders].[ReturnedFlag].[ReturnedFlag]" caption="ReturnedFlag" numFmtId="0" hierarchy="38" level="1">
      <sharedItems containsSemiMixedTypes="0" containsNonDate="0" containsString="0"/>
    </cacheField>
    <cacheField name="[Measures].[Return Loss]" caption="Return Loss" numFmtId="0" hierarchy="59" level="32767"/>
    <cacheField name="[Dim_Customer].[Region].[Region]" caption="Region" numFmtId="0" hierarchy="15" level="1">
      <sharedItems containsSemiMixedTypes="0" containsNonDate="0" containsString="0"/>
    </cacheField>
  </cacheFields>
  <cacheHierarchies count="68">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Customer Name]" caption="Customer Name" attribute="1" defaultMemberUniqueName="[Dim_Customer].[Customer Name].[All]" allUniqueName="[Dim_Customer].[Customer Name].[All]" dimensionUniqueName="[Dim_Customer]" displayFolder="" count="0" memberValueDatatype="130" unbalanced="0"/>
    <cacheHierarchy uniqueName="[Dim_Customer].[Segment]" caption="Segment" attribute="1" defaultMemberUniqueName="[Dim_Customer].[Segment].[All]" allUniqueName="[Dim_Customer].[Segment].[All]" dimensionUniqueName="[Dim_Customer]" displayFolder="" count="0" memberValueDatatype="130" unbalanced="0"/>
    <cacheHierarchy uniqueName="[Dim_Customer].[Country]" caption="Country" attribute="1" defaultMemberUniqueName="[Dim_Customer].[Country].[All]" allUniqueName="[Dim_Customer].[Country].[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0" memberValueDatatype="130" unbalanced="0"/>
    <cacheHierarchy uniqueName="[Dim_Customer].[State]" caption="State" attribute="1" defaultMemberUniqueName="[Dim_Customer].[State].[All]" allUniqueName="[Dim_Customer].[State].[All]" dimensionUniqueName="[Dim_Customer]" displayFolder="" count="0" memberValueDatatype="130" unbalanced="0"/>
    <cacheHierarchy uniqueName="[Dim_Customer].[Postal Code]" caption="Postal Code" attribute="1" defaultMemberUniqueName="[Dim_Customer].[Postal Code].[All]" allUniqueName="[Dim_Customer].[Postal Code].[All]" dimensionUniqueName="[Dim_Customer]" displayFolder="" count="0" memberValueDatatype="20" unbalanced="0"/>
    <cacheHierarchy uniqueName="[Dim_Customer].[Region]" caption="Region" attribute="1" defaultMemberUniqueName="[Dim_Customer].[Region].[All]" allUniqueName="[Dim_Customer].[Region].[All]" dimensionUniqueName="[Dim_Customer]" displayFolder="" count="2" memberValueDatatype="130" unbalanced="0">
      <fieldsUsage count="2">
        <fieldUsage x="-1"/>
        <fieldUsage x="2"/>
      </fieldsUsage>
    </cacheHierarchy>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2" memberValueDatatype="130" unbalanced="0"/>
    <cacheHierarchy uniqueName="[Dim_Product].[Sub-Category]" caption="Sub-Category" attribute="1" defaultMemberUniqueName="[Dim_Product].[Sub-Category].[All]" allUniqueName="[Dim_Product].[Sub-Category].[All]" dimensionUniqueName="[Dim_Product]" displayFolder="" count="0" memberValueDatatype="13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Dim_RegionalManagers].[Person]" caption="Person" attribute="1" defaultMemberUniqueName="[Dim_RegionalManagers].[Person].[All]" allUniqueName="[Dim_RegionalManagers].[Person].[All]" dimensionUniqueName="[Dim_RegionalManagers]" displayFolder="" count="0" memberValueDatatype="130" unbalanced="0"/>
    <cacheHierarchy uniqueName="[Dim_RegionalManagers].[Region]" caption="Region" attribute="1" defaultMemberUniqueName="[Dim_RegionalManagers].[Region].[All]" allUniqueName="[Dim_RegionalManagers].[Region].[All]" dimensionUniqueName="[Dim_RegionalManagers]" displayFolder="" count="0" memberValueDatatype="130" unbalanced="0"/>
    <cacheHierarchy uniqueName="[Dim_Returns].[Order ID]" caption="Order ID" attribute="1" defaultMemberUniqueName="[Dim_Returns].[Order ID].[All]" allUniqueName="[Dim_Returns].[Order ID].[All]" dimensionUniqueName="[Dim_Returns]" displayFolder="" count="0" memberValueDatatype="130" unbalanced="0"/>
    <cacheHierarchy uniqueName="[Dim_Returns].[Returned]" caption="Returned" attribute="1" defaultMemberUniqueName="[Dim_Returns].[Returned].[All]" allUniqueName="[Dim_Returns].[Returned].[All]" dimensionUniqueName="[Dim_Returns]" displayFolder="" count="0" memberValueDatatype="130" unbalanced="0"/>
    <cacheHierarchy uniqueName="[Fact_Orders].[Order ID]" caption="Order ID" attribute="1" defaultMemberUniqueName="[Fact_Orders].[Order ID].[All]" allUniqueName="[Fact_Orders].[Order ID].[All]" dimensionUniqueName="[Fact_Orders]" displayFolder="" count="0" memberValueDatatype="130" unbalanced="0"/>
    <cacheHierarchy uniqueName="[Fact_Orders].[Order Date]" caption="Order Date" attribute="1" time="1" defaultMemberUniqueName="[Fact_Orders].[Order Date].[All]" allUniqueName="[Fact_Orders].[Order Date].[All]" dimensionUniqueName="[Fact_Orders]" displayFolder="" count="0" memberValueDatatype="7" unbalanced="0"/>
    <cacheHierarchy uniqueName="[Fact_Orders].[Ship Date]" caption="Ship Date" attribute="1" time="1" defaultMemberUniqueName="[Fact_Orders].[Ship Date].[All]" allUniqueName="[Fact_Orders].[Ship Date].[All]" dimensionUniqueName="[Fact_Orders]" displayFolder="" count="0" memberValueDatatype="7" unbalanced="0"/>
    <cacheHierarchy uniqueName="[Fact_Orders].[Ship Mode]" caption="Ship Mode" attribute="1" defaultMemberUniqueName="[Fact_Orders].[Ship Mode].[All]" allUniqueName="[Fact_Orders].[Ship Mode].[All]" dimensionUniqueName="[Fact_Orders]" displayFolder="" count="0" memberValueDatatype="130" unbalanced="0"/>
    <cacheHierarchy uniqueName="[Fact_Orders].[Customer ID]" caption="Customer ID" attribute="1" defaultMemberUniqueName="[Fact_Orders].[Customer ID].[All]" allUniqueName="[Fact_Orders].[Customer ID].[All]" dimensionUniqueName="[Fact_Orders]" displayFolder="" count="0" memberValueDatatype="130" unbalanced="0"/>
    <cacheHierarchy uniqueName="[Fact_Orders].[Product ID]" caption="Product ID" attribute="1" defaultMemberUniqueName="[Fact_Orders].[Product ID].[All]" allUniqueName="[Fact_Orders].[Product ID].[All]" dimensionUniqueName="[Fact_Orders]" displayFolder="" count="0" memberValueDatatype="130" unbalanced="0"/>
    <cacheHierarchy uniqueName="[Fact_Orders].[Sales]" caption="Sales" attribute="1" defaultMemberUniqueName="[Fact_Orders].[Sales].[All]" allUniqueName="[Fact_Orders].[Sales].[All]" dimensionUniqueName="[Fact_Orders]" displayFolder="" count="0" memberValueDatatype="5" unbalanced="0"/>
    <cacheHierarchy uniqueName="[Fact_Orders].[Quantity]" caption="Quantity" attribute="1" defaultMemberUniqueName="[Fact_Orders].[Quantity].[All]" allUniqueName="[Fact_Orders].[Quantity].[All]" dimensionUniqueName="[Fact_Orders]" displayFolder="" count="0" memberValueDatatype="5" unbalanced="0"/>
    <cacheHierarchy uniqueName="[Fact_Orders].[Discount]" caption="Discount" attribute="1" defaultMemberUniqueName="[Fact_Orders].[Discount].[All]" allUniqueName="[Fact_Orders].[Discount].[All]" dimensionUniqueName="[Fact_Orders]" displayFolder="" count="0" memberValueDatatype="5" unbalanced="0"/>
    <cacheHierarchy uniqueName="[Fact_Orders].[Profit]" caption="Profit" attribute="1" defaultMemberUniqueName="[Fact_Orders].[Profit].[All]" allUniqueName="[Fact_Orders].[Profit].[All]" dimensionUniqueName="[Fact_Orders]" displayFolder="" count="0" memberValueDatatype="5" unbalanced="0"/>
    <cacheHierarchy uniqueName="[Fact_Orders].[Returned]" caption="Returned" attribute="1" defaultMemberUniqueName="[Fact_Orders].[Returned].[All]" allUniqueName="[Fact_Orders].[Returned].[All]" dimensionUniqueName="[Fact_Orders]" displayFolder="" count="0" memberValueDatatype="130" unbalanced="0"/>
    <cacheHierarchy uniqueName="[Fact_Orders].[NetSales]" caption="NetSales" attribute="1" defaultMemberUniqueName="[Fact_Orders].[NetSales].[All]" allUniqueName="[Fact_Orders].[NetSales].[All]" dimensionUniqueName="[Fact_Orders]" displayFolder="" count="0" memberValueDatatype="5" unbalanced="0"/>
    <cacheHierarchy uniqueName="[Fact_Orders].[ProfitMargin]" caption="ProfitMargin" attribute="1" defaultMemberUniqueName="[Fact_Orders].[ProfitMargin].[All]" allUniqueName="[Fact_Orders].[ProfitMargin].[All]" dimensionUniqueName="[Fact_Orders]" displayFolder="" count="0" memberValueDatatype="5" unbalanced="0"/>
    <cacheHierarchy uniqueName="[Fact_Orders].[DaysToShip]" caption="DaysToShip" attribute="1" defaultMemberUniqueName="[Fact_Orders].[DaysToShip].[All]" allUniqueName="[Fact_Orders].[DaysToShip].[All]" dimensionUniqueName="[Fact_Orders]" displayFolder="" count="0" memberValueDatatype="20" unbalanced="0"/>
    <cacheHierarchy uniqueName="[Fact_Orders].[ReturnedFlag]" caption="ReturnedFlag" attribute="1" defaultMemberUniqueName="[Fact_Orders].[ReturnedFlag].[All]" allUniqueName="[Fact_Orders].[ReturnedFlag].[All]" dimensionUniqueName="[Fact_Orders]" displayFolder="" count="2" memberValueDatatype="130" unbalanced="0">
      <fieldsUsage count="2">
        <fieldUsage x="-1"/>
        <fieldUsage x="0"/>
      </fieldsUsage>
    </cacheHierarchy>
    <cacheHierarchy uniqueName="[Fact_Orders].[OrderStatus]" caption="OrderStatus" attribute="1" defaultMemberUniqueName="[Fact_Orders].[OrderStatus].[All]" allUniqueName="[Fact_Orders].[OrderStatus].[All]" dimensionUniqueName="[Fact_Orders]" displayFolder="" count="0" memberValueDatatype="130" unbalanced="0"/>
    <cacheHierarchy uniqueName="[Measures].[Count of Order ID]" caption="Count of Order ID" measure="1" displayFolder="" measureGroup="Fact_Orders" count="0">
      <extLst>
        <ext xmlns:x15="http://schemas.microsoft.com/office/spreadsheetml/2010/11/main" uri="{B97F6D7D-B522-45F9-BDA1-12C45D357490}">
          <x15:cacheHierarchy aggregatedColumn="24"/>
        </ext>
      </extLst>
    </cacheHierarchy>
    <cacheHierarchy uniqueName="[Measures].[Count of Customer ID]" caption="Count of Customer ID" measure="1" displayFolder="" measureGroup="Dim_Customer" count="0">
      <extLst>
        <ext xmlns:x15="http://schemas.microsoft.com/office/spreadsheetml/2010/11/main" uri="{B97F6D7D-B522-45F9-BDA1-12C45D357490}">
          <x15:cacheHierarchy aggregatedColumn="8"/>
        </ext>
      </extLst>
    </cacheHierarchy>
    <cacheHierarchy uniqueName="[Measures].[Distinct Count of Customer ID]" caption="Distinct Count of Customer ID" measure="1" displayFolder="" measureGroup="Dim_Customer" count="0">
      <extLst>
        <ext xmlns:x15="http://schemas.microsoft.com/office/spreadsheetml/2010/11/main" uri="{B97F6D7D-B522-45F9-BDA1-12C45D357490}">
          <x15:cacheHierarchy aggregatedColumn="8"/>
        </ext>
      </extLst>
    </cacheHierarchy>
    <cacheHierarchy uniqueName="[Measures].[Count of Product ID]" caption="Count of Product ID" measure="1" displayFolder="" measureGroup="Dim_Product" count="0">
      <extLst>
        <ext xmlns:x15="http://schemas.microsoft.com/office/spreadsheetml/2010/11/main" uri="{B97F6D7D-B522-45F9-BDA1-12C45D357490}">
          <x15:cacheHierarchy aggregatedColumn="16"/>
        </ext>
      </extLst>
    </cacheHierarchy>
    <cacheHierarchy uniqueName="[Measures].[Distinct Count of Product ID]" caption="Distinct Count of Product ID" measure="1" displayFolder="" measureGroup="Dim_Product" count="0">
      <extLst>
        <ext xmlns:x15="http://schemas.microsoft.com/office/spreadsheetml/2010/11/main" uri="{B97F6D7D-B522-45F9-BDA1-12C45D357490}">
          <x15:cacheHierarchy aggregatedColumn="16"/>
        </ext>
      </extLst>
    </cacheHierarchy>
    <cacheHierarchy uniqueName="[Measures].[Sum of Sales]" caption="Sum of Sales" measure="1" displayFolder="" measureGroup="Fact_Orders" count="0">
      <extLst>
        <ext xmlns:x15="http://schemas.microsoft.com/office/spreadsheetml/2010/11/main" uri="{B97F6D7D-B522-45F9-BDA1-12C45D357490}">
          <x15:cacheHierarchy aggregatedColumn="30"/>
        </ext>
      </extLst>
    </cacheHierarchy>
    <cacheHierarchy uniqueName="[Measures].[Sum of Profit]" caption="Sum of Profit" measure="1" displayFolder="" measureGroup="Fact_Orders" count="0">
      <extLst>
        <ext xmlns:x15="http://schemas.microsoft.com/office/spreadsheetml/2010/11/main" uri="{B97F6D7D-B522-45F9-BDA1-12C45D357490}">
          <x15:cacheHierarchy aggregatedColumn="33"/>
        </ext>
      </extLst>
    </cacheHierarchy>
    <cacheHierarchy uniqueName="[Measures].[Count of Category]" caption="Count of Category" measure="1" displayFolder="" measureGroup="Dim_Product" count="0">
      <extLst>
        <ext xmlns:x15="http://schemas.microsoft.com/office/spreadsheetml/2010/11/main" uri="{B97F6D7D-B522-45F9-BDA1-12C45D357490}">
          <x15:cacheHierarchy aggregatedColumn="17"/>
        </ext>
      </extLst>
    </cacheHierarchy>
    <cacheHierarchy uniqueName="[Measures].[Count of Order Date]" caption="Count of Order Date" measure="1" displayFolder="" measureGroup="Fact_Orders" count="0">
      <extLst>
        <ext xmlns:x15="http://schemas.microsoft.com/office/spreadsheetml/2010/11/main" uri="{B97F6D7D-B522-45F9-BDA1-12C45D357490}">
          <x15:cacheHierarchy aggregatedColumn="25"/>
        </ext>
      </extLst>
    </cacheHierarchy>
    <cacheHierarchy uniqueName="[Measures].[Count of Customer ID 2]" caption="Count of Customer ID 2" measure="1" displayFolder="" measureGroup="Fact_Orders" count="0">
      <extLst>
        <ext xmlns:x15="http://schemas.microsoft.com/office/spreadsheetml/2010/11/main" uri="{B97F6D7D-B522-45F9-BDA1-12C45D357490}">
          <x15:cacheHierarchy aggregatedColumn="28"/>
        </ext>
      </extLst>
    </cacheHierarchy>
    <cacheHierarchy uniqueName="[Measures].[Distinct Count of Customer ID 2]" caption="Distinct Count of Customer ID 2" measure="1" displayFolder="" measureGroup="Fact_Orders" count="0">
      <extLst>
        <ext xmlns:x15="http://schemas.microsoft.com/office/spreadsheetml/2010/11/main" uri="{B97F6D7D-B522-45F9-BDA1-12C45D357490}">
          <x15:cacheHierarchy aggregatedColumn="28"/>
        </ext>
      </extLst>
    </cacheHierarchy>
    <cacheHierarchy uniqueName="[Measures].[Sum of DaysToShip]" caption="Sum of DaysToShip" measure="1" displayFolder="" measureGroup="Fact_Orders" count="0">
      <extLst>
        <ext xmlns:x15="http://schemas.microsoft.com/office/spreadsheetml/2010/11/main" uri="{B97F6D7D-B522-45F9-BDA1-12C45D357490}">
          <x15:cacheHierarchy aggregatedColumn="37"/>
        </ext>
      </extLst>
    </cacheHierarchy>
    <cacheHierarchy uniqueName="[Measures].[Average of DaysToShip]" caption="Average of DaysToShip" measure="1" displayFolder="" measureGroup="Fact_Orders" count="0">
      <extLst>
        <ext xmlns:x15="http://schemas.microsoft.com/office/spreadsheetml/2010/11/main" uri="{B97F6D7D-B522-45F9-BDA1-12C45D357490}">
          <x15:cacheHierarchy aggregatedColumn="37"/>
        </ext>
      </extLst>
    </cacheHierarchy>
    <cacheHierarchy uniqueName="[Measures].[Total Sales]" caption="Total Sales" measure="1" displayFolder="" measureGroup="Fact_Orders" count="0"/>
    <cacheHierarchy uniqueName="[Measures].[Total Profit]" caption="Total Profit" measure="1" displayFolder="" measureGroup="Fact_Orders" count="0"/>
    <cacheHierarchy uniqueName="[Measures].[Total Net Sales]" caption="Total Net Sales" measure="1" displayFolder="" measureGroup="Fact_Orders" count="0"/>
    <cacheHierarchy uniqueName="[Measures].[Avg Profit Margin]" caption="Avg Profit Margin" measure="1" displayFolder="" measureGroup="Fact_Orders" count="0"/>
    <cacheHierarchy uniqueName="[Measures].[Total Returned]" caption="Total Returned" measure="1" displayFolder="" measureGroup="Fact_Orders" count="0"/>
    <cacheHierarchy uniqueName="[Measures].[% Returned]" caption="% Returned" measure="1" displayFolder="" measureGroup="Fact_Orders" count="0"/>
    <cacheHierarchy uniqueName="[Measures].[Return Loss]" caption="Return Loss" measure="1" displayFolder="" measureGroup="Fact_Orders" count="0" oneField="1">
      <fieldsUsage count="1">
        <fieldUsage x="1"/>
      </fieldsUsage>
    </cacheHierarchy>
    <cacheHierarchy uniqueName="[Measures].[ProfitAfterReturns]" caption="ProfitAfterReturns" measure="1" displayFolder="" measureGroup="Fact_Orders" count="0"/>
    <cacheHierarchy uniqueName="[Measures].[__XL_Count Dim_Customer]" caption="__XL_Count Dim_Customer" measure="1" displayFolder="" measureGroup="Dim_Customer" count="0" hidden="1"/>
    <cacheHierarchy uniqueName="[Measures].[__XL_Count Dim_Product]" caption="__XL_Count Dim_Product" measure="1" displayFolder="" measureGroup="Dim_Product" count="0" hidden="1"/>
    <cacheHierarchy uniqueName="[Measures].[__XL_Count Dim_RegionalManagers]" caption="__XL_Count Dim_RegionalManagers" measure="1" displayFolder="" measureGroup="Dim_RegionalManagers" count="0" hidden="1"/>
    <cacheHierarchy uniqueName="[Measures].[__XL_Count Dim_Returns]" caption="__XL_Count Dim_Returns" measure="1" displayFolder="" measureGroup="Dim_Returns" count="0" hidden="1"/>
    <cacheHierarchy uniqueName="[Measures].[__XL_Count Fact_Orders]" caption="__XL_Count Fact_Orders" measure="1" displayFolder="" measureGroup="Fact_Order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7">
    <dimension name="Calendar" uniqueName="[Calendar]" caption="Calendar"/>
    <dimension name="Dim_Customer" uniqueName="[Dim_Customer]" caption="Dim_Customer"/>
    <dimension name="Dim_Product" uniqueName="[Dim_Product]" caption="Dim_Product"/>
    <dimension name="Dim_RegionalManagers" uniqueName="[Dim_RegionalManagers]" caption="Dim_RegionalManagers"/>
    <dimension name="Dim_Returns" uniqueName="[Dim_Returns]" caption="Dim_Returns"/>
    <dimension name="Fact_Orders" uniqueName="[Fact_Orders]" caption="Fact_Orders"/>
    <dimension measure="1" name="Measures" uniqueName="[Measures]" caption="Measures"/>
  </dimensions>
  <measureGroups count="6">
    <measureGroup name="Calendar" caption="Calendar"/>
    <measureGroup name="Dim_Customer" caption="Dim_Customer"/>
    <measureGroup name="Dim_Product" caption="Dim_Product"/>
    <measureGroup name="Dim_RegionalManagers" caption="Dim_RegionalManagers"/>
    <measureGroup name="Dim_Returns" caption="Dim_Returns"/>
    <measureGroup name="Fact_Orders" caption="Fact_Orders"/>
  </measureGroups>
  <maps count="16">
    <map measureGroup="0" dimension="0"/>
    <map measureGroup="1" dimension="1"/>
    <map measureGroup="1" dimension="3"/>
    <map measureGroup="2" dimension="2"/>
    <map measureGroup="3" dimension="3"/>
    <map measureGroup="4" dimension="0"/>
    <map measureGroup="4" dimension="1"/>
    <map measureGroup="4" dimension="2"/>
    <map measureGroup="4" dimension="3"/>
    <map measureGroup="4" dimension="4"/>
    <map measureGroup="4" dimension="5"/>
    <map measureGroup="5" dimension="0"/>
    <map measureGroup="5" dimension="1"/>
    <map measureGroup="5" dimension="2"/>
    <map measureGroup="5" dimension="3"/>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riman Emam" refreshedDate="46082.712066550928" createdVersion="8" refreshedVersion="8" minRefreshableVersion="3" recordCount="0" supportSubquery="1" supportAdvancedDrill="1" xr:uid="{97022133-5D84-4810-BCB7-7247E6E3371F}">
  <cacheSource type="external" connectionId="7"/>
  <cacheFields count="3">
    <cacheField name="[Dim_Product].[Category].[Category]" caption="Category" numFmtId="0" hierarchy="17" level="1">
      <sharedItems count="3">
        <s v="Furniture"/>
        <s v="Office Supplies"/>
        <s v="Technology"/>
      </sharedItems>
    </cacheField>
    <cacheField name="[Measures].[Total Returned]" caption="Total Returned" numFmtId="0" hierarchy="57" level="32767"/>
    <cacheField name="[Dim_Customer].[Region].[Region]" caption="Region" numFmtId="0" hierarchy="15" level="1">
      <sharedItems containsSemiMixedTypes="0" containsNonDate="0" containsString="0"/>
    </cacheField>
  </cacheFields>
  <cacheHierarchies count="68">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Customer Name]" caption="Customer Name" attribute="1" defaultMemberUniqueName="[Dim_Customer].[Customer Name].[All]" allUniqueName="[Dim_Customer].[Customer Name].[All]" dimensionUniqueName="[Dim_Customer]" displayFolder="" count="0" memberValueDatatype="130" unbalanced="0"/>
    <cacheHierarchy uniqueName="[Dim_Customer].[Segment]" caption="Segment" attribute="1" defaultMemberUniqueName="[Dim_Customer].[Segment].[All]" allUniqueName="[Dim_Customer].[Segment].[All]" dimensionUniqueName="[Dim_Customer]" displayFolder="" count="0" memberValueDatatype="130" unbalanced="0"/>
    <cacheHierarchy uniqueName="[Dim_Customer].[Country]" caption="Country" attribute="1" defaultMemberUniqueName="[Dim_Customer].[Country].[All]" allUniqueName="[Dim_Customer].[Country].[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0" memberValueDatatype="130" unbalanced="0"/>
    <cacheHierarchy uniqueName="[Dim_Customer].[State]" caption="State" attribute="1" defaultMemberUniqueName="[Dim_Customer].[State].[All]" allUniqueName="[Dim_Customer].[State].[All]" dimensionUniqueName="[Dim_Customer]" displayFolder="" count="0" memberValueDatatype="130" unbalanced="0"/>
    <cacheHierarchy uniqueName="[Dim_Customer].[Postal Code]" caption="Postal Code" attribute="1" defaultMemberUniqueName="[Dim_Customer].[Postal Code].[All]" allUniqueName="[Dim_Customer].[Postal Code].[All]" dimensionUniqueName="[Dim_Customer]" displayFolder="" count="0" memberValueDatatype="20" unbalanced="0"/>
    <cacheHierarchy uniqueName="[Dim_Customer].[Region]" caption="Region" attribute="1" defaultMemberUniqueName="[Dim_Customer].[Region].[All]" allUniqueName="[Dim_Customer].[Region].[All]" dimensionUniqueName="[Dim_Customer]" displayFolder="" count="2" memberValueDatatype="130" unbalanced="0">
      <fieldsUsage count="2">
        <fieldUsage x="-1"/>
        <fieldUsage x="2"/>
      </fieldsUsage>
    </cacheHierarchy>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2" memberValueDatatype="130" unbalanced="0">
      <fieldsUsage count="2">
        <fieldUsage x="-1"/>
        <fieldUsage x="0"/>
      </fieldsUsage>
    </cacheHierarchy>
    <cacheHierarchy uniqueName="[Dim_Product].[Sub-Category]" caption="Sub-Category" attribute="1" defaultMemberUniqueName="[Dim_Product].[Sub-Category].[All]" allUniqueName="[Dim_Product].[Sub-Category].[All]" dimensionUniqueName="[Dim_Product]" displayFolder="" count="0" memberValueDatatype="13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Dim_RegionalManagers].[Person]" caption="Person" attribute="1" defaultMemberUniqueName="[Dim_RegionalManagers].[Person].[All]" allUniqueName="[Dim_RegionalManagers].[Person].[All]" dimensionUniqueName="[Dim_RegionalManagers]" displayFolder="" count="0" memberValueDatatype="130" unbalanced="0"/>
    <cacheHierarchy uniqueName="[Dim_RegionalManagers].[Region]" caption="Region" attribute="1" defaultMemberUniqueName="[Dim_RegionalManagers].[Region].[All]" allUniqueName="[Dim_RegionalManagers].[Region].[All]" dimensionUniqueName="[Dim_RegionalManagers]" displayFolder="" count="0" memberValueDatatype="130" unbalanced="0"/>
    <cacheHierarchy uniqueName="[Dim_Returns].[Order ID]" caption="Order ID" attribute="1" defaultMemberUniqueName="[Dim_Returns].[Order ID].[All]" allUniqueName="[Dim_Returns].[Order ID].[All]" dimensionUniqueName="[Dim_Returns]" displayFolder="" count="0" memberValueDatatype="130" unbalanced="0"/>
    <cacheHierarchy uniqueName="[Dim_Returns].[Returned]" caption="Returned" attribute="1" defaultMemberUniqueName="[Dim_Returns].[Returned].[All]" allUniqueName="[Dim_Returns].[Returned].[All]" dimensionUniqueName="[Dim_Returns]" displayFolder="" count="0" memberValueDatatype="130" unbalanced="0"/>
    <cacheHierarchy uniqueName="[Fact_Orders].[Order ID]" caption="Order ID" attribute="1" defaultMemberUniqueName="[Fact_Orders].[Order ID].[All]" allUniqueName="[Fact_Orders].[Order ID].[All]" dimensionUniqueName="[Fact_Orders]" displayFolder="" count="0" memberValueDatatype="130" unbalanced="0"/>
    <cacheHierarchy uniqueName="[Fact_Orders].[Order Date]" caption="Order Date" attribute="1" time="1" defaultMemberUniqueName="[Fact_Orders].[Order Date].[All]" allUniqueName="[Fact_Orders].[Order Date].[All]" dimensionUniqueName="[Fact_Orders]" displayFolder="" count="0" memberValueDatatype="7" unbalanced="0"/>
    <cacheHierarchy uniqueName="[Fact_Orders].[Ship Date]" caption="Ship Date" attribute="1" time="1" defaultMemberUniqueName="[Fact_Orders].[Ship Date].[All]" allUniqueName="[Fact_Orders].[Ship Date].[All]" dimensionUniqueName="[Fact_Orders]" displayFolder="" count="0" memberValueDatatype="7" unbalanced="0"/>
    <cacheHierarchy uniqueName="[Fact_Orders].[Ship Mode]" caption="Ship Mode" attribute="1" defaultMemberUniqueName="[Fact_Orders].[Ship Mode].[All]" allUniqueName="[Fact_Orders].[Ship Mode].[All]" dimensionUniqueName="[Fact_Orders]" displayFolder="" count="0" memberValueDatatype="130" unbalanced="0"/>
    <cacheHierarchy uniqueName="[Fact_Orders].[Customer ID]" caption="Customer ID" attribute="1" defaultMemberUniqueName="[Fact_Orders].[Customer ID].[All]" allUniqueName="[Fact_Orders].[Customer ID].[All]" dimensionUniqueName="[Fact_Orders]" displayFolder="" count="0" memberValueDatatype="130" unbalanced="0"/>
    <cacheHierarchy uniqueName="[Fact_Orders].[Product ID]" caption="Product ID" attribute="1" defaultMemberUniqueName="[Fact_Orders].[Product ID].[All]" allUniqueName="[Fact_Orders].[Product ID].[All]" dimensionUniqueName="[Fact_Orders]" displayFolder="" count="0" memberValueDatatype="130" unbalanced="0"/>
    <cacheHierarchy uniqueName="[Fact_Orders].[Sales]" caption="Sales" attribute="1" defaultMemberUniqueName="[Fact_Orders].[Sales].[All]" allUniqueName="[Fact_Orders].[Sales].[All]" dimensionUniqueName="[Fact_Orders]" displayFolder="" count="0" memberValueDatatype="5" unbalanced="0"/>
    <cacheHierarchy uniqueName="[Fact_Orders].[Quantity]" caption="Quantity" attribute="1" defaultMemberUniqueName="[Fact_Orders].[Quantity].[All]" allUniqueName="[Fact_Orders].[Quantity].[All]" dimensionUniqueName="[Fact_Orders]" displayFolder="" count="0" memberValueDatatype="5" unbalanced="0"/>
    <cacheHierarchy uniqueName="[Fact_Orders].[Discount]" caption="Discount" attribute="1" defaultMemberUniqueName="[Fact_Orders].[Discount].[All]" allUniqueName="[Fact_Orders].[Discount].[All]" dimensionUniqueName="[Fact_Orders]" displayFolder="" count="0" memberValueDatatype="5" unbalanced="0"/>
    <cacheHierarchy uniqueName="[Fact_Orders].[Profit]" caption="Profit" attribute="1" defaultMemberUniqueName="[Fact_Orders].[Profit].[All]" allUniqueName="[Fact_Orders].[Profit].[All]" dimensionUniqueName="[Fact_Orders]" displayFolder="" count="0" memberValueDatatype="5" unbalanced="0"/>
    <cacheHierarchy uniqueName="[Fact_Orders].[Returned]" caption="Returned" attribute="1" defaultMemberUniqueName="[Fact_Orders].[Returned].[All]" allUniqueName="[Fact_Orders].[Returned].[All]" dimensionUniqueName="[Fact_Orders]" displayFolder="" count="0" memberValueDatatype="130" unbalanced="0"/>
    <cacheHierarchy uniqueName="[Fact_Orders].[NetSales]" caption="NetSales" attribute="1" defaultMemberUniqueName="[Fact_Orders].[NetSales].[All]" allUniqueName="[Fact_Orders].[NetSales].[All]" dimensionUniqueName="[Fact_Orders]" displayFolder="" count="0" memberValueDatatype="5" unbalanced="0"/>
    <cacheHierarchy uniqueName="[Fact_Orders].[ProfitMargin]" caption="ProfitMargin" attribute="1" defaultMemberUniqueName="[Fact_Orders].[ProfitMargin].[All]" allUniqueName="[Fact_Orders].[ProfitMargin].[All]" dimensionUniqueName="[Fact_Orders]" displayFolder="" count="0" memberValueDatatype="5" unbalanced="0"/>
    <cacheHierarchy uniqueName="[Fact_Orders].[DaysToShip]" caption="DaysToShip" attribute="1" defaultMemberUniqueName="[Fact_Orders].[DaysToShip].[All]" allUniqueName="[Fact_Orders].[DaysToShip].[All]" dimensionUniqueName="[Fact_Orders]" displayFolder="" count="0" memberValueDatatype="20" unbalanced="0"/>
    <cacheHierarchy uniqueName="[Fact_Orders].[ReturnedFlag]" caption="ReturnedFlag" attribute="1" defaultMemberUniqueName="[Fact_Orders].[ReturnedFlag].[All]" allUniqueName="[Fact_Orders].[ReturnedFlag].[All]" dimensionUniqueName="[Fact_Orders]" displayFolder="" count="0" memberValueDatatype="130" unbalanced="0"/>
    <cacheHierarchy uniqueName="[Fact_Orders].[OrderStatus]" caption="OrderStatus" attribute="1" defaultMemberUniqueName="[Fact_Orders].[OrderStatus].[All]" allUniqueName="[Fact_Orders].[OrderStatus].[All]" dimensionUniqueName="[Fact_Orders]" displayFolder="" count="0" memberValueDatatype="130" unbalanced="0"/>
    <cacheHierarchy uniqueName="[Measures].[Count of Order ID]" caption="Count of Order ID" measure="1" displayFolder="" measureGroup="Fact_Orders" count="0">
      <extLst>
        <ext xmlns:x15="http://schemas.microsoft.com/office/spreadsheetml/2010/11/main" uri="{B97F6D7D-B522-45F9-BDA1-12C45D357490}">
          <x15:cacheHierarchy aggregatedColumn="24"/>
        </ext>
      </extLst>
    </cacheHierarchy>
    <cacheHierarchy uniqueName="[Measures].[Count of Customer ID]" caption="Count of Customer ID" measure="1" displayFolder="" measureGroup="Dim_Customer" count="0">
      <extLst>
        <ext xmlns:x15="http://schemas.microsoft.com/office/spreadsheetml/2010/11/main" uri="{B97F6D7D-B522-45F9-BDA1-12C45D357490}">
          <x15:cacheHierarchy aggregatedColumn="8"/>
        </ext>
      </extLst>
    </cacheHierarchy>
    <cacheHierarchy uniqueName="[Measures].[Distinct Count of Customer ID]" caption="Distinct Count of Customer ID" measure="1" displayFolder="" measureGroup="Dim_Customer" count="0">
      <extLst>
        <ext xmlns:x15="http://schemas.microsoft.com/office/spreadsheetml/2010/11/main" uri="{B97F6D7D-B522-45F9-BDA1-12C45D357490}">
          <x15:cacheHierarchy aggregatedColumn="8"/>
        </ext>
      </extLst>
    </cacheHierarchy>
    <cacheHierarchy uniqueName="[Measures].[Count of Product ID]" caption="Count of Product ID" measure="1" displayFolder="" measureGroup="Dim_Product" count="0">
      <extLst>
        <ext xmlns:x15="http://schemas.microsoft.com/office/spreadsheetml/2010/11/main" uri="{B97F6D7D-B522-45F9-BDA1-12C45D357490}">
          <x15:cacheHierarchy aggregatedColumn="16"/>
        </ext>
      </extLst>
    </cacheHierarchy>
    <cacheHierarchy uniqueName="[Measures].[Distinct Count of Product ID]" caption="Distinct Count of Product ID" measure="1" displayFolder="" measureGroup="Dim_Product" count="0">
      <extLst>
        <ext xmlns:x15="http://schemas.microsoft.com/office/spreadsheetml/2010/11/main" uri="{B97F6D7D-B522-45F9-BDA1-12C45D357490}">
          <x15:cacheHierarchy aggregatedColumn="16"/>
        </ext>
      </extLst>
    </cacheHierarchy>
    <cacheHierarchy uniqueName="[Measures].[Sum of Sales]" caption="Sum of Sales" measure="1" displayFolder="" measureGroup="Fact_Orders" count="0">
      <extLst>
        <ext xmlns:x15="http://schemas.microsoft.com/office/spreadsheetml/2010/11/main" uri="{B97F6D7D-B522-45F9-BDA1-12C45D357490}">
          <x15:cacheHierarchy aggregatedColumn="30"/>
        </ext>
      </extLst>
    </cacheHierarchy>
    <cacheHierarchy uniqueName="[Measures].[Sum of Profit]" caption="Sum of Profit" measure="1" displayFolder="" measureGroup="Fact_Orders" count="0">
      <extLst>
        <ext xmlns:x15="http://schemas.microsoft.com/office/spreadsheetml/2010/11/main" uri="{B97F6D7D-B522-45F9-BDA1-12C45D357490}">
          <x15:cacheHierarchy aggregatedColumn="33"/>
        </ext>
      </extLst>
    </cacheHierarchy>
    <cacheHierarchy uniqueName="[Measures].[Count of Category]" caption="Count of Category" measure="1" displayFolder="" measureGroup="Dim_Product" count="0">
      <extLst>
        <ext xmlns:x15="http://schemas.microsoft.com/office/spreadsheetml/2010/11/main" uri="{B97F6D7D-B522-45F9-BDA1-12C45D357490}">
          <x15:cacheHierarchy aggregatedColumn="17"/>
        </ext>
      </extLst>
    </cacheHierarchy>
    <cacheHierarchy uniqueName="[Measures].[Count of Order Date]" caption="Count of Order Date" measure="1" displayFolder="" measureGroup="Fact_Orders" count="0">
      <extLst>
        <ext xmlns:x15="http://schemas.microsoft.com/office/spreadsheetml/2010/11/main" uri="{B97F6D7D-B522-45F9-BDA1-12C45D357490}">
          <x15:cacheHierarchy aggregatedColumn="25"/>
        </ext>
      </extLst>
    </cacheHierarchy>
    <cacheHierarchy uniqueName="[Measures].[Count of Customer ID 2]" caption="Count of Customer ID 2" measure="1" displayFolder="" measureGroup="Fact_Orders" count="0">
      <extLst>
        <ext xmlns:x15="http://schemas.microsoft.com/office/spreadsheetml/2010/11/main" uri="{B97F6D7D-B522-45F9-BDA1-12C45D357490}">
          <x15:cacheHierarchy aggregatedColumn="28"/>
        </ext>
      </extLst>
    </cacheHierarchy>
    <cacheHierarchy uniqueName="[Measures].[Distinct Count of Customer ID 2]" caption="Distinct Count of Customer ID 2" measure="1" displayFolder="" measureGroup="Fact_Orders" count="0">
      <extLst>
        <ext xmlns:x15="http://schemas.microsoft.com/office/spreadsheetml/2010/11/main" uri="{B97F6D7D-B522-45F9-BDA1-12C45D357490}">
          <x15:cacheHierarchy aggregatedColumn="28"/>
        </ext>
      </extLst>
    </cacheHierarchy>
    <cacheHierarchy uniqueName="[Measures].[Sum of DaysToShip]" caption="Sum of DaysToShip" measure="1" displayFolder="" measureGroup="Fact_Orders" count="0">
      <extLst>
        <ext xmlns:x15="http://schemas.microsoft.com/office/spreadsheetml/2010/11/main" uri="{B97F6D7D-B522-45F9-BDA1-12C45D357490}">
          <x15:cacheHierarchy aggregatedColumn="37"/>
        </ext>
      </extLst>
    </cacheHierarchy>
    <cacheHierarchy uniqueName="[Measures].[Average of DaysToShip]" caption="Average of DaysToShip" measure="1" displayFolder="" measureGroup="Fact_Orders" count="0">
      <extLst>
        <ext xmlns:x15="http://schemas.microsoft.com/office/spreadsheetml/2010/11/main" uri="{B97F6D7D-B522-45F9-BDA1-12C45D357490}">
          <x15:cacheHierarchy aggregatedColumn="37"/>
        </ext>
      </extLst>
    </cacheHierarchy>
    <cacheHierarchy uniqueName="[Measures].[Total Sales]" caption="Total Sales" measure="1" displayFolder="" measureGroup="Fact_Orders" count="0"/>
    <cacheHierarchy uniqueName="[Measures].[Total Profit]" caption="Total Profit" measure="1" displayFolder="" measureGroup="Fact_Orders" count="0"/>
    <cacheHierarchy uniqueName="[Measures].[Total Net Sales]" caption="Total Net Sales" measure="1" displayFolder="" measureGroup="Fact_Orders" count="0"/>
    <cacheHierarchy uniqueName="[Measures].[Avg Profit Margin]" caption="Avg Profit Margin" measure="1" displayFolder="" measureGroup="Fact_Orders" count="0"/>
    <cacheHierarchy uniqueName="[Measures].[Total Returned]" caption="Total Returned" measure="1" displayFolder="" measureGroup="Fact_Orders" count="0" oneField="1">
      <fieldsUsage count="1">
        <fieldUsage x="1"/>
      </fieldsUsage>
    </cacheHierarchy>
    <cacheHierarchy uniqueName="[Measures].[% Returned]" caption="% Returned" measure="1" displayFolder="" measureGroup="Fact_Orders" count="0"/>
    <cacheHierarchy uniqueName="[Measures].[Return Loss]" caption="Return Loss" measure="1" displayFolder="" measureGroup="Fact_Orders" count="0"/>
    <cacheHierarchy uniqueName="[Measures].[ProfitAfterReturns]" caption="ProfitAfterReturns" measure="1" displayFolder="" measureGroup="Fact_Orders" count="0"/>
    <cacheHierarchy uniqueName="[Measures].[__XL_Count Dim_Customer]" caption="__XL_Count Dim_Customer" measure="1" displayFolder="" measureGroup="Dim_Customer" count="0" hidden="1"/>
    <cacheHierarchy uniqueName="[Measures].[__XL_Count Dim_Product]" caption="__XL_Count Dim_Product" measure="1" displayFolder="" measureGroup="Dim_Product" count="0" hidden="1"/>
    <cacheHierarchy uniqueName="[Measures].[__XL_Count Dim_RegionalManagers]" caption="__XL_Count Dim_RegionalManagers" measure="1" displayFolder="" measureGroup="Dim_RegionalManagers" count="0" hidden="1"/>
    <cacheHierarchy uniqueName="[Measures].[__XL_Count Dim_Returns]" caption="__XL_Count Dim_Returns" measure="1" displayFolder="" measureGroup="Dim_Returns" count="0" hidden="1"/>
    <cacheHierarchy uniqueName="[Measures].[__XL_Count Fact_Orders]" caption="__XL_Count Fact_Orders" measure="1" displayFolder="" measureGroup="Fact_Order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7">
    <dimension name="Calendar" uniqueName="[Calendar]" caption="Calendar"/>
    <dimension name="Dim_Customer" uniqueName="[Dim_Customer]" caption="Dim_Customer"/>
    <dimension name="Dim_Product" uniqueName="[Dim_Product]" caption="Dim_Product"/>
    <dimension name="Dim_RegionalManagers" uniqueName="[Dim_RegionalManagers]" caption="Dim_RegionalManagers"/>
    <dimension name="Dim_Returns" uniqueName="[Dim_Returns]" caption="Dim_Returns"/>
    <dimension name="Fact_Orders" uniqueName="[Fact_Orders]" caption="Fact_Orders"/>
    <dimension measure="1" name="Measures" uniqueName="[Measures]" caption="Measures"/>
  </dimensions>
  <measureGroups count="6">
    <measureGroup name="Calendar" caption="Calendar"/>
    <measureGroup name="Dim_Customer" caption="Dim_Customer"/>
    <measureGroup name="Dim_Product" caption="Dim_Product"/>
    <measureGroup name="Dim_RegionalManagers" caption="Dim_RegionalManagers"/>
    <measureGroup name="Dim_Returns" caption="Dim_Returns"/>
    <measureGroup name="Fact_Orders" caption="Fact_Orders"/>
  </measureGroups>
  <maps count="16">
    <map measureGroup="0" dimension="0"/>
    <map measureGroup="1" dimension="1"/>
    <map measureGroup="1" dimension="3"/>
    <map measureGroup="2" dimension="2"/>
    <map measureGroup="3" dimension="3"/>
    <map measureGroup="4" dimension="0"/>
    <map measureGroup="4" dimension="1"/>
    <map measureGroup="4" dimension="2"/>
    <map measureGroup="4" dimension="3"/>
    <map measureGroup="4" dimension="4"/>
    <map measureGroup="4" dimension="5"/>
    <map measureGroup="5" dimension="0"/>
    <map measureGroup="5" dimension="1"/>
    <map measureGroup="5" dimension="2"/>
    <map measureGroup="5" dimension="3"/>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riman Emam" refreshedDate="46082.712066898152" createdVersion="8" refreshedVersion="8" minRefreshableVersion="3" recordCount="0" supportSubquery="1" supportAdvancedDrill="1" xr:uid="{43F21948-AFE0-497C-A905-3EF8E088AA77}">
  <cacheSource type="external" connectionId="7"/>
  <cacheFields count="3">
    <cacheField name="[Measures].[Total Returned]" caption="Total Returned" numFmtId="0" hierarchy="57" level="32767"/>
    <cacheField name="[Dim_Product].[Sub-Category].[Sub-Category]" caption="Sub-Category" numFmtId="0" hierarchy="18" level="1">
      <sharedItems count="5">
        <s v="Binders"/>
        <s v="Chairs"/>
        <s v="Furnishings"/>
        <s v="Paper"/>
        <s v="Phones"/>
      </sharedItems>
    </cacheField>
    <cacheField name="[Dim_Customer].[Region].[Region]" caption="Region" numFmtId="0" hierarchy="15" level="1">
      <sharedItems containsSemiMixedTypes="0" containsNonDate="0" containsString="0"/>
    </cacheField>
  </cacheFields>
  <cacheHierarchies count="68">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Customer Name]" caption="Customer Name" attribute="1" defaultMemberUniqueName="[Dim_Customer].[Customer Name].[All]" allUniqueName="[Dim_Customer].[Customer Name].[All]" dimensionUniqueName="[Dim_Customer]" displayFolder="" count="0" memberValueDatatype="130" unbalanced="0"/>
    <cacheHierarchy uniqueName="[Dim_Customer].[Segment]" caption="Segment" attribute="1" defaultMemberUniqueName="[Dim_Customer].[Segment].[All]" allUniqueName="[Dim_Customer].[Segment].[All]" dimensionUniqueName="[Dim_Customer]" displayFolder="" count="0" memberValueDatatype="130" unbalanced="0"/>
    <cacheHierarchy uniqueName="[Dim_Customer].[Country]" caption="Country" attribute="1" defaultMemberUniqueName="[Dim_Customer].[Country].[All]" allUniqueName="[Dim_Customer].[Country].[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0" memberValueDatatype="130" unbalanced="0"/>
    <cacheHierarchy uniqueName="[Dim_Customer].[State]" caption="State" attribute="1" defaultMemberUniqueName="[Dim_Customer].[State].[All]" allUniqueName="[Dim_Customer].[State].[All]" dimensionUniqueName="[Dim_Customer]" displayFolder="" count="0" memberValueDatatype="130" unbalanced="0"/>
    <cacheHierarchy uniqueName="[Dim_Customer].[Postal Code]" caption="Postal Code" attribute="1" defaultMemberUniqueName="[Dim_Customer].[Postal Code].[All]" allUniqueName="[Dim_Customer].[Postal Code].[All]" dimensionUniqueName="[Dim_Customer]" displayFolder="" count="0" memberValueDatatype="20" unbalanced="0"/>
    <cacheHierarchy uniqueName="[Dim_Customer].[Region]" caption="Region" attribute="1" defaultMemberUniqueName="[Dim_Customer].[Region].[All]" allUniqueName="[Dim_Customer].[Region].[All]" dimensionUniqueName="[Dim_Customer]" displayFolder="" count="2" memberValueDatatype="130" unbalanced="0">
      <fieldsUsage count="2">
        <fieldUsage x="-1"/>
        <fieldUsage x="2"/>
      </fieldsUsage>
    </cacheHierarchy>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2" memberValueDatatype="130" unbalanced="0"/>
    <cacheHierarchy uniqueName="[Dim_Product].[Sub-Category]" caption="Sub-Category" attribute="1" defaultMemberUniqueName="[Dim_Product].[Sub-Category].[All]" allUniqueName="[Dim_Product].[Sub-Category].[All]" dimensionUniqueName="[Dim_Product]" displayFolder="" count="2" memberValueDatatype="130" unbalanced="0">
      <fieldsUsage count="2">
        <fieldUsage x="-1"/>
        <fieldUsage x="1"/>
      </fieldsUsage>
    </cacheHierarchy>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Dim_RegionalManagers].[Person]" caption="Person" attribute="1" defaultMemberUniqueName="[Dim_RegionalManagers].[Person].[All]" allUniqueName="[Dim_RegionalManagers].[Person].[All]" dimensionUniqueName="[Dim_RegionalManagers]" displayFolder="" count="0" memberValueDatatype="130" unbalanced="0"/>
    <cacheHierarchy uniqueName="[Dim_RegionalManagers].[Region]" caption="Region" attribute="1" defaultMemberUniqueName="[Dim_RegionalManagers].[Region].[All]" allUniqueName="[Dim_RegionalManagers].[Region].[All]" dimensionUniqueName="[Dim_RegionalManagers]" displayFolder="" count="0" memberValueDatatype="130" unbalanced="0"/>
    <cacheHierarchy uniqueName="[Dim_Returns].[Order ID]" caption="Order ID" attribute="1" defaultMemberUniqueName="[Dim_Returns].[Order ID].[All]" allUniqueName="[Dim_Returns].[Order ID].[All]" dimensionUniqueName="[Dim_Returns]" displayFolder="" count="0" memberValueDatatype="130" unbalanced="0"/>
    <cacheHierarchy uniqueName="[Dim_Returns].[Returned]" caption="Returned" attribute="1" defaultMemberUniqueName="[Dim_Returns].[Returned].[All]" allUniqueName="[Dim_Returns].[Returned].[All]" dimensionUniqueName="[Dim_Returns]" displayFolder="" count="0" memberValueDatatype="130" unbalanced="0"/>
    <cacheHierarchy uniqueName="[Fact_Orders].[Order ID]" caption="Order ID" attribute="1" defaultMemberUniqueName="[Fact_Orders].[Order ID].[All]" allUniqueName="[Fact_Orders].[Order ID].[All]" dimensionUniqueName="[Fact_Orders]" displayFolder="" count="0" memberValueDatatype="130" unbalanced="0"/>
    <cacheHierarchy uniqueName="[Fact_Orders].[Order Date]" caption="Order Date" attribute="1" time="1" defaultMemberUniqueName="[Fact_Orders].[Order Date].[All]" allUniqueName="[Fact_Orders].[Order Date].[All]" dimensionUniqueName="[Fact_Orders]" displayFolder="" count="0" memberValueDatatype="7" unbalanced="0"/>
    <cacheHierarchy uniqueName="[Fact_Orders].[Ship Date]" caption="Ship Date" attribute="1" time="1" defaultMemberUniqueName="[Fact_Orders].[Ship Date].[All]" allUniqueName="[Fact_Orders].[Ship Date].[All]" dimensionUniqueName="[Fact_Orders]" displayFolder="" count="0" memberValueDatatype="7" unbalanced="0"/>
    <cacheHierarchy uniqueName="[Fact_Orders].[Ship Mode]" caption="Ship Mode" attribute="1" defaultMemberUniqueName="[Fact_Orders].[Ship Mode].[All]" allUniqueName="[Fact_Orders].[Ship Mode].[All]" dimensionUniqueName="[Fact_Orders]" displayFolder="" count="0" memberValueDatatype="130" unbalanced="0"/>
    <cacheHierarchy uniqueName="[Fact_Orders].[Customer ID]" caption="Customer ID" attribute="1" defaultMemberUniqueName="[Fact_Orders].[Customer ID].[All]" allUniqueName="[Fact_Orders].[Customer ID].[All]" dimensionUniqueName="[Fact_Orders]" displayFolder="" count="0" memberValueDatatype="130" unbalanced="0"/>
    <cacheHierarchy uniqueName="[Fact_Orders].[Product ID]" caption="Product ID" attribute="1" defaultMemberUniqueName="[Fact_Orders].[Product ID].[All]" allUniqueName="[Fact_Orders].[Product ID].[All]" dimensionUniqueName="[Fact_Orders]" displayFolder="" count="0" memberValueDatatype="130" unbalanced="0"/>
    <cacheHierarchy uniqueName="[Fact_Orders].[Sales]" caption="Sales" attribute="1" defaultMemberUniqueName="[Fact_Orders].[Sales].[All]" allUniqueName="[Fact_Orders].[Sales].[All]" dimensionUniqueName="[Fact_Orders]" displayFolder="" count="0" memberValueDatatype="5" unbalanced="0"/>
    <cacheHierarchy uniqueName="[Fact_Orders].[Quantity]" caption="Quantity" attribute="1" defaultMemberUniqueName="[Fact_Orders].[Quantity].[All]" allUniqueName="[Fact_Orders].[Quantity].[All]" dimensionUniqueName="[Fact_Orders]" displayFolder="" count="0" memberValueDatatype="5" unbalanced="0"/>
    <cacheHierarchy uniqueName="[Fact_Orders].[Discount]" caption="Discount" attribute="1" defaultMemberUniqueName="[Fact_Orders].[Discount].[All]" allUniqueName="[Fact_Orders].[Discount].[All]" dimensionUniqueName="[Fact_Orders]" displayFolder="" count="0" memberValueDatatype="5" unbalanced="0"/>
    <cacheHierarchy uniqueName="[Fact_Orders].[Profit]" caption="Profit" attribute="1" defaultMemberUniqueName="[Fact_Orders].[Profit].[All]" allUniqueName="[Fact_Orders].[Profit].[All]" dimensionUniqueName="[Fact_Orders]" displayFolder="" count="0" memberValueDatatype="5" unbalanced="0"/>
    <cacheHierarchy uniqueName="[Fact_Orders].[Returned]" caption="Returned" attribute="1" defaultMemberUniqueName="[Fact_Orders].[Returned].[All]" allUniqueName="[Fact_Orders].[Returned].[All]" dimensionUniqueName="[Fact_Orders]" displayFolder="" count="0" memberValueDatatype="130" unbalanced="0"/>
    <cacheHierarchy uniqueName="[Fact_Orders].[NetSales]" caption="NetSales" attribute="1" defaultMemberUniqueName="[Fact_Orders].[NetSales].[All]" allUniqueName="[Fact_Orders].[NetSales].[All]" dimensionUniqueName="[Fact_Orders]" displayFolder="" count="0" memberValueDatatype="5" unbalanced="0"/>
    <cacheHierarchy uniqueName="[Fact_Orders].[ProfitMargin]" caption="ProfitMargin" attribute="1" defaultMemberUniqueName="[Fact_Orders].[ProfitMargin].[All]" allUniqueName="[Fact_Orders].[ProfitMargin].[All]" dimensionUniqueName="[Fact_Orders]" displayFolder="" count="0" memberValueDatatype="5" unbalanced="0"/>
    <cacheHierarchy uniqueName="[Fact_Orders].[DaysToShip]" caption="DaysToShip" attribute="1" defaultMemberUniqueName="[Fact_Orders].[DaysToShip].[All]" allUniqueName="[Fact_Orders].[DaysToShip].[All]" dimensionUniqueName="[Fact_Orders]" displayFolder="" count="0" memberValueDatatype="20" unbalanced="0"/>
    <cacheHierarchy uniqueName="[Fact_Orders].[ReturnedFlag]" caption="ReturnedFlag" attribute="1" defaultMemberUniqueName="[Fact_Orders].[ReturnedFlag].[All]" allUniqueName="[Fact_Orders].[ReturnedFlag].[All]" dimensionUniqueName="[Fact_Orders]" displayFolder="" count="0" memberValueDatatype="130" unbalanced="0"/>
    <cacheHierarchy uniqueName="[Fact_Orders].[OrderStatus]" caption="OrderStatus" attribute="1" defaultMemberUniqueName="[Fact_Orders].[OrderStatus].[All]" allUniqueName="[Fact_Orders].[OrderStatus].[All]" dimensionUniqueName="[Fact_Orders]" displayFolder="" count="0" memberValueDatatype="130" unbalanced="0"/>
    <cacheHierarchy uniqueName="[Measures].[Count of Order ID]" caption="Count of Order ID" measure="1" displayFolder="" measureGroup="Fact_Orders" count="0">
      <extLst>
        <ext xmlns:x15="http://schemas.microsoft.com/office/spreadsheetml/2010/11/main" uri="{B97F6D7D-B522-45F9-BDA1-12C45D357490}">
          <x15:cacheHierarchy aggregatedColumn="24"/>
        </ext>
      </extLst>
    </cacheHierarchy>
    <cacheHierarchy uniqueName="[Measures].[Count of Customer ID]" caption="Count of Customer ID" measure="1" displayFolder="" measureGroup="Dim_Customer" count="0">
      <extLst>
        <ext xmlns:x15="http://schemas.microsoft.com/office/spreadsheetml/2010/11/main" uri="{B97F6D7D-B522-45F9-BDA1-12C45D357490}">
          <x15:cacheHierarchy aggregatedColumn="8"/>
        </ext>
      </extLst>
    </cacheHierarchy>
    <cacheHierarchy uniqueName="[Measures].[Distinct Count of Customer ID]" caption="Distinct Count of Customer ID" measure="1" displayFolder="" measureGroup="Dim_Customer" count="0">
      <extLst>
        <ext xmlns:x15="http://schemas.microsoft.com/office/spreadsheetml/2010/11/main" uri="{B97F6D7D-B522-45F9-BDA1-12C45D357490}">
          <x15:cacheHierarchy aggregatedColumn="8"/>
        </ext>
      </extLst>
    </cacheHierarchy>
    <cacheHierarchy uniqueName="[Measures].[Count of Product ID]" caption="Count of Product ID" measure="1" displayFolder="" measureGroup="Dim_Product" count="0">
      <extLst>
        <ext xmlns:x15="http://schemas.microsoft.com/office/spreadsheetml/2010/11/main" uri="{B97F6D7D-B522-45F9-BDA1-12C45D357490}">
          <x15:cacheHierarchy aggregatedColumn="16"/>
        </ext>
      </extLst>
    </cacheHierarchy>
    <cacheHierarchy uniqueName="[Measures].[Distinct Count of Product ID]" caption="Distinct Count of Product ID" measure="1" displayFolder="" measureGroup="Dim_Product" count="0">
      <extLst>
        <ext xmlns:x15="http://schemas.microsoft.com/office/spreadsheetml/2010/11/main" uri="{B97F6D7D-B522-45F9-BDA1-12C45D357490}">
          <x15:cacheHierarchy aggregatedColumn="16"/>
        </ext>
      </extLst>
    </cacheHierarchy>
    <cacheHierarchy uniqueName="[Measures].[Sum of Sales]" caption="Sum of Sales" measure="1" displayFolder="" measureGroup="Fact_Orders" count="0">
      <extLst>
        <ext xmlns:x15="http://schemas.microsoft.com/office/spreadsheetml/2010/11/main" uri="{B97F6D7D-B522-45F9-BDA1-12C45D357490}">
          <x15:cacheHierarchy aggregatedColumn="30"/>
        </ext>
      </extLst>
    </cacheHierarchy>
    <cacheHierarchy uniqueName="[Measures].[Sum of Profit]" caption="Sum of Profit" measure="1" displayFolder="" measureGroup="Fact_Orders" count="0">
      <extLst>
        <ext xmlns:x15="http://schemas.microsoft.com/office/spreadsheetml/2010/11/main" uri="{B97F6D7D-B522-45F9-BDA1-12C45D357490}">
          <x15:cacheHierarchy aggregatedColumn="33"/>
        </ext>
      </extLst>
    </cacheHierarchy>
    <cacheHierarchy uniqueName="[Measures].[Count of Category]" caption="Count of Category" measure="1" displayFolder="" measureGroup="Dim_Product" count="0">
      <extLst>
        <ext xmlns:x15="http://schemas.microsoft.com/office/spreadsheetml/2010/11/main" uri="{B97F6D7D-B522-45F9-BDA1-12C45D357490}">
          <x15:cacheHierarchy aggregatedColumn="17"/>
        </ext>
      </extLst>
    </cacheHierarchy>
    <cacheHierarchy uniqueName="[Measures].[Count of Order Date]" caption="Count of Order Date" measure="1" displayFolder="" measureGroup="Fact_Orders" count="0">
      <extLst>
        <ext xmlns:x15="http://schemas.microsoft.com/office/spreadsheetml/2010/11/main" uri="{B97F6D7D-B522-45F9-BDA1-12C45D357490}">
          <x15:cacheHierarchy aggregatedColumn="25"/>
        </ext>
      </extLst>
    </cacheHierarchy>
    <cacheHierarchy uniqueName="[Measures].[Count of Customer ID 2]" caption="Count of Customer ID 2" measure="1" displayFolder="" measureGroup="Fact_Orders" count="0">
      <extLst>
        <ext xmlns:x15="http://schemas.microsoft.com/office/spreadsheetml/2010/11/main" uri="{B97F6D7D-B522-45F9-BDA1-12C45D357490}">
          <x15:cacheHierarchy aggregatedColumn="28"/>
        </ext>
      </extLst>
    </cacheHierarchy>
    <cacheHierarchy uniqueName="[Measures].[Distinct Count of Customer ID 2]" caption="Distinct Count of Customer ID 2" measure="1" displayFolder="" measureGroup="Fact_Orders" count="0">
      <extLst>
        <ext xmlns:x15="http://schemas.microsoft.com/office/spreadsheetml/2010/11/main" uri="{B97F6D7D-B522-45F9-BDA1-12C45D357490}">
          <x15:cacheHierarchy aggregatedColumn="28"/>
        </ext>
      </extLst>
    </cacheHierarchy>
    <cacheHierarchy uniqueName="[Measures].[Sum of DaysToShip]" caption="Sum of DaysToShip" measure="1" displayFolder="" measureGroup="Fact_Orders" count="0">
      <extLst>
        <ext xmlns:x15="http://schemas.microsoft.com/office/spreadsheetml/2010/11/main" uri="{B97F6D7D-B522-45F9-BDA1-12C45D357490}">
          <x15:cacheHierarchy aggregatedColumn="37"/>
        </ext>
      </extLst>
    </cacheHierarchy>
    <cacheHierarchy uniqueName="[Measures].[Average of DaysToShip]" caption="Average of DaysToShip" measure="1" displayFolder="" measureGroup="Fact_Orders" count="0">
      <extLst>
        <ext xmlns:x15="http://schemas.microsoft.com/office/spreadsheetml/2010/11/main" uri="{B97F6D7D-B522-45F9-BDA1-12C45D357490}">
          <x15:cacheHierarchy aggregatedColumn="37"/>
        </ext>
      </extLst>
    </cacheHierarchy>
    <cacheHierarchy uniqueName="[Measures].[Total Sales]" caption="Total Sales" measure="1" displayFolder="" measureGroup="Fact_Orders" count="0"/>
    <cacheHierarchy uniqueName="[Measures].[Total Profit]" caption="Total Profit" measure="1" displayFolder="" measureGroup="Fact_Orders" count="0"/>
    <cacheHierarchy uniqueName="[Measures].[Total Net Sales]" caption="Total Net Sales" measure="1" displayFolder="" measureGroup="Fact_Orders" count="0"/>
    <cacheHierarchy uniqueName="[Measures].[Avg Profit Margin]" caption="Avg Profit Margin" measure="1" displayFolder="" measureGroup="Fact_Orders" count="0"/>
    <cacheHierarchy uniqueName="[Measures].[Total Returned]" caption="Total Returned" measure="1" displayFolder="" measureGroup="Fact_Orders" count="0" oneField="1">
      <fieldsUsage count="1">
        <fieldUsage x="0"/>
      </fieldsUsage>
    </cacheHierarchy>
    <cacheHierarchy uniqueName="[Measures].[% Returned]" caption="% Returned" measure="1" displayFolder="" measureGroup="Fact_Orders" count="0"/>
    <cacheHierarchy uniqueName="[Measures].[Return Loss]" caption="Return Loss" measure="1" displayFolder="" measureGroup="Fact_Orders" count="0"/>
    <cacheHierarchy uniqueName="[Measures].[ProfitAfterReturns]" caption="ProfitAfterReturns" measure="1" displayFolder="" measureGroup="Fact_Orders" count="0"/>
    <cacheHierarchy uniqueName="[Measures].[__XL_Count Dim_Customer]" caption="__XL_Count Dim_Customer" measure="1" displayFolder="" measureGroup="Dim_Customer" count="0" hidden="1"/>
    <cacheHierarchy uniqueName="[Measures].[__XL_Count Dim_Product]" caption="__XL_Count Dim_Product" measure="1" displayFolder="" measureGroup="Dim_Product" count="0" hidden="1"/>
    <cacheHierarchy uniqueName="[Measures].[__XL_Count Dim_RegionalManagers]" caption="__XL_Count Dim_RegionalManagers" measure="1" displayFolder="" measureGroup="Dim_RegionalManagers" count="0" hidden="1"/>
    <cacheHierarchy uniqueName="[Measures].[__XL_Count Dim_Returns]" caption="__XL_Count Dim_Returns" measure="1" displayFolder="" measureGroup="Dim_Returns" count="0" hidden="1"/>
    <cacheHierarchy uniqueName="[Measures].[__XL_Count Fact_Orders]" caption="__XL_Count Fact_Orders" measure="1" displayFolder="" measureGroup="Fact_Order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7">
    <dimension name="Calendar" uniqueName="[Calendar]" caption="Calendar"/>
    <dimension name="Dim_Customer" uniqueName="[Dim_Customer]" caption="Dim_Customer"/>
    <dimension name="Dim_Product" uniqueName="[Dim_Product]" caption="Dim_Product"/>
    <dimension name="Dim_RegionalManagers" uniqueName="[Dim_RegionalManagers]" caption="Dim_RegionalManagers"/>
    <dimension name="Dim_Returns" uniqueName="[Dim_Returns]" caption="Dim_Returns"/>
    <dimension name="Fact_Orders" uniqueName="[Fact_Orders]" caption="Fact_Orders"/>
    <dimension measure="1" name="Measures" uniqueName="[Measures]" caption="Measures"/>
  </dimensions>
  <measureGroups count="6">
    <measureGroup name="Calendar" caption="Calendar"/>
    <measureGroup name="Dim_Customer" caption="Dim_Customer"/>
    <measureGroup name="Dim_Product" caption="Dim_Product"/>
    <measureGroup name="Dim_RegionalManagers" caption="Dim_RegionalManagers"/>
    <measureGroup name="Dim_Returns" caption="Dim_Returns"/>
    <measureGroup name="Fact_Orders" caption="Fact_Orders"/>
  </measureGroups>
  <maps count="16">
    <map measureGroup="0" dimension="0"/>
    <map measureGroup="1" dimension="1"/>
    <map measureGroup="1" dimension="3"/>
    <map measureGroup="2" dimension="2"/>
    <map measureGroup="3" dimension="3"/>
    <map measureGroup="4" dimension="0"/>
    <map measureGroup="4" dimension="1"/>
    <map measureGroup="4" dimension="2"/>
    <map measureGroup="4" dimension="3"/>
    <map measureGroup="4" dimension="4"/>
    <map measureGroup="4" dimension="5"/>
    <map measureGroup="5" dimension="0"/>
    <map measureGroup="5" dimension="1"/>
    <map measureGroup="5" dimension="2"/>
    <map measureGroup="5" dimension="3"/>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riman Emam" refreshedDate="46082.71206701389" createdVersion="8" refreshedVersion="8" minRefreshableVersion="3" recordCount="0" supportSubquery="1" supportAdvancedDrill="1" xr:uid="{A77C2316-06C9-4B3B-A23F-C4E3DA496E21}">
  <cacheSource type="external" connectionId="7"/>
  <cacheFields count="2">
    <cacheField name="[Measures].[Total Returned]" caption="Total Returned" numFmtId="0" hierarchy="57" level="32767"/>
    <cacheField name="[Dim_Customer].[Region].[Region]" caption="Region" numFmtId="0" hierarchy="15" level="1">
      <sharedItems containsSemiMixedTypes="0" containsNonDate="0" containsString="0"/>
    </cacheField>
  </cacheFields>
  <cacheHierarchies count="68">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Customer Name]" caption="Customer Name" attribute="1" defaultMemberUniqueName="[Dim_Customer].[Customer Name].[All]" allUniqueName="[Dim_Customer].[Customer Name].[All]" dimensionUniqueName="[Dim_Customer]" displayFolder="" count="0" memberValueDatatype="130" unbalanced="0"/>
    <cacheHierarchy uniqueName="[Dim_Customer].[Segment]" caption="Segment" attribute="1" defaultMemberUniqueName="[Dim_Customer].[Segment].[All]" allUniqueName="[Dim_Customer].[Segment].[All]" dimensionUniqueName="[Dim_Customer]" displayFolder="" count="0" memberValueDatatype="130" unbalanced="0"/>
    <cacheHierarchy uniqueName="[Dim_Customer].[Country]" caption="Country" attribute="1" defaultMemberUniqueName="[Dim_Customer].[Country].[All]" allUniqueName="[Dim_Customer].[Country].[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0" memberValueDatatype="130" unbalanced="0"/>
    <cacheHierarchy uniqueName="[Dim_Customer].[State]" caption="State" attribute="1" defaultMemberUniqueName="[Dim_Customer].[State].[All]" allUniqueName="[Dim_Customer].[State].[All]" dimensionUniqueName="[Dim_Customer]" displayFolder="" count="0" memberValueDatatype="130" unbalanced="0"/>
    <cacheHierarchy uniqueName="[Dim_Customer].[Postal Code]" caption="Postal Code" attribute="1" defaultMemberUniqueName="[Dim_Customer].[Postal Code].[All]" allUniqueName="[Dim_Customer].[Postal Code].[All]" dimensionUniqueName="[Dim_Customer]" displayFolder="" count="0" memberValueDatatype="20" unbalanced="0"/>
    <cacheHierarchy uniqueName="[Dim_Customer].[Region]" caption="Region" attribute="1" defaultMemberUniqueName="[Dim_Customer].[Region].[All]" allUniqueName="[Dim_Customer].[Region].[All]" dimensionUniqueName="[Dim_Customer]" displayFolder="" count="2" memberValueDatatype="130" unbalanced="0">
      <fieldsUsage count="2">
        <fieldUsage x="-1"/>
        <fieldUsage x="1"/>
      </fieldsUsage>
    </cacheHierarchy>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Product].[Sub-Category]" caption="Sub-Category" attribute="1" defaultMemberUniqueName="[Dim_Product].[Sub-Category].[All]" allUniqueName="[Dim_Product].[Sub-Category].[All]" dimensionUniqueName="[Dim_Product]" displayFolder="" count="0" memberValueDatatype="13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Dim_RegionalManagers].[Person]" caption="Person" attribute="1" defaultMemberUniqueName="[Dim_RegionalManagers].[Person].[All]" allUniqueName="[Dim_RegionalManagers].[Person].[All]" dimensionUniqueName="[Dim_RegionalManagers]" displayFolder="" count="0" memberValueDatatype="130" unbalanced="0"/>
    <cacheHierarchy uniqueName="[Dim_RegionalManagers].[Region]" caption="Region" attribute="1" defaultMemberUniqueName="[Dim_RegionalManagers].[Region].[All]" allUniqueName="[Dim_RegionalManagers].[Region].[All]" dimensionUniqueName="[Dim_RegionalManagers]" displayFolder="" count="0" memberValueDatatype="130" unbalanced="0"/>
    <cacheHierarchy uniqueName="[Dim_Returns].[Order ID]" caption="Order ID" attribute="1" defaultMemberUniqueName="[Dim_Returns].[Order ID].[All]" allUniqueName="[Dim_Returns].[Order ID].[All]" dimensionUniqueName="[Dim_Returns]" displayFolder="" count="0" memberValueDatatype="130" unbalanced="0"/>
    <cacheHierarchy uniqueName="[Dim_Returns].[Returned]" caption="Returned" attribute="1" defaultMemberUniqueName="[Dim_Returns].[Returned].[All]" allUniqueName="[Dim_Returns].[Returned].[All]" dimensionUniqueName="[Dim_Returns]" displayFolder="" count="0" memberValueDatatype="130" unbalanced="0"/>
    <cacheHierarchy uniqueName="[Fact_Orders].[Order ID]" caption="Order ID" attribute="1" defaultMemberUniqueName="[Fact_Orders].[Order ID].[All]" allUniqueName="[Fact_Orders].[Order ID].[All]" dimensionUniqueName="[Fact_Orders]" displayFolder="" count="0" memberValueDatatype="130" unbalanced="0"/>
    <cacheHierarchy uniqueName="[Fact_Orders].[Order Date]" caption="Order Date" attribute="1" time="1" defaultMemberUniqueName="[Fact_Orders].[Order Date].[All]" allUniqueName="[Fact_Orders].[Order Date].[All]" dimensionUniqueName="[Fact_Orders]" displayFolder="" count="0" memberValueDatatype="7" unbalanced="0"/>
    <cacheHierarchy uniqueName="[Fact_Orders].[Ship Date]" caption="Ship Date" attribute="1" time="1" defaultMemberUniqueName="[Fact_Orders].[Ship Date].[All]" allUniqueName="[Fact_Orders].[Ship Date].[All]" dimensionUniqueName="[Fact_Orders]" displayFolder="" count="0" memberValueDatatype="7" unbalanced="0"/>
    <cacheHierarchy uniqueName="[Fact_Orders].[Ship Mode]" caption="Ship Mode" attribute="1" defaultMemberUniqueName="[Fact_Orders].[Ship Mode].[All]" allUniqueName="[Fact_Orders].[Ship Mode].[All]" dimensionUniqueName="[Fact_Orders]" displayFolder="" count="0" memberValueDatatype="130" unbalanced="0"/>
    <cacheHierarchy uniqueName="[Fact_Orders].[Customer ID]" caption="Customer ID" attribute="1" defaultMemberUniqueName="[Fact_Orders].[Customer ID].[All]" allUniqueName="[Fact_Orders].[Customer ID].[All]" dimensionUniqueName="[Fact_Orders]" displayFolder="" count="0" memberValueDatatype="130" unbalanced="0"/>
    <cacheHierarchy uniqueName="[Fact_Orders].[Product ID]" caption="Product ID" attribute="1" defaultMemberUniqueName="[Fact_Orders].[Product ID].[All]" allUniqueName="[Fact_Orders].[Product ID].[All]" dimensionUniqueName="[Fact_Orders]" displayFolder="" count="0" memberValueDatatype="130" unbalanced="0"/>
    <cacheHierarchy uniqueName="[Fact_Orders].[Sales]" caption="Sales" attribute="1" defaultMemberUniqueName="[Fact_Orders].[Sales].[All]" allUniqueName="[Fact_Orders].[Sales].[All]" dimensionUniqueName="[Fact_Orders]" displayFolder="" count="0" memberValueDatatype="5" unbalanced="0"/>
    <cacheHierarchy uniqueName="[Fact_Orders].[Quantity]" caption="Quantity" attribute="1" defaultMemberUniqueName="[Fact_Orders].[Quantity].[All]" allUniqueName="[Fact_Orders].[Quantity].[All]" dimensionUniqueName="[Fact_Orders]" displayFolder="" count="0" memberValueDatatype="5" unbalanced="0"/>
    <cacheHierarchy uniqueName="[Fact_Orders].[Discount]" caption="Discount" attribute="1" defaultMemberUniqueName="[Fact_Orders].[Discount].[All]" allUniqueName="[Fact_Orders].[Discount].[All]" dimensionUniqueName="[Fact_Orders]" displayFolder="" count="0" memberValueDatatype="5" unbalanced="0"/>
    <cacheHierarchy uniqueName="[Fact_Orders].[Profit]" caption="Profit" attribute="1" defaultMemberUniqueName="[Fact_Orders].[Profit].[All]" allUniqueName="[Fact_Orders].[Profit].[All]" dimensionUniqueName="[Fact_Orders]" displayFolder="" count="0" memberValueDatatype="5" unbalanced="0"/>
    <cacheHierarchy uniqueName="[Fact_Orders].[Returned]" caption="Returned" attribute="1" defaultMemberUniqueName="[Fact_Orders].[Returned].[All]" allUniqueName="[Fact_Orders].[Returned].[All]" dimensionUniqueName="[Fact_Orders]" displayFolder="" count="0" memberValueDatatype="130" unbalanced="0"/>
    <cacheHierarchy uniqueName="[Fact_Orders].[NetSales]" caption="NetSales" attribute="1" defaultMemberUniqueName="[Fact_Orders].[NetSales].[All]" allUniqueName="[Fact_Orders].[NetSales].[All]" dimensionUniqueName="[Fact_Orders]" displayFolder="" count="0" memberValueDatatype="5" unbalanced="0"/>
    <cacheHierarchy uniqueName="[Fact_Orders].[ProfitMargin]" caption="ProfitMargin" attribute="1" defaultMemberUniqueName="[Fact_Orders].[ProfitMargin].[All]" allUniqueName="[Fact_Orders].[ProfitMargin].[All]" dimensionUniqueName="[Fact_Orders]" displayFolder="" count="0" memberValueDatatype="5" unbalanced="0"/>
    <cacheHierarchy uniqueName="[Fact_Orders].[DaysToShip]" caption="DaysToShip" attribute="1" defaultMemberUniqueName="[Fact_Orders].[DaysToShip].[All]" allUniqueName="[Fact_Orders].[DaysToShip].[All]" dimensionUniqueName="[Fact_Orders]" displayFolder="" count="0" memberValueDatatype="20" unbalanced="0"/>
    <cacheHierarchy uniqueName="[Fact_Orders].[ReturnedFlag]" caption="ReturnedFlag" attribute="1" defaultMemberUniqueName="[Fact_Orders].[ReturnedFlag].[All]" allUniqueName="[Fact_Orders].[ReturnedFlag].[All]" dimensionUniqueName="[Fact_Orders]" displayFolder="" count="0" memberValueDatatype="130" unbalanced="0"/>
    <cacheHierarchy uniqueName="[Fact_Orders].[OrderStatus]" caption="OrderStatus" attribute="1" defaultMemberUniqueName="[Fact_Orders].[OrderStatus].[All]" allUniqueName="[Fact_Orders].[OrderStatus].[All]" dimensionUniqueName="[Fact_Orders]" displayFolder="" count="0" memberValueDatatype="130" unbalanced="0"/>
    <cacheHierarchy uniqueName="[Measures].[Count of Order ID]" caption="Count of Order ID" measure="1" displayFolder="" measureGroup="Fact_Orders" count="0">
      <extLst>
        <ext xmlns:x15="http://schemas.microsoft.com/office/spreadsheetml/2010/11/main" uri="{B97F6D7D-B522-45F9-BDA1-12C45D357490}">
          <x15:cacheHierarchy aggregatedColumn="24"/>
        </ext>
      </extLst>
    </cacheHierarchy>
    <cacheHierarchy uniqueName="[Measures].[Count of Customer ID]" caption="Count of Customer ID" measure="1" displayFolder="" measureGroup="Dim_Customer" count="0">
      <extLst>
        <ext xmlns:x15="http://schemas.microsoft.com/office/spreadsheetml/2010/11/main" uri="{B97F6D7D-B522-45F9-BDA1-12C45D357490}">
          <x15:cacheHierarchy aggregatedColumn="8"/>
        </ext>
      </extLst>
    </cacheHierarchy>
    <cacheHierarchy uniqueName="[Measures].[Distinct Count of Customer ID]" caption="Distinct Count of Customer ID" measure="1" displayFolder="" measureGroup="Dim_Customer" count="0">
      <extLst>
        <ext xmlns:x15="http://schemas.microsoft.com/office/spreadsheetml/2010/11/main" uri="{B97F6D7D-B522-45F9-BDA1-12C45D357490}">
          <x15:cacheHierarchy aggregatedColumn="8"/>
        </ext>
      </extLst>
    </cacheHierarchy>
    <cacheHierarchy uniqueName="[Measures].[Count of Product ID]" caption="Count of Product ID" measure="1" displayFolder="" measureGroup="Dim_Product" count="0">
      <extLst>
        <ext xmlns:x15="http://schemas.microsoft.com/office/spreadsheetml/2010/11/main" uri="{B97F6D7D-B522-45F9-BDA1-12C45D357490}">
          <x15:cacheHierarchy aggregatedColumn="16"/>
        </ext>
      </extLst>
    </cacheHierarchy>
    <cacheHierarchy uniqueName="[Measures].[Distinct Count of Product ID]" caption="Distinct Count of Product ID" measure="1" displayFolder="" measureGroup="Dim_Product" count="0">
      <extLst>
        <ext xmlns:x15="http://schemas.microsoft.com/office/spreadsheetml/2010/11/main" uri="{B97F6D7D-B522-45F9-BDA1-12C45D357490}">
          <x15:cacheHierarchy aggregatedColumn="16"/>
        </ext>
      </extLst>
    </cacheHierarchy>
    <cacheHierarchy uniqueName="[Measures].[Sum of Sales]" caption="Sum of Sales" measure="1" displayFolder="" measureGroup="Fact_Orders" count="0">
      <extLst>
        <ext xmlns:x15="http://schemas.microsoft.com/office/spreadsheetml/2010/11/main" uri="{B97F6D7D-B522-45F9-BDA1-12C45D357490}">
          <x15:cacheHierarchy aggregatedColumn="30"/>
        </ext>
      </extLst>
    </cacheHierarchy>
    <cacheHierarchy uniqueName="[Measures].[Sum of Profit]" caption="Sum of Profit" measure="1" displayFolder="" measureGroup="Fact_Orders" count="0">
      <extLst>
        <ext xmlns:x15="http://schemas.microsoft.com/office/spreadsheetml/2010/11/main" uri="{B97F6D7D-B522-45F9-BDA1-12C45D357490}">
          <x15:cacheHierarchy aggregatedColumn="33"/>
        </ext>
      </extLst>
    </cacheHierarchy>
    <cacheHierarchy uniqueName="[Measures].[Count of Category]" caption="Count of Category" measure="1" displayFolder="" measureGroup="Dim_Product" count="0">
      <extLst>
        <ext xmlns:x15="http://schemas.microsoft.com/office/spreadsheetml/2010/11/main" uri="{B97F6D7D-B522-45F9-BDA1-12C45D357490}">
          <x15:cacheHierarchy aggregatedColumn="17"/>
        </ext>
      </extLst>
    </cacheHierarchy>
    <cacheHierarchy uniqueName="[Measures].[Count of Order Date]" caption="Count of Order Date" measure="1" displayFolder="" measureGroup="Fact_Orders" count="0">
      <extLst>
        <ext xmlns:x15="http://schemas.microsoft.com/office/spreadsheetml/2010/11/main" uri="{B97F6D7D-B522-45F9-BDA1-12C45D357490}">
          <x15:cacheHierarchy aggregatedColumn="25"/>
        </ext>
      </extLst>
    </cacheHierarchy>
    <cacheHierarchy uniqueName="[Measures].[Count of Customer ID 2]" caption="Count of Customer ID 2" measure="1" displayFolder="" measureGroup="Fact_Orders" count="0">
      <extLst>
        <ext xmlns:x15="http://schemas.microsoft.com/office/spreadsheetml/2010/11/main" uri="{B97F6D7D-B522-45F9-BDA1-12C45D357490}">
          <x15:cacheHierarchy aggregatedColumn="28"/>
        </ext>
      </extLst>
    </cacheHierarchy>
    <cacheHierarchy uniqueName="[Measures].[Distinct Count of Customer ID 2]" caption="Distinct Count of Customer ID 2" measure="1" displayFolder="" measureGroup="Fact_Orders" count="0">
      <extLst>
        <ext xmlns:x15="http://schemas.microsoft.com/office/spreadsheetml/2010/11/main" uri="{B97F6D7D-B522-45F9-BDA1-12C45D357490}">
          <x15:cacheHierarchy aggregatedColumn="28"/>
        </ext>
      </extLst>
    </cacheHierarchy>
    <cacheHierarchy uniqueName="[Measures].[Sum of DaysToShip]" caption="Sum of DaysToShip" measure="1" displayFolder="" measureGroup="Fact_Orders" count="0">
      <extLst>
        <ext xmlns:x15="http://schemas.microsoft.com/office/spreadsheetml/2010/11/main" uri="{B97F6D7D-B522-45F9-BDA1-12C45D357490}">
          <x15:cacheHierarchy aggregatedColumn="37"/>
        </ext>
      </extLst>
    </cacheHierarchy>
    <cacheHierarchy uniqueName="[Measures].[Average of DaysToShip]" caption="Average of DaysToShip" measure="1" displayFolder="" measureGroup="Fact_Orders" count="0">
      <extLst>
        <ext xmlns:x15="http://schemas.microsoft.com/office/spreadsheetml/2010/11/main" uri="{B97F6D7D-B522-45F9-BDA1-12C45D357490}">
          <x15:cacheHierarchy aggregatedColumn="37"/>
        </ext>
      </extLst>
    </cacheHierarchy>
    <cacheHierarchy uniqueName="[Measures].[Total Sales]" caption="Total Sales" measure="1" displayFolder="" measureGroup="Fact_Orders" count="0"/>
    <cacheHierarchy uniqueName="[Measures].[Total Profit]" caption="Total Profit" measure="1" displayFolder="" measureGroup="Fact_Orders" count="0"/>
    <cacheHierarchy uniqueName="[Measures].[Total Net Sales]" caption="Total Net Sales" measure="1" displayFolder="" measureGroup="Fact_Orders" count="0"/>
    <cacheHierarchy uniqueName="[Measures].[Avg Profit Margin]" caption="Avg Profit Margin" measure="1" displayFolder="" measureGroup="Fact_Orders" count="0"/>
    <cacheHierarchy uniqueName="[Measures].[Total Returned]" caption="Total Returned" measure="1" displayFolder="" measureGroup="Fact_Orders" count="0" oneField="1">
      <fieldsUsage count="1">
        <fieldUsage x="0"/>
      </fieldsUsage>
    </cacheHierarchy>
    <cacheHierarchy uniqueName="[Measures].[% Returned]" caption="% Returned" measure="1" displayFolder="" measureGroup="Fact_Orders" count="0"/>
    <cacheHierarchy uniqueName="[Measures].[Return Loss]" caption="Return Loss" measure="1" displayFolder="" measureGroup="Fact_Orders" count="0"/>
    <cacheHierarchy uniqueName="[Measures].[ProfitAfterReturns]" caption="ProfitAfterReturns" measure="1" displayFolder="" measureGroup="Fact_Orders" count="0"/>
    <cacheHierarchy uniqueName="[Measures].[__XL_Count Dim_Customer]" caption="__XL_Count Dim_Customer" measure="1" displayFolder="" measureGroup="Dim_Customer" count="0" hidden="1"/>
    <cacheHierarchy uniqueName="[Measures].[__XL_Count Dim_Product]" caption="__XL_Count Dim_Product" measure="1" displayFolder="" measureGroup="Dim_Product" count="0" hidden="1"/>
    <cacheHierarchy uniqueName="[Measures].[__XL_Count Dim_RegionalManagers]" caption="__XL_Count Dim_RegionalManagers" measure="1" displayFolder="" measureGroup="Dim_RegionalManagers" count="0" hidden="1"/>
    <cacheHierarchy uniqueName="[Measures].[__XL_Count Dim_Returns]" caption="__XL_Count Dim_Returns" measure="1" displayFolder="" measureGroup="Dim_Returns" count="0" hidden="1"/>
    <cacheHierarchy uniqueName="[Measures].[__XL_Count Fact_Orders]" caption="__XL_Count Fact_Orders" measure="1" displayFolder="" measureGroup="Fact_Order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7">
    <dimension name="Calendar" uniqueName="[Calendar]" caption="Calendar"/>
    <dimension name="Dim_Customer" uniqueName="[Dim_Customer]" caption="Dim_Customer"/>
    <dimension name="Dim_Product" uniqueName="[Dim_Product]" caption="Dim_Product"/>
    <dimension name="Dim_RegionalManagers" uniqueName="[Dim_RegionalManagers]" caption="Dim_RegionalManagers"/>
    <dimension name="Dim_Returns" uniqueName="[Dim_Returns]" caption="Dim_Returns"/>
    <dimension name="Fact_Orders" uniqueName="[Fact_Orders]" caption="Fact_Orders"/>
    <dimension measure="1" name="Measures" uniqueName="[Measures]" caption="Measures"/>
  </dimensions>
  <measureGroups count="6">
    <measureGroup name="Calendar" caption="Calendar"/>
    <measureGroup name="Dim_Customer" caption="Dim_Customer"/>
    <measureGroup name="Dim_Product" caption="Dim_Product"/>
    <measureGroup name="Dim_RegionalManagers" caption="Dim_RegionalManagers"/>
    <measureGroup name="Dim_Returns" caption="Dim_Returns"/>
    <measureGroup name="Fact_Orders" caption="Fact_Orders"/>
  </measureGroups>
  <maps count="16">
    <map measureGroup="0" dimension="0"/>
    <map measureGroup="1" dimension="1"/>
    <map measureGroup="1" dimension="3"/>
    <map measureGroup="2" dimension="2"/>
    <map measureGroup="3" dimension="3"/>
    <map measureGroup="4" dimension="0"/>
    <map measureGroup="4" dimension="1"/>
    <map measureGroup="4" dimension="2"/>
    <map measureGroup="4" dimension="3"/>
    <map measureGroup="4" dimension="4"/>
    <map measureGroup="4" dimension="5"/>
    <map measureGroup="5" dimension="0"/>
    <map measureGroup="5" dimension="1"/>
    <map measureGroup="5" dimension="2"/>
    <map measureGroup="5" dimension="3"/>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riman Emam" refreshedDate="46082.713114120372" createdVersion="5" refreshedVersion="8" minRefreshableVersion="3" recordCount="0" supportSubquery="1" supportAdvancedDrill="1" xr:uid="{4D50E895-1B6A-4328-8313-E1FEE79B049C}">
  <cacheSource type="external" connectionId="7"/>
  <cacheFields count="3">
    <cacheField name="[Measures].[Sum of Sales]" caption="Sum of Sales" numFmtId="0" hierarchy="45" level="32767"/>
    <cacheField name="[Dim_Product].[Category].[Category]" caption="Category" numFmtId="0" hierarchy="17" level="1">
      <sharedItems count="3">
        <s v="Furniture"/>
        <s v="Office Supplies"/>
        <s v="Technology"/>
      </sharedItems>
    </cacheField>
    <cacheField name="[Dim_Customer].[State].[State]" caption="State" numFmtId="0" hierarchy="13" level="1">
      <sharedItems containsSemiMixedTypes="0" containsNonDate="0" containsString="0"/>
    </cacheField>
  </cacheFields>
  <cacheHierarchies count="68">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Customer Name]" caption="Customer Name" attribute="1" defaultMemberUniqueName="[Dim_Customer].[Customer Name].[All]" allUniqueName="[Dim_Customer].[Customer Name].[All]" dimensionUniqueName="[Dim_Customer]" displayFolder="" count="0" memberValueDatatype="130" unbalanced="0"/>
    <cacheHierarchy uniqueName="[Dim_Customer].[Segment]" caption="Segment" attribute="1" defaultMemberUniqueName="[Dim_Customer].[Segment].[All]" allUniqueName="[Dim_Customer].[Segment].[All]" dimensionUniqueName="[Dim_Customer]" displayFolder="" count="0" memberValueDatatype="130" unbalanced="0"/>
    <cacheHierarchy uniqueName="[Dim_Customer].[Country]" caption="Country" attribute="1" defaultMemberUniqueName="[Dim_Customer].[Country].[All]" allUniqueName="[Dim_Customer].[Country].[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0" memberValueDatatype="130" unbalanced="0"/>
    <cacheHierarchy uniqueName="[Dim_Customer].[State]" caption="State" attribute="1" defaultMemberUniqueName="[Dim_Customer].[State].[All]" allUniqueName="[Dim_Customer].[State].[All]" dimensionUniqueName="[Dim_Customer]" displayFolder="" count="2" memberValueDatatype="130" unbalanced="0">
      <fieldsUsage count="2">
        <fieldUsage x="-1"/>
        <fieldUsage x="2"/>
      </fieldsUsage>
    </cacheHierarchy>
    <cacheHierarchy uniqueName="[Dim_Customer].[Postal Code]" caption="Postal Code" attribute="1" defaultMemberUniqueName="[Dim_Customer].[Postal Code].[All]" allUniqueName="[Dim_Customer].[Postal Code].[All]" dimensionUniqueName="[Dim_Customer]" displayFolder="" count="0" memberValueDatatype="20" unbalanced="0"/>
    <cacheHierarchy uniqueName="[Dim_Customer].[Region]" caption="Region" attribute="1" defaultMemberUniqueName="[Dim_Customer].[Region].[All]" allUniqueName="[Dim_Customer].[Region].[All]" dimensionUniqueName="[Dim_Customer]" displayFolder="" count="2" memberValueDatatype="130" unbalanced="0"/>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2" memberValueDatatype="130" unbalanced="0">
      <fieldsUsage count="2">
        <fieldUsage x="-1"/>
        <fieldUsage x="1"/>
      </fieldsUsage>
    </cacheHierarchy>
    <cacheHierarchy uniqueName="[Dim_Product].[Sub-Category]" caption="Sub-Category" attribute="1" defaultMemberUniqueName="[Dim_Product].[Sub-Category].[All]" allUniqueName="[Dim_Product].[Sub-Category].[All]" dimensionUniqueName="[Dim_Product]" displayFolder="" count="0" memberValueDatatype="13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Dim_RegionalManagers].[Person]" caption="Person" attribute="1" defaultMemberUniqueName="[Dim_RegionalManagers].[Person].[All]" allUniqueName="[Dim_RegionalManagers].[Person].[All]" dimensionUniqueName="[Dim_RegionalManagers]" displayFolder="" count="0" memberValueDatatype="130" unbalanced="0"/>
    <cacheHierarchy uniqueName="[Dim_RegionalManagers].[Region]" caption="Region" attribute="1" defaultMemberUniqueName="[Dim_RegionalManagers].[Region].[All]" allUniqueName="[Dim_RegionalManagers].[Region].[All]" dimensionUniqueName="[Dim_RegionalManagers]" displayFolder="" count="0" memberValueDatatype="130" unbalanced="0"/>
    <cacheHierarchy uniqueName="[Dim_Returns].[Order ID]" caption="Order ID" attribute="1" defaultMemberUniqueName="[Dim_Returns].[Order ID].[All]" allUniqueName="[Dim_Returns].[Order ID].[All]" dimensionUniqueName="[Dim_Returns]" displayFolder="" count="0" memberValueDatatype="130" unbalanced="0"/>
    <cacheHierarchy uniqueName="[Dim_Returns].[Returned]" caption="Returned" attribute="1" defaultMemberUniqueName="[Dim_Returns].[Returned].[All]" allUniqueName="[Dim_Returns].[Returned].[All]" dimensionUniqueName="[Dim_Returns]" displayFolder="" count="0" memberValueDatatype="130" unbalanced="0"/>
    <cacheHierarchy uniqueName="[Fact_Orders].[Order ID]" caption="Order ID" attribute="1" defaultMemberUniqueName="[Fact_Orders].[Order ID].[All]" allUniqueName="[Fact_Orders].[Order ID].[All]" dimensionUniqueName="[Fact_Orders]" displayFolder="" count="0" memberValueDatatype="130" unbalanced="0"/>
    <cacheHierarchy uniqueName="[Fact_Orders].[Order Date]" caption="Order Date" attribute="1" time="1" defaultMemberUniqueName="[Fact_Orders].[Order Date].[All]" allUniqueName="[Fact_Orders].[Order Date].[All]" dimensionUniqueName="[Fact_Orders]" displayFolder="" count="0" memberValueDatatype="7" unbalanced="0"/>
    <cacheHierarchy uniqueName="[Fact_Orders].[Ship Date]" caption="Ship Date" attribute="1" time="1" defaultMemberUniqueName="[Fact_Orders].[Ship Date].[All]" allUniqueName="[Fact_Orders].[Ship Date].[All]" dimensionUniqueName="[Fact_Orders]" displayFolder="" count="0" memberValueDatatype="7" unbalanced="0"/>
    <cacheHierarchy uniqueName="[Fact_Orders].[Ship Mode]" caption="Ship Mode" attribute="1" defaultMemberUniqueName="[Fact_Orders].[Ship Mode].[All]" allUniqueName="[Fact_Orders].[Ship Mode].[All]" dimensionUniqueName="[Fact_Orders]" displayFolder="" count="0" memberValueDatatype="130" unbalanced="0"/>
    <cacheHierarchy uniqueName="[Fact_Orders].[Customer ID]" caption="Customer ID" attribute="1" defaultMemberUniqueName="[Fact_Orders].[Customer ID].[All]" allUniqueName="[Fact_Orders].[Customer ID].[All]" dimensionUniqueName="[Fact_Orders]" displayFolder="" count="0" memberValueDatatype="130" unbalanced="0"/>
    <cacheHierarchy uniqueName="[Fact_Orders].[Product ID]" caption="Product ID" attribute="1" defaultMemberUniqueName="[Fact_Orders].[Product ID].[All]" allUniqueName="[Fact_Orders].[Product ID].[All]" dimensionUniqueName="[Fact_Orders]" displayFolder="" count="0" memberValueDatatype="130" unbalanced="0"/>
    <cacheHierarchy uniqueName="[Fact_Orders].[Sales]" caption="Sales" attribute="1" defaultMemberUniqueName="[Fact_Orders].[Sales].[All]" allUniqueName="[Fact_Orders].[Sales].[All]" dimensionUniqueName="[Fact_Orders]" displayFolder="" count="0" memberValueDatatype="5" unbalanced="0"/>
    <cacheHierarchy uniqueName="[Fact_Orders].[Quantity]" caption="Quantity" attribute="1" defaultMemberUniqueName="[Fact_Orders].[Quantity].[All]" allUniqueName="[Fact_Orders].[Quantity].[All]" dimensionUniqueName="[Fact_Orders]" displayFolder="" count="0" memberValueDatatype="5" unbalanced="0"/>
    <cacheHierarchy uniqueName="[Fact_Orders].[Discount]" caption="Discount" attribute="1" defaultMemberUniqueName="[Fact_Orders].[Discount].[All]" allUniqueName="[Fact_Orders].[Discount].[All]" dimensionUniqueName="[Fact_Orders]" displayFolder="" count="0" memberValueDatatype="5" unbalanced="0"/>
    <cacheHierarchy uniqueName="[Fact_Orders].[Profit]" caption="Profit" attribute="1" defaultMemberUniqueName="[Fact_Orders].[Profit].[All]" allUniqueName="[Fact_Orders].[Profit].[All]" dimensionUniqueName="[Fact_Orders]" displayFolder="" count="0" memberValueDatatype="5" unbalanced="0"/>
    <cacheHierarchy uniqueName="[Fact_Orders].[Returned]" caption="Returned" attribute="1" defaultMemberUniqueName="[Fact_Orders].[Returned].[All]" allUniqueName="[Fact_Orders].[Returned].[All]" dimensionUniqueName="[Fact_Orders]" displayFolder="" count="0" memberValueDatatype="130" unbalanced="0"/>
    <cacheHierarchy uniqueName="[Fact_Orders].[NetSales]" caption="NetSales" attribute="1" defaultMemberUniqueName="[Fact_Orders].[NetSales].[All]" allUniqueName="[Fact_Orders].[NetSales].[All]" dimensionUniqueName="[Fact_Orders]" displayFolder="" count="0" memberValueDatatype="5" unbalanced="0"/>
    <cacheHierarchy uniqueName="[Fact_Orders].[ProfitMargin]" caption="ProfitMargin" attribute="1" defaultMemberUniqueName="[Fact_Orders].[ProfitMargin].[All]" allUniqueName="[Fact_Orders].[ProfitMargin].[All]" dimensionUniqueName="[Fact_Orders]" displayFolder="" count="0" memberValueDatatype="5" unbalanced="0"/>
    <cacheHierarchy uniqueName="[Fact_Orders].[DaysToShip]" caption="DaysToShip" attribute="1" defaultMemberUniqueName="[Fact_Orders].[DaysToShip].[All]" allUniqueName="[Fact_Orders].[DaysToShip].[All]" dimensionUniqueName="[Fact_Orders]" displayFolder="" count="0" memberValueDatatype="20" unbalanced="0"/>
    <cacheHierarchy uniqueName="[Fact_Orders].[ReturnedFlag]" caption="ReturnedFlag" attribute="1" defaultMemberUniqueName="[Fact_Orders].[ReturnedFlag].[All]" allUniqueName="[Fact_Orders].[ReturnedFlag].[All]" dimensionUniqueName="[Fact_Orders]" displayFolder="" count="0" memberValueDatatype="130" unbalanced="0"/>
    <cacheHierarchy uniqueName="[Fact_Orders].[OrderStatus]" caption="OrderStatus" attribute="1" defaultMemberUniqueName="[Fact_Orders].[OrderStatus].[All]" allUniqueName="[Fact_Orders].[OrderStatus].[All]" dimensionUniqueName="[Fact_Orders]" displayFolder="" count="0" memberValueDatatype="130" unbalanced="0"/>
    <cacheHierarchy uniqueName="[Measures].[Count of Order ID]" caption="Count of Order ID" measure="1" displayFolder="" measureGroup="Fact_Orders" count="0">
      <extLst>
        <ext xmlns:x15="http://schemas.microsoft.com/office/spreadsheetml/2010/11/main" uri="{B97F6D7D-B522-45F9-BDA1-12C45D357490}">
          <x15:cacheHierarchy aggregatedColumn="24"/>
        </ext>
      </extLst>
    </cacheHierarchy>
    <cacheHierarchy uniqueName="[Measures].[Count of Customer ID]" caption="Count of Customer ID" measure="1" displayFolder="" measureGroup="Dim_Customer" count="0">
      <extLst>
        <ext xmlns:x15="http://schemas.microsoft.com/office/spreadsheetml/2010/11/main" uri="{B97F6D7D-B522-45F9-BDA1-12C45D357490}">
          <x15:cacheHierarchy aggregatedColumn="8"/>
        </ext>
      </extLst>
    </cacheHierarchy>
    <cacheHierarchy uniqueName="[Measures].[Distinct Count of Customer ID]" caption="Distinct Count of Customer ID" measure="1" displayFolder="" measureGroup="Dim_Customer" count="0">
      <extLst>
        <ext xmlns:x15="http://schemas.microsoft.com/office/spreadsheetml/2010/11/main" uri="{B97F6D7D-B522-45F9-BDA1-12C45D357490}">
          <x15:cacheHierarchy aggregatedColumn="8"/>
        </ext>
      </extLst>
    </cacheHierarchy>
    <cacheHierarchy uniqueName="[Measures].[Count of Product ID]" caption="Count of Product ID" measure="1" displayFolder="" measureGroup="Dim_Product" count="0">
      <extLst>
        <ext xmlns:x15="http://schemas.microsoft.com/office/spreadsheetml/2010/11/main" uri="{B97F6D7D-B522-45F9-BDA1-12C45D357490}">
          <x15:cacheHierarchy aggregatedColumn="16"/>
        </ext>
      </extLst>
    </cacheHierarchy>
    <cacheHierarchy uniqueName="[Measures].[Distinct Count of Product ID]" caption="Distinct Count of Product ID" measure="1" displayFolder="" measureGroup="Dim_Product" count="0">
      <extLst>
        <ext xmlns:x15="http://schemas.microsoft.com/office/spreadsheetml/2010/11/main" uri="{B97F6D7D-B522-45F9-BDA1-12C45D357490}">
          <x15:cacheHierarchy aggregatedColumn="16"/>
        </ext>
      </extLst>
    </cacheHierarchy>
    <cacheHierarchy uniqueName="[Measures].[Sum of Sales]" caption="Sum of Sales" measure="1" displayFolder="" measureGroup="Fact_Orders" count="0" oneField="1">
      <fieldsUsage count="1">
        <fieldUsage x="0"/>
      </fieldsUsage>
      <extLst>
        <ext xmlns:x15="http://schemas.microsoft.com/office/spreadsheetml/2010/11/main" uri="{B97F6D7D-B522-45F9-BDA1-12C45D357490}">
          <x15:cacheHierarchy aggregatedColumn="30"/>
        </ext>
      </extLst>
    </cacheHierarchy>
    <cacheHierarchy uniqueName="[Measures].[Sum of Profit]" caption="Sum of Profit" measure="1" displayFolder="" measureGroup="Fact_Orders" count="0">
      <extLst>
        <ext xmlns:x15="http://schemas.microsoft.com/office/spreadsheetml/2010/11/main" uri="{B97F6D7D-B522-45F9-BDA1-12C45D357490}">
          <x15:cacheHierarchy aggregatedColumn="33"/>
        </ext>
      </extLst>
    </cacheHierarchy>
    <cacheHierarchy uniqueName="[Measures].[Count of Category]" caption="Count of Category" measure="1" displayFolder="" measureGroup="Dim_Product" count="0">
      <extLst>
        <ext xmlns:x15="http://schemas.microsoft.com/office/spreadsheetml/2010/11/main" uri="{B97F6D7D-B522-45F9-BDA1-12C45D357490}">
          <x15:cacheHierarchy aggregatedColumn="17"/>
        </ext>
      </extLst>
    </cacheHierarchy>
    <cacheHierarchy uniqueName="[Measures].[Count of Order Date]" caption="Count of Order Date" measure="1" displayFolder="" measureGroup="Fact_Orders" count="0">
      <extLst>
        <ext xmlns:x15="http://schemas.microsoft.com/office/spreadsheetml/2010/11/main" uri="{B97F6D7D-B522-45F9-BDA1-12C45D357490}">
          <x15:cacheHierarchy aggregatedColumn="25"/>
        </ext>
      </extLst>
    </cacheHierarchy>
    <cacheHierarchy uniqueName="[Measures].[Count of Customer ID 2]" caption="Count of Customer ID 2" measure="1" displayFolder="" measureGroup="Fact_Orders" count="0">
      <extLst>
        <ext xmlns:x15="http://schemas.microsoft.com/office/spreadsheetml/2010/11/main" uri="{B97F6D7D-B522-45F9-BDA1-12C45D357490}">
          <x15:cacheHierarchy aggregatedColumn="28"/>
        </ext>
      </extLst>
    </cacheHierarchy>
    <cacheHierarchy uniqueName="[Measures].[Distinct Count of Customer ID 2]" caption="Distinct Count of Customer ID 2" measure="1" displayFolder="" measureGroup="Fact_Orders" count="0">
      <extLst>
        <ext xmlns:x15="http://schemas.microsoft.com/office/spreadsheetml/2010/11/main" uri="{B97F6D7D-B522-45F9-BDA1-12C45D357490}">
          <x15:cacheHierarchy aggregatedColumn="28"/>
        </ext>
      </extLst>
    </cacheHierarchy>
    <cacheHierarchy uniqueName="[Measures].[Sum of DaysToShip]" caption="Sum of DaysToShip" measure="1" displayFolder="" measureGroup="Fact_Orders" count="0">
      <extLst>
        <ext xmlns:x15="http://schemas.microsoft.com/office/spreadsheetml/2010/11/main" uri="{B97F6D7D-B522-45F9-BDA1-12C45D357490}">
          <x15:cacheHierarchy aggregatedColumn="37"/>
        </ext>
      </extLst>
    </cacheHierarchy>
    <cacheHierarchy uniqueName="[Measures].[Average of DaysToShip]" caption="Average of DaysToShip" measure="1" displayFolder="" measureGroup="Fact_Orders" count="0">
      <extLst>
        <ext xmlns:x15="http://schemas.microsoft.com/office/spreadsheetml/2010/11/main" uri="{B97F6D7D-B522-45F9-BDA1-12C45D357490}">
          <x15:cacheHierarchy aggregatedColumn="37"/>
        </ext>
      </extLst>
    </cacheHierarchy>
    <cacheHierarchy uniqueName="[Measures].[Total Sales]" caption="Total Sales" measure="1" displayFolder="" measureGroup="Fact_Orders" count="0"/>
    <cacheHierarchy uniqueName="[Measures].[Total Profit]" caption="Total Profit" measure="1" displayFolder="" measureGroup="Fact_Orders" count="0"/>
    <cacheHierarchy uniqueName="[Measures].[Total Net Sales]" caption="Total Net Sales" measure="1" displayFolder="" measureGroup="Fact_Orders" count="0"/>
    <cacheHierarchy uniqueName="[Measures].[Avg Profit Margin]" caption="Avg Profit Margin" measure="1" displayFolder="" measureGroup="Fact_Orders" count="0"/>
    <cacheHierarchy uniqueName="[Measures].[Total Returned]" caption="Total Returned" measure="1" displayFolder="" measureGroup="Fact_Orders" count="0"/>
    <cacheHierarchy uniqueName="[Measures].[% Returned]" caption="% Returned" measure="1" displayFolder="" measureGroup="Fact_Orders" count="0"/>
    <cacheHierarchy uniqueName="[Measures].[Return Loss]" caption="Return Loss" measure="1" displayFolder="" measureGroup="Fact_Orders" count="0"/>
    <cacheHierarchy uniqueName="[Measures].[ProfitAfterReturns]" caption="ProfitAfterReturns" measure="1" displayFolder="" measureGroup="Fact_Orders" count="0"/>
    <cacheHierarchy uniqueName="[Measures].[__XL_Count Dim_Customer]" caption="__XL_Count Dim_Customer" measure="1" displayFolder="" measureGroup="Dim_Customer" count="0" hidden="1"/>
    <cacheHierarchy uniqueName="[Measures].[__XL_Count Dim_Product]" caption="__XL_Count Dim_Product" measure="1" displayFolder="" measureGroup="Dim_Product" count="0" hidden="1"/>
    <cacheHierarchy uniqueName="[Measures].[__XL_Count Dim_RegionalManagers]" caption="__XL_Count Dim_RegionalManagers" measure="1" displayFolder="" measureGroup="Dim_RegionalManagers" count="0" hidden="1"/>
    <cacheHierarchy uniqueName="[Measures].[__XL_Count Dim_Returns]" caption="__XL_Count Dim_Returns" measure="1" displayFolder="" measureGroup="Dim_Returns" count="0" hidden="1"/>
    <cacheHierarchy uniqueName="[Measures].[__XL_Count Fact_Orders]" caption="__XL_Count Fact_Orders" measure="1" displayFolder="" measureGroup="Fact_Order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7">
    <dimension name="Calendar" uniqueName="[Calendar]" caption="Calendar"/>
    <dimension name="Dim_Customer" uniqueName="[Dim_Customer]" caption="Dim_Customer"/>
    <dimension name="Dim_Product" uniqueName="[Dim_Product]" caption="Dim_Product"/>
    <dimension name="Dim_RegionalManagers" uniqueName="[Dim_RegionalManagers]" caption="Dim_RegionalManagers"/>
    <dimension name="Dim_Returns" uniqueName="[Dim_Returns]" caption="Dim_Returns"/>
    <dimension name="Fact_Orders" uniqueName="[Fact_Orders]" caption="Fact_Orders"/>
    <dimension measure="1" name="Measures" uniqueName="[Measures]" caption="Measures"/>
  </dimensions>
  <measureGroups count="6">
    <measureGroup name="Calendar" caption="Calendar"/>
    <measureGroup name="Dim_Customer" caption="Dim_Customer"/>
    <measureGroup name="Dim_Product" caption="Dim_Product"/>
    <measureGroup name="Dim_RegionalManagers" caption="Dim_RegionalManagers"/>
    <measureGroup name="Dim_Returns" caption="Dim_Returns"/>
    <measureGroup name="Fact_Orders" caption="Fact_Orders"/>
  </measureGroups>
  <maps count="16">
    <map measureGroup="0" dimension="0"/>
    <map measureGroup="1" dimension="1"/>
    <map measureGroup="1" dimension="3"/>
    <map measureGroup="2" dimension="2"/>
    <map measureGroup="3" dimension="3"/>
    <map measureGroup="4" dimension="0"/>
    <map measureGroup="4" dimension="1"/>
    <map measureGroup="4" dimension="2"/>
    <map measureGroup="4" dimension="3"/>
    <map measureGroup="4" dimension="4"/>
    <map measureGroup="4" dimension="5"/>
    <map measureGroup="5" dimension="0"/>
    <map measureGroup="5" dimension="1"/>
    <map measureGroup="5" dimension="2"/>
    <map measureGroup="5" dimension="3"/>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riman Emam" refreshedDate="46082.713114583334" createdVersion="5" refreshedVersion="8" minRefreshableVersion="3" recordCount="0" supportSubquery="1" supportAdvancedDrill="1" xr:uid="{69A91A0F-9585-474E-8654-FAE237A13CEE}">
  <cacheSource type="external" connectionId="7"/>
  <cacheFields count="3">
    <cacheField name="[Dim_Product].[Sub-Category].[Sub-Category]" caption="Sub-Category" numFmtId="0" hierarchy="18" level="1">
      <sharedItems count="17">
        <s v="Accessories"/>
        <s v="Appliances"/>
        <s v="Art"/>
        <s v="Binders"/>
        <s v="Bookcases"/>
        <s v="Chairs"/>
        <s v="Copiers"/>
        <s v="Envelopes"/>
        <s v="Fasteners"/>
        <s v="Furnishings"/>
        <s v="Labels"/>
        <s v="Machines"/>
        <s v="Paper"/>
        <s v="Phones"/>
        <s v="Storage"/>
        <s v="Supplies"/>
        <s v="Tables"/>
      </sharedItems>
    </cacheField>
    <cacheField name="[Measures].[Sum of Sales]" caption="Sum of Sales" numFmtId="0" hierarchy="45" level="32767"/>
    <cacheField name="[Dim_Customer].[State].[State]" caption="State" numFmtId="0" hierarchy="13" level="1">
      <sharedItems containsSemiMixedTypes="0" containsNonDate="0" containsString="0"/>
    </cacheField>
  </cacheFields>
  <cacheHierarchies count="68">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Customer Name]" caption="Customer Name" attribute="1" defaultMemberUniqueName="[Dim_Customer].[Customer Name].[All]" allUniqueName="[Dim_Customer].[Customer Name].[All]" dimensionUniqueName="[Dim_Customer]" displayFolder="" count="0" memberValueDatatype="130" unbalanced="0"/>
    <cacheHierarchy uniqueName="[Dim_Customer].[Segment]" caption="Segment" attribute="1" defaultMemberUniqueName="[Dim_Customer].[Segment].[All]" allUniqueName="[Dim_Customer].[Segment].[All]" dimensionUniqueName="[Dim_Customer]" displayFolder="" count="0" memberValueDatatype="130" unbalanced="0"/>
    <cacheHierarchy uniqueName="[Dim_Customer].[Country]" caption="Country" attribute="1" defaultMemberUniqueName="[Dim_Customer].[Country].[All]" allUniqueName="[Dim_Customer].[Country].[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0" memberValueDatatype="130" unbalanced="0"/>
    <cacheHierarchy uniqueName="[Dim_Customer].[State]" caption="State" attribute="1" defaultMemberUniqueName="[Dim_Customer].[State].[All]" allUniqueName="[Dim_Customer].[State].[All]" dimensionUniqueName="[Dim_Customer]" displayFolder="" count="2" memberValueDatatype="130" unbalanced="0">
      <fieldsUsage count="2">
        <fieldUsage x="-1"/>
        <fieldUsage x="2"/>
      </fieldsUsage>
    </cacheHierarchy>
    <cacheHierarchy uniqueName="[Dim_Customer].[Postal Code]" caption="Postal Code" attribute="1" defaultMemberUniqueName="[Dim_Customer].[Postal Code].[All]" allUniqueName="[Dim_Customer].[Postal Code].[All]" dimensionUniqueName="[Dim_Customer]" displayFolder="" count="0" memberValueDatatype="20" unbalanced="0"/>
    <cacheHierarchy uniqueName="[Dim_Customer].[Region]" caption="Region" attribute="1" defaultMemberUniqueName="[Dim_Customer].[Region].[All]" allUniqueName="[Dim_Customer].[Region].[All]" dimensionUniqueName="[Dim_Customer]" displayFolder="" count="2" memberValueDatatype="130" unbalanced="0"/>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2" memberValueDatatype="130" unbalanced="0"/>
    <cacheHierarchy uniqueName="[Dim_Product].[Sub-Category]" caption="Sub-Category" attribute="1" defaultMemberUniqueName="[Dim_Product].[Sub-Category].[All]" allUniqueName="[Dim_Product].[Sub-Category].[All]" dimensionUniqueName="[Dim_Product]" displayFolder="" count="2" memberValueDatatype="130" unbalanced="0">
      <fieldsUsage count="2">
        <fieldUsage x="-1"/>
        <fieldUsage x="0"/>
      </fieldsUsage>
    </cacheHierarchy>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Dim_RegionalManagers].[Person]" caption="Person" attribute="1" defaultMemberUniqueName="[Dim_RegionalManagers].[Person].[All]" allUniqueName="[Dim_RegionalManagers].[Person].[All]" dimensionUniqueName="[Dim_RegionalManagers]" displayFolder="" count="0" memberValueDatatype="130" unbalanced="0"/>
    <cacheHierarchy uniqueName="[Dim_RegionalManagers].[Region]" caption="Region" attribute="1" defaultMemberUniqueName="[Dim_RegionalManagers].[Region].[All]" allUniqueName="[Dim_RegionalManagers].[Region].[All]" dimensionUniqueName="[Dim_RegionalManagers]" displayFolder="" count="0" memberValueDatatype="130" unbalanced="0"/>
    <cacheHierarchy uniqueName="[Dim_Returns].[Order ID]" caption="Order ID" attribute="1" defaultMemberUniqueName="[Dim_Returns].[Order ID].[All]" allUniqueName="[Dim_Returns].[Order ID].[All]" dimensionUniqueName="[Dim_Returns]" displayFolder="" count="0" memberValueDatatype="130" unbalanced="0"/>
    <cacheHierarchy uniqueName="[Dim_Returns].[Returned]" caption="Returned" attribute="1" defaultMemberUniqueName="[Dim_Returns].[Returned].[All]" allUniqueName="[Dim_Returns].[Returned].[All]" dimensionUniqueName="[Dim_Returns]" displayFolder="" count="0" memberValueDatatype="130" unbalanced="0"/>
    <cacheHierarchy uniqueName="[Fact_Orders].[Order ID]" caption="Order ID" attribute="1" defaultMemberUniqueName="[Fact_Orders].[Order ID].[All]" allUniqueName="[Fact_Orders].[Order ID].[All]" dimensionUniqueName="[Fact_Orders]" displayFolder="" count="0" memberValueDatatype="130" unbalanced="0"/>
    <cacheHierarchy uniqueName="[Fact_Orders].[Order Date]" caption="Order Date" attribute="1" time="1" defaultMemberUniqueName="[Fact_Orders].[Order Date].[All]" allUniqueName="[Fact_Orders].[Order Date].[All]" dimensionUniqueName="[Fact_Orders]" displayFolder="" count="0" memberValueDatatype="7" unbalanced="0"/>
    <cacheHierarchy uniqueName="[Fact_Orders].[Ship Date]" caption="Ship Date" attribute="1" time="1" defaultMemberUniqueName="[Fact_Orders].[Ship Date].[All]" allUniqueName="[Fact_Orders].[Ship Date].[All]" dimensionUniqueName="[Fact_Orders]" displayFolder="" count="0" memberValueDatatype="7" unbalanced="0"/>
    <cacheHierarchy uniqueName="[Fact_Orders].[Ship Mode]" caption="Ship Mode" attribute="1" defaultMemberUniqueName="[Fact_Orders].[Ship Mode].[All]" allUniqueName="[Fact_Orders].[Ship Mode].[All]" dimensionUniqueName="[Fact_Orders]" displayFolder="" count="0" memberValueDatatype="130" unbalanced="0"/>
    <cacheHierarchy uniqueName="[Fact_Orders].[Customer ID]" caption="Customer ID" attribute="1" defaultMemberUniqueName="[Fact_Orders].[Customer ID].[All]" allUniqueName="[Fact_Orders].[Customer ID].[All]" dimensionUniqueName="[Fact_Orders]" displayFolder="" count="0" memberValueDatatype="130" unbalanced="0"/>
    <cacheHierarchy uniqueName="[Fact_Orders].[Product ID]" caption="Product ID" attribute="1" defaultMemberUniqueName="[Fact_Orders].[Product ID].[All]" allUniqueName="[Fact_Orders].[Product ID].[All]" dimensionUniqueName="[Fact_Orders]" displayFolder="" count="0" memberValueDatatype="130" unbalanced="0"/>
    <cacheHierarchy uniqueName="[Fact_Orders].[Sales]" caption="Sales" attribute="1" defaultMemberUniqueName="[Fact_Orders].[Sales].[All]" allUniqueName="[Fact_Orders].[Sales].[All]" dimensionUniqueName="[Fact_Orders]" displayFolder="" count="0" memberValueDatatype="5" unbalanced="0"/>
    <cacheHierarchy uniqueName="[Fact_Orders].[Quantity]" caption="Quantity" attribute="1" defaultMemberUniqueName="[Fact_Orders].[Quantity].[All]" allUniqueName="[Fact_Orders].[Quantity].[All]" dimensionUniqueName="[Fact_Orders]" displayFolder="" count="0" memberValueDatatype="5" unbalanced="0"/>
    <cacheHierarchy uniqueName="[Fact_Orders].[Discount]" caption="Discount" attribute="1" defaultMemberUniqueName="[Fact_Orders].[Discount].[All]" allUniqueName="[Fact_Orders].[Discount].[All]" dimensionUniqueName="[Fact_Orders]" displayFolder="" count="0" memberValueDatatype="5" unbalanced="0"/>
    <cacheHierarchy uniqueName="[Fact_Orders].[Profit]" caption="Profit" attribute="1" defaultMemberUniqueName="[Fact_Orders].[Profit].[All]" allUniqueName="[Fact_Orders].[Profit].[All]" dimensionUniqueName="[Fact_Orders]" displayFolder="" count="0" memberValueDatatype="5" unbalanced="0"/>
    <cacheHierarchy uniqueName="[Fact_Orders].[Returned]" caption="Returned" attribute="1" defaultMemberUniqueName="[Fact_Orders].[Returned].[All]" allUniqueName="[Fact_Orders].[Returned].[All]" dimensionUniqueName="[Fact_Orders]" displayFolder="" count="0" memberValueDatatype="130" unbalanced="0"/>
    <cacheHierarchy uniqueName="[Fact_Orders].[NetSales]" caption="NetSales" attribute="1" defaultMemberUniqueName="[Fact_Orders].[NetSales].[All]" allUniqueName="[Fact_Orders].[NetSales].[All]" dimensionUniqueName="[Fact_Orders]" displayFolder="" count="0" memberValueDatatype="5" unbalanced="0"/>
    <cacheHierarchy uniqueName="[Fact_Orders].[ProfitMargin]" caption="ProfitMargin" attribute="1" defaultMemberUniqueName="[Fact_Orders].[ProfitMargin].[All]" allUniqueName="[Fact_Orders].[ProfitMargin].[All]" dimensionUniqueName="[Fact_Orders]" displayFolder="" count="0" memberValueDatatype="5" unbalanced="0"/>
    <cacheHierarchy uniqueName="[Fact_Orders].[DaysToShip]" caption="DaysToShip" attribute="1" defaultMemberUniqueName="[Fact_Orders].[DaysToShip].[All]" allUniqueName="[Fact_Orders].[DaysToShip].[All]" dimensionUniqueName="[Fact_Orders]" displayFolder="" count="0" memberValueDatatype="20" unbalanced="0"/>
    <cacheHierarchy uniqueName="[Fact_Orders].[ReturnedFlag]" caption="ReturnedFlag" attribute="1" defaultMemberUniqueName="[Fact_Orders].[ReturnedFlag].[All]" allUniqueName="[Fact_Orders].[ReturnedFlag].[All]" dimensionUniqueName="[Fact_Orders]" displayFolder="" count="0" memberValueDatatype="130" unbalanced="0"/>
    <cacheHierarchy uniqueName="[Fact_Orders].[OrderStatus]" caption="OrderStatus" attribute="1" defaultMemberUniqueName="[Fact_Orders].[OrderStatus].[All]" allUniqueName="[Fact_Orders].[OrderStatus].[All]" dimensionUniqueName="[Fact_Orders]" displayFolder="" count="0" memberValueDatatype="130" unbalanced="0"/>
    <cacheHierarchy uniqueName="[Measures].[Count of Order ID]" caption="Count of Order ID" measure="1" displayFolder="" measureGroup="Fact_Orders" count="0">
      <extLst>
        <ext xmlns:x15="http://schemas.microsoft.com/office/spreadsheetml/2010/11/main" uri="{B97F6D7D-B522-45F9-BDA1-12C45D357490}">
          <x15:cacheHierarchy aggregatedColumn="24"/>
        </ext>
      </extLst>
    </cacheHierarchy>
    <cacheHierarchy uniqueName="[Measures].[Count of Customer ID]" caption="Count of Customer ID" measure="1" displayFolder="" measureGroup="Dim_Customer" count="0">
      <extLst>
        <ext xmlns:x15="http://schemas.microsoft.com/office/spreadsheetml/2010/11/main" uri="{B97F6D7D-B522-45F9-BDA1-12C45D357490}">
          <x15:cacheHierarchy aggregatedColumn="8"/>
        </ext>
      </extLst>
    </cacheHierarchy>
    <cacheHierarchy uniqueName="[Measures].[Distinct Count of Customer ID]" caption="Distinct Count of Customer ID" measure="1" displayFolder="" measureGroup="Dim_Customer" count="0">
      <extLst>
        <ext xmlns:x15="http://schemas.microsoft.com/office/spreadsheetml/2010/11/main" uri="{B97F6D7D-B522-45F9-BDA1-12C45D357490}">
          <x15:cacheHierarchy aggregatedColumn="8"/>
        </ext>
      </extLst>
    </cacheHierarchy>
    <cacheHierarchy uniqueName="[Measures].[Count of Product ID]" caption="Count of Product ID" measure="1" displayFolder="" measureGroup="Dim_Product" count="0">
      <extLst>
        <ext xmlns:x15="http://schemas.microsoft.com/office/spreadsheetml/2010/11/main" uri="{B97F6D7D-B522-45F9-BDA1-12C45D357490}">
          <x15:cacheHierarchy aggregatedColumn="16"/>
        </ext>
      </extLst>
    </cacheHierarchy>
    <cacheHierarchy uniqueName="[Measures].[Distinct Count of Product ID]" caption="Distinct Count of Product ID" measure="1" displayFolder="" measureGroup="Dim_Product" count="0">
      <extLst>
        <ext xmlns:x15="http://schemas.microsoft.com/office/spreadsheetml/2010/11/main" uri="{B97F6D7D-B522-45F9-BDA1-12C45D357490}">
          <x15:cacheHierarchy aggregatedColumn="16"/>
        </ext>
      </extLst>
    </cacheHierarchy>
    <cacheHierarchy uniqueName="[Measures].[Sum of Sales]" caption="Sum of Sales" measure="1" displayFolder="" measureGroup="Fact_Orders" count="0" oneField="1">
      <fieldsUsage count="1">
        <fieldUsage x="1"/>
      </fieldsUsage>
      <extLst>
        <ext xmlns:x15="http://schemas.microsoft.com/office/spreadsheetml/2010/11/main" uri="{B97F6D7D-B522-45F9-BDA1-12C45D357490}">
          <x15:cacheHierarchy aggregatedColumn="30"/>
        </ext>
      </extLst>
    </cacheHierarchy>
    <cacheHierarchy uniqueName="[Measures].[Sum of Profit]" caption="Sum of Profit" measure="1" displayFolder="" measureGroup="Fact_Orders" count="0">
      <extLst>
        <ext xmlns:x15="http://schemas.microsoft.com/office/spreadsheetml/2010/11/main" uri="{B97F6D7D-B522-45F9-BDA1-12C45D357490}">
          <x15:cacheHierarchy aggregatedColumn="33"/>
        </ext>
      </extLst>
    </cacheHierarchy>
    <cacheHierarchy uniqueName="[Measures].[Count of Category]" caption="Count of Category" measure="1" displayFolder="" measureGroup="Dim_Product" count="0">
      <extLst>
        <ext xmlns:x15="http://schemas.microsoft.com/office/spreadsheetml/2010/11/main" uri="{B97F6D7D-B522-45F9-BDA1-12C45D357490}">
          <x15:cacheHierarchy aggregatedColumn="17"/>
        </ext>
      </extLst>
    </cacheHierarchy>
    <cacheHierarchy uniqueName="[Measures].[Count of Order Date]" caption="Count of Order Date" measure="1" displayFolder="" measureGroup="Fact_Orders" count="0">
      <extLst>
        <ext xmlns:x15="http://schemas.microsoft.com/office/spreadsheetml/2010/11/main" uri="{B97F6D7D-B522-45F9-BDA1-12C45D357490}">
          <x15:cacheHierarchy aggregatedColumn="25"/>
        </ext>
      </extLst>
    </cacheHierarchy>
    <cacheHierarchy uniqueName="[Measures].[Count of Customer ID 2]" caption="Count of Customer ID 2" measure="1" displayFolder="" measureGroup="Fact_Orders" count="0">
      <extLst>
        <ext xmlns:x15="http://schemas.microsoft.com/office/spreadsheetml/2010/11/main" uri="{B97F6D7D-B522-45F9-BDA1-12C45D357490}">
          <x15:cacheHierarchy aggregatedColumn="28"/>
        </ext>
      </extLst>
    </cacheHierarchy>
    <cacheHierarchy uniqueName="[Measures].[Distinct Count of Customer ID 2]" caption="Distinct Count of Customer ID 2" measure="1" displayFolder="" measureGroup="Fact_Orders" count="0">
      <extLst>
        <ext xmlns:x15="http://schemas.microsoft.com/office/spreadsheetml/2010/11/main" uri="{B97F6D7D-B522-45F9-BDA1-12C45D357490}">
          <x15:cacheHierarchy aggregatedColumn="28"/>
        </ext>
      </extLst>
    </cacheHierarchy>
    <cacheHierarchy uniqueName="[Measures].[Sum of DaysToShip]" caption="Sum of DaysToShip" measure="1" displayFolder="" measureGroup="Fact_Orders" count="0">
      <extLst>
        <ext xmlns:x15="http://schemas.microsoft.com/office/spreadsheetml/2010/11/main" uri="{B97F6D7D-B522-45F9-BDA1-12C45D357490}">
          <x15:cacheHierarchy aggregatedColumn="37"/>
        </ext>
      </extLst>
    </cacheHierarchy>
    <cacheHierarchy uniqueName="[Measures].[Average of DaysToShip]" caption="Average of DaysToShip" measure="1" displayFolder="" measureGroup="Fact_Orders" count="0">
      <extLst>
        <ext xmlns:x15="http://schemas.microsoft.com/office/spreadsheetml/2010/11/main" uri="{B97F6D7D-B522-45F9-BDA1-12C45D357490}">
          <x15:cacheHierarchy aggregatedColumn="37"/>
        </ext>
      </extLst>
    </cacheHierarchy>
    <cacheHierarchy uniqueName="[Measures].[Total Sales]" caption="Total Sales" measure="1" displayFolder="" measureGroup="Fact_Orders" count="0"/>
    <cacheHierarchy uniqueName="[Measures].[Total Profit]" caption="Total Profit" measure="1" displayFolder="" measureGroup="Fact_Orders" count="0"/>
    <cacheHierarchy uniqueName="[Measures].[Total Net Sales]" caption="Total Net Sales" measure="1" displayFolder="" measureGroup="Fact_Orders" count="0"/>
    <cacheHierarchy uniqueName="[Measures].[Avg Profit Margin]" caption="Avg Profit Margin" measure="1" displayFolder="" measureGroup="Fact_Orders" count="0"/>
    <cacheHierarchy uniqueName="[Measures].[Total Returned]" caption="Total Returned" measure="1" displayFolder="" measureGroup="Fact_Orders" count="0"/>
    <cacheHierarchy uniqueName="[Measures].[% Returned]" caption="% Returned" measure="1" displayFolder="" measureGroup="Fact_Orders" count="0"/>
    <cacheHierarchy uniqueName="[Measures].[Return Loss]" caption="Return Loss" measure="1" displayFolder="" measureGroup="Fact_Orders" count="0"/>
    <cacheHierarchy uniqueName="[Measures].[ProfitAfterReturns]" caption="ProfitAfterReturns" measure="1" displayFolder="" measureGroup="Fact_Orders" count="0"/>
    <cacheHierarchy uniqueName="[Measures].[__XL_Count Dim_Customer]" caption="__XL_Count Dim_Customer" measure="1" displayFolder="" measureGroup="Dim_Customer" count="0" hidden="1"/>
    <cacheHierarchy uniqueName="[Measures].[__XL_Count Dim_Product]" caption="__XL_Count Dim_Product" measure="1" displayFolder="" measureGroup="Dim_Product" count="0" hidden="1"/>
    <cacheHierarchy uniqueName="[Measures].[__XL_Count Dim_RegionalManagers]" caption="__XL_Count Dim_RegionalManagers" measure="1" displayFolder="" measureGroup="Dim_RegionalManagers" count="0" hidden="1"/>
    <cacheHierarchy uniqueName="[Measures].[__XL_Count Dim_Returns]" caption="__XL_Count Dim_Returns" measure="1" displayFolder="" measureGroup="Dim_Returns" count="0" hidden="1"/>
    <cacheHierarchy uniqueName="[Measures].[__XL_Count Fact_Orders]" caption="__XL_Count Fact_Orders" measure="1" displayFolder="" measureGroup="Fact_Order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7">
    <dimension name="Calendar" uniqueName="[Calendar]" caption="Calendar"/>
    <dimension name="Dim_Customer" uniqueName="[Dim_Customer]" caption="Dim_Customer"/>
    <dimension name="Dim_Product" uniqueName="[Dim_Product]" caption="Dim_Product"/>
    <dimension name="Dim_RegionalManagers" uniqueName="[Dim_RegionalManagers]" caption="Dim_RegionalManagers"/>
    <dimension name="Dim_Returns" uniqueName="[Dim_Returns]" caption="Dim_Returns"/>
    <dimension name="Fact_Orders" uniqueName="[Fact_Orders]" caption="Fact_Orders"/>
    <dimension measure="1" name="Measures" uniqueName="[Measures]" caption="Measures"/>
  </dimensions>
  <measureGroups count="6">
    <measureGroup name="Calendar" caption="Calendar"/>
    <measureGroup name="Dim_Customer" caption="Dim_Customer"/>
    <measureGroup name="Dim_Product" caption="Dim_Product"/>
    <measureGroup name="Dim_RegionalManagers" caption="Dim_RegionalManagers"/>
    <measureGroup name="Dim_Returns" caption="Dim_Returns"/>
    <measureGroup name="Fact_Orders" caption="Fact_Orders"/>
  </measureGroups>
  <maps count="16">
    <map measureGroup="0" dimension="0"/>
    <map measureGroup="1" dimension="1"/>
    <map measureGroup="1" dimension="3"/>
    <map measureGroup="2" dimension="2"/>
    <map measureGroup="3" dimension="3"/>
    <map measureGroup="4" dimension="0"/>
    <map measureGroup="4" dimension="1"/>
    <map measureGroup="4" dimension="2"/>
    <map measureGroup="4" dimension="3"/>
    <map measureGroup="4" dimension="4"/>
    <map measureGroup="4" dimension="5"/>
    <map measureGroup="5" dimension="0"/>
    <map measureGroup="5" dimension="1"/>
    <map measureGroup="5" dimension="2"/>
    <map measureGroup="5" dimension="3"/>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riman Emam" refreshedDate="46082.71322662037" createdVersion="5" refreshedVersion="8" minRefreshableVersion="3" recordCount="0" supportSubquery="1" supportAdvancedDrill="1" xr:uid="{1E5A9385-96F8-45C8-9E5E-D9054F074AF4}">
  <cacheSource type="external" connectionId="7"/>
  <cacheFields count="3">
    <cacheField name="[Measures].[Sum of Profit]" caption="Sum of Profit" numFmtId="0" hierarchy="46" level="32767"/>
    <cacheField name="[Measures].[Sum of Sales]" caption="Sum of Sales" numFmtId="0" hierarchy="45" level="32767"/>
    <cacheField name="[Calendar].[Year].[Year]" caption="Year" numFmtId="0" hierarchy="2" level="1">
      <sharedItems containsSemiMixedTypes="0" containsString="0" containsNumber="1" containsInteger="1" minValue="2014" maxValue="2017" count="4">
        <n v="2014"/>
        <n v="2015"/>
        <n v="2016"/>
        <n v="2017"/>
      </sharedItems>
      <extLst>
        <ext xmlns:x15="http://schemas.microsoft.com/office/spreadsheetml/2010/11/main" uri="{4F2E5C28-24EA-4eb8-9CBF-B6C8F9C3D259}">
          <x15:cachedUniqueNames>
            <x15:cachedUniqueName index="0" name="[Calendar].[Year].&amp;[2014]"/>
            <x15:cachedUniqueName index="1" name="[Calendar].[Year].&amp;[2015]"/>
            <x15:cachedUniqueName index="2" name="[Calendar].[Year].&amp;[2016]"/>
            <x15:cachedUniqueName index="3" name="[Calendar].[Year].&amp;[2017]"/>
          </x15:cachedUniqueNames>
        </ext>
      </extLst>
    </cacheField>
  </cacheFields>
  <cacheHierarchies count="68">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fieldsUsage count="2">
        <fieldUsage x="-1"/>
        <fieldUsage x="2"/>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Customer Name]" caption="Customer Name" attribute="1" defaultMemberUniqueName="[Dim_Customer].[Customer Name].[All]" allUniqueName="[Dim_Customer].[Customer Name].[All]" dimensionUniqueName="[Dim_Customer]" displayFolder="" count="0" memberValueDatatype="130" unbalanced="0"/>
    <cacheHierarchy uniqueName="[Dim_Customer].[Segment]" caption="Segment" attribute="1" defaultMemberUniqueName="[Dim_Customer].[Segment].[All]" allUniqueName="[Dim_Customer].[Segment].[All]" dimensionUniqueName="[Dim_Customer]" displayFolder="" count="0" memberValueDatatype="130" unbalanced="0"/>
    <cacheHierarchy uniqueName="[Dim_Customer].[Country]" caption="Country" attribute="1" defaultMemberUniqueName="[Dim_Customer].[Country].[All]" allUniqueName="[Dim_Customer].[Country].[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0" memberValueDatatype="130" unbalanced="0"/>
    <cacheHierarchy uniqueName="[Dim_Customer].[State]" caption="State" attribute="1" defaultMemberUniqueName="[Dim_Customer].[State].[All]" allUniqueName="[Dim_Customer].[State].[All]" dimensionUniqueName="[Dim_Customer]" displayFolder="" count="2" memberValueDatatype="130" unbalanced="0"/>
    <cacheHierarchy uniqueName="[Dim_Customer].[Postal Code]" caption="Postal Code" attribute="1" defaultMemberUniqueName="[Dim_Customer].[Postal Code].[All]" allUniqueName="[Dim_Customer].[Postal Code].[All]" dimensionUniqueName="[Dim_Customer]" displayFolder="" count="0" memberValueDatatype="20" unbalanced="0"/>
    <cacheHierarchy uniqueName="[Dim_Customer].[Region]" caption="Region" attribute="1" defaultMemberUniqueName="[Dim_Customer].[Region].[All]" allUniqueName="[Dim_Customer].[Region].[All]" dimensionUniqueName="[Dim_Customer]" displayFolder="" count="2" memberValueDatatype="130" unbalanced="0"/>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2" memberValueDatatype="130" unbalanced="0"/>
    <cacheHierarchy uniqueName="[Dim_Product].[Sub-Category]" caption="Sub-Category" attribute="1" defaultMemberUniqueName="[Dim_Product].[Sub-Category].[All]" allUniqueName="[Dim_Product].[Sub-Category].[All]" dimensionUniqueName="[Dim_Product]" displayFolder="" count="2" memberValueDatatype="13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Dim_RegionalManagers].[Person]" caption="Person" attribute="1" defaultMemberUniqueName="[Dim_RegionalManagers].[Person].[All]" allUniqueName="[Dim_RegionalManagers].[Person].[All]" dimensionUniqueName="[Dim_RegionalManagers]" displayFolder="" count="0" memberValueDatatype="130" unbalanced="0"/>
    <cacheHierarchy uniqueName="[Dim_RegionalManagers].[Region]" caption="Region" attribute="1" defaultMemberUniqueName="[Dim_RegionalManagers].[Region].[All]" allUniqueName="[Dim_RegionalManagers].[Region].[All]" dimensionUniqueName="[Dim_RegionalManagers]" displayFolder="" count="0" memberValueDatatype="130" unbalanced="0"/>
    <cacheHierarchy uniqueName="[Dim_Returns].[Order ID]" caption="Order ID" attribute="1" defaultMemberUniqueName="[Dim_Returns].[Order ID].[All]" allUniqueName="[Dim_Returns].[Order ID].[All]" dimensionUniqueName="[Dim_Returns]" displayFolder="" count="0" memberValueDatatype="130" unbalanced="0"/>
    <cacheHierarchy uniqueName="[Dim_Returns].[Returned]" caption="Returned" attribute="1" defaultMemberUniqueName="[Dim_Returns].[Returned].[All]" allUniqueName="[Dim_Returns].[Returned].[All]" dimensionUniqueName="[Dim_Returns]" displayFolder="" count="0" memberValueDatatype="130" unbalanced="0"/>
    <cacheHierarchy uniqueName="[Fact_Orders].[Order ID]" caption="Order ID" attribute="1" defaultMemberUniqueName="[Fact_Orders].[Order ID].[All]" allUniqueName="[Fact_Orders].[Order ID].[All]" dimensionUniqueName="[Fact_Orders]" displayFolder="" count="0" memberValueDatatype="130" unbalanced="0"/>
    <cacheHierarchy uniqueName="[Fact_Orders].[Order Date]" caption="Order Date" attribute="1" time="1" defaultMemberUniqueName="[Fact_Orders].[Order Date].[All]" allUniqueName="[Fact_Orders].[Order Date].[All]" dimensionUniqueName="[Fact_Orders]" displayFolder="" count="0" memberValueDatatype="7" unbalanced="0"/>
    <cacheHierarchy uniqueName="[Fact_Orders].[Ship Date]" caption="Ship Date" attribute="1" time="1" defaultMemberUniqueName="[Fact_Orders].[Ship Date].[All]" allUniqueName="[Fact_Orders].[Ship Date].[All]" dimensionUniqueName="[Fact_Orders]" displayFolder="" count="0" memberValueDatatype="7" unbalanced="0"/>
    <cacheHierarchy uniqueName="[Fact_Orders].[Ship Mode]" caption="Ship Mode" attribute="1" defaultMemberUniqueName="[Fact_Orders].[Ship Mode].[All]" allUniqueName="[Fact_Orders].[Ship Mode].[All]" dimensionUniqueName="[Fact_Orders]" displayFolder="" count="0" memberValueDatatype="130" unbalanced="0"/>
    <cacheHierarchy uniqueName="[Fact_Orders].[Customer ID]" caption="Customer ID" attribute="1" defaultMemberUniqueName="[Fact_Orders].[Customer ID].[All]" allUniqueName="[Fact_Orders].[Customer ID].[All]" dimensionUniqueName="[Fact_Orders]" displayFolder="" count="0" memberValueDatatype="130" unbalanced="0"/>
    <cacheHierarchy uniqueName="[Fact_Orders].[Product ID]" caption="Product ID" attribute="1" defaultMemberUniqueName="[Fact_Orders].[Product ID].[All]" allUniqueName="[Fact_Orders].[Product ID].[All]" dimensionUniqueName="[Fact_Orders]" displayFolder="" count="0" memberValueDatatype="130" unbalanced="0"/>
    <cacheHierarchy uniqueName="[Fact_Orders].[Sales]" caption="Sales" attribute="1" defaultMemberUniqueName="[Fact_Orders].[Sales].[All]" allUniqueName="[Fact_Orders].[Sales].[All]" dimensionUniqueName="[Fact_Orders]" displayFolder="" count="0" memberValueDatatype="5" unbalanced="0"/>
    <cacheHierarchy uniqueName="[Fact_Orders].[Quantity]" caption="Quantity" attribute="1" defaultMemberUniqueName="[Fact_Orders].[Quantity].[All]" allUniqueName="[Fact_Orders].[Quantity].[All]" dimensionUniqueName="[Fact_Orders]" displayFolder="" count="0" memberValueDatatype="5" unbalanced="0"/>
    <cacheHierarchy uniqueName="[Fact_Orders].[Discount]" caption="Discount" attribute="1" defaultMemberUniqueName="[Fact_Orders].[Discount].[All]" allUniqueName="[Fact_Orders].[Discount].[All]" dimensionUniqueName="[Fact_Orders]" displayFolder="" count="0" memberValueDatatype="5" unbalanced="0"/>
    <cacheHierarchy uniqueName="[Fact_Orders].[Profit]" caption="Profit" attribute="1" defaultMemberUniqueName="[Fact_Orders].[Profit].[All]" allUniqueName="[Fact_Orders].[Profit].[All]" dimensionUniqueName="[Fact_Orders]" displayFolder="" count="0" memberValueDatatype="5" unbalanced="0"/>
    <cacheHierarchy uniqueName="[Fact_Orders].[Returned]" caption="Returned" attribute="1" defaultMemberUniqueName="[Fact_Orders].[Returned].[All]" allUniqueName="[Fact_Orders].[Returned].[All]" dimensionUniqueName="[Fact_Orders]" displayFolder="" count="0" memberValueDatatype="130" unbalanced="0"/>
    <cacheHierarchy uniqueName="[Fact_Orders].[NetSales]" caption="NetSales" attribute="1" defaultMemberUniqueName="[Fact_Orders].[NetSales].[All]" allUniqueName="[Fact_Orders].[NetSales].[All]" dimensionUniqueName="[Fact_Orders]" displayFolder="" count="0" memberValueDatatype="5" unbalanced="0"/>
    <cacheHierarchy uniqueName="[Fact_Orders].[ProfitMargin]" caption="ProfitMargin" attribute="1" defaultMemberUniqueName="[Fact_Orders].[ProfitMargin].[All]" allUniqueName="[Fact_Orders].[ProfitMargin].[All]" dimensionUniqueName="[Fact_Orders]" displayFolder="" count="0" memberValueDatatype="5" unbalanced="0"/>
    <cacheHierarchy uniqueName="[Fact_Orders].[DaysToShip]" caption="DaysToShip" attribute="1" defaultMemberUniqueName="[Fact_Orders].[DaysToShip].[All]" allUniqueName="[Fact_Orders].[DaysToShip].[All]" dimensionUniqueName="[Fact_Orders]" displayFolder="" count="0" memberValueDatatype="20" unbalanced="0"/>
    <cacheHierarchy uniqueName="[Fact_Orders].[ReturnedFlag]" caption="ReturnedFlag" attribute="1" defaultMemberUniqueName="[Fact_Orders].[ReturnedFlag].[All]" allUniqueName="[Fact_Orders].[ReturnedFlag].[All]" dimensionUniqueName="[Fact_Orders]" displayFolder="" count="0" memberValueDatatype="130" unbalanced="0"/>
    <cacheHierarchy uniqueName="[Fact_Orders].[OrderStatus]" caption="OrderStatus" attribute="1" defaultMemberUniqueName="[Fact_Orders].[OrderStatus].[All]" allUniqueName="[Fact_Orders].[OrderStatus].[All]" dimensionUniqueName="[Fact_Orders]" displayFolder="" count="0" memberValueDatatype="130" unbalanced="0"/>
    <cacheHierarchy uniqueName="[Measures].[Count of Order ID]" caption="Count of Order ID" measure="1" displayFolder="" measureGroup="Fact_Orders" count="0">
      <extLst>
        <ext xmlns:x15="http://schemas.microsoft.com/office/spreadsheetml/2010/11/main" uri="{B97F6D7D-B522-45F9-BDA1-12C45D357490}">
          <x15:cacheHierarchy aggregatedColumn="24"/>
        </ext>
      </extLst>
    </cacheHierarchy>
    <cacheHierarchy uniqueName="[Measures].[Count of Customer ID]" caption="Count of Customer ID" measure="1" displayFolder="" measureGroup="Dim_Customer" count="0">
      <extLst>
        <ext xmlns:x15="http://schemas.microsoft.com/office/spreadsheetml/2010/11/main" uri="{B97F6D7D-B522-45F9-BDA1-12C45D357490}">
          <x15:cacheHierarchy aggregatedColumn="8"/>
        </ext>
      </extLst>
    </cacheHierarchy>
    <cacheHierarchy uniqueName="[Measures].[Distinct Count of Customer ID]" caption="Distinct Count of Customer ID" measure="1" displayFolder="" measureGroup="Dim_Customer" count="0">
      <extLst>
        <ext xmlns:x15="http://schemas.microsoft.com/office/spreadsheetml/2010/11/main" uri="{B97F6D7D-B522-45F9-BDA1-12C45D357490}">
          <x15:cacheHierarchy aggregatedColumn="8"/>
        </ext>
      </extLst>
    </cacheHierarchy>
    <cacheHierarchy uniqueName="[Measures].[Count of Product ID]" caption="Count of Product ID" measure="1" displayFolder="" measureGroup="Dim_Product" count="0">
      <extLst>
        <ext xmlns:x15="http://schemas.microsoft.com/office/spreadsheetml/2010/11/main" uri="{B97F6D7D-B522-45F9-BDA1-12C45D357490}">
          <x15:cacheHierarchy aggregatedColumn="16"/>
        </ext>
      </extLst>
    </cacheHierarchy>
    <cacheHierarchy uniqueName="[Measures].[Distinct Count of Product ID]" caption="Distinct Count of Product ID" measure="1" displayFolder="" measureGroup="Dim_Product" count="0">
      <extLst>
        <ext xmlns:x15="http://schemas.microsoft.com/office/spreadsheetml/2010/11/main" uri="{B97F6D7D-B522-45F9-BDA1-12C45D357490}">
          <x15:cacheHierarchy aggregatedColumn="16"/>
        </ext>
      </extLst>
    </cacheHierarchy>
    <cacheHierarchy uniqueName="[Measures].[Sum of Sales]" caption="Sum of Sales" measure="1" displayFolder="" measureGroup="Fact_Orders" count="0" oneField="1">
      <fieldsUsage count="1">
        <fieldUsage x="1"/>
      </fieldsUsage>
      <extLst>
        <ext xmlns:x15="http://schemas.microsoft.com/office/spreadsheetml/2010/11/main" uri="{B97F6D7D-B522-45F9-BDA1-12C45D357490}">
          <x15:cacheHierarchy aggregatedColumn="30"/>
        </ext>
      </extLst>
    </cacheHierarchy>
    <cacheHierarchy uniqueName="[Measures].[Sum of Profit]" caption="Sum of Profit" measure="1" displayFolder="" measureGroup="Fact_Orders" count="0" oneField="1">
      <fieldsUsage count="1">
        <fieldUsage x="0"/>
      </fieldsUsage>
      <extLst>
        <ext xmlns:x15="http://schemas.microsoft.com/office/spreadsheetml/2010/11/main" uri="{B97F6D7D-B522-45F9-BDA1-12C45D357490}">
          <x15:cacheHierarchy aggregatedColumn="33"/>
        </ext>
      </extLst>
    </cacheHierarchy>
    <cacheHierarchy uniqueName="[Measures].[Count of Category]" caption="Count of Category" measure="1" displayFolder="" measureGroup="Dim_Product" count="0">
      <extLst>
        <ext xmlns:x15="http://schemas.microsoft.com/office/spreadsheetml/2010/11/main" uri="{B97F6D7D-B522-45F9-BDA1-12C45D357490}">
          <x15:cacheHierarchy aggregatedColumn="17"/>
        </ext>
      </extLst>
    </cacheHierarchy>
    <cacheHierarchy uniqueName="[Measures].[Count of Order Date]" caption="Count of Order Date" measure="1" displayFolder="" measureGroup="Fact_Orders" count="0">
      <extLst>
        <ext xmlns:x15="http://schemas.microsoft.com/office/spreadsheetml/2010/11/main" uri="{B97F6D7D-B522-45F9-BDA1-12C45D357490}">
          <x15:cacheHierarchy aggregatedColumn="25"/>
        </ext>
      </extLst>
    </cacheHierarchy>
    <cacheHierarchy uniqueName="[Measures].[Count of Customer ID 2]" caption="Count of Customer ID 2" measure="1" displayFolder="" measureGroup="Fact_Orders" count="0">
      <extLst>
        <ext xmlns:x15="http://schemas.microsoft.com/office/spreadsheetml/2010/11/main" uri="{B97F6D7D-B522-45F9-BDA1-12C45D357490}">
          <x15:cacheHierarchy aggregatedColumn="28"/>
        </ext>
      </extLst>
    </cacheHierarchy>
    <cacheHierarchy uniqueName="[Measures].[Distinct Count of Customer ID 2]" caption="Distinct Count of Customer ID 2" measure="1" displayFolder="" measureGroup="Fact_Orders" count="0">
      <extLst>
        <ext xmlns:x15="http://schemas.microsoft.com/office/spreadsheetml/2010/11/main" uri="{B97F6D7D-B522-45F9-BDA1-12C45D357490}">
          <x15:cacheHierarchy aggregatedColumn="28"/>
        </ext>
      </extLst>
    </cacheHierarchy>
    <cacheHierarchy uniqueName="[Measures].[Sum of DaysToShip]" caption="Sum of DaysToShip" measure="1" displayFolder="" measureGroup="Fact_Orders" count="0">
      <extLst>
        <ext xmlns:x15="http://schemas.microsoft.com/office/spreadsheetml/2010/11/main" uri="{B97F6D7D-B522-45F9-BDA1-12C45D357490}">
          <x15:cacheHierarchy aggregatedColumn="37"/>
        </ext>
      </extLst>
    </cacheHierarchy>
    <cacheHierarchy uniqueName="[Measures].[Average of DaysToShip]" caption="Average of DaysToShip" measure="1" displayFolder="" measureGroup="Fact_Orders" count="0">
      <extLst>
        <ext xmlns:x15="http://schemas.microsoft.com/office/spreadsheetml/2010/11/main" uri="{B97F6D7D-B522-45F9-BDA1-12C45D357490}">
          <x15:cacheHierarchy aggregatedColumn="37"/>
        </ext>
      </extLst>
    </cacheHierarchy>
    <cacheHierarchy uniqueName="[Measures].[Total Sales]" caption="Total Sales" measure="1" displayFolder="" measureGroup="Fact_Orders" count="0"/>
    <cacheHierarchy uniqueName="[Measures].[Total Profit]" caption="Total Profit" measure="1" displayFolder="" measureGroup="Fact_Orders" count="0"/>
    <cacheHierarchy uniqueName="[Measures].[Total Net Sales]" caption="Total Net Sales" measure="1" displayFolder="" measureGroup="Fact_Orders" count="0"/>
    <cacheHierarchy uniqueName="[Measures].[Avg Profit Margin]" caption="Avg Profit Margin" measure="1" displayFolder="" measureGroup="Fact_Orders" count="0"/>
    <cacheHierarchy uniqueName="[Measures].[Total Returned]" caption="Total Returned" measure="1" displayFolder="" measureGroup="Fact_Orders" count="0"/>
    <cacheHierarchy uniqueName="[Measures].[% Returned]" caption="% Returned" measure="1" displayFolder="" measureGroup="Fact_Orders" count="0"/>
    <cacheHierarchy uniqueName="[Measures].[Return Loss]" caption="Return Loss" measure="1" displayFolder="" measureGroup="Fact_Orders" count="0"/>
    <cacheHierarchy uniqueName="[Measures].[ProfitAfterReturns]" caption="ProfitAfterReturns" measure="1" displayFolder="" measureGroup="Fact_Orders" count="0"/>
    <cacheHierarchy uniqueName="[Measures].[__XL_Count Dim_Customer]" caption="__XL_Count Dim_Customer" measure="1" displayFolder="" measureGroup="Dim_Customer" count="0" hidden="1"/>
    <cacheHierarchy uniqueName="[Measures].[__XL_Count Dim_Product]" caption="__XL_Count Dim_Product" measure="1" displayFolder="" measureGroup="Dim_Product" count="0" hidden="1"/>
    <cacheHierarchy uniqueName="[Measures].[__XL_Count Dim_RegionalManagers]" caption="__XL_Count Dim_RegionalManagers" measure="1" displayFolder="" measureGroup="Dim_RegionalManagers" count="0" hidden="1"/>
    <cacheHierarchy uniqueName="[Measures].[__XL_Count Dim_Returns]" caption="__XL_Count Dim_Returns" measure="1" displayFolder="" measureGroup="Dim_Returns" count="0" hidden="1"/>
    <cacheHierarchy uniqueName="[Measures].[__XL_Count Fact_Orders]" caption="__XL_Count Fact_Orders" measure="1" displayFolder="" measureGroup="Fact_Order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7">
    <dimension name="Calendar" uniqueName="[Calendar]" caption="Calendar"/>
    <dimension name="Dim_Customer" uniqueName="[Dim_Customer]" caption="Dim_Customer"/>
    <dimension name="Dim_Product" uniqueName="[Dim_Product]" caption="Dim_Product"/>
    <dimension name="Dim_RegionalManagers" uniqueName="[Dim_RegionalManagers]" caption="Dim_RegionalManagers"/>
    <dimension name="Dim_Returns" uniqueName="[Dim_Returns]" caption="Dim_Returns"/>
    <dimension name="Fact_Orders" uniqueName="[Fact_Orders]" caption="Fact_Orders"/>
    <dimension measure="1" name="Measures" uniqueName="[Measures]" caption="Measures"/>
  </dimensions>
  <measureGroups count="6">
    <measureGroup name="Calendar" caption="Calendar"/>
    <measureGroup name="Dim_Customer" caption="Dim_Customer"/>
    <measureGroup name="Dim_Product" caption="Dim_Product"/>
    <measureGroup name="Dim_RegionalManagers" caption="Dim_RegionalManagers"/>
    <measureGroup name="Dim_Returns" caption="Dim_Returns"/>
    <measureGroup name="Fact_Orders" caption="Fact_Orders"/>
  </measureGroups>
  <maps count="16">
    <map measureGroup="0" dimension="0"/>
    <map measureGroup="1" dimension="1"/>
    <map measureGroup="1" dimension="3"/>
    <map measureGroup="2" dimension="2"/>
    <map measureGroup="3" dimension="3"/>
    <map measureGroup="4" dimension="0"/>
    <map measureGroup="4" dimension="1"/>
    <map measureGroup="4" dimension="2"/>
    <map measureGroup="4" dimension="3"/>
    <map measureGroup="4" dimension="4"/>
    <map measureGroup="4" dimension="5"/>
    <map measureGroup="5" dimension="0"/>
    <map measureGroup="5" dimension="1"/>
    <map measureGroup="5" dimension="2"/>
    <map measureGroup="5" dimension="3"/>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riman Emam" refreshedDate="46082.713226851854" createdVersion="5" refreshedVersion="8" minRefreshableVersion="3" recordCount="0" supportSubquery="1" supportAdvancedDrill="1" xr:uid="{89AB45BC-608A-4F76-AA89-6EB7D66C0022}">
  <cacheSource type="external" connectionId="7"/>
  <cacheFields count="1">
    <cacheField name="[Measures].[Avg Profit Margin]" caption="Avg Profit Margin" numFmtId="0" hierarchy="56" level="32767"/>
  </cacheFields>
  <cacheHierarchies count="68">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Customer Name]" caption="Customer Name" attribute="1" defaultMemberUniqueName="[Dim_Customer].[Customer Name].[All]" allUniqueName="[Dim_Customer].[Customer Name].[All]" dimensionUniqueName="[Dim_Customer]" displayFolder="" count="0" memberValueDatatype="130" unbalanced="0"/>
    <cacheHierarchy uniqueName="[Dim_Customer].[Segment]" caption="Segment" attribute="1" defaultMemberUniqueName="[Dim_Customer].[Segment].[All]" allUniqueName="[Dim_Customer].[Segment].[All]" dimensionUniqueName="[Dim_Customer]" displayFolder="" count="0" memberValueDatatype="130" unbalanced="0"/>
    <cacheHierarchy uniqueName="[Dim_Customer].[Country]" caption="Country" attribute="1" defaultMemberUniqueName="[Dim_Customer].[Country].[All]" allUniqueName="[Dim_Customer].[Country].[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0" memberValueDatatype="130" unbalanced="0"/>
    <cacheHierarchy uniqueName="[Dim_Customer].[State]" caption="State" attribute="1" defaultMemberUniqueName="[Dim_Customer].[State].[All]" allUniqueName="[Dim_Customer].[State].[All]" dimensionUniqueName="[Dim_Customer]" displayFolder="" count="2" memberValueDatatype="130" unbalanced="0"/>
    <cacheHierarchy uniqueName="[Dim_Customer].[Postal Code]" caption="Postal Code" attribute="1" defaultMemberUniqueName="[Dim_Customer].[Postal Code].[All]" allUniqueName="[Dim_Customer].[Postal Code].[All]" dimensionUniqueName="[Dim_Customer]" displayFolder="" count="0" memberValueDatatype="20" unbalanced="0"/>
    <cacheHierarchy uniqueName="[Dim_Customer].[Region]" caption="Region" attribute="1" defaultMemberUniqueName="[Dim_Customer].[Region].[All]" allUniqueName="[Dim_Customer].[Region].[All]" dimensionUniqueName="[Dim_Customer]" displayFolder="" count="2" memberValueDatatype="130" unbalanced="0"/>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2" memberValueDatatype="130" unbalanced="0"/>
    <cacheHierarchy uniqueName="[Dim_Product].[Sub-Category]" caption="Sub-Category" attribute="1" defaultMemberUniqueName="[Dim_Product].[Sub-Category].[All]" allUniqueName="[Dim_Product].[Sub-Category].[All]" dimensionUniqueName="[Dim_Product]" displayFolder="" count="2" memberValueDatatype="13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Dim_RegionalManagers].[Person]" caption="Person" attribute="1" defaultMemberUniqueName="[Dim_RegionalManagers].[Person].[All]" allUniqueName="[Dim_RegionalManagers].[Person].[All]" dimensionUniqueName="[Dim_RegionalManagers]" displayFolder="" count="0" memberValueDatatype="130" unbalanced="0"/>
    <cacheHierarchy uniqueName="[Dim_RegionalManagers].[Region]" caption="Region" attribute="1" defaultMemberUniqueName="[Dim_RegionalManagers].[Region].[All]" allUniqueName="[Dim_RegionalManagers].[Region].[All]" dimensionUniqueName="[Dim_RegionalManagers]" displayFolder="" count="0" memberValueDatatype="130" unbalanced="0"/>
    <cacheHierarchy uniqueName="[Dim_Returns].[Order ID]" caption="Order ID" attribute="1" defaultMemberUniqueName="[Dim_Returns].[Order ID].[All]" allUniqueName="[Dim_Returns].[Order ID].[All]" dimensionUniqueName="[Dim_Returns]" displayFolder="" count="0" memberValueDatatype="130" unbalanced="0"/>
    <cacheHierarchy uniqueName="[Dim_Returns].[Returned]" caption="Returned" attribute="1" defaultMemberUniqueName="[Dim_Returns].[Returned].[All]" allUniqueName="[Dim_Returns].[Returned].[All]" dimensionUniqueName="[Dim_Returns]" displayFolder="" count="0" memberValueDatatype="130" unbalanced="0"/>
    <cacheHierarchy uniqueName="[Fact_Orders].[Order ID]" caption="Order ID" attribute="1" defaultMemberUniqueName="[Fact_Orders].[Order ID].[All]" allUniqueName="[Fact_Orders].[Order ID].[All]" dimensionUniqueName="[Fact_Orders]" displayFolder="" count="0" memberValueDatatype="130" unbalanced="0"/>
    <cacheHierarchy uniqueName="[Fact_Orders].[Order Date]" caption="Order Date" attribute="1" time="1" defaultMemberUniqueName="[Fact_Orders].[Order Date].[All]" allUniqueName="[Fact_Orders].[Order Date].[All]" dimensionUniqueName="[Fact_Orders]" displayFolder="" count="0" memberValueDatatype="7" unbalanced="0"/>
    <cacheHierarchy uniqueName="[Fact_Orders].[Ship Date]" caption="Ship Date" attribute="1" time="1" defaultMemberUniqueName="[Fact_Orders].[Ship Date].[All]" allUniqueName="[Fact_Orders].[Ship Date].[All]" dimensionUniqueName="[Fact_Orders]" displayFolder="" count="0" memberValueDatatype="7" unbalanced="0"/>
    <cacheHierarchy uniqueName="[Fact_Orders].[Ship Mode]" caption="Ship Mode" attribute="1" defaultMemberUniqueName="[Fact_Orders].[Ship Mode].[All]" allUniqueName="[Fact_Orders].[Ship Mode].[All]" dimensionUniqueName="[Fact_Orders]" displayFolder="" count="0" memberValueDatatype="130" unbalanced="0"/>
    <cacheHierarchy uniqueName="[Fact_Orders].[Customer ID]" caption="Customer ID" attribute="1" defaultMemberUniqueName="[Fact_Orders].[Customer ID].[All]" allUniqueName="[Fact_Orders].[Customer ID].[All]" dimensionUniqueName="[Fact_Orders]" displayFolder="" count="0" memberValueDatatype="130" unbalanced="0"/>
    <cacheHierarchy uniqueName="[Fact_Orders].[Product ID]" caption="Product ID" attribute="1" defaultMemberUniqueName="[Fact_Orders].[Product ID].[All]" allUniqueName="[Fact_Orders].[Product ID].[All]" dimensionUniqueName="[Fact_Orders]" displayFolder="" count="0" memberValueDatatype="130" unbalanced="0"/>
    <cacheHierarchy uniqueName="[Fact_Orders].[Sales]" caption="Sales" attribute="1" defaultMemberUniqueName="[Fact_Orders].[Sales].[All]" allUniqueName="[Fact_Orders].[Sales].[All]" dimensionUniqueName="[Fact_Orders]" displayFolder="" count="0" memberValueDatatype="5" unbalanced="0"/>
    <cacheHierarchy uniqueName="[Fact_Orders].[Quantity]" caption="Quantity" attribute="1" defaultMemberUniqueName="[Fact_Orders].[Quantity].[All]" allUniqueName="[Fact_Orders].[Quantity].[All]" dimensionUniqueName="[Fact_Orders]" displayFolder="" count="0" memberValueDatatype="5" unbalanced="0"/>
    <cacheHierarchy uniqueName="[Fact_Orders].[Discount]" caption="Discount" attribute="1" defaultMemberUniqueName="[Fact_Orders].[Discount].[All]" allUniqueName="[Fact_Orders].[Discount].[All]" dimensionUniqueName="[Fact_Orders]" displayFolder="" count="0" memberValueDatatype="5" unbalanced="0"/>
    <cacheHierarchy uniqueName="[Fact_Orders].[Profit]" caption="Profit" attribute="1" defaultMemberUniqueName="[Fact_Orders].[Profit].[All]" allUniqueName="[Fact_Orders].[Profit].[All]" dimensionUniqueName="[Fact_Orders]" displayFolder="" count="0" memberValueDatatype="5" unbalanced="0"/>
    <cacheHierarchy uniqueName="[Fact_Orders].[Returned]" caption="Returned" attribute="1" defaultMemberUniqueName="[Fact_Orders].[Returned].[All]" allUniqueName="[Fact_Orders].[Returned].[All]" dimensionUniqueName="[Fact_Orders]" displayFolder="" count="0" memberValueDatatype="130" unbalanced="0"/>
    <cacheHierarchy uniqueName="[Fact_Orders].[NetSales]" caption="NetSales" attribute="1" defaultMemberUniqueName="[Fact_Orders].[NetSales].[All]" allUniqueName="[Fact_Orders].[NetSales].[All]" dimensionUniqueName="[Fact_Orders]" displayFolder="" count="0" memberValueDatatype="5" unbalanced="0"/>
    <cacheHierarchy uniqueName="[Fact_Orders].[ProfitMargin]" caption="ProfitMargin" attribute="1" defaultMemberUniqueName="[Fact_Orders].[ProfitMargin].[All]" allUniqueName="[Fact_Orders].[ProfitMargin].[All]" dimensionUniqueName="[Fact_Orders]" displayFolder="" count="0" memberValueDatatype="5" unbalanced="0"/>
    <cacheHierarchy uniqueName="[Fact_Orders].[DaysToShip]" caption="DaysToShip" attribute="1" defaultMemberUniqueName="[Fact_Orders].[DaysToShip].[All]" allUniqueName="[Fact_Orders].[DaysToShip].[All]" dimensionUniqueName="[Fact_Orders]" displayFolder="" count="0" memberValueDatatype="20" unbalanced="0"/>
    <cacheHierarchy uniqueName="[Fact_Orders].[ReturnedFlag]" caption="ReturnedFlag" attribute="1" defaultMemberUniqueName="[Fact_Orders].[ReturnedFlag].[All]" allUniqueName="[Fact_Orders].[ReturnedFlag].[All]" dimensionUniqueName="[Fact_Orders]" displayFolder="" count="0" memberValueDatatype="130" unbalanced="0"/>
    <cacheHierarchy uniqueName="[Fact_Orders].[OrderStatus]" caption="OrderStatus" attribute="1" defaultMemberUniqueName="[Fact_Orders].[OrderStatus].[All]" allUniqueName="[Fact_Orders].[OrderStatus].[All]" dimensionUniqueName="[Fact_Orders]" displayFolder="" count="0" memberValueDatatype="130" unbalanced="0"/>
    <cacheHierarchy uniqueName="[Measures].[Count of Order ID]" caption="Count of Order ID" measure="1" displayFolder="" measureGroup="Fact_Orders" count="0">
      <extLst>
        <ext xmlns:x15="http://schemas.microsoft.com/office/spreadsheetml/2010/11/main" uri="{B97F6D7D-B522-45F9-BDA1-12C45D357490}">
          <x15:cacheHierarchy aggregatedColumn="24"/>
        </ext>
      </extLst>
    </cacheHierarchy>
    <cacheHierarchy uniqueName="[Measures].[Count of Customer ID]" caption="Count of Customer ID" measure="1" displayFolder="" measureGroup="Dim_Customer" count="0">
      <extLst>
        <ext xmlns:x15="http://schemas.microsoft.com/office/spreadsheetml/2010/11/main" uri="{B97F6D7D-B522-45F9-BDA1-12C45D357490}">
          <x15:cacheHierarchy aggregatedColumn="8"/>
        </ext>
      </extLst>
    </cacheHierarchy>
    <cacheHierarchy uniqueName="[Measures].[Distinct Count of Customer ID]" caption="Distinct Count of Customer ID" measure="1" displayFolder="" measureGroup="Dim_Customer" count="0">
      <extLst>
        <ext xmlns:x15="http://schemas.microsoft.com/office/spreadsheetml/2010/11/main" uri="{B97F6D7D-B522-45F9-BDA1-12C45D357490}">
          <x15:cacheHierarchy aggregatedColumn="8"/>
        </ext>
      </extLst>
    </cacheHierarchy>
    <cacheHierarchy uniqueName="[Measures].[Count of Product ID]" caption="Count of Product ID" measure="1" displayFolder="" measureGroup="Dim_Product" count="0">
      <extLst>
        <ext xmlns:x15="http://schemas.microsoft.com/office/spreadsheetml/2010/11/main" uri="{B97F6D7D-B522-45F9-BDA1-12C45D357490}">
          <x15:cacheHierarchy aggregatedColumn="16"/>
        </ext>
      </extLst>
    </cacheHierarchy>
    <cacheHierarchy uniqueName="[Measures].[Distinct Count of Product ID]" caption="Distinct Count of Product ID" measure="1" displayFolder="" measureGroup="Dim_Product" count="0">
      <extLst>
        <ext xmlns:x15="http://schemas.microsoft.com/office/spreadsheetml/2010/11/main" uri="{B97F6D7D-B522-45F9-BDA1-12C45D357490}">
          <x15:cacheHierarchy aggregatedColumn="16"/>
        </ext>
      </extLst>
    </cacheHierarchy>
    <cacheHierarchy uniqueName="[Measures].[Sum of Sales]" caption="Sum of Sales" measure="1" displayFolder="" measureGroup="Fact_Orders" count="0">
      <extLst>
        <ext xmlns:x15="http://schemas.microsoft.com/office/spreadsheetml/2010/11/main" uri="{B97F6D7D-B522-45F9-BDA1-12C45D357490}">
          <x15:cacheHierarchy aggregatedColumn="30"/>
        </ext>
      </extLst>
    </cacheHierarchy>
    <cacheHierarchy uniqueName="[Measures].[Sum of Profit]" caption="Sum of Profit" measure="1" displayFolder="" measureGroup="Fact_Orders" count="0">
      <extLst>
        <ext xmlns:x15="http://schemas.microsoft.com/office/spreadsheetml/2010/11/main" uri="{B97F6D7D-B522-45F9-BDA1-12C45D357490}">
          <x15:cacheHierarchy aggregatedColumn="33"/>
        </ext>
      </extLst>
    </cacheHierarchy>
    <cacheHierarchy uniqueName="[Measures].[Count of Category]" caption="Count of Category" measure="1" displayFolder="" measureGroup="Dim_Product" count="0">
      <extLst>
        <ext xmlns:x15="http://schemas.microsoft.com/office/spreadsheetml/2010/11/main" uri="{B97F6D7D-B522-45F9-BDA1-12C45D357490}">
          <x15:cacheHierarchy aggregatedColumn="17"/>
        </ext>
      </extLst>
    </cacheHierarchy>
    <cacheHierarchy uniqueName="[Measures].[Count of Order Date]" caption="Count of Order Date" measure="1" displayFolder="" measureGroup="Fact_Orders" count="0">
      <extLst>
        <ext xmlns:x15="http://schemas.microsoft.com/office/spreadsheetml/2010/11/main" uri="{B97F6D7D-B522-45F9-BDA1-12C45D357490}">
          <x15:cacheHierarchy aggregatedColumn="25"/>
        </ext>
      </extLst>
    </cacheHierarchy>
    <cacheHierarchy uniqueName="[Measures].[Count of Customer ID 2]" caption="Count of Customer ID 2" measure="1" displayFolder="" measureGroup="Fact_Orders" count="0">
      <extLst>
        <ext xmlns:x15="http://schemas.microsoft.com/office/spreadsheetml/2010/11/main" uri="{B97F6D7D-B522-45F9-BDA1-12C45D357490}">
          <x15:cacheHierarchy aggregatedColumn="28"/>
        </ext>
      </extLst>
    </cacheHierarchy>
    <cacheHierarchy uniqueName="[Measures].[Distinct Count of Customer ID 2]" caption="Distinct Count of Customer ID 2" measure="1" displayFolder="" measureGroup="Fact_Orders" count="0">
      <extLst>
        <ext xmlns:x15="http://schemas.microsoft.com/office/spreadsheetml/2010/11/main" uri="{B97F6D7D-B522-45F9-BDA1-12C45D357490}">
          <x15:cacheHierarchy aggregatedColumn="28"/>
        </ext>
      </extLst>
    </cacheHierarchy>
    <cacheHierarchy uniqueName="[Measures].[Sum of DaysToShip]" caption="Sum of DaysToShip" measure="1" displayFolder="" measureGroup="Fact_Orders" count="0">
      <extLst>
        <ext xmlns:x15="http://schemas.microsoft.com/office/spreadsheetml/2010/11/main" uri="{B97F6D7D-B522-45F9-BDA1-12C45D357490}">
          <x15:cacheHierarchy aggregatedColumn="37"/>
        </ext>
      </extLst>
    </cacheHierarchy>
    <cacheHierarchy uniqueName="[Measures].[Average of DaysToShip]" caption="Average of DaysToShip" measure="1" displayFolder="" measureGroup="Fact_Orders" count="0">
      <extLst>
        <ext xmlns:x15="http://schemas.microsoft.com/office/spreadsheetml/2010/11/main" uri="{B97F6D7D-B522-45F9-BDA1-12C45D357490}">
          <x15:cacheHierarchy aggregatedColumn="37"/>
        </ext>
      </extLst>
    </cacheHierarchy>
    <cacheHierarchy uniqueName="[Measures].[Total Sales]" caption="Total Sales" measure="1" displayFolder="" measureGroup="Fact_Orders" count="0"/>
    <cacheHierarchy uniqueName="[Measures].[Total Profit]" caption="Total Profit" measure="1" displayFolder="" measureGroup="Fact_Orders" count="0"/>
    <cacheHierarchy uniqueName="[Measures].[Total Net Sales]" caption="Total Net Sales" measure="1" displayFolder="" measureGroup="Fact_Orders" count="0"/>
    <cacheHierarchy uniqueName="[Measures].[Avg Profit Margin]" caption="Avg Profit Margin" measure="1" displayFolder="" measureGroup="Fact_Orders" count="0" oneField="1">
      <fieldsUsage count="1">
        <fieldUsage x="0"/>
      </fieldsUsage>
    </cacheHierarchy>
    <cacheHierarchy uniqueName="[Measures].[Total Returned]" caption="Total Returned" measure="1" displayFolder="" measureGroup="Fact_Orders" count="0"/>
    <cacheHierarchy uniqueName="[Measures].[% Returned]" caption="% Returned" measure="1" displayFolder="" measureGroup="Fact_Orders" count="0"/>
    <cacheHierarchy uniqueName="[Measures].[Return Loss]" caption="Return Loss" measure="1" displayFolder="" measureGroup="Fact_Orders" count="0"/>
    <cacheHierarchy uniqueName="[Measures].[ProfitAfterReturns]" caption="ProfitAfterReturns" measure="1" displayFolder="" measureGroup="Fact_Orders" count="0"/>
    <cacheHierarchy uniqueName="[Measures].[__XL_Count Dim_Customer]" caption="__XL_Count Dim_Customer" measure="1" displayFolder="" measureGroup="Dim_Customer" count="0" hidden="1"/>
    <cacheHierarchy uniqueName="[Measures].[__XL_Count Dim_Product]" caption="__XL_Count Dim_Product" measure="1" displayFolder="" measureGroup="Dim_Product" count="0" hidden="1"/>
    <cacheHierarchy uniqueName="[Measures].[__XL_Count Dim_RegionalManagers]" caption="__XL_Count Dim_RegionalManagers" measure="1" displayFolder="" measureGroup="Dim_RegionalManagers" count="0" hidden="1"/>
    <cacheHierarchy uniqueName="[Measures].[__XL_Count Dim_Returns]" caption="__XL_Count Dim_Returns" measure="1" displayFolder="" measureGroup="Dim_Returns" count="0" hidden="1"/>
    <cacheHierarchy uniqueName="[Measures].[__XL_Count Fact_Orders]" caption="__XL_Count Fact_Orders" measure="1" displayFolder="" measureGroup="Fact_Order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7">
    <dimension name="Calendar" uniqueName="[Calendar]" caption="Calendar"/>
    <dimension name="Dim_Customer" uniqueName="[Dim_Customer]" caption="Dim_Customer"/>
    <dimension name="Dim_Product" uniqueName="[Dim_Product]" caption="Dim_Product"/>
    <dimension name="Dim_RegionalManagers" uniqueName="[Dim_RegionalManagers]" caption="Dim_RegionalManagers"/>
    <dimension name="Dim_Returns" uniqueName="[Dim_Returns]" caption="Dim_Returns"/>
    <dimension name="Fact_Orders" uniqueName="[Fact_Orders]" caption="Fact_Orders"/>
    <dimension measure="1" name="Measures" uniqueName="[Measures]" caption="Measures"/>
  </dimensions>
  <measureGroups count="6">
    <measureGroup name="Calendar" caption="Calendar"/>
    <measureGroup name="Dim_Customer" caption="Dim_Customer"/>
    <measureGroup name="Dim_Product" caption="Dim_Product"/>
    <measureGroup name="Dim_RegionalManagers" caption="Dim_RegionalManagers"/>
    <measureGroup name="Dim_Returns" caption="Dim_Returns"/>
    <measureGroup name="Fact_Orders" caption="Fact_Orders"/>
  </measureGroups>
  <maps count="16">
    <map measureGroup="0" dimension="0"/>
    <map measureGroup="1" dimension="1"/>
    <map measureGroup="1" dimension="3"/>
    <map measureGroup="2" dimension="2"/>
    <map measureGroup="3" dimension="3"/>
    <map measureGroup="4" dimension="0"/>
    <map measureGroup="4" dimension="1"/>
    <map measureGroup="4" dimension="2"/>
    <map measureGroup="4" dimension="3"/>
    <map measureGroup="4" dimension="4"/>
    <map measureGroup="4" dimension="5"/>
    <map measureGroup="5" dimension="0"/>
    <map measureGroup="5" dimension="1"/>
    <map measureGroup="5" dimension="2"/>
    <map measureGroup="5" dimension="3"/>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riman Emam" refreshedDate="46082.713227199078" createdVersion="5" refreshedVersion="8" minRefreshableVersion="3" recordCount="0" supportSubquery="1" supportAdvancedDrill="1" xr:uid="{F134D8B0-84DC-4235-BA46-6EA86163FA24}">
  <cacheSource type="external" connectionId="7"/>
  <cacheFields count="3">
    <cacheField name="[Dim_Customer].[Region].[Region]" caption="Region" numFmtId="0" hierarchy="15" level="1">
      <sharedItems count="4">
        <s v="Central"/>
        <s v="East"/>
        <s v="South"/>
        <s v="West"/>
      </sharedItems>
    </cacheField>
    <cacheField name="[Measures].[Sum of Sales]" caption="Sum of Sales" numFmtId="0" hierarchy="45" level="32767"/>
    <cacheField name="[Measures].[Sum of Profit]" caption="Sum of Profit" numFmtId="0" hierarchy="46" level="32767"/>
  </cacheFields>
  <cacheHierarchies count="68">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Customer Name]" caption="Customer Name" attribute="1" defaultMemberUniqueName="[Dim_Customer].[Customer Name].[All]" allUniqueName="[Dim_Customer].[Customer Name].[All]" dimensionUniqueName="[Dim_Customer]" displayFolder="" count="0" memberValueDatatype="130" unbalanced="0"/>
    <cacheHierarchy uniqueName="[Dim_Customer].[Segment]" caption="Segment" attribute="1" defaultMemberUniqueName="[Dim_Customer].[Segment].[All]" allUniqueName="[Dim_Customer].[Segment].[All]" dimensionUniqueName="[Dim_Customer]" displayFolder="" count="0" memberValueDatatype="130" unbalanced="0"/>
    <cacheHierarchy uniqueName="[Dim_Customer].[Country]" caption="Country" attribute="1" defaultMemberUniqueName="[Dim_Customer].[Country].[All]" allUniqueName="[Dim_Customer].[Country].[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0" memberValueDatatype="130" unbalanced="0"/>
    <cacheHierarchy uniqueName="[Dim_Customer].[State]" caption="State" attribute="1" defaultMemberUniqueName="[Dim_Customer].[State].[All]" allUniqueName="[Dim_Customer].[State].[All]" dimensionUniqueName="[Dim_Customer]" displayFolder="" count="2" memberValueDatatype="130" unbalanced="0"/>
    <cacheHierarchy uniqueName="[Dim_Customer].[Postal Code]" caption="Postal Code" attribute="1" defaultMemberUniqueName="[Dim_Customer].[Postal Code].[All]" allUniqueName="[Dim_Customer].[Postal Code].[All]" dimensionUniqueName="[Dim_Customer]" displayFolder="" count="0" memberValueDatatype="20" unbalanced="0"/>
    <cacheHierarchy uniqueName="[Dim_Customer].[Region]" caption="Region" attribute="1" defaultMemberUniqueName="[Dim_Customer].[Region].[All]" allUniqueName="[Dim_Customer].[Region].[All]" dimensionUniqueName="[Dim_Customer]" displayFolder="" count="2" memberValueDatatype="130" unbalanced="0">
      <fieldsUsage count="2">
        <fieldUsage x="-1"/>
        <fieldUsage x="0"/>
      </fieldsUsage>
    </cacheHierarchy>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2" memberValueDatatype="130" unbalanced="0"/>
    <cacheHierarchy uniqueName="[Dim_Product].[Sub-Category]" caption="Sub-Category" attribute="1" defaultMemberUniqueName="[Dim_Product].[Sub-Category].[All]" allUniqueName="[Dim_Product].[Sub-Category].[All]" dimensionUniqueName="[Dim_Product]" displayFolder="" count="2" memberValueDatatype="13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Dim_RegionalManagers].[Person]" caption="Person" attribute="1" defaultMemberUniqueName="[Dim_RegionalManagers].[Person].[All]" allUniqueName="[Dim_RegionalManagers].[Person].[All]" dimensionUniqueName="[Dim_RegionalManagers]" displayFolder="" count="0" memberValueDatatype="130" unbalanced="0"/>
    <cacheHierarchy uniqueName="[Dim_RegionalManagers].[Region]" caption="Region" attribute="1" defaultMemberUniqueName="[Dim_RegionalManagers].[Region].[All]" allUniqueName="[Dim_RegionalManagers].[Region].[All]" dimensionUniqueName="[Dim_RegionalManagers]" displayFolder="" count="0" memberValueDatatype="130" unbalanced="0"/>
    <cacheHierarchy uniqueName="[Dim_Returns].[Order ID]" caption="Order ID" attribute="1" defaultMemberUniqueName="[Dim_Returns].[Order ID].[All]" allUniqueName="[Dim_Returns].[Order ID].[All]" dimensionUniqueName="[Dim_Returns]" displayFolder="" count="0" memberValueDatatype="130" unbalanced="0"/>
    <cacheHierarchy uniqueName="[Dim_Returns].[Returned]" caption="Returned" attribute="1" defaultMemberUniqueName="[Dim_Returns].[Returned].[All]" allUniqueName="[Dim_Returns].[Returned].[All]" dimensionUniqueName="[Dim_Returns]" displayFolder="" count="0" memberValueDatatype="130" unbalanced="0"/>
    <cacheHierarchy uniqueName="[Fact_Orders].[Order ID]" caption="Order ID" attribute="1" defaultMemberUniqueName="[Fact_Orders].[Order ID].[All]" allUniqueName="[Fact_Orders].[Order ID].[All]" dimensionUniqueName="[Fact_Orders]" displayFolder="" count="0" memberValueDatatype="130" unbalanced="0"/>
    <cacheHierarchy uniqueName="[Fact_Orders].[Order Date]" caption="Order Date" attribute="1" time="1" defaultMemberUniqueName="[Fact_Orders].[Order Date].[All]" allUniqueName="[Fact_Orders].[Order Date].[All]" dimensionUniqueName="[Fact_Orders]" displayFolder="" count="0" memberValueDatatype="7" unbalanced="0"/>
    <cacheHierarchy uniqueName="[Fact_Orders].[Ship Date]" caption="Ship Date" attribute="1" time="1" defaultMemberUniqueName="[Fact_Orders].[Ship Date].[All]" allUniqueName="[Fact_Orders].[Ship Date].[All]" dimensionUniqueName="[Fact_Orders]" displayFolder="" count="0" memberValueDatatype="7" unbalanced="0"/>
    <cacheHierarchy uniqueName="[Fact_Orders].[Ship Mode]" caption="Ship Mode" attribute="1" defaultMemberUniqueName="[Fact_Orders].[Ship Mode].[All]" allUniqueName="[Fact_Orders].[Ship Mode].[All]" dimensionUniqueName="[Fact_Orders]" displayFolder="" count="0" memberValueDatatype="130" unbalanced="0"/>
    <cacheHierarchy uniqueName="[Fact_Orders].[Customer ID]" caption="Customer ID" attribute="1" defaultMemberUniqueName="[Fact_Orders].[Customer ID].[All]" allUniqueName="[Fact_Orders].[Customer ID].[All]" dimensionUniqueName="[Fact_Orders]" displayFolder="" count="0" memberValueDatatype="130" unbalanced="0"/>
    <cacheHierarchy uniqueName="[Fact_Orders].[Product ID]" caption="Product ID" attribute="1" defaultMemberUniqueName="[Fact_Orders].[Product ID].[All]" allUniqueName="[Fact_Orders].[Product ID].[All]" dimensionUniqueName="[Fact_Orders]" displayFolder="" count="0" memberValueDatatype="130" unbalanced="0"/>
    <cacheHierarchy uniqueName="[Fact_Orders].[Sales]" caption="Sales" attribute="1" defaultMemberUniqueName="[Fact_Orders].[Sales].[All]" allUniqueName="[Fact_Orders].[Sales].[All]" dimensionUniqueName="[Fact_Orders]" displayFolder="" count="0" memberValueDatatype="5" unbalanced="0"/>
    <cacheHierarchy uniqueName="[Fact_Orders].[Quantity]" caption="Quantity" attribute="1" defaultMemberUniqueName="[Fact_Orders].[Quantity].[All]" allUniqueName="[Fact_Orders].[Quantity].[All]" dimensionUniqueName="[Fact_Orders]" displayFolder="" count="0" memberValueDatatype="5" unbalanced="0"/>
    <cacheHierarchy uniqueName="[Fact_Orders].[Discount]" caption="Discount" attribute="1" defaultMemberUniqueName="[Fact_Orders].[Discount].[All]" allUniqueName="[Fact_Orders].[Discount].[All]" dimensionUniqueName="[Fact_Orders]" displayFolder="" count="0" memberValueDatatype="5" unbalanced="0"/>
    <cacheHierarchy uniqueName="[Fact_Orders].[Profit]" caption="Profit" attribute="1" defaultMemberUniqueName="[Fact_Orders].[Profit].[All]" allUniqueName="[Fact_Orders].[Profit].[All]" dimensionUniqueName="[Fact_Orders]" displayFolder="" count="0" memberValueDatatype="5" unbalanced="0"/>
    <cacheHierarchy uniqueName="[Fact_Orders].[Returned]" caption="Returned" attribute="1" defaultMemberUniqueName="[Fact_Orders].[Returned].[All]" allUniqueName="[Fact_Orders].[Returned].[All]" dimensionUniqueName="[Fact_Orders]" displayFolder="" count="0" memberValueDatatype="130" unbalanced="0"/>
    <cacheHierarchy uniqueName="[Fact_Orders].[NetSales]" caption="NetSales" attribute="1" defaultMemberUniqueName="[Fact_Orders].[NetSales].[All]" allUniqueName="[Fact_Orders].[NetSales].[All]" dimensionUniqueName="[Fact_Orders]" displayFolder="" count="0" memberValueDatatype="5" unbalanced="0"/>
    <cacheHierarchy uniqueName="[Fact_Orders].[ProfitMargin]" caption="ProfitMargin" attribute="1" defaultMemberUniqueName="[Fact_Orders].[ProfitMargin].[All]" allUniqueName="[Fact_Orders].[ProfitMargin].[All]" dimensionUniqueName="[Fact_Orders]" displayFolder="" count="0" memberValueDatatype="5" unbalanced="0"/>
    <cacheHierarchy uniqueName="[Fact_Orders].[DaysToShip]" caption="DaysToShip" attribute="1" defaultMemberUniqueName="[Fact_Orders].[DaysToShip].[All]" allUniqueName="[Fact_Orders].[DaysToShip].[All]" dimensionUniqueName="[Fact_Orders]" displayFolder="" count="0" memberValueDatatype="20" unbalanced="0"/>
    <cacheHierarchy uniqueName="[Fact_Orders].[ReturnedFlag]" caption="ReturnedFlag" attribute="1" defaultMemberUniqueName="[Fact_Orders].[ReturnedFlag].[All]" allUniqueName="[Fact_Orders].[ReturnedFlag].[All]" dimensionUniqueName="[Fact_Orders]" displayFolder="" count="0" memberValueDatatype="130" unbalanced="0"/>
    <cacheHierarchy uniqueName="[Fact_Orders].[OrderStatus]" caption="OrderStatus" attribute="1" defaultMemberUniqueName="[Fact_Orders].[OrderStatus].[All]" allUniqueName="[Fact_Orders].[OrderStatus].[All]" dimensionUniqueName="[Fact_Orders]" displayFolder="" count="0" memberValueDatatype="130" unbalanced="0"/>
    <cacheHierarchy uniqueName="[Measures].[Count of Order ID]" caption="Count of Order ID" measure="1" displayFolder="" measureGroup="Fact_Orders" count="0">
      <extLst>
        <ext xmlns:x15="http://schemas.microsoft.com/office/spreadsheetml/2010/11/main" uri="{B97F6D7D-B522-45F9-BDA1-12C45D357490}">
          <x15:cacheHierarchy aggregatedColumn="24"/>
        </ext>
      </extLst>
    </cacheHierarchy>
    <cacheHierarchy uniqueName="[Measures].[Count of Customer ID]" caption="Count of Customer ID" measure="1" displayFolder="" measureGroup="Dim_Customer" count="0">
      <extLst>
        <ext xmlns:x15="http://schemas.microsoft.com/office/spreadsheetml/2010/11/main" uri="{B97F6D7D-B522-45F9-BDA1-12C45D357490}">
          <x15:cacheHierarchy aggregatedColumn="8"/>
        </ext>
      </extLst>
    </cacheHierarchy>
    <cacheHierarchy uniqueName="[Measures].[Distinct Count of Customer ID]" caption="Distinct Count of Customer ID" measure="1" displayFolder="" measureGroup="Dim_Customer" count="0">
      <extLst>
        <ext xmlns:x15="http://schemas.microsoft.com/office/spreadsheetml/2010/11/main" uri="{B97F6D7D-B522-45F9-BDA1-12C45D357490}">
          <x15:cacheHierarchy aggregatedColumn="8"/>
        </ext>
      </extLst>
    </cacheHierarchy>
    <cacheHierarchy uniqueName="[Measures].[Count of Product ID]" caption="Count of Product ID" measure="1" displayFolder="" measureGroup="Dim_Product" count="0">
      <extLst>
        <ext xmlns:x15="http://schemas.microsoft.com/office/spreadsheetml/2010/11/main" uri="{B97F6D7D-B522-45F9-BDA1-12C45D357490}">
          <x15:cacheHierarchy aggregatedColumn="16"/>
        </ext>
      </extLst>
    </cacheHierarchy>
    <cacheHierarchy uniqueName="[Measures].[Distinct Count of Product ID]" caption="Distinct Count of Product ID" measure="1" displayFolder="" measureGroup="Dim_Product" count="0">
      <extLst>
        <ext xmlns:x15="http://schemas.microsoft.com/office/spreadsheetml/2010/11/main" uri="{B97F6D7D-B522-45F9-BDA1-12C45D357490}">
          <x15:cacheHierarchy aggregatedColumn="16"/>
        </ext>
      </extLst>
    </cacheHierarchy>
    <cacheHierarchy uniqueName="[Measures].[Sum of Sales]" caption="Sum of Sales" measure="1" displayFolder="" measureGroup="Fact_Orders" count="0" oneField="1">
      <fieldsUsage count="1">
        <fieldUsage x="1"/>
      </fieldsUsage>
      <extLst>
        <ext xmlns:x15="http://schemas.microsoft.com/office/spreadsheetml/2010/11/main" uri="{B97F6D7D-B522-45F9-BDA1-12C45D357490}">
          <x15:cacheHierarchy aggregatedColumn="30"/>
        </ext>
      </extLst>
    </cacheHierarchy>
    <cacheHierarchy uniqueName="[Measures].[Sum of Profit]" caption="Sum of Profit" measure="1" displayFolder="" measureGroup="Fact_Orders" count="0" oneField="1">
      <fieldsUsage count="1">
        <fieldUsage x="2"/>
      </fieldsUsage>
      <extLst>
        <ext xmlns:x15="http://schemas.microsoft.com/office/spreadsheetml/2010/11/main" uri="{B97F6D7D-B522-45F9-BDA1-12C45D357490}">
          <x15:cacheHierarchy aggregatedColumn="33"/>
        </ext>
      </extLst>
    </cacheHierarchy>
    <cacheHierarchy uniqueName="[Measures].[Count of Category]" caption="Count of Category" measure="1" displayFolder="" measureGroup="Dim_Product" count="0">
      <extLst>
        <ext xmlns:x15="http://schemas.microsoft.com/office/spreadsheetml/2010/11/main" uri="{B97F6D7D-B522-45F9-BDA1-12C45D357490}">
          <x15:cacheHierarchy aggregatedColumn="17"/>
        </ext>
      </extLst>
    </cacheHierarchy>
    <cacheHierarchy uniqueName="[Measures].[Count of Order Date]" caption="Count of Order Date" measure="1" displayFolder="" measureGroup="Fact_Orders" count="0">
      <extLst>
        <ext xmlns:x15="http://schemas.microsoft.com/office/spreadsheetml/2010/11/main" uri="{B97F6D7D-B522-45F9-BDA1-12C45D357490}">
          <x15:cacheHierarchy aggregatedColumn="25"/>
        </ext>
      </extLst>
    </cacheHierarchy>
    <cacheHierarchy uniqueName="[Measures].[Count of Customer ID 2]" caption="Count of Customer ID 2" measure="1" displayFolder="" measureGroup="Fact_Orders" count="0">
      <extLst>
        <ext xmlns:x15="http://schemas.microsoft.com/office/spreadsheetml/2010/11/main" uri="{B97F6D7D-B522-45F9-BDA1-12C45D357490}">
          <x15:cacheHierarchy aggregatedColumn="28"/>
        </ext>
      </extLst>
    </cacheHierarchy>
    <cacheHierarchy uniqueName="[Measures].[Distinct Count of Customer ID 2]" caption="Distinct Count of Customer ID 2" measure="1" displayFolder="" measureGroup="Fact_Orders" count="0">
      <extLst>
        <ext xmlns:x15="http://schemas.microsoft.com/office/spreadsheetml/2010/11/main" uri="{B97F6D7D-B522-45F9-BDA1-12C45D357490}">
          <x15:cacheHierarchy aggregatedColumn="28"/>
        </ext>
      </extLst>
    </cacheHierarchy>
    <cacheHierarchy uniqueName="[Measures].[Sum of DaysToShip]" caption="Sum of DaysToShip" measure="1" displayFolder="" measureGroup="Fact_Orders" count="0">
      <extLst>
        <ext xmlns:x15="http://schemas.microsoft.com/office/spreadsheetml/2010/11/main" uri="{B97F6D7D-B522-45F9-BDA1-12C45D357490}">
          <x15:cacheHierarchy aggregatedColumn="37"/>
        </ext>
      </extLst>
    </cacheHierarchy>
    <cacheHierarchy uniqueName="[Measures].[Average of DaysToShip]" caption="Average of DaysToShip" measure="1" displayFolder="" measureGroup="Fact_Orders" count="0">
      <extLst>
        <ext xmlns:x15="http://schemas.microsoft.com/office/spreadsheetml/2010/11/main" uri="{B97F6D7D-B522-45F9-BDA1-12C45D357490}">
          <x15:cacheHierarchy aggregatedColumn="37"/>
        </ext>
      </extLst>
    </cacheHierarchy>
    <cacheHierarchy uniqueName="[Measures].[Total Sales]" caption="Total Sales" measure="1" displayFolder="" measureGroup="Fact_Orders" count="0"/>
    <cacheHierarchy uniqueName="[Measures].[Total Profit]" caption="Total Profit" measure="1" displayFolder="" measureGroup="Fact_Orders" count="0"/>
    <cacheHierarchy uniqueName="[Measures].[Total Net Sales]" caption="Total Net Sales" measure="1" displayFolder="" measureGroup="Fact_Orders" count="0"/>
    <cacheHierarchy uniqueName="[Measures].[Avg Profit Margin]" caption="Avg Profit Margin" measure="1" displayFolder="" measureGroup="Fact_Orders" count="0"/>
    <cacheHierarchy uniqueName="[Measures].[Total Returned]" caption="Total Returned" measure="1" displayFolder="" measureGroup="Fact_Orders" count="0"/>
    <cacheHierarchy uniqueName="[Measures].[% Returned]" caption="% Returned" measure="1" displayFolder="" measureGroup="Fact_Orders" count="0"/>
    <cacheHierarchy uniqueName="[Measures].[Return Loss]" caption="Return Loss" measure="1" displayFolder="" measureGroup="Fact_Orders" count="0"/>
    <cacheHierarchy uniqueName="[Measures].[ProfitAfterReturns]" caption="ProfitAfterReturns" measure="1" displayFolder="" measureGroup="Fact_Orders" count="0"/>
    <cacheHierarchy uniqueName="[Measures].[__XL_Count Dim_Customer]" caption="__XL_Count Dim_Customer" measure="1" displayFolder="" measureGroup="Dim_Customer" count="0" hidden="1"/>
    <cacheHierarchy uniqueName="[Measures].[__XL_Count Dim_Product]" caption="__XL_Count Dim_Product" measure="1" displayFolder="" measureGroup="Dim_Product" count="0" hidden="1"/>
    <cacheHierarchy uniqueName="[Measures].[__XL_Count Dim_RegionalManagers]" caption="__XL_Count Dim_RegionalManagers" measure="1" displayFolder="" measureGroup="Dim_RegionalManagers" count="0" hidden="1"/>
    <cacheHierarchy uniqueName="[Measures].[__XL_Count Dim_Returns]" caption="__XL_Count Dim_Returns" measure="1" displayFolder="" measureGroup="Dim_Returns" count="0" hidden="1"/>
    <cacheHierarchy uniqueName="[Measures].[__XL_Count Fact_Orders]" caption="__XL_Count Fact_Orders" measure="1" displayFolder="" measureGroup="Fact_Order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7">
    <dimension name="Calendar" uniqueName="[Calendar]" caption="Calendar"/>
    <dimension name="Dim_Customer" uniqueName="[Dim_Customer]" caption="Dim_Customer"/>
    <dimension name="Dim_Product" uniqueName="[Dim_Product]" caption="Dim_Product"/>
    <dimension name="Dim_RegionalManagers" uniqueName="[Dim_RegionalManagers]" caption="Dim_RegionalManagers"/>
    <dimension name="Dim_Returns" uniqueName="[Dim_Returns]" caption="Dim_Returns"/>
    <dimension name="Fact_Orders" uniqueName="[Fact_Orders]" caption="Fact_Orders"/>
    <dimension measure="1" name="Measures" uniqueName="[Measures]" caption="Measures"/>
  </dimensions>
  <measureGroups count="6">
    <measureGroup name="Calendar" caption="Calendar"/>
    <measureGroup name="Dim_Customer" caption="Dim_Customer"/>
    <measureGroup name="Dim_Product" caption="Dim_Product"/>
    <measureGroup name="Dim_RegionalManagers" caption="Dim_RegionalManagers"/>
    <measureGroup name="Dim_Returns" caption="Dim_Returns"/>
    <measureGroup name="Fact_Orders" caption="Fact_Orders"/>
  </measureGroups>
  <maps count="16">
    <map measureGroup="0" dimension="0"/>
    <map measureGroup="1" dimension="1"/>
    <map measureGroup="1" dimension="3"/>
    <map measureGroup="2" dimension="2"/>
    <map measureGroup="3" dimension="3"/>
    <map measureGroup="4" dimension="0"/>
    <map measureGroup="4" dimension="1"/>
    <map measureGroup="4" dimension="2"/>
    <map measureGroup="4" dimension="3"/>
    <map measureGroup="4" dimension="4"/>
    <map measureGroup="4" dimension="5"/>
    <map measureGroup="5" dimension="0"/>
    <map measureGroup="5" dimension="1"/>
    <map measureGroup="5" dimension="2"/>
    <map measureGroup="5" dimension="3"/>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riman Emam" refreshedDate="46082.71322766204" createdVersion="5" refreshedVersion="8" minRefreshableVersion="3" recordCount="0" supportSubquery="1" supportAdvancedDrill="1" xr:uid="{4CE0CFA1-3031-4B4B-B6F4-2C8B8088204C}">
  <cacheSource type="external" connectionId="7"/>
  <cacheFields count="2">
    <cacheField name="[Measures].[Sum of Sales]" caption="Sum of Sales" numFmtId="0" hierarchy="45" level="32767"/>
    <cacheField name="[Dim_Customer].[State].[State]" caption="State" numFmtId="0" hierarchy="13" level="1">
      <sharedItems count="41">
        <s v="Alabama"/>
        <s v="Arizona"/>
        <s v="Arkansas"/>
        <s v="California"/>
        <s v="Colorado"/>
        <s v="Connecticut"/>
        <s v="Delaware"/>
        <s v="District of Columbia"/>
        <s v="Florida"/>
        <s v="Georgia"/>
        <s v="Illinois"/>
        <s v="Indiana"/>
        <s v="Iowa"/>
        <s v="Kansas"/>
        <s v="Kentucky"/>
        <s v="Louisiana"/>
        <s v="Maryland"/>
        <s v="Massachusetts"/>
        <s v="Michigan"/>
        <s v="Minnesota"/>
        <s v="Mississippi"/>
        <s v="Missouri"/>
        <s v="Nebraska"/>
        <s v="Nevada"/>
        <s v="New Hampshire"/>
        <s v="New Jersey"/>
        <s v="New Mexico"/>
        <s v="New York"/>
        <s v="North Carolina"/>
        <s v="Ohio"/>
        <s v="Oklahoma"/>
        <s v="Oregon"/>
        <s v="Pennsylvania"/>
        <s v="Rhode Island"/>
        <s v="South Dakota"/>
        <s v="Tennessee"/>
        <s v="Texas"/>
        <s v="Utah"/>
        <s v="Virginia"/>
        <s v="Washington"/>
        <s v="Wisconsin"/>
      </sharedItems>
    </cacheField>
  </cacheFields>
  <cacheHierarchies count="68">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Customer Name]" caption="Customer Name" attribute="1" defaultMemberUniqueName="[Dim_Customer].[Customer Name].[All]" allUniqueName="[Dim_Customer].[Customer Name].[All]" dimensionUniqueName="[Dim_Customer]" displayFolder="" count="0" memberValueDatatype="130" unbalanced="0"/>
    <cacheHierarchy uniqueName="[Dim_Customer].[Segment]" caption="Segment" attribute="1" defaultMemberUniqueName="[Dim_Customer].[Segment].[All]" allUniqueName="[Dim_Customer].[Segment].[All]" dimensionUniqueName="[Dim_Customer]" displayFolder="" count="0" memberValueDatatype="130" unbalanced="0"/>
    <cacheHierarchy uniqueName="[Dim_Customer].[Country]" caption="Country" attribute="1" defaultMemberUniqueName="[Dim_Customer].[Country].[All]" allUniqueName="[Dim_Customer].[Country].[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0" memberValueDatatype="130" unbalanced="0"/>
    <cacheHierarchy uniqueName="[Dim_Customer].[State]" caption="State" attribute="1" defaultMemberUniqueName="[Dim_Customer].[State].[All]" allUniqueName="[Dim_Customer].[State].[All]" dimensionUniqueName="[Dim_Customer]" displayFolder="" count="2" memberValueDatatype="130" unbalanced="0">
      <fieldsUsage count="2">
        <fieldUsage x="-1"/>
        <fieldUsage x="1"/>
      </fieldsUsage>
    </cacheHierarchy>
    <cacheHierarchy uniqueName="[Dim_Customer].[Postal Code]" caption="Postal Code" attribute="1" defaultMemberUniqueName="[Dim_Customer].[Postal Code].[All]" allUniqueName="[Dim_Customer].[Postal Code].[All]" dimensionUniqueName="[Dim_Customer]" displayFolder="" count="0" memberValueDatatype="20" unbalanced="0"/>
    <cacheHierarchy uniqueName="[Dim_Customer].[Region]" caption="Region" attribute="1" defaultMemberUniqueName="[Dim_Customer].[Region].[All]" allUniqueName="[Dim_Customer].[Region].[All]" dimensionUniqueName="[Dim_Customer]" displayFolder="" count="2" memberValueDatatype="130" unbalanced="0"/>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2" memberValueDatatype="130" unbalanced="0"/>
    <cacheHierarchy uniqueName="[Dim_Product].[Sub-Category]" caption="Sub-Category" attribute="1" defaultMemberUniqueName="[Dim_Product].[Sub-Category].[All]" allUniqueName="[Dim_Product].[Sub-Category].[All]" dimensionUniqueName="[Dim_Product]" displayFolder="" count="2" memberValueDatatype="13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Dim_RegionalManagers].[Person]" caption="Person" attribute="1" defaultMemberUniqueName="[Dim_RegionalManagers].[Person].[All]" allUniqueName="[Dim_RegionalManagers].[Person].[All]" dimensionUniqueName="[Dim_RegionalManagers]" displayFolder="" count="0" memberValueDatatype="130" unbalanced="0"/>
    <cacheHierarchy uniqueName="[Dim_RegionalManagers].[Region]" caption="Region" attribute="1" defaultMemberUniqueName="[Dim_RegionalManagers].[Region].[All]" allUniqueName="[Dim_RegionalManagers].[Region].[All]" dimensionUniqueName="[Dim_RegionalManagers]" displayFolder="" count="0" memberValueDatatype="130" unbalanced="0"/>
    <cacheHierarchy uniqueName="[Dim_Returns].[Order ID]" caption="Order ID" attribute="1" defaultMemberUniqueName="[Dim_Returns].[Order ID].[All]" allUniqueName="[Dim_Returns].[Order ID].[All]" dimensionUniqueName="[Dim_Returns]" displayFolder="" count="0" memberValueDatatype="130" unbalanced="0"/>
    <cacheHierarchy uniqueName="[Dim_Returns].[Returned]" caption="Returned" attribute="1" defaultMemberUniqueName="[Dim_Returns].[Returned].[All]" allUniqueName="[Dim_Returns].[Returned].[All]" dimensionUniqueName="[Dim_Returns]" displayFolder="" count="0" memberValueDatatype="130" unbalanced="0"/>
    <cacheHierarchy uniqueName="[Fact_Orders].[Order ID]" caption="Order ID" attribute="1" defaultMemberUniqueName="[Fact_Orders].[Order ID].[All]" allUniqueName="[Fact_Orders].[Order ID].[All]" dimensionUniqueName="[Fact_Orders]" displayFolder="" count="0" memberValueDatatype="130" unbalanced="0"/>
    <cacheHierarchy uniqueName="[Fact_Orders].[Order Date]" caption="Order Date" attribute="1" time="1" defaultMemberUniqueName="[Fact_Orders].[Order Date].[All]" allUniqueName="[Fact_Orders].[Order Date].[All]" dimensionUniqueName="[Fact_Orders]" displayFolder="" count="0" memberValueDatatype="7" unbalanced="0"/>
    <cacheHierarchy uniqueName="[Fact_Orders].[Ship Date]" caption="Ship Date" attribute="1" time="1" defaultMemberUniqueName="[Fact_Orders].[Ship Date].[All]" allUniqueName="[Fact_Orders].[Ship Date].[All]" dimensionUniqueName="[Fact_Orders]" displayFolder="" count="0" memberValueDatatype="7" unbalanced="0"/>
    <cacheHierarchy uniqueName="[Fact_Orders].[Ship Mode]" caption="Ship Mode" attribute="1" defaultMemberUniqueName="[Fact_Orders].[Ship Mode].[All]" allUniqueName="[Fact_Orders].[Ship Mode].[All]" dimensionUniqueName="[Fact_Orders]" displayFolder="" count="0" memberValueDatatype="130" unbalanced="0"/>
    <cacheHierarchy uniqueName="[Fact_Orders].[Customer ID]" caption="Customer ID" attribute="1" defaultMemberUniqueName="[Fact_Orders].[Customer ID].[All]" allUniqueName="[Fact_Orders].[Customer ID].[All]" dimensionUniqueName="[Fact_Orders]" displayFolder="" count="0" memberValueDatatype="130" unbalanced="0"/>
    <cacheHierarchy uniqueName="[Fact_Orders].[Product ID]" caption="Product ID" attribute="1" defaultMemberUniqueName="[Fact_Orders].[Product ID].[All]" allUniqueName="[Fact_Orders].[Product ID].[All]" dimensionUniqueName="[Fact_Orders]" displayFolder="" count="0" memberValueDatatype="130" unbalanced="0"/>
    <cacheHierarchy uniqueName="[Fact_Orders].[Sales]" caption="Sales" attribute="1" defaultMemberUniqueName="[Fact_Orders].[Sales].[All]" allUniqueName="[Fact_Orders].[Sales].[All]" dimensionUniqueName="[Fact_Orders]" displayFolder="" count="0" memberValueDatatype="5" unbalanced="0"/>
    <cacheHierarchy uniqueName="[Fact_Orders].[Quantity]" caption="Quantity" attribute="1" defaultMemberUniqueName="[Fact_Orders].[Quantity].[All]" allUniqueName="[Fact_Orders].[Quantity].[All]" dimensionUniqueName="[Fact_Orders]" displayFolder="" count="0" memberValueDatatype="5" unbalanced="0"/>
    <cacheHierarchy uniqueName="[Fact_Orders].[Discount]" caption="Discount" attribute="1" defaultMemberUniqueName="[Fact_Orders].[Discount].[All]" allUniqueName="[Fact_Orders].[Discount].[All]" dimensionUniqueName="[Fact_Orders]" displayFolder="" count="0" memberValueDatatype="5" unbalanced="0"/>
    <cacheHierarchy uniqueName="[Fact_Orders].[Profit]" caption="Profit" attribute="1" defaultMemberUniqueName="[Fact_Orders].[Profit].[All]" allUniqueName="[Fact_Orders].[Profit].[All]" dimensionUniqueName="[Fact_Orders]" displayFolder="" count="0" memberValueDatatype="5" unbalanced="0"/>
    <cacheHierarchy uniqueName="[Fact_Orders].[Returned]" caption="Returned" attribute="1" defaultMemberUniqueName="[Fact_Orders].[Returned].[All]" allUniqueName="[Fact_Orders].[Returned].[All]" dimensionUniqueName="[Fact_Orders]" displayFolder="" count="0" memberValueDatatype="130" unbalanced="0"/>
    <cacheHierarchy uniqueName="[Fact_Orders].[NetSales]" caption="NetSales" attribute="1" defaultMemberUniqueName="[Fact_Orders].[NetSales].[All]" allUniqueName="[Fact_Orders].[NetSales].[All]" dimensionUniqueName="[Fact_Orders]" displayFolder="" count="0" memberValueDatatype="5" unbalanced="0"/>
    <cacheHierarchy uniqueName="[Fact_Orders].[ProfitMargin]" caption="ProfitMargin" attribute="1" defaultMemberUniqueName="[Fact_Orders].[ProfitMargin].[All]" allUniqueName="[Fact_Orders].[ProfitMargin].[All]" dimensionUniqueName="[Fact_Orders]" displayFolder="" count="0" memberValueDatatype="5" unbalanced="0"/>
    <cacheHierarchy uniqueName="[Fact_Orders].[DaysToShip]" caption="DaysToShip" attribute="1" defaultMemberUniqueName="[Fact_Orders].[DaysToShip].[All]" allUniqueName="[Fact_Orders].[DaysToShip].[All]" dimensionUniqueName="[Fact_Orders]" displayFolder="" count="0" memberValueDatatype="20" unbalanced="0"/>
    <cacheHierarchy uniqueName="[Fact_Orders].[ReturnedFlag]" caption="ReturnedFlag" attribute="1" defaultMemberUniqueName="[Fact_Orders].[ReturnedFlag].[All]" allUniqueName="[Fact_Orders].[ReturnedFlag].[All]" dimensionUniqueName="[Fact_Orders]" displayFolder="" count="0" memberValueDatatype="130" unbalanced="0"/>
    <cacheHierarchy uniqueName="[Fact_Orders].[OrderStatus]" caption="OrderStatus" attribute="1" defaultMemberUniqueName="[Fact_Orders].[OrderStatus].[All]" allUniqueName="[Fact_Orders].[OrderStatus].[All]" dimensionUniqueName="[Fact_Orders]" displayFolder="" count="0" memberValueDatatype="130" unbalanced="0"/>
    <cacheHierarchy uniqueName="[Measures].[Count of Order ID]" caption="Count of Order ID" measure="1" displayFolder="" measureGroup="Fact_Orders" count="0">
      <extLst>
        <ext xmlns:x15="http://schemas.microsoft.com/office/spreadsheetml/2010/11/main" uri="{B97F6D7D-B522-45F9-BDA1-12C45D357490}">
          <x15:cacheHierarchy aggregatedColumn="24"/>
        </ext>
      </extLst>
    </cacheHierarchy>
    <cacheHierarchy uniqueName="[Measures].[Count of Customer ID]" caption="Count of Customer ID" measure="1" displayFolder="" measureGroup="Dim_Customer" count="0">
      <extLst>
        <ext xmlns:x15="http://schemas.microsoft.com/office/spreadsheetml/2010/11/main" uri="{B97F6D7D-B522-45F9-BDA1-12C45D357490}">
          <x15:cacheHierarchy aggregatedColumn="8"/>
        </ext>
      </extLst>
    </cacheHierarchy>
    <cacheHierarchy uniqueName="[Measures].[Distinct Count of Customer ID]" caption="Distinct Count of Customer ID" measure="1" displayFolder="" measureGroup="Dim_Customer" count="0">
      <extLst>
        <ext xmlns:x15="http://schemas.microsoft.com/office/spreadsheetml/2010/11/main" uri="{B97F6D7D-B522-45F9-BDA1-12C45D357490}">
          <x15:cacheHierarchy aggregatedColumn="8"/>
        </ext>
      </extLst>
    </cacheHierarchy>
    <cacheHierarchy uniqueName="[Measures].[Count of Product ID]" caption="Count of Product ID" measure="1" displayFolder="" measureGroup="Dim_Product" count="0">
      <extLst>
        <ext xmlns:x15="http://schemas.microsoft.com/office/spreadsheetml/2010/11/main" uri="{B97F6D7D-B522-45F9-BDA1-12C45D357490}">
          <x15:cacheHierarchy aggregatedColumn="16"/>
        </ext>
      </extLst>
    </cacheHierarchy>
    <cacheHierarchy uniqueName="[Measures].[Distinct Count of Product ID]" caption="Distinct Count of Product ID" measure="1" displayFolder="" measureGroup="Dim_Product" count="0">
      <extLst>
        <ext xmlns:x15="http://schemas.microsoft.com/office/spreadsheetml/2010/11/main" uri="{B97F6D7D-B522-45F9-BDA1-12C45D357490}">
          <x15:cacheHierarchy aggregatedColumn="16"/>
        </ext>
      </extLst>
    </cacheHierarchy>
    <cacheHierarchy uniqueName="[Measures].[Sum of Sales]" caption="Sum of Sales" measure="1" displayFolder="" measureGroup="Fact_Orders" count="0" oneField="1">
      <fieldsUsage count="1">
        <fieldUsage x="0"/>
      </fieldsUsage>
      <extLst>
        <ext xmlns:x15="http://schemas.microsoft.com/office/spreadsheetml/2010/11/main" uri="{B97F6D7D-B522-45F9-BDA1-12C45D357490}">
          <x15:cacheHierarchy aggregatedColumn="30"/>
        </ext>
      </extLst>
    </cacheHierarchy>
    <cacheHierarchy uniqueName="[Measures].[Sum of Profit]" caption="Sum of Profit" measure="1" displayFolder="" measureGroup="Fact_Orders" count="0">
      <extLst>
        <ext xmlns:x15="http://schemas.microsoft.com/office/spreadsheetml/2010/11/main" uri="{B97F6D7D-B522-45F9-BDA1-12C45D357490}">
          <x15:cacheHierarchy aggregatedColumn="33"/>
        </ext>
      </extLst>
    </cacheHierarchy>
    <cacheHierarchy uniqueName="[Measures].[Count of Category]" caption="Count of Category" measure="1" displayFolder="" measureGroup="Dim_Product" count="0">
      <extLst>
        <ext xmlns:x15="http://schemas.microsoft.com/office/spreadsheetml/2010/11/main" uri="{B97F6D7D-B522-45F9-BDA1-12C45D357490}">
          <x15:cacheHierarchy aggregatedColumn="17"/>
        </ext>
      </extLst>
    </cacheHierarchy>
    <cacheHierarchy uniqueName="[Measures].[Count of Order Date]" caption="Count of Order Date" measure="1" displayFolder="" measureGroup="Fact_Orders" count="0">
      <extLst>
        <ext xmlns:x15="http://schemas.microsoft.com/office/spreadsheetml/2010/11/main" uri="{B97F6D7D-B522-45F9-BDA1-12C45D357490}">
          <x15:cacheHierarchy aggregatedColumn="25"/>
        </ext>
      </extLst>
    </cacheHierarchy>
    <cacheHierarchy uniqueName="[Measures].[Count of Customer ID 2]" caption="Count of Customer ID 2" measure="1" displayFolder="" measureGroup="Fact_Orders" count="0">
      <extLst>
        <ext xmlns:x15="http://schemas.microsoft.com/office/spreadsheetml/2010/11/main" uri="{B97F6D7D-B522-45F9-BDA1-12C45D357490}">
          <x15:cacheHierarchy aggregatedColumn="28"/>
        </ext>
      </extLst>
    </cacheHierarchy>
    <cacheHierarchy uniqueName="[Measures].[Distinct Count of Customer ID 2]" caption="Distinct Count of Customer ID 2" measure="1" displayFolder="" measureGroup="Fact_Orders" count="0">
      <extLst>
        <ext xmlns:x15="http://schemas.microsoft.com/office/spreadsheetml/2010/11/main" uri="{B97F6D7D-B522-45F9-BDA1-12C45D357490}">
          <x15:cacheHierarchy aggregatedColumn="28"/>
        </ext>
      </extLst>
    </cacheHierarchy>
    <cacheHierarchy uniqueName="[Measures].[Sum of DaysToShip]" caption="Sum of DaysToShip" measure="1" displayFolder="" measureGroup="Fact_Orders" count="0">
      <extLst>
        <ext xmlns:x15="http://schemas.microsoft.com/office/spreadsheetml/2010/11/main" uri="{B97F6D7D-B522-45F9-BDA1-12C45D357490}">
          <x15:cacheHierarchy aggregatedColumn="37"/>
        </ext>
      </extLst>
    </cacheHierarchy>
    <cacheHierarchy uniqueName="[Measures].[Average of DaysToShip]" caption="Average of DaysToShip" measure="1" displayFolder="" measureGroup="Fact_Orders" count="0">
      <extLst>
        <ext xmlns:x15="http://schemas.microsoft.com/office/spreadsheetml/2010/11/main" uri="{B97F6D7D-B522-45F9-BDA1-12C45D357490}">
          <x15:cacheHierarchy aggregatedColumn="37"/>
        </ext>
      </extLst>
    </cacheHierarchy>
    <cacheHierarchy uniqueName="[Measures].[Total Sales]" caption="Total Sales" measure="1" displayFolder="" measureGroup="Fact_Orders" count="0"/>
    <cacheHierarchy uniqueName="[Measures].[Total Profit]" caption="Total Profit" measure="1" displayFolder="" measureGroup="Fact_Orders" count="0"/>
    <cacheHierarchy uniqueName="[Measures].[Total Net Sales]" caption="Total Net Sales" measure="1" displayFolder="" measureGroup="Fact_Orders" count="0"/>
    <cacheHierarchy uniqueName="[Measures].[Avg Profit Margin]" caption="Avg Profit Margin" measure="1" displayFolder="" measureGroup="Fact_Orders" count="0"/>
    <cacheHierarchy uniqueName="[Measures].[Total Returned]" caption="Total Returned" measure="1" displayFolder="" measureGroup="Fact_Orders" count="0"/>
    <cacheHierarchy uniqueName="[Measures].[% Returned]" caption="% Returned" measure="1" displayFolder="" measureGroup="Fact_Orders" count="0"/>
    <cacheHierarchy uniqueName="[Measures].[Return Loss]" caption="Return Loss" measure="1" displayFolder="" measureGroup="Fact_Orders" count="0"/>
    <cacheHierarchy uniqueName="[Measures].[ProfitAfterReturns]" caption="ProfitAfterReturns" measure="1" displayFolder="" measureGroup="Fact_Orders" count="0"/>
    <cacheHierarchy uniqueName="[Measures].[__XL_Count Dim_Customer]" caption="__XL_Count Dim_Customer" measure="1" displayFolder="" measureGroup="Dim_Customer" count="0" hidden="1"/>
    <cacheHierarchy uniqueName="[Measures].[__XL_Count Dim_Product]" caption="__XL_Count Dim_Product" measure="1" displayFolder="" measureGroup="Dim_Product" count="0" hidden="1"/>
    <cacheHierarchy uniqueName="[Measures].[__XL_Count Dim_RegionalManagers]" caption="__XL_Count Dim_RegionalManagers" measure="1" displayFolder="" measureGroup="Dim_RegionalManagers" count="0" hidden="1"/>
    <cacheHierarchy uniqueName="[Measures].[__XL_Count Dim_Returns]" caption="__XL_Count Dim_Returns" measure="1" displayFolder="" measureGroup="Dim_Returns" count="0" hidden="1"/>
    <cacheHierarchy uniqueName="[Measures].[__XL_Count Fact_Orders]" caption="__XL_Count Fact_Orders" measure="1" displayFolder="" measureGroup="Fact_Order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7">
    <dimension name="Calendar" uniqueName="[Calendar]" caption="Calendar"/>
    <dimension name="Dim_Customer" uniqueName="[Dim_Customer]" caption="Dim_Customer"/>
    <dimension name="Dim_Product" uniqueName="[Dim_Product]" caption="Dim_Product"/>
    <dimension name="Dim_RegionalManagers" uniqueName="[Dim_RegionalManagers]" caption="Dim_RegionalManagers"/>
    <dimension name="Dim_Returns" uniqueName="[Dim_Returns]" caption="Dim_Returns"/>
    <dimension name="Fact_Orders" uniqueName="[Fact_Orders]" caption="Fact_Orders"/>
    <dimension measure="1" name="Measures" uniqueName="[Measures]" caption="Measures"/>
  </dimensions>
  <measureGroups count="6">
    <measureGroup name="Calendar" caption="Calendar"/>
    <measureGroup name="Dim_Customer" caption="Dim_Customer"/>
    <measureGroup name="Dim_Product" caption="Dim_Product"/>
    <measureGroup name="Dim_RegionalManagers" caption="Dim_RegionalManagers"/>
    <measureGroup name="Dim_Returns" caption="Dim_Returns"/>
    <measureGroup name="Fact_Orders" caption="Fact_Orders"/>
  </measureGroups>
  <maps count="16">
    <map measureGroup="0" dimension="0"/>
    <map measureGroup="1" dimension="1"/>
    <map measureGroup="1" dimension="3"/>
    <map measureGroup="2" dimension="2"/>
    <map measureGroup="3" dimension="3"/>
    <map measureGroup="4" dimension="0"/>
    <map measureGroup="4" dimension="1"/>
    <map measureGroup="4" dimension="2"/>
    <map measureGroup="4" dimension="3"/>
    <map measureGroup="4" dimension="4"/>
    <map measureGroup="4" dimension="5"/>
    <map measureGroup="5" dimension="0"/>
    <map measureGroup="5" dimension="1"/>
    <map measureGroup="5" dimension="2"/>
    <map measureGroup="5" dimension="3"/>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riman Emam" refreshedDate="46082.713227893517" createdVersion="5" refreshedVersion="8" minRefreshableVersion="3" recordCount="0" supportSubquery="1" supportAdvancedDrill="1" xr:uid="{749B74D0-9F3F-4A9B-ABFE-B1E39417C3D4}">
  <cacheSource type="external" connectionId="7"/>
  <cacheFields count="1">
    <cacheField name="[Measures].[Count of Order ID]" caption="Count of Order ID" numFmtId="0" hierarchy="40" level="32767"/>
  </cacheFields>
  <cacheHierarchies count="68">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Customer Name]" caption="Customer Name" attribute="1" defaultMemberUniqueName="[Dim_Customer].[Customer Name].[All]" allUniqueName="[Dim_Customer].[Customer Name].[All]" dimensionUniqueName="[Dim_Customer]" displayFolder="" count="0" memberValueDatatype="130" unbalanced="0"/>
    <cacheHierarchy uniqueName="[Dim_Customer].[Segment]" caption="Segment" attribute="1" defaultMemberUniqueName="[Dim_Customer].[Segment].[All]" allUniqueName="[Dim_Customer].[Segment].[All]" dimensionUniqueName="[Dim_Customer]" displayFolder="" count="0" memberValueDatatype="130" unbalanced="0"/>
    <cacheHierarchy uniqueName="[Dim_Customer].[Country]" caption="Country" attribute="1" defaultMemberUniqueName="[Dim_Customer].[Country].[All]" allUniqueName="[Dim_Customer].[Country].[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0" memberValueDatatype="130" unbalanced="0"/>
    <cacheHierarchy uniqueName="[Dim_Customer].[State]" caption="State" attribute="1" defaultMemberUniqueName="[Dim_Customer].[State].[All]" allUniqueName="[Dim_Customer].[State].[All]" dimensionUniqueName="[Dim_Customer]" displayFolder="" count="2" memberValueDatatype="130" unbalanced="0"/>
    <cacheHierarchy uniqueName="[Dim_Customer].[Postal Code]" caption="Postal Code" attribute="1" defaultMemberUniqueName="[Dim_Customer].[Postal Code].[All]" allUniqueName="[Dim_Customer].[Postal Code].[All]" dimensionUniqueName="[Dim_Customer]" displayFolder="" count="0" memberValueDatatype="20" unbalanced="0"/>
    <cacheHierarchy uniqueName="[Dim_Customer].[Region]" caption="Region" attribute="1" defaultMemberUniqueName="[Dim_Customer].[Region].[All]" allUniqueName="[Dim_Customer].[Region].[All]" dimensionUniqueName="[Dim_Customer]" displayFolder="" count="2" memberValueDatatype="130" unbalanced="0"/>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2" memberValueDatatype="130" unbalanced="0"/>
    <cacheHierarchy uniqueName="[Dim_Product].[Sub-Category]" caption="Sub-Category" attribute="1" defaultMemberUniqueName="[Dim_Product].[Sub-Category].[All]" allUniqueName="[Dim_Product].[Sub-Category].[All]" dimensionUniqueName="[Dim_Product]" displayFolder="" count="2" memberValueDatatype="13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Dim_RegionalManagers].[Person]" caption="Person" attribute="1" defaultMemberUniqueName="[Dim_RegionalManagers].[Person].[All]" allUniqueName="[Dim_RegionalManagers].[Person].[All]" dimensionUniqueName="[Dim_RegionalManagers]" displayFolder="" count="0" memberValueDatatype="130" unbalanced="0"/>
    <cacheHierarchy uniqueName="[Dim_RegionalManagers].[Region]" caption="Region" attribute="1" defaultMemberUniqueName="[Dim_RegionalManagers].[Region].[All]" allUniqueName="[Dim_RegionalManagers].[Region].[All]" dimensionUniqueName="[Dim_RegionalManagers]" displayFolder="" count="0" memberValueDatatype="130" unbalanced="0"/>
    <cacheHierarchy uniqueName="[Dim_Returns].[Order ID]" caption="Order ID" attribute="1" defaultMemberUniqueName="[Dim_Returns].[Order ID].[All]" allUniqueName="[Dim_Returns].[Order ID].[All]" dimensionUniqueName="[Dim_Returns]" displayFolder="" count="0" memberValueDatatype="130" unbalanced="0"/>
    <cacheHierarchy uniqueName="[Dim_Returns].[Returned]" caption="Returned" attribute="1" defaultMemberUniqueName="[Dim_Returns].[Returned].[All]" allUniqueName="[Dim_Returns].[Returned].[All]" dimensionUniqueName="[Dim_Returns]" displayFolder="" count="0" memberValueDatatype="130" unbalanced="0"/>
    <cacheHierarchy uniqueName="[Fact_Orders].[Order ID]" caption="Order ID" attribute="1" defaultMemberUniqueName="[Fact_Orders].[Order ID].[All]" allUniqueName="[Fact_Orders].[Order ID].[All]" dimensionUniqueName="[Fact_Orders]" displayFolder="" count="0" memberValueDatatype="130" unbalanced="0"/>
    <cacheHierarchy uniqueName="[Fact_Orders].[Order Date]" caption="Order Date" attribute="1" time="1" defaultMemberUniqueName="[Fact_Orders].[Order Date].[All]" allUniqueName="[Fact_Orders].[Order Date].[All]" dimensionUniqueName="[Fact_Orders]" displayFolder="" count="0" memberValueDatatype="7" unbalanced="0"/>
    <cacheHierarchy uniqueName="[Fact_Orders].[Ship Date]" caption="Ship Date" attribute="1" time="1" defaultMemberUniqueName="[Fact_Orders].[Ship Date].[All]" allUniqueName="[Fact_Orders].[Ship Date].[All]" dimensionUniqueName="[Fact_Orders]" displayFolder="" count="0" memberValueDatatype="7" unbalanced="0"/>
    <cacheHierarchy uniqueName="[Fact_Orders].[Ship Mode]" caption="Ship Mode" attribute="1" defaultMemberUniqueName="[Fact_Orders].[Ship Mode].[All]" allUniqueName="[Fact_Orders].[Ship Mode].[All]" dimensionUniqueName="[Fact_Orders]" displayFolder="" count="0" memberValueDatatype="130" unbalanced="0"/>
    <cacheHierarchy uniqueName="[Fact_Orders].[Customer ID]" caption="Customer ID" attribute="1" defaultMemberUniqueName="[Fact_Orders].[Customer ID].[All]" allUniqueName="[Fact_Orders].[Customer ID].[All]" dimensionUniqueName="[Fact_Orders]" displayFolder="" count="0" memberValueDatatype="130" unbalanced="0"/>
    <cacheHierarchy uniqueName="[Fact_Orders].[Product ID]" caption="Product ID" attribute="1" defaultMemberUniqueName="[Fact_Orders].[Product ID].[All]" allUniqueName="[Fact_Orders].[Product ID].[All]" dimensionUniqueName="[Fact_Orders]" displayFolder="" count="0" memberValueDatatype="130" unbalanced="0"/>
    <cacheHierarchy uniqueName="[Fact_Orders].[Sales]" caption="Sales" attribute="1" defaultMemberUniqueName="[Fact_Orders].[Sales].[All]" allUniqueName="[Fact_Orders].[Sales].[All]" dimensionUniqueName="[Fact_Orders]" displayFolder="" count="0" memberValueDatatype="5" unbalanced="0"/>
    <cacheHierarchy uniqueName="[Fact_Orders].[Quantity]" caption="Quantity" attribute="1" defaultMemberUniqueName="[Fact_Orders].[Quantity].[All]" allUniqueName="[Fact_Orders].[Quantity].[All]" dimensionUniqueName="[Fact_Orders]" displayFolder="" count="0" memberValueDatatype="5" unbalanced="0"/>
    <cacheHierarchy uniqueName="[Fact_Orders].[Discount]" caption="Discount" attribute="1" defaultMemberUniqueName="[Fact_Orders].[Discount].[All]" allUniqueName="[Fact_Orders].[Discount].[All]" dimensionUniqueName="[Fact_Orders]" displayFolder="" count="0" memberValueDatatype="5" unbalanced="0"/>
    <cacheHierarchy uniqueName="[Fact_Orders].[Profit]" caption="Profit" attribute="1" defaultMemberUniqueName="[Fact_Orders].[Profit].[All]" allUniqueName="[Fact_Orders].[Profit].[All]" dimensionUniqueName="[Fact_Orders]" displayFolder="" count="0" memberValueDatatype="5" unbalanced="0"/>
    <cacheHierarchy uniqueName="[Fact_Orders].[Returned]" caption="Returned" attribute="1" defaultMemberUniqueName="[Fact_Orders].[Returned].[All]" allUniqueName="[Fact_Orders].[Returned].[All]" dimensionUniqueName="[Fact_Orders]" displayFolder="" count="0" memberValueDatatype="130" unbalanced="0"/>
    <cacheHierarchy uniqueName="[Fact_Orders].[NetSales]" caption="NetSales" attribute="1" defaultMemberUniqueName="[Fact_Orders].[NetSales].[All]" allUniqueName="[Fact_Orders].[NetSales].[All]" dimensionUniqueName="[Fact_Orders]" displayFolder="" count="0" memberValueDatatype="5" unbalanced="0"/>
    <cacheHierarchy uniqueName="[Fact_Orders].[ProfitMargin]" caption="ProfitMargin" attribute="1" defaultMemberUniqueName="[Fact_Orders].[ProfitMargin].[All]" allUniqueName="[Fact_Orders].[ProfitMargin].[All]" dimensionUniqueName="[Fact_Orders]" displayFolder="" count="0" memberValueDatatype="5" unbalanced="0"/>
    <cacheHierarchy uniqueName="[Fact_Orders].[DaysToShip]" caption="DaysToShip" attribute="1" defaultMemberUniqueName="[Fact_Orders].[DaysToShip].[All]" allUniqueName="[Fact_Orders].[DaysToShip].[All]" dimensionUniqueName="[Fact_Orders]" displayFolder="" count="0" memberValueDatatype="20" unbalanced="0"/>
    <cacheHierarchy uniqueName="[Fact_Orders].[ReturnedFlag]" caption="ReturnedFlag" attribute="1" defaultMemberUniqueName="[Fact_Orders].[ReturnedFlag].[All]" allUniqueName="[Fact_Orders].[ReturnedFlag].[All]" dimensionUniqueName="[Fact_Orders]" displayFolder="" count="0" memberValueDatatype="130" unbalanced="0"/>
    <cacheHierarchy uniqueName="[Fact_Orders].[OrderStatus]" caption="OrderStatus" attribute="1" defaultMemberUniqueName="[Fact_Orders].[OrderStatus].[All]" allUniqueName="[Fact_Orders].[OrderStatus].[All]" dimensionUniqueName="[Fact_Orders]" displayFolder="" count="0" memberValueDatatype="130" unbalanced="0"/>
    <cacheHierarchy uniqueName="[Measures].[Count of Order ID]" caption="Count of Order ID" measure="1" displayFolder="" measureGroup="Fact_Orders" count="0" oneField="1">
      <fieldsUsage count="1">
        <fieldUsage x="0"/>
      </fieldsUsage>
      <extLst>
        <ext xmlns:x15="http://schemas.microsoft.com/office/spreadsheetml/2010/11/main" uri="{B97F6D7D-B522-45F9-BDA1-12C45D357490}">
          <x15:cacheHierarchy aggregatedColumn="24"/>
        </ext>
      </extLst>
    </cacheHierarchy>
    <cacheHierarchy uniqueName="[Measures].[Count of Customer ID]" caption="Count of Customer ID" measure="1" displayFolder="" measureGroup="Dim_Customer" count="0">
      <extLst>
        <ext xmlns:x15="http://schemas.microsoft.com/office/spreadsheetml/2010/11/main" uri="{B97F6D7D-B522-45F9-BDA1-12C45D357490}">
          <x15:cacheHierarchy aggregatedColumn="8"/>
        </ext>
      </extLst>
    </cacheHierarchy>
    <cacheHierarchy uniqueName="[Measures].[Distinct Count of Customer ID]" caption="Distinct Count of Customer ID" measure="1" displayFolder="" measureGroup="Dim_Customer" count="0">
      <extLst>
        <ext xmlns:x15="http://schemas.microsoft.com/office/spreadsheetml/2010/11/main" uri="{B97F6D7D-B522-45F9-BDA1-12C45D357490}">
          <x15:cacheHierarchy aggregatedColumn="8"/>
        </ext>
      </extLst>
    </cacheHierarchy>
    <cacheHierarchy uniqueName="[Measures].[Count of Product ID]" caption="Count of Product ID" measure="1" displayFolder="" measureGroup="Dim_Product" count="0">
      <extLst>
        <ext xmlns:x15="http://schemas.microsoft.com/office/spreadsheetml/2010/11/main" uri="{B97F6D7D-B522-45F9-BDA1-12C45D357490}">
          <x15:cacheHierarchy aggregatedColumn="16"/>
        </ext>
      </extLst>
    </cacheHierarchy>
    <cacheHierarchy uniqueName="[Measures].[Distinct Count of Product ID]" caption="Distinct Count of Product ID" measure="1" displayFolder="" measureGroup="Dim_Product" count="0">
      <extLst>
        <ext xmlns:x15="http://schemas.microsoft.com/office/spreadsheetml/2010/11/main" uri="{B97F6D7D-B522-45F9-BDA1-12C45D357490}">
          <x15:cacheHierarchy aggregatedColumn="16"/>
        </ext>
      </extLst>
    </cacheHierarchy>
    <cacheHierarchy uniqueName="[Measures].[Sum of Sales]" caption="Sum of Sales" measure="1" displayFolder="" measureGroup="Fact_Orders" count="0">
      <extLst>
        <ext xmlns:x15="http://schemas.microsoft.com/office/spreadsheetml/2010/11/main" uri="{B97F6D7D-B522-45F9-BDA1-12C45D357490}">
          <x15:cacheHierarchy aggregatedColumn="30"/>
        </ext>
      </extLst>
    </cacheHierarchy>
    <cacheHierarchy uniqueName="[Measures].[Sum of Profit]" caption="Sum of Profit" measure="1" displayFolder="" measureGroup="Fact_Orders" count="0">
      <extLst>
        <ext xmlns:x15="http://schemas.microsoft.com/office/spreadsheetml/2010/11/main" uri="{B97F6D7D-B522-45F9-BDA1-12C45D357490}">
          <x15:cacheHierarchy aggregatedColumn="33"/>
        </ext>
      </extLst>
    </cacheHierarchy>
    <cacheHierarchy uniqueName="[Measures].[Count of Category]" caption="Count of Category" measure="1" displayFolder="" measureGroup="Dim_Product" count="0">
      <extLst>
        <ext xmlns:x15="http://schemas.microsoft.com/office/spreadsheetml/2010/11/main" uri="{B97F6D7D-B522-45F9-BDA1-12C45D357490}">
          <x15:cacheHierarchy aggregatedColumn="17"/>
        </ext>
      </extLst>
    </cacheHierarchy>
    <cacheHierarchy uniqueName="[Measures].[Count of Order Date]" caption="Count of Order Date" measure="1" displayFolder="" measureGroup="Fact_Orders" count="0">
      <extLst>
        <ext xmlns:x15="http://schemas.microsoft.com/office/spreadsheetml/2010/11/main" uri="{B97F6D7D-B522-45F9-BDA1-12C45D357490}">
          <x15:cacheHierarchy aggregatedColumn="25"/>
        </ext>
      </extLst>
    </cacheHierarchy>
    <cacheHierarchy uniqueName="[Measures].[Count of Customer ID 2]" caption="Count of Customer ID 2" measure="1" displayFolder="" measureGroup="Fact_Orders" count="0">
      <extLst>
        <ext xmlns:x15="http://schemas.microsoft.com/office/spreadsheetml/2010/11/main" uri="{B97F6D7D-B522-45F9-BDA1-12C45D357490}">
          <x15:cacheHierarchy aggregatedColumn="28"/>
        </ext>
      </extLst>
    </cacheHierarchy>
    <cacheHierarchy uniqueName="[Measures].[Distinct Count of Customer ID 2]" caption="Distinct Count of Customer ID 2" measure="1" displayFolder="" measureGroup="Fact_Orders" count="0">
      <extLst>
        <ext xmlns:x15="http://schemas.microsoft.com/office/spreadsheetml/2010/11/main" uri="{B97F6D7D-B522-45F9-BDA1-12C45D357490}">
          <x15:cacheHierarchy aggregatedColumn="28"/>
        </ext>
      </extLst>
    </cacheHierarchy>
    <cacheHierarchy uniqueName="[Measures].[Sum of DaysToShip]" caption="Sum of DaysToShip" measure="1" displayFolder="" measureGroup="Fact_Orders" count="0">
      <extLst>
        <ext xmlns:x15="http://schemas.microsoft.com/office/spreadsheetml/2010/11/main" uri="{B97F6D7D-B522-45F9-BDA1-12C45D357490}">
          <x15:cacheHierarchy aggregatedColumn="37"/>
        </ext>
      </extLst>
    </cacheHierarchy>
    <cacheHierarchy uniqueName="[Measures].[Average of DaysToShip]" caption="Average of DaysToShip" measure="1" displayFolder="" measureGroup="Fact_Orders" count="0">
      <extLst>
        <ext xmlns:x15="http://schemas.microsoft.com/office/spreadsheetml/2010/11/main" uri="{B97F6D7D-B522-45F9-BDA1-12C45D357490}">
          <x15:cacheHierarchy aggregatedColumn="37"/>
        </ext>
      </extLst>
    </cacheHierarchy>
    <cacheHierarchy uniqueName="[Measures].[Total Sales]" caption="Total Sales" measure="1" displayFolder="" measureGroup="Fact_Orders" count="0"/>
    <cacheHierarchy uniqueName="[Measures].[Total Profit]" caption="Total Profit" measure="1" displayFolder="" measureGroup="Fact_Orders" count="0"/>
    <cacheHierarchy uniqueName="[Measures].[Total Net Sales]" caption="Total Net Sales" measure="1" displayFolder="" measureGroup="Fact_Orders" count="0"/>
    <cacheHierarchy uniqueName="[Measures].[Avg Profit Margin]" caption="Avg Profit Margin" measure="1" displayFolder="" measureGroup="Fact_Orders" count="0"/>
    <cacheHierarchy uniqueName="[Measures].[Total Returned]" caption="Total Returned" measure="1" displayFolder="" measureGroup="Fact_Orders" count="0"/>
    <cacheHierarchy uniqueName="[Measures].[% Returned]" caption="% Returned" measure="1" displayFolder="" measureGroup="Fact_Orders" count="0"/>
    <cacheHierarchy uniqueName="[Measures].[Return Loss]" caption="Return Loss" measure="1" displayFolder="" measureGroup="Fact_Orders" count="0"/>
    <cacheHierarchy uniqueName="[Measures].[ProfitAfterReturns]" caption="ProfitAfterReturns" measure="1" displayFolder="" measureGroup="Fact_Orders" count="0"/>
    <cacheHierarchy uniqueName="[Measures].[__XL_Count Dim_Customer]" caption="__XL_Count Dim_Customer" measure="1" displayFolder="" measureGroup="Dim_Customer" count="0" hidden="1"/>
    <cacheHierarchy uniqueName="[Measures].[__XL_Count Dim_Product]" caption="__XL_Count Dim_Product" measure="1" displayFolder="" measureGroup="Dim_Product" count="0" hidden="1"/>
    <cacheHierarchy uniqueName="[Measures].[__XL_Count Dim_RegionalManagers]" caption="__XL_Count Dim_RegionalManagers" measure="1" displayFolder="" measureGroup="Dim_RegionalManagers" count="0" hidden="1"/>
    <cacheHierarchy uniqueName="[Measures].[__XL_Count Dim_Returns]" caption="__XL_Count Dim_Returns" measure="1" displayFolder="" measureGroup="Dim_Returns" count="0" hidden="1"/>
    <cacheHierarchy uniqueName="[Measures].[__XL_Count Fact_Orders]" caption="__XL_Count Fact_Orders" measure="1" displayFolder="" measureGroup="Fact_Order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7">
    <dimension name="Calendar" uniqueName="[Calendar]" caption="Calendar"/>
    <dimension name="Dim_Customer" uniqueName="[Dim_Customer]" caption="Dim_Customer"/>
    <dimension name="Dim_Product" uniqueName="[Dim_Product]" caption="Dim_Product"/>
    <dimension name="Dim_RegionalManagers" uniqueName="[Dim_RegionalManagers]" caption="Dim_RegionalManagers"/>
    <dimension name="Dim_Returns" uniqueName="[Dim_Returns]" caption="Dim_Returns"/>
    <dimension name="Fact_Orders" uniqueName="[Fact_Orders]" caption="Fact_Orders"/>
    <dimension measure="1" name="Measures" uniqueName="[Measures]" caption="Measures"/>
  </dimensions>
  <measureGroups count="6">
    <measureGroup name="Calendar" caption="Calendar"/>
    <measureGroup name="Dim_Customer" caption="Dim_Customer"/>
    <measureGroup name="Dim_Product" caption="Dim_Product"/>
    <measureGroup name="Dim_RegionalManagers" caption="Dim_RegionalManagers"/>
    <measureGroup name="Dim_Returns" caption="Dim_Returns"/>
    <measureGroup name="Fact_Orders" caption="Fact_Orders"/>
  </measureGroups>
  <maps count="16">
    <map measureGroup="0" dimension="0"/>
    <map measureGroup="1" dimension="1"/>
    <map measureGroup="1" dimension="3"/>
    <map measureGroup="2" dimension="2"/>
    <map measureGroup="3" dimension="3"/>
    <map measureGroup="4" dimension="0"/>
    <map measureGroup="4" dimension="1"/>
    <map measureGroup="4" dimension="2"/>
    <map measureGroup="4" dimension="3"/>
    <map measureGroup="4" dimension="4"/>
    <map measureGroup="4" dimension="5"/>
    <map measureGroup="5" dimension="0"/>
    <map measureGroup="5" dimension="1"/>
    <map measureGroup="5" dimension="2"/>
    <map measureGroup="5" dimension="3"/>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riman Emam" refreshedDate="46082.713228125001" createdVersion="5" refreshedVersion="8" minRefreshableVersion="3" recordCount="0" supportSubquery="1" supportAdvancedDrill="1" xr:uid="{87A561DD-9DC3-4E99-9332-B91F7CABBBEE}">
  <cacheSource type="external" connectionId="7"/>
  <cacheFields count="1">
    <cacheField name="[Measures].[Total Profit]" caption="Total Profit" numFmtId="0" hierarchy="54" level="32767"/>
  </cacheFields>
  <cacheHierarchies count="68">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Customer Name]" caption="Customer Name" attribute="1" defaultMemberUniqueName="[Dim_Customer].[Customer Name].[All]" allUniqueName="[Dim_Customer].[Customer Name].[All]" dimensionUniqueName="[Dim_Customer]" displayFolder="" count="0" memberValueDatatype="130" unbalanced="0"/>
    <cacheHierarchy uniqueName="[Dim_Customer].[Segment]" caption="Segment" attribute="1" defaultMemberUniqueName="[Dim_Customer].[Segment].[All]" allUniqueName="[Dim_Customer].[Segment].[All]" dimensionUniqueName="[Dim_Customer]" displayFolder="" count="0" memberValueDatatype="130" unbalanced="0"/>
    <cacheHierarchy uniqueName="[Dim_Customer].[Country]" caption="Country" attribute="1" defaultMemberUniqueName="[Dim_Customer].[Country].[All]" allUniqueName="[Dim_Customer].[Country].[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0" memberValueDatatype="130" unbalanced="0"/>
    <cacheHierarchy uniqueName="[Dim_Customer].[State]" caption="State" attribute="1" defaultMemberUniqueName="[Dim_Customer].[State].[All]" allUniqueName="[Dim_Customer].[State].[All]" dimensionUniqueName="[Dim_Customer]" displayFolder="" count="2" memberValueDatatype="130" unbalanced="0"/>
    <cacheHierarchy uniqueName="[Dim_Customer].[Postal Code]" caption="Postal Code" attribute="1" defaultMemberUniqueName="[Dim_Customer].[Postal Code].[All]" allUniqueName="[Dim_Customer].[Postal Code].[All]" dimensionUniqueName="[Dim_Customer]" displayFolder="" count="0" memberValueDatatype="20" unbalanced="0"/>
    <cacheHierarchy uniqueName="[Dim_Customer].[Region]" caption="Region" attribute="1" defaultMemberUniqueName="[Dim_Customer].[Region].[All]" allUniqueName="[Dim_Customer].[Region].[All]" dimensionUniqueName="[Dim_Customer]" displayFolder="" count="2" memberValueDatatype="130" unbalanced="0"/>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2" memberValueDatatype="130" unbalanced="0"/>
    <cacheHierarchy uniqueName="[Dim_Product].[Sub-Category]" caption="Sub-Category" attribute="1" defaultMemberUniqueName="[Dim_Product].[Sub-Category].[All]" allUniqueName="[Dim_Product].[Sub-Category].[All]" dimensionUniqueName="[Dim_Product]" displayFolder="" count="2" memberValueDatatype="13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Dim_RegionalManagers].[Person]" caption="Person" attribute="1" defaultMemberUniqueName="[Dim_RegionalManagers].[Person].[All]" allUniqueName="[Dim_RegionalManagers].[Person].[All]" dimensionUniqueName="[Dim_RegionalManagers]" displayFolder="" count="0" memberValueDatatype="130" unbalanced="0"/>
    <cacheHierarchy uniqueName="[Dim_RegionalManagers].[Region]" caption="Region" attribute="1" defaultMemberUniqueName="[Dim_RegionalManagers].[Region].[All]" allUniqueName="[Dim_RegionalManagers].[Region].[All]" dimensionUniqueName="[Dim_RegionalManagers]" displayFolder="" count="0" memberValueDatatype="130" unbalanced="0"/>
    <cacheHierarchy uniqueName="[Dim_Returns].[Order ID]" caption="Order ID" attribute="1" defaultMemberUniqueName="[Dim_Returns].[Order ID].[All]" allUniqueName="[Dim_Returns].[Order ID].[All]" dimensionUniqueName="[Dim_Returns]" displayFolder="" count="0" memberValueDatatype="130" unbalanced="0"/>
    <cacheHierarchy uniqueName="[Dim_Returns].[Returned]" caption="Returned" attribute="1" defaultMemberUniqueName="[Dim_Returns].[Returned].[All]" allUniqueName="[Dim_Returns].[Returned].[All]" dimensionUniqueName="[Dim_Returns]" displayFolder="" count="0" memberValueDatatype="130" unbalanced="0"/>
    <cacheHierarchy uniqueName="[Fact_Orders].[Order ID]" caption="Order ID" attribute="1" defaultMemberUniqueName="[Fact_Orders].[Order ID].[All]" allUniqueName="[Fact_Orders].[Order ID].[All]" dimensionUniqueName="[Fact_Orders]" displayFolder="" count="0" memberValueDatatype="130" unbalanced="0"/>
    <cacheHierarchy uniqueName="[Fact_Orders].[Order Date]" caption="Order Date" attribute="1" time="1" defaultMemberUniqueName="[Fact_Orders].[Order Date].[All]" allUniqueName="[Fact_Orders].[Order Date].[All]" dimensionUniqueName="[Fact_Orders]" displayFolder="" count="0" memberValueDatatype="7" unbalanced="0"/>
    <cacheHierarchy uniqueName="[Fact_Orders].[Ship Date]" caption="Ship Date" attribute="1" time="1" defaultMemberUniqueName="[Fact_Orders].[Ship Date].[All]" allUniqueName="[Fact_Orders].[Ship Date].[All]" dimensionUniqueName="[Fact_Orders]" displayFolder="" count="0" memberValueDatatype="7" unbalanced="0"/>
    <cacheHierarchy uniqueName="[Fact_Orders].[Ship Mode]" caption="Ship Mode" attribute="1" defaultMemberUniqueName="[Fact_Orders].[Ship Mode].[All]" allUniqueName="[Fact_Orders].[Ship Mode].[All]" dimensionUniqueName="[Fact_Orders]" displayFolder="" count="0" memberValueDatatype="130" unbalanced="0"/>
    <cacheHierarchy uniqueName="[Fact_Orders].[Customer ID]" caption="Customer ID" attribute="1" defaultMemberUniqueName="[Fact_Orders].[Customer ID].[All]" allUniqueName="[Fact_Orders].[Customer ID].[All]" dimensionUniqueName="[Fact_Orders]" displayFolder="" count="0" memberValueDatatype="130" unbalanced="0"/>
    <cacheHierarchy uniqueName="[Fact_Orders].[Product ID]" caption="Product ID" attribute="1" defaultMemberUniqueName="[Fact_Orders].[Product ID].[All]" allUniqueName="[Fact_Orders].[Product ID].[All]" dimensionUniqueName="[Fact_Orders]" displayFolder="" count="0" memberValueDatatype="130" unbalanced="0"/>
    <cacheHierarchy uniqueName="[Fact_Orders].[Sales]" caption="Sales" attribute="1" defaultMemberUniqueName="[Fact_Orders].[Sales].[All]" allUniqueName="[Fact_Orders].[Sales].[All]" dimensionUniqueName="[Fact_Orders]" displayFolder="" count="0" memberValueDatatype="5" unbalanced="0"/>
    <cacheHierarchy uniqueName="[Fact_Orders].[Quantity]" caption="Quantity" attribute="1" defaultMemberUniqueName="[Fact_Orders].[Quantity].[All]" allUniqueName="[Fact_Orders].[Quantity].[All]" dimensionUniqueName="[Fact_Orders]" displayFolder="" count="0" memberValueDatatype="5" unbalanced="0"/>
    <cacheHierarchy uniqueName="[Fact_Orders].[Discount]" caption="Discount" attribute="1" defaultMemberUniqueName="[Fact_Orders].[Discount].[All]" allUniqueName="[Fact_Orders].[Discount].[All]" dimensionUniqueName="[Fact_Orders]" displayFolder="" count="0" memberValueDatatype="5" unbalanced="0"/>
    <cacheHierarchy uniqueName="[Fact_Orders].[Profit]" caption="Profit" attribute="1" defaultMemberUniqueName="[Fact_Orders].[Profit].[All]" allUniqueName="[Fact_Orders].[Profit].[All]" dimensionUniqueName="[Fact_Orders]" displayFolder="" count="0" memberValueDatatype="5" unbalanced="0"/>
    <cacheHierarchy uniqueName="[Fact_Orders].[Returned]" caption="Returned" attribute="1" defaultMemberUniqueName="[Fact_Orders].[Returned].[All]" allUniqueName="[Fact_Orders].[Returned].[All]" dimensionUniqueName="[Fact_Orders]" displayFolder="" count="0" memberValueDatatype="130" unbalanced="0"/>
    <cacheHierarchy uniqueName="[Fact_Orders].[NetSales]" caption="NetSales" attribute="1" defaultMemberUniqueName="[Fact_Orders].[NetSales].[All]" allUniqueName="[Fact_Orders].[NetSales].[All]" dimensionUniqueName="[Fact_Orders]" displayFolder="" count="0" memberValueDatatype="5" unbalanced="0"/>
    <cacheHierarchy uniqueName="[Fact_Orders].[ProfitMargin]" caption="ProfitMargin" attribute="1" defaultMemberUniqueName="[Fact_Orders].[ProfitMargin].[All]" allUniqueName="[Fact_Orders].[ProfitMargin].[All]" dimensionUniqueName="[Fact_Orders]" displayFolder="" count="0" memberValueDatatype="5" unbalanced="0"/>
    <cacheHierarchy uniqueName="[Fact_Orders].[DaysToShip]" caption="DaysToShip" attribute="1" defaultMemberUniqueName="[Fact_Orders].[DaysToShip].[All]" allUniqueName="[Fact_Orders].[DaysToShip].[All]" dimensionUniqueName="[Fact_Orders]" displayFolder="" count="0" memberValueDatatype="20" unbalanced="0"/>
    <cacheHierarchy uniqueName="[Fact_Orders].[ReturnedFlag]" caption="ReturnedFlag" attribute="1" defaultMemberUniqueName="[Fact_Orders].[ReturnedFlag].[All]" allUniqueName="[Fact_Orders].[ReturnedFlag].[All]" dimensionUniqueName="[Fact_Orders]" displayFolder="" count="0" memberValueDatatype="130" unbalanced="0"/>
    <cacheHierarchy uniqueName="[Fact_Orders].[OrderStatus]" caption="OrderStatus" attribute="1" defaultMemberUniqueName="[Fact_Orders].[OrderStatus].[All]" allUniqueName="[Fact_Orders].[OrderStatus].[All]" dimensionUniqueName="[Fact_Orders]" displayFolder="" count="0" memberValueDatatype="130" unbalanced="0"/>
    <cacheHierarchy uniqueName="[Measures].[Count of Order ID]" caption="Count of Order ID" measure="1" displayFolder="" measureGroup="Fact_Orders" count="0">
      <extLst>
        <ext xmlns:x15="http://schemas.microsoft.com/office/spreadsheetml/2010/11/main" uri="{B97F6D7D-B522-45F9-BDA1-12C45D357490}">
          <x15:cacheHierarchy aggregatedColumn="24"/>
        </ext>
      </extLst>
    </cacheHierarchy>
    <cacheHierarchy uniqueName="[Measures].[Count of Customer ID]" caption="Count of Customer ID" measure="1" displayFolder="" measureGroup="Dim_Customer" count="0">
      <extLst>
        <ext xmlns:x15="http://schemas.microsoft.com/office/spreadsheetml/2010/11/main" uri="{B97F6D7D-B522-45F9-BDA1-12C45D357490}">
          <x15:cacheHierarchy aggregatedColumn="8"/>
        </ext>
      </extLst>
    </cacheHierarchy>
    <cacheHierarchy uniqueName="[Measures].[Distinct Count of Customer ID]" caption="Distinct Count of Customer ID" measure="1" displayFolder="" measureGroup="Dim_Customer" count="0">
      <extLst>
        <ext xmlns:x15="http://schemas.microsoft.com/office/spreadsheetml/2010/11/main" uri="{B97F6D7D-B522-45F9-BDA1-12C45D357490}">
          <x15:cacheHierarchy aggregatedColumn="8"/>
        </ext>
      </extLst>
    </cacheHierarchy>
    <cacheHierarchy uniqueName="[Measures].[Count of Product ID]" caption="Count of Product ID" measure="1" displayFolder="" measureGroup="Dim_Product" count="0">
      <extLst>
        <ext xmlns:x15="http://schemas.microsoft.com/office/spreadsheetml/2010/11/main" uri="{B97F6D7D-B522-45F9-BDA1-12C45D357490}">
          <x15:cacheHierarchy aggregatedColumn="16"/>
        </ext>
      </extLst>
    </cacheHierarchy>
    <cacheHierarchy uniqueName="[Measures].[Distinct Count of Product ID]" caption="Distinct Count of Product ID" measure="1" displayFolder="" measureGroup="Dim_Product" count="0">
      <extLst>
        <ext xmlns:x15="http://schemas.microsoft.com/office/spreadsheetml/2010/11/main" uri="{B97F6D7D-B522-45F9-BDA1-12C45D357490}">
          <x15:cacheHierarchy aggregatedColumn="16"/>
        </ext>
      </extLst>
    </cacheHierarchy>
    <cacheHierarchy uniqueName="[Measures].[Sum of Sales]" caption="Sum of Sales" measure="1" displayFolder="" measureGroup="Fact_Orders" count="0">
      <extLst>
        <ext xmlns:x15="http://schemas.microsoft.com/office/spreadsheetml/2010/11/main" uri="{B97F6D7D-B522-45F9-BDA1-12C45D357490}">
          <x15:cacheHierarchy aggregatedColumn="30"/>
        </ext>
      </extLst>
    </cacheHierarchy>
    <cacheHierarchy uniqueName="[Measures].[Sum of Profit]" caption="Sum of Profit" measure="1" displayFolder="" measureGroup="Fact_Orders" count="0">
      <extLst>
        <ext xmlns:x15="http://schemas.microsoft.com/office/spreadsheetml/2010/11/main" uri="{B97F6D7D-B522-45F9-BDA1-12C45D357490}">
          <x15:cacheHierarchy aggregatedColumn="33"/>
        </ext>
      </extLst>
    </cacheHierarchy>
    <cacheHierarchy uniqueName="[Measures].[Count of Category]" caption="Count of Category" measure="1" displayFolder="" measureGroup="Dim_Product" count="0">
      <extLst>
        <ext xmlns:x15="http://schemas.microsoft.com/office/spreadsheetml/2010/11/main" uri="{B97F6D7D-B522-45F9-BDA1-12C45D357490}">
          <x15:cacheHierarchy aggregatedColumn="17"/>
        </ext>
      </extLst>
    </cacheHierarchy>
    <cacheHierarchy uniqueName="[Measures].[Count of Order Date]" caption="Count of Order Date" measure="1" displayFolder="" measureGroup="Fact_Orders" count="0">
      <extLst>
        <ext xmlns:x15="http://schemas.microsoft.com/office/spreadsheetml/2010/11/main" uri="{B97F6D7D-B522-45F9-BDA1-12C45D357490}">
          <x15:cacheHierarchy aggregatedColumn="25"/>
        </ext>
      </extLst>
    </cacheHierarchy>
    <cacheHierarchy uniqueName="[Measures].[Count of Customer ID 2]" caption="Count of Customer ID 2" measure="1" displayFolder="" measureGroup="Fact_Orders" count="0">
      <extLst>
        <ext xmlns:x15="http://schemas.microsoft.com/office/spreadsheetml/2010/11/main" uri="{B97F6D7D-B522-45F9-BDA1-12C45D357490}">
          <x15:cacheHierarchy aggregatedColumn="28"/>
        </ext>
      </extLst>
    </cacheHierarchy>
    <cacheHierarchy uniqueName="[Measures].[Distinct Count of Customer ID 2]" caption="Distinct Count of Customer ID 2" measure="1" displayFolder="" measureGroup="Fact_Orders" count="0">
      <extLst>
        <ext xmlns:x15="http://schemas.microsoft.com/office/spreadsheetml/2010/11/main" uri="{B97F6D7D-B522-45F9-BDA1-12C45D357490}">
          <x15:cacheHierarchy aggregatedColumn="28"/>
        </ext>
      </extLst>
    </cacheHierarchy>
    <cacheHierarchy uniqueName="[Measures].[Sum of DaysToShip]" caption="Sum of DaysToShip" measure="1" displayFolder="" measureGroup="Fact_Orders" count="0">
      <extLst>
        <ext xmlns:x15="http://schemas.microsoft.com/office/spreadsheetml/2010/11/main" uri="{B97F6D7D-B522-45F9-BDA1-12C45D357490}">
          <x15:cacheHierarchy aggregatedColumn="37"/>
        </ext>
      </extLst>
    </cacheHierarchy>
    <cacheHierarchy uniqueName="[Measures].[Average of DaysToShip]" caption="Average of DaysToShip" measure="1" displayFolder="" measureGroup="Fact_Orders" count="0">
      <extLst>
        <ext xmlns:x15="http://schemas.microsoft.com/office/spreadsheetml/2010/11/main" uri="{B97F6D7D-B522-45F9-BDA1-12C45D357490}">
          <x15:cacheHierarchy aggregatedColumn="37"/>
        </ext>
      </extLst>
    </cacheHierarchy>
    <cacheHierarchy uniqueName="[Measures].[Total Sales]" caption="Total Sales" measure="1" displayFolder="" measureGroup="Fact_Orders" count="0"/>
    <cacheHierarchy uniqueName="[Measures].[Total Profit]" caption="Total Profit" measure="1" displayFolder="" measureGroup="Fact_Orders" count="0" oneField="1">
      <fieldsUsage count="1">
        <fieldUsage x="0"/>
      </fieldsUsage>
    </cacheHierarchy>
    <cacheHierarchy uniqueName="[Measures].[Total Net Sales]" caption="Total Net Sales" measure="1" displayFolder="" measureGroup="Fact_Orders" count="0"/>
    <cacheHierarchy uniqueName="[Measures].[Avg Profit Margin]" caption="Avg Profit Margin" measure="1" displayFolder="" measureGroup="Fact_Orders" count="0"/>
    <cacheHierarchy uniqueName="[Measures].[Total Returned]" caption="Total Returned" measure="1" displayFolder="" measureGroup="Fact_Orders" count="0"/>
    <cacheHierarchy uniqueName="[Measures].[% Returned]" caption="% Returned" measure="1" displayFolder="" measureGroup="Fact_Orders" count="0"/>
    <cacheHierarchy uniqueName="[Measures].[Return Loss]" caption="Return Loss" measure="1" displayFolder="" measureGroup="Fact_Orders" count="0"/>
    <cacheHierarchy uniqueName="[Measures].[ProfitAfterReturns]" caption="ProfitAfterReturns" measure="1" displayFolder="" measureGroup="Fact_Orders" count="0"/>
    <cacheHierarchy uniqueName="[Measures].[__XL_Count Dim_Customer]" caption="__XL_Count Dim_Customer" measure="1" displayFolder="" measureGroup="Dim_Customer" count="0" hidden="1"/>
    <cacheHierarchy uniqueName="[Measures].[__XL_Count Dim_Product]" caption="__XL_Count Dim_Product" measure="1" displayFolder="" measureGroup="Dim_Product" count="0" hidden="1"/>
    <cacheHierarchy uniqueName="[Measures].[__XL_Count Dim_RegionalManagers]" caption="__XL_Count Dim_RegionalManagers" measure="1" displayFolder="" measureGroup="Dim_RegionalManagers" count="0" hidden="1"/>
    <cacheHierarchy uniqueName="[Measures].[__XL_Count Dim_Returns]" caption="__XL_Count Dim_Returns" measure="1" displayFolder="" measureGroup="Dim_Returns" count="0" hidden="1"/>
    <cacheHierarchy uniqueName="[Measures].[__XL_Count Fact_Orders]" caption="__XL_Count Fact_Orders" measure="1" displayFolder="" measureGroup="Fact_Order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7">
    <dimension name="Calendar" uniqueName="[Calendar]" caption="Calendar"/>
    <dimension name="Dim_Customer" uniqueName="[Dim_Customer]" caption="Dim_Customer"/>
    <dimension name="Dim_Product" uniqueName="[Dim_Product]" caption="Dim_Product"/>
    <dimension name="Dim_RegionalManagers" uniqueName="[Dim_RegionalManagers]" caption="Dim_RegionalManagers"/>
    <dimension name="Dim_Returns" uniqueName="[Dim_Returns]" caption="Dim_Returns"/>
    <dimension name="Fact_Orders" uniqueName="[Fact_Orders]" caption="Fact_Orders"/>
    <dimension measure="1" name="Measures" uniqueName="[Measures]" caption="Measures"/>
  </dimensions>
  <measureGroups count="6">
    <measureGroup name="Calendar" caption="Calendar"/>
    <measureGroup name="Dim_Customer" caption="Dim_Customer"/>
    <measureGroup name="Dim_Product" caption="Dim_Product"/>
    <measureGroup name="Dim_RegionalManagers" caption="Dim_RegionalManagers"/>
    <measureGroup name="Dim_Returns" caption="Dim_Returns"/>
    <measureGroup name="Fact_Orders" caption="Fact_Orders"/>
  </measureGroups>
  <maps count="16">
    <map measureGroup="0" dimension="0"/>
    <map measureGroup="1" dimension="1"/>
    <map measureGroup="1" dimension="3"/>
    <map measureGroup="2" dimension="2"/>
    <map measureGroup="3" dimension="3"/>
    <map measureGroup="4" dimension="0"/>
    <map measureGroup="4" dimension="1"/>
    <map measureGroup="4" dimension="2"/>
    <map measureGroup="4" dimension="3"/>
    <map measureGroup="4" dimension="4"/>
    <map measureGroup="4" dimension="5"/>
    <map measureGroup="5" dimension="0"/>
    <map measureGroup="5" dimension="1"/>
    <map measureGroup="5" dimension="2"/>
    <map measureGroup="5" dimension="3"/>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riman Emam" refreshedDate="46082.71322824074" createdVersion="5" refreshedVersion="8" minRefreshableVersion="3" recordCount="0" supportSubquery="1" supportAdvancedDrill="1" xr:uid="{D6B33B64-4E98-4C49-B496-61E54B607DF5}">
  <cacheSource type="external" connectionId="7"/>
  <cacheFields count="1">
    <cacheField name="[Measures].[Total Sales]" caption="Total Sales" numFmtId="0" hierarchy="53" level="32767"/>
  </cacheFields>
  <cacheHierarchies count="68">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Customer Name]" caption="Customer Name" attribute="1" defaultMemberUniqueName="[Dim_Customer].[Customer Name].[All]" allUniqueName="[Dim_Customer].[Customer Name].[All]" dimensionUniqueName="[Dim_Customer]" displayFolder="" count="0" memberValueDatatype="130" unbalanced="0"/>
    <cacheHierarchy uniqueName="[Dim_Customer].[Segment]" caption="Segment" attribute="1" defaultMemberUniqueName="[Dim_Customer].[Segment].[All]" allUniqueName="[Dim_Customer].[Segment].[All]" dimensionUniqueName="[Dim_Customer]" displayFolder="" count="0" memberValueDatatype="130" unbalanced="0"/>
    <cacheHierarchy uniqueName="[Dim_Customer].[Country]" caption="Country" attribute="1" defaultMemberUniqueName="[Dim_Customer].[Country].[All]" allUniqueName="[Dim_Customer].[Country].[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0" memberValueDatatype="130" unbalanced="0"/>
    <cacheHierarchy uniqueName="[Dim_Customer].[State]" caption="State" attribute="1" defaultMemberUniqueName="[Dim_Customer].[State].[All]" allUniqueName="[Dim_Customer].[State].[All]" dimensionUniqueName="[Dim_Customer]" displayFolder="" count="2" memberValueDatatype="130" unbalanced="0"/>
    <cacheHierarchy uniqueName="[Dim_Customer].[Postal Code]" caption="Postal Code" attribute="1" defaultMemberUniqueName="[Dim_Customer].[Postal Code].[All]" allUniqueName="[Dim_Customer].[Postal Code].[All]" dimensionUniqueName="[Dim_Customer]" displayFolder="" count="0" memberValueDatatype="20" unbalanced="0"/>
    <cacheHierarchy uniqueName="[Dim_Customer].[Region]" caption="Region" attribute="1" defaultMemberUniqueName="[Dim_Customer].[Region].[All]" allUniqueName="[Dim_Customer].[Region].[All]" dimensionUniqueName="[Dim_Customer]" displayFolder="" count="2" memberValueDatatype="130" unbalanced="0"/>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2" memberValueDatatype="130" unbalanced="0"/>
    <cacheHierarchy uniqueName="[Dim_Product].[Sub-Category]" caption="Sub-Category" attribute="1" defaultMemberUniqueName="[Dim_Product].[Sub-Category].[All]" allUniqueName="[Dim_Product].[Sub-Category].[All]" dimensionUniqueName="[Dim_Product]" displayFolder="" count="2" memberValueDatatype="13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Dim_RegionalManagers].[Person]" caption="Person" attribute="1" defaultMemberUniqueName="[Dim_RegionalManagers].[Person].[All]" allUniqueName="[Dim_RegionalManagers].[Person].[All]" dimensionUniqueName="[Dim_RegionalManagers]" displayFolder="" count="0" memberValueDatatype="130" unbalanced="0"/>
    <cacheHierarchy uniqueName="[Dim_RegionalManagers].[Region]" caption="Region" attribute="1" defaultMemberUniqueName="[Dim_RegionalManagers].[Region].[All]" allUniqueName="[Dim_RegionalManagers].[Region].[All]" dimensionUniqueName="[Dim_RegionalManagers]" displayFolder="" count="0" memberValueDatatype="130" unbalanced="0"/>
    <cacheHierarchy uniqueName="[Dim_Returns].[Order ID]" caption="Order ID" attribute="1" defaultMemberUniqueName="[Dim_Returns].[Order ID].[All]" allUniqueName="[Dim_Returns].[Order ID].[All]" dimensionUniqueName="[Dim_Returns]" displayFolder="" count="0" memberValueDatatype="130" unbalanced="0"/>
    <cacheHierarchy uniqueName="[Dim_Returns].[Returned]" caption="Returned" attribute="1" defaultMemberUniqueName="[Dim_Returns].[Returned].[All]" allUniqueName="[Dim_Returns].[Returned].[All]" dimensionUniqueName="[Dim_Returns]" displayFolder="" count="0" memberValueDatatype="130" unbalanced="0"/>
    <cacheHierarchy uniqueName="[Fact_Orders].[Order ID]" caption="Order ID" attribute="1" defaultMemberUniqueName="[Fact_Orders].[Order ID].[All]" allUniqueName="[Fact_Orders].[Order ID].[All]" dimensionUniqueName="[Fact_Orders]" displayFolder="" count="0" memberValueDatatype="130" unbalanced="0"/>
    <cacheHierarchy uniqueName="[Fact_Orders].[Order Date]" caption="Order Date" attribute="1" time="1" defaultMemberUniqueName="[Fact_Orders].[Order Date].[All]" allUniqueName="[Fact_Orders].[Order Date].[All]" dimensionUniqueName="[Fact_Orders]" displayFolder="" count="0" memberValueDatatype="7" unbalanced="0"/>
    <cacheHierarchy uniqueName="[Fact_Orders].[Ship Date]" caption="Ship Date" attribute="1" time="1" defaultMemberUniqueName="[Fact_Orders].[Ship Date].[All]" allUniqueName="[Fact_Orders].[Ship Date].[All]" dimensionUniqueName="[Fact_Orders]" displayFolder="" count="0" memberValueDatatype="7" unbalanced="0"/>
    <cacheHierarchy uniqueName="[Fact_Orders].[Ship Mode]" caption="Ship Mode" attribute="1" defaultMemberUniqueName="[Fact_Orders].[Ship Mode].[All]" allUniqueName="[Fact_Orders].[Ship Mode].[All]" dimensionUniqueName="[Fact_Orders]" displayFolder="" count="0" memberValueDatatype="130" unbalanced="0"/>
    <cacheHierarchy uniqueName="[Fact_Orders].[Customer ID]" caption="Customer ID" attribute="1" defaultMemberUniqueName="[Fact_Orders].[Customer ID].[All]" allUniqueName="[Fact_Orders].[Customer ID].[All]" dimensionUniqueName="[Fact_Orders]" displayFolder="" count="0" memberValueDatatype="130" unbalanced="0"/>
    <cacheHierarchy uniqueName="[Fact_Orders].[Product ID]" caption="Product ID" attribute="1" defaultMemberUniqueName="[Fact_Orders].[Product ID].[All]" allUniqueName="[Fact_Orders].[Product ID].[All]" dimensionUniqueName="[Fact_Orders]" displayFolder="" count="0" memberValueDatatype="130" unbalanced="0"/>
    <cacheHierarchy uniqueName="[Fact_Orders].[Sales]" caption="Sales" attribute="1" defaultMemberUniqueName="[Fact_Orders].[Sales].[All]" allUniqueName="[Fact_Orders].[Sales].[All]" dimensionUniqueName="[Fact_Orders]" displayFolder="" count="0" memberValueDatatype="5" unbalanced="0"/>
    <cacheHierarchy uniqueName="[Fact_Orders].[Quantity]" caption="Quantity" attribute="1" defaultMemberUniqueName="[Fact_Orders].[Quantity].[All]" allUniqueName="[Fact_Orders].[Quantity].[All]" dimensionUniqueName="[Fact_Orders]" displayFolder="" count="0" memberValueDatatype="5" unbalanced="0"/>
    <cacheHierarchy uniqueName="[Fact_Orders].[Discount]" caption="Discount" attribute="1" defaultMemberUniqueName="[Fact_Orders].[Discount].[All]" allUniqueName="[Fact_Orders].[Discount].[All]" dimensionUniqueName="[Fact_Orders]" displayFolder="" count="0" memberValueDatatype="5" unbalanced="0"/>
    <cacheHierarchy uniqueName="[Fact_Orders].[Profit]" caption="Profit" attribute="1" defaultMemberUniqueName="[Fact_Orders].[Profit].[All]" allUniqueName="[Fact_Orders].[Profit].[All]" dimensionUniqueName="[Fact_Orders]" displayFolder="" count="0" memberValueDatatype="5" unbalanced="0"/>
    <cacheHierarchy uniqueName="[Fact_Orders].[Returned]" caption="Returned" attribute="1" defaultMemberUniqueName="[Fact_Orders].[Returned].[All]" allUniqueName="[Fact_Orders].[Returned].[All]" dimensionUniqueName="[Fact_Orders]" displayFolder="" count="0" memberValueDatatype="130" unbalanced="0"/>
    <cacheHierarchy uniqueName="[Fact_Orders].[NetSales]" caption="NetSales" attribute="1" defaultMemberUniqueName="[Fact_Orders].[NetSales].[All]" allUniqueName="[Fact_Orders].[NetSales].[All]" dimensionUniqueName="[Fact_Orders]" displayFolder="" count="0" memberValueDatatype="5" unbalanced="0"/>
    <cacheHierarchy uniqueName="[Fact_Orders].[ProfitMargin]" caption="ProfitMargin" attribute="1" defaultMemberUniqueName="[Fact_Orders].[ProfitMargin].[All]" allUniqueName="[Fact_Orders].[ProfitMargin].[All]" dimensionUniqueName="[Fact_Orders]" displayFolder="" count="0" memberValueDatatype="5" unbalanced="0"/>
    <cacheHierarchy uniqueName="[Fact_Orders].[DaysToShip]" caption="DaysToShip" attribute="1" defaultMemberUniqueName="[Fact_Orders].[DaysToShip].[All]" allUniqueName="[Fact_Orders].[DaysToShip].[All]" dimensionUniqueName="[Fact_Orders]" displayFolder="" count="0" memberValueDatatype="20" unbalanced="0"/>
    <cacheHierarchy uniqueName="[Fact_Orders].[ReturnedFlag]" caption="ReturnedFlag" attribute="1" defaultMemberUniqueName="[Fact_Orders].[ReturnedFlag].[All]" allUniqueName="[Fact_Orders].[ReturnedFlag].[All]" dimensionUniqueName="[Fact_Orders]" displayFolder="" count="0" memberValueDatatype="130" unbalanced="0"/>
    <cacheHierarchy uniqueName="[Fact_Orders].[OrderStatus]" caption="OrderStatus" attribute="1" defaultMemberUniqueName="[Fact_Orders].[OrderStatus].[All]" allUniqueName="[Fact_Orders].[OrderStatus].[All]" dimensionUniqueName="[Fact_Orders]" displayFolder="" count="0" memberValueDatatype="130" unbalanced="0"/>
    <cacheHierarchy uniqueName="[Measures].[Count of Order ID]" caption="Count of Order ID" measure="1" displayFolder="" measureGroup="Fact_Orders" count="0">
      <extLst>
        <ext xmlns:x15="http://schemas.microsoft.com/office/spreadsheetml/2010/11/main" uri="{B97F6D7D-B522-45F9-BDA1-12C45D357490}">
          <x15:cacheHierarchy aggregatedColumn="24"/>
        </ext>
      </extLst>
    </cacheHierarchy>
    <cacheHierarchy uniqueName="[Measures].[Count of Customer ID]" caption="Count of Customer ID" measure="1" displayFolder="" measureGroup="Dim_Customer" count="0">
      <extLst>
        <ext xmlns:x15="http://schemas.microsoft.com/office/spreadsheetml/2010/11/main" uri="{B97F6D7D-B522-45F9-BDA1-12C45D357490}">
          <x15:cacheHierarchy aggregatedColumn="8"/>
        </ext>
      </extLst>
    </cacheHierarchy>
    <cacheHierarchy uniqueName="[Measures].[Distinct Count of Customer ID]" caption="Distinct Count of Customer ID" measure="1" displayFolder="" measureGroup="Dim_Customer" count="0">
      <extLst>
        <ext xmlns:x15="http://schemas.microsoft.com/office/spreadsheetml/2010/11/main" uri="{B97F6D7D-B522-45F9-BDA1-12C45D357490}">
          <x15:cacheHierarchy aggregatedColumn="8"/>
        </ext>
      </extLst>
    </cacheHierarchy>
    <cacheHierarchy uniqueName="[Measures].[Count of Product ID]" caption="Count of Product ID" measure="1" displayFolder="" measureGroup="Dim_Product" count="0">
      <extLst>
        <ext xmlns:x15="http://schemas.microsoft.com/office/spreadsheetml/2010/11/main" uri="{B97F6D7D-B522-45F9-BDA1-12C45D357490}">
          <x15:cacheHierarchy aggregatedColumn="16"/>
        </ext>
      </extLst>
    </cacheHierarchy>
    <cacheHierarchy uniqueName="[Measures].[Distinct Count of Product ID]" caption="Distinct Count of Product ID" measure="1" displayFolder="" measureGroup="Dim_Product" count="0">
      <extLst>
        <ext xmlns:x15="http://schemas.microsoft.com/office/spreadsheetml/2010/11/main" uri="{B97F6D7D-B522-45F9-BDA1-12C45D357490}">
          <x15:cacheHierarchy aggregatedColumn="16"/>
        </ext>
      </extLst>
    </cacheHierarchy>
    <cacheHierarchy uniqueName="[Measures].[Sum of Sales]" caption="Sum of Sales" measure="1" displayFolder="" measureGroup="Fact_Orders" count="0">
      <extLst>
        <ext xmlns:x15="http://schemas.microsoft.com/office/spreadsheetml/2010/11/main" uri="{B97F6D7D-B522-45F9-BDA1-12C45D357490}">
          <x15:cacheHierarchy aggregatedColumn="30"/>
        </ext>
      </extLst>
    </cacheHierarchy>
    <cacheHierarchy uniqueName="[Measures].[Sum of Profit]" caption="Sum of Profit" measure="1" displayFolder="" measureGroup="Fact_Orders" count="0">
      <extLst>
        <ext xmlns:x15="http://schemas.microsoft.com/office/spreadsheetml/2010/11/main" uri="{B97F6D7D-B522-45F9-BDA1-12C45D357490}">
          <x15:cacheHierarchy aggregatedColumn="33"/>
        </ext>
      </extLst>
    </cacheHierarchy>
    <cacheHierarchy uniqueName="[Measures].[Count of Category]" caption="Count of Category" measure="1" displayFolder="" measureGroup="Dim_Product" count="0">
      <extLst>
        <ext xmlns:x15="http://schemas.microsoft.com/office/spreadsheetml/2010/11/main" uri="{B97F6D7D-B522-45F9-BDA1-12C45D357490}">
          <x15:cacheHierarchy aggregatedColumn="17"/>
        </ext>
      </extLst>
    </cacheHierarchy>
    <cacheHierarchy uniqueName="[Measures].[Count of Order Date]" caption="Count of Order Date" measure="1" displayFolder="" measureGroup="Fact_Orders" count="0">
      <extLst>
        <ext xmlns:x15="http://schemas.microsoft.com/office/spreadsheetml/2010/11/main" uri="{B97F6D7D-B522-45F9-BDA1-12C45D357490}">
          <x15:cacheHierarchy aggregatedColumn="25"/>
        </ext>
      </extLst>
    </cacheHierarchy>
    <cacheHierarchy uniqueName="[Measures].[Count of Customer ID 2]" caption="Count of Customer ID 2" measure="1" displayFolder="" measureGroup="Fact_Orders" count="0">
      <extLst>
        <ext xmlns:x15="http://schemas.microsoft.com/office/spreadsheetml/2010/11/main" uri="{B97F6D7D-B522-45F9-BDA1-12C45D357490}">
          <x15:cacheHierarchy aggregatedColumn="28"/>
        </ext>
      </extLst>
    </cacheHierarchy>
    <cacheHierarchy uniqueName="[Measures].[Distinct Count of Customer ID 2]" caption="Distinct Count of Customer ID 2" measure="1" displayFolder="" measureGroup="Fact_Orders" count="0">
      <extLst>
        <ext xmlns:x15="http://schemas.microsoft.com/office/spreadsheetml/2010/11/main" uri="{B97F6D7D-B522-45F9-BDA1-12C45D357490}">
          <x15:cacheHierarchy aggregatedColumn="28"/>
        </ext>
      </extLst>
    </cacheHierarchy>
    <cacheHierarchy uniqueName="[Measures].[Sum of DaysToShip]" caption="Sum of DaysToShip" measure="1" displayFolder="" measureGroup="Fact_Orders" count="0">
      <extLst>
        <ext xmlns:x15="http://schemas.microsoft.com/office/spreadsheetml/2010/11/main" uri="{B97F6D7D-B522-45F9-BDA1-12C45D357490}">
          <x15:cacheHierarchy aggregatedColumn="37"/>
        </ext>
      </extLst>
    </cacheHierarchy>
    <cacheHierarchy uniqueName="[Measures].[Average of DaysToShip]" caption="Average of DaysToShip" measure="1" displayFolder="" measureGroup="Fact_Orders" count="0">
      <extLst>
        <ext xmlns:x15="http://schemas.microsoft.com/office/spreadsheetml/2010/11/main" uri="{B97F6D7D-B522-45F9-BDA1-12C45D357490}">
          <x15:cacheHierarchy aggregatedColumn="37"/>
        </ext>
      </extLst>
    </cacheHierarchy>
    <cacheHierarchy uniqueName="[Measures].[Total Sales]" caption="Total Sales" measure="1" displayFolder="" measureGroup="Fact_Orders" count="0" oneField="1">
      <fieldsUsage count="1">
        <fieldUsage x="0"/>
      </fieldsUsage>
    </cacheHierarchy>
    <cacheHierarchy uniqueName="[Measures].[Total Profit]" caption="Total Profit" measure="1" displayFolder="" measureGroup="Fact_Orders" count="0"/>
    <cacheHierarchy uniqueName="[Measures].[Total Net Sales]" caption="Total Net Sales" measure="1" displayFolder="" measureGroup="Fact_Orders" count="0"/>
    <cacheHierarchy uniqueName="[Measures].[Avg Profit Margin]" caption="Avg Profit Margin" measure="1" displayFolder="" measureGroup="Fact_Orders" count="0"/>
    <cacheHierarchy uniqueName="[Measures].[Total Returned]" caption="Total Returned" measure="1" displayFolder="" measureGroup="Fact_Orders" count="0"/>
    <cacheHierarchy uniqueName="[Measures].[% Returned]" caption="% Returned" measure="1" displayFolder="" measureGroup="Fact_Orders" count="0"/>
    <cacheHierarchy uniqueName="[Measures].[Return Loss]" caption="Return Loss" measure="1" displayFolder="" measureGroup="Fact_Orders" count="0"/>
    <cacheHierarchy uniqueName="[Measures].[ProfitAfterReturns]" caption="ProfitAfterReturns" measure="1" displayFolder="" measureGroup="Fact_Orders" count="0"/>
    <cacheHierarchy uniqueName="[Measures].[__XL_Count Dim_Customer]" caption="__XL_Count Dim_Customer" measure="1" displayFolder="" measureGroup="Dim_Customer" count="0" hidden="1"/>
    <cacheHierarchy uniqueName="[Measures].[__XL_Count Dim_Product]" caption="__XL_Count Dim_Product" measure="1" displayFolder="" measureGroup="Dim_Product" count="0" hidden="1"/>
    <cacheHierarchy uniqueName="[Measures].[__XL_Count Dim_RegionalManagers]" caption="__XL_Count Dim_RegionalManagers" measure="1" displayFolder="" measureGroup="Dim_RegionalManagers" count="0" hidden="1"/>
    <cacheHierarchy uniqueName="[Measures].[__XL_Count Dim_Returns]" caption="__XL_Count Dim_Returns" measure="1" displayFolder="" measureGroup="Dim_Returns" count="0" hidden="1"/>
    <cacheHierarchy uniqueName="[Measures].[__XL_Count Fact_Orders]" caption="__XL_Count Fact_Orders" measure="1" displayFolder="" measureGroup="Fact_Order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7">
    <dimension name="Calendar" uniqueName="[Calendar]" caption="Calendar"/>
    <dimension name="Dim_Customer" uniqueName="[Dim_Customer]" caption="Dim_Customer"/>
    <dimension name="Dim_Product" uniqueName="[Dim_Product]" caption="Dim_Product"/>
    <dimension name="Dim_RegionalManagers" uniqueName="[Dim_RegionalManagers]" caption="Dim_RegionalManagers"/>
    <dimension name="Dim_Returns" uniqueName="[Dim_Returns]" caption="Dim_Returns"/>
    <dimension name="Fact_Orders" uniqueName="[Fact_Orders]" caption="Fact_Orders"/>
    <dimension measure="1" name="Measures" uniqueName="[Measures]" caption="Measures"/>
  </dimensions>
  <measureGroups count="6">
    <measureGroup name="Calendar" caption="Calendar"/>
    <measureGroup name="Dim_Customer" caption="Dim_Customer"/>
    <measureGroup name="Dim_Product" caption="Dim_Product"/>
    <measureGroup name="Dim_RegionalManagers" caption="Dim_RegionalManagers"/>
    <measureGroup name="Dim_Returns" caption="Dim_Returns"/>
    <measureGroup name="Fact_Orders" caption="Fact_Orders"/>
  </measureGroups>
  <maps count="16">
    <map measureGroup="0" dimension="0"/>
    <map measureGroup="1" dimension="1"/>
    <map measureGroup="1" dimension="3"/>
    <map measureGroup="2" dimension="2"/>
    <map measureGroup="3" dimension="3"/>
    <map measureGroup="4" dimension="0"/>
    <map measureGroup="4" dimension="1"/>
    <map measureGroup="4" dimension="2"/>
    <map measureGroup="4" dimension="3"/>
    <map measureGroup="4" dimension="4"/>
    <map measureGroup="4" dimension="5"/>
    <map measureGroup="5" dimension="0"/>
    <map measureGroup="5" dimension="1"/>
    <map measureGroup="5" dimension="2"/>
    <map measureGroup="5" dimension="3"/>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riman Emam" refreshedDate="46082.713228356479" createdVersion="5" refreshedVersion="8" minRefreshableVersion="3" recordCount="0" supportSubquery="1" supportAdvancedDrill="1" xr:uid="{A3D97674-460E-4DA9-9372-9F0D87D4C528}">
  <cacheSource type="external" connectionId="7"/>
  <cacheFields count="1">
    <cacheField name="[Measures].[Distinct Count of Customer ID 2]" caption="Distinct Count of Customer ID 2" numFmtId="0" hierarchy="50" level="32767"/>
  </cacheFields>
  <cacheHierarchies count="68">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Customer Name]" caption="Customer Name" attribute="1" defaultMemberUniqueName="[Dim_Customer].[Customer Name].[All]" allUniqueName="[Dim_Customer].[Customer Name].[All]" dimensionUniqueName="[Dim_Customer]" displayFolder="" count="0" memberValueDatatype="130" unbalanced="0"/>
    <cacheHierarchy uniqueName="[Dim_Customer].[Segment]" caption="Segment" attribute="1" defaultMemberUniqueName="[Dim_Customer].[Segment].[All]" allUniqueName="[Dim_Customer].[Segment].[All]" dimensionUniqueName="[Dim_Customer]" displayFolder="" count="0" memberValueDatatype="130" unbalanced="0"/>
    <cacheHierarchy uniqueName="[Dim_Customer].[Country]" caption="Country" attribute="1" defaultMemberUniqueName="[Dim_Customer].[Country].[All]" allUniqueName="[Dim_Customer].[Country].[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0" memberValueDatatype="130" unbalanced="0"/>
    <cacheHierarchy uniqueName="[Dim_Customer].[State]" caption="State" attribute="1" defaultMemberUniqueName="[Dim_Customer].[State].[All]" allUniqueName="[Dim_Customer].[State].[All]" dimensionUniqueName="[Dim_Customer]" displayFolder="" count="2" memberValueDatatype="130" unbalanced="0"/>
    <cacheHierarchy uniqueName="[Dim_Customer].[Postal Code]" caption="Postal Code" attribute="1" defaultMemberUniqueName="[Dim_Customer].[Postal Code].[All]" allUniqueName="[Dim_Customer].[Postal Code].[All]" dimensionUniqueName="[Dim_Customer]" displayFolder="" count="0" memberValueDatatype="20" unbalanced="0"/>
    <cacheHierarchy uniqueName="[Dim_Customer].[Region]" caption="Region" attribute="1" defaultMemberUniqueName="[Dim_Customer].[Region].[All]" allUniqueName="[Dim_Customer].[Region].[All]" dimensionUniqueName="[Dim_Customer]" displayFolder="" count="2" memberValueDatatype="130" unbalanced="0"/>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2" memberValueDatatype="130" unbalanced="0"/>
    <cacheHierarchy uniqueName="[Dim_Product].[Sub-Category]" caption="Sub-Category" attribute="1" defaultMemberUniqueName="[Dim_Product].[Sub-Category].[All]" allUniqueName="[Dim_Product].[Sub-Category].[All]" dimensionUniqueName="[Dim_Product]" displayFolder="" count="2" memberValueDatatype="13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Dim_RegionalManagers].[Person]" caption="Person" attribute="1" defaultMemberUniqueName="[Dim_RegionalManagers].[Person].[All]" allUniqueName="[Dim_RegionalManagers].[Person].[All]" dimensionUniqueName="[Dim_RegionalManagers]" displayFolder="" count="0" memberValueDatatype="130" unbalanced="0"/>
    <cacheHierarchy uniqueName="[Dim_RegionalManagers].[Region]" caption="Region" attribute="1" defaultMemberUniqueName="[Dim_RegionalManagers].[Region].[All]" allUniqueName="[Dim_RegionalManagers].[Region].[All]" dimensionUniqueName="[Dim_RegionalManagers]" displayFolder="" count="0" memberValueDatatype="130" unbalanced="0"/>
    <cacheHierarchy uniqueName="[Dim_Returns].[Order ID]" caption="Order ID" attribute="1" defaultMemberUniqueName="[Dim_Returns].[Order ID].[All]" allUniqueName="[Dim_Returns].[Order ID].[All]" dimensionUniqueName="[Dim_Returns]" displayFolder="" count="0" memberValueDatatype="130" unbalanced="0"/>
    <cacheHierarchy uniqueName="[Dim_Returns].[Returned]" caption="Returned" attribute="1" defaultMemberUniqueName="[Dim_Returns].[Returned].[All]" allUniqueName="[Dim_Returns].[Returned].[All]" dimensionUniqueName="[Dim_Returns]" displayFolder="" count="0" memberValueDatatype="130" unbalanced="0"/>
    <cacheHierarchy uniqueName="[Fact_Orders].[Order ID]" caption="Order ID" attribute="1" defaultMemberUniqueName="[Fact_Orders].[Order ID].[All]" allUniqueName="[Fact_Orders].[Order ID].[All]" dimensionUniqueName="[Fact_Orders]" displayFolder="" count="0" memberValueDatatype="130" unbalanced="0"/>
    <cacheHierarchy uniqueName="[Fact_Orders].[Order Date]" caption="Order Date" attribute="1" time="1" defaultMemberUniqueName="[Fact_Orders].[Order Date].[All]" allUniqueName="[Fact_Orders].[Order Date].[All]" dimensionUniqueName="[Fact_Orders]" displayFolder="" count="0" memberValueDatatype="7" unbalanced="0"/>
    <cacheHierarchy uniqueName="[Fact_Orders].[Ship Date]" caption="Ship Date" attribute="1" time="1" defaultMemberUniqueName="[Fact_Orders].[Ship Date].[All]" allUniqueName="[Fact_Orders].[Ship Date].[All]" dimensionUniqueName="[Fact_Orders]" displayFolder="" count="0" memberValueDatatype="7" unbalanced="0"/>
    <cacheHierarchy uniqueName="[Fact_Orders].[Ship Mode]" caption="Ship Mode" attribute="1" defaultMemberUniqueName="[Fact_Orders].[Ship Mode].[All]" allUniqueName="[Fact_Orders].[Ship Mode].[All]" dimensionUniqueName="[Fact_Orders]" displayFolder="" count="0" memberValueDatatype="130" unbalanced="0"/>
    <cacheHierarchy uniqueName="[Fact_Orders].[Customer ID]" caption="Customer ID" attribute="1" defaultMemberUniqueName="[Fact_Orders].[Customer ID].[All]" allUniqueName="[Fact_Orders].[Customer ID].[All]" dimensionUniqueName="[Fact_Orders]" displayFolder="" count="0" memberValueDatatype="130" unbalanced="0"/>
    <cacheHierarchy uniqueName="[Fact_Orders].[Product ID]" caption="Product ID" attribute="1" defaultMemberUniqueName="[Fact_Orders].[Product ID].[All]" allUniqueName="[Fact_Orders].[Product ID].[All]" dimensionUniqueName="[Fact_Orders]" displayFolder="" count="0" memberValueDatatype="130" unbalanced="0"/>
    <cacheHierarchy uniqueName="[Fact_Orders].[Sales]" caption="Sales" attribute="1" defaultMemberUniqueName="[Fact_Orders].[Sales].[All]" allUniqueName="[Fact_Orders].[Sales].[All]" dimensionUniqueName="[Fact_Orders]" displayFolder="" count="0" memberValueDatatype="5" unbalanced="0"/>
    <cacheHierarchy uniqueName="[Fact_Orders].[Quantity]" caption="Quantity" attribute="1" defaultMemberUniqueName="[Fact_Orders].[Quantity].[All]" allUniqueName="[Fact_Orders].[Quantity].[All]" dimensionUniqueName="[Fact_Orders]" displayFolder="" count="0" memberValueDatatype="5" unbalanced="0"/>
    <cacheHierarchy uniqueName="[Fact_Orders].[Discount]" caption="Discount" attribute="1" defaultMemberUniqueName="[Fact_Orders].[Discount].[All]" allUniqueName="[Fact_Orders].[Discount].[All]" dimensionUniqueName="[Fact_Orders]" displayFolder="" count="0" memberValueDatatype="5" unbalanced="0"/>
    <cacheHierarchy uniqueName="[Fact_Orders].[Profit]" caption="Profit" attribute="1" defaultMemberUniqueName="[Fact_Orders].[Profit].[All]" allUniqueName="[Fact_Orders].[Profit].[All]" dimensionUniqueName="[Fact_Orders]" displayFolder="" count="0" memberValueDatatype="5" unbalanced="0"/>
    <cacheHierarchy uniqueName="[Fact_Orders].[Returned]" caption="Returned" attribute="1" defaultMemberUniqueName="[Fact_Orders].[Returned].[All]" allUniqueName="[Fact_Orders].[Returned].[All]" dimensionUniqueName="[Fact_Orders]" displayFolder="" count="0" memberValueDatatype="130" unbalanced="0"/>
    <cacheHierarchy uniqueName="[Fact_Orders].[NetSales]" caption="NetSales" attribute="1" defaultMemberUniqueName="[Fact_Orders].[NetSales].[All]" allUniqueName="[Fact_Orders].[NetSales].[All]" dimensionUniqueName="[Fact_Orders]" displayFolder="" count="0" memberValueDatatype="5" unbalanced="0"/>
    <cacheHierarchy uniqueName="[Fact_Orders].[ProfitMargin]" caption="ProfitMargin" attribute="1" defaultMemberUniqueName="[Fact_Orders].[ProfitMargin].[All]" allUniqueName="[Fact_Orders].[ProfitMargin].[All]" dimensionUniqueName="[Fact_Orders]" displayFolder="" count="0" memberValueDatatype="5" unbalanced="0"/>
    <cacheHierarchy uniqueName="[Fact_Orders].[DaysToShip]" caption="DaysToShip" attribute="1" defaultMemberUniqueName="[Fact_Orders].[DaysToShip].[All]" allUniqueName="[Fact_Orders].[DaysToShip].[All]" dimensionUniqueName="[Fact_Orders]" displayFolder="" count="0" memberValueDatatype="20" unbalanced="0"/>
    <cacheHierarchy uniqueName="[Fact_Orders].[ReturnedFlag]" caption="ReturnedFlag" attribute="1" defaultMemberUniqueName="[Fact_Orders].[ReturnedFlag].[All]" allUniqueName="[Fact_Orders].[ReturnedFlag].[All]" dimensionUniqueName="[Fact_Orders]" displayFolder="" count="0" memberValueDatatype="130" unbalanced="0"/>
    <cacheHierarchy uniqueName="[Fact_Orders].[OrderStatus]" caption="OrderStatus" attribute="1" defaultMemberUniqueName="[Fact_Orders].[OrderStatus].[All]" allUniqueName="[Fact_Orders].[OrderStatus].[All]" dimensionUniqueName="[Fact_Orders]" displayFolder="" count="0" memberValueDatatype="130" unbalanced="0"/>
    <cacheHierarchy uniqueName="[Measures].[Count of Order ID]" caption="Count of Order ID" measure="1" displayFolder="" measureGroup="Fact_Orders" count="0">
      <extLst>
        <ext xmlns:x15="http://schemas.microsoft.com/office/spreadsheetml/2010/11/main" uri="{B97F6D7D-B522-45F9-BDA1-12C45D357490}">
          <x15:cacheHierarchy aggregatedColumn="24"/>
        </ext>
      </extLst>
    </cacheHierarchy>
    <cacheHierarchy uniqueName="[Measures].[Count of Customer ID]" caption="Count of Customer ID" measure="1" displayFolder="" measureGroup="Dim_Customer" count="0">
      <extLst>
        <ext xmlns:x15="http://schemas.microsoft.com/office/spreadsheetml/2010/11/main" uri="{B97F6D7D-B522-45F9-BDA1-12C45D357490}">
          <x15:cacheHierarchy aggregatedColumn="8"/>
        </ext>
      </extLst>
    </cacheHierarchy>
    <cacheHierarchy uniqueName="[Measures].[Distinct Count of Customer ID]" caption="Distinct Count of Customer ID" measure="1" displayFolder="" measureGroup="Dim_Customer" count="0">
      <extLst>
        <ext xmlns:x15="http://schemas.microsoft.com/office/spreadsheetml/2010/11/main" uri="{B97F6D7D-B522-45F9-BDA1-12C45D357490}">
          <x15:cacheHierarchy aggregatedColumn="8"/>
        </ext>
      </extLst>
    </cacheHierarchy>
    <cacheHierarchy uniqueName="[Measures].[Count of Product ID]" caption="Count of Product ID" measure="1" displayFolder="" measureGroup="Dim_Product" count="0">
      <extLst>
        <ext xmlns:x15="http://schemas.microsoft.com/office/spreadsheetml/2010/11/main" uri="{B97F6D7D-B522-45F9-BDA1-12C45D357490}">
          <x15:cacheHierarchy aggregatedColumn="16"/>
        </ext>
      </extLst>
    </cacheHierarchy>
    <cacheHierarchy uniqueName="[Measures].[Distinct Count of Product ID]" caption="Distinct Count of Product ID" measure="1" displayFolder="" measureGroup="Dim_Product" count="0">
      <extLst>
        <ext xmlns:x15="http://schemas.microsoft.com/office/spreadsheetml/2010/11/main" uri="{B97F6D7D-B522-45F9-BDA1-12C45D357490}">
          <x15:cacheHierarchy aggregatedColumn="16"/>
        </ext>
      </extLst>
    </cacheHierarchy>
    <cacheHierarchy uniqueName="[Measures].[Sum of Sales]" caption="Sum of Sales" measure="1" displayFolder="" measureGroup="Fact_Orders" count="0">
      <extLst>
        <ext xmlns:x15="http://schemas.microsoft.com/office/spreadsheetml/2010/11/main" uri="{B97F6D7D-B522-45F9-BDA1-12C45D357490}">
          <x15:cacheHierarchy aggregatedColumn="30"/>
        </ext>
      </extLst>
    </cacheHierarchy>
    <cacheHierarchy uniqueName="[Measures].[Sum of Profit]" caption="Sum of Profit" measure="1" displayFolder="" measureGroup="Fact_Orders" count="0">
      <extLst>
        <ext xmlns:x15="http://schemas.microsoft.com/office/spreadsheetml/2010/11/main" uri="{B97F6D7D-B522-45F9-BDA1-12C45D357490}">
          <x15:cacheHierarchy aggregatedColumn="33"/>
        </ext>
      </extLst>
    </cacheHierarchy>
    <cacheHierarchy uniqueName="[Measures].[Count of Category]" caption="Count of Category" measure="1" displayFolder="" measureGroup="Dim_Product" count="0">
      <extLst>
        <ext xmlns:x15="http://schemas.microsoft.com/office/spreadsheetml/2010/11/main" uri="{B97F6D7D-B522-45F9-BDA1-12C45D357490}">
          <x15:cacheHierarchy aggregatedColumn="17"/>
        </ext>
      </extLst>
    </cacheHierarchy>
    <cacheHierarchy uniqueName="[Measures].[Count of Order Date]" caption="Count of Order Date" measure="1" displayFolder="" measureGroup="Fact_Orders" count="0">
      <extLst>
        <ext xmlns:x15="http://schemas.microsoft.com/office/spreadsheetml/2010/11/main" uri="{B97F6D7D-B522-45F9-BDA1-12C45D357490}">
          <x15:cacheHierarchy aggregatedColumn="25"/>
        </ext>
      </extLst>
    </cacheHierarchy>
    <cacheHierarchy uniqueName="[Measures].[Count of Customer ID 2]" caption="Count of Customer ID 2" measure="1" displayFolder="" measureGroup="Fact_Orders" count="0">
      <extLst>
        <ext xmlns:x15="http://schemas.microsoft.com/office/spreadsheetml/2010/11/main" uri="{B97F6D7D-B522-45F9-BDA1-12C45D357490}">
          <x15:cacheHierarchy aggregatedColumn="28"/>
        </ext>
      </extLst>
    </cacheHierarchy>
    <cacheHierarchy uniqueName="[Measures].[Distinct Count of Customer ID 2]" caption="Distinct Count of Customer ID 2" measure="1" displayFolder="" measureGroup="Fact_Orders" count="0" oneField="1">
      <fieldsUsage count="1">
        <fieldUsage x="0"/>
      </fieldsUsage>
      <extLst>
        <ext xmlns:x15="http://schemas.microsoft.com/office/spreadsheetml/2010/11/main" uri="{B97F6D7D-B522-45F9-BDA1-12C45D357490}">
          <x15:cacheHierarchy aggregatedColumn="28"/>
        </ext>
      </extLst>
    </cacheHierarchy>
    <cacheHierarchy uniqueName="[Measures].[Sum of DaysToShip]" caption="Sum of DaysToShip" measure="1" displayFolder="" measureGroup="Fact_Orders" count="0">
      <extLst>
        <ext xmlns:x15="http://schemas.microsoft.com/office/spreadsheetml/2010/11/main" uri="{B97F6D7D-B522-45F9-BDA1-12C45D357490}">
          <x15:cacheHierarchy aggregatedColumn="37"/>
        </ext>
      </extLst>
    </cacheHierarchy>
    <cacheHierarchy uniqueName="[Measures].[Average of DaysToShip]" caption="Average of DaysToShip" measure="1" displayFolder="" measureGroup="Fact_Orders" count="0">
      <extLst>
        <ext xmlns:x15="http://schemas.microsoft.com/office/spreadsheetml/2010/11/main" uri="{B97F6D7D-B522-45F9-BDA1-12C45D357490}">
          <x15:cacheHierarchy aggregatedColumn="37"/>
        </ext>
      </extLst>
    </cacheHierarchy>
    <cacheHierarchy uniqueName="[Measures].[Total Sales]" caption="Total Sales" measure="1" displayFolder="" measureGroup="Fact_Orders" count="0"/>
    <cacheHierarchy uniqueName="[Measures].[Total Profit]" caption="Total Profit" measure="1" displayFolder="" measureGroup="Fact_Orders" count="0"/>
    <cacheHierarchy uniqueName="[Measures].[Total Net Sales]" caption="Total Net Sales" measure="1" displayFolder="" measureGroup="Fact_Orders" count="0"/>
    <cacheHierarchy uniqueName="[Measures].[Avg Profit Margin]" caption="Avg Profit Margin" measure="1" displayFolder="" measureGroup="Fact_Orders" count="0"/>
    <cacheHierarchy uniqueName="[Measures].[Total Returned]" caption="Total Returned" measure="1" displayFolder="" measureGroup="Fact_Orders" count="0"/>
    <cacheHierarchy uniqueName="[Measures].[% Returned]" caption="% Returned" measure="1" displayFolder="" measureGroup="Fact_Orders" count="0"/>
    <cacheHierarchy uniqueName="[Measures].[Return Loss]" caption="Return Loss" measure="1" displayFolder="" measureGroup="Fact_Orders" count="0"/>
    <cacheHierarchy uniqueName="[Measures].[ProfitAfterReturns]" caption="ProfitAfterReturns" measure="1" displayFolder="" measureGroup="Fact_Orders" count="0"/>
    <cacheHierarchy uniqueName="[Measures].[__XL_Count Dim_Customer]" caption="__XL_Count Dim_Customer" measure="1" displayFolder="" measureGroup="Dim_Customer" count="0" hidden="1"/>
    <cacheHierarchy uniqueName="[Measures].[__XL_Count Dim_Product]" caption="__XL_Count Dim_Product" measure="1" displayFolder="" measureGroup="Dim_Product" count="0" hidden="1"/>
    <cacheHierarchy uniqueName="[Measures].[__XL_Count Dim_RegionalManagers]" caption="__XL_Count Dim_RegionalManagers" measure="1" displayFolder="" measureGroup="Dim_RegionalManagers" count="0" hidden="1"/>
    <cacheHierarchy uniqueName="[Measures].[__XL_Count Dim_Returns]" caption="__XL_Count Dim_Returns" measure="1" displayFolder="" measureGroup="Dim_Returns" count="0" hidden="1"/>
    <cacheHierarchy uniqueName="[Measures].[__XL_Count Fact_Orders]" caption="__XL_Count Fact_Orders" measure="1" displayFolder="" measureGroup="Fact_Order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7">
    <dimension name="Calendar" uniqueName="[Calendar]" caption="Calendar"/>
    <dimension name="Dim_Customer" uniqueName="[Dim_Customer]" caption="Dim_Customer"/>
    <dimension name="Dim_Product" uniqueName="[Dim_Product]" caption="Dim_Product"/>
    <dimension name="Dim_RegionalManagers" uniqueName="[Dim_RegionalManagers]" caption="Dim_RegionalManagers"/>
    <dimension name="Dim_Returns" uniqueName="[Dim_Returns]" caption="Dim_Returns"/>
    <dimension name="Fact_Orders" uniqueName="[Fact_Orders]" caption="Fact_Orders"/>
    <dimension measure="1" name="Measures" uniqueName="[Measures]" caption="Measures"/>
  </dimensions>
  <measureGroups count="6">
    <measureGroup name="Calendar" caption="Calendar"/>
    <measureGroup name="Dim_Customer" caption="Dim_Customer"/>
    <measureGroup name="Dim_Product" caption="Dim_Product"/>
    <measureGroup name="Dim_RegionalManagers" caption="Dim_RegionalManagers"/>
    <measureGroup name="Dim_Returns" caption="Dim_Returns"/>
    <measureGroup name="Fact_Orders" caption="Fact_Orders"/>
  </measureGroups>
  <maps count="16">
    <map measureGroup="0" dimension="0"/>
    <map measureGroup="1" dimension="1"/>
    <map measureGroup="1" dimension="3"/>
    <map measureGroup="2" dimension="2"/>
    <map measureGroup="3" dimension="3"/>
    <map measureGroup="4" dimension="0"/>
    <map measureGroup="4" dimension="1"/>
    <map measureGroup="4" dimension="2"/>
    <map measureGroup="4" dimension="3"/>
    <map measureGroup="4" dimension="4"/>
    <map measureGroup="4" dimension="5"/>
    <map measureGroup="5" dimension="0"/>
    <map measureGroup="5" dimension="1"/>
    <map measureGroup="5" dimension="2"/>
    <map measureGroup="5" dimension="3"/>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riman Emam" refreshedDate="46082.713228587963" createdVersion="5" refreshedVersion="8" minRefreshableVersion="3" recordCount="0" supportSubquery="1" supportAdvancedDrill="1" xr:uid="{A123DEE8-318E-42A7-A43D-E676D4E21E07}">
  <cacheSource type="external" connectionId="7"/>
  <cacheFields count="1">
    <cacheField name="[Measures].[Distinct Count of Product ID]" caption="Distinct Count of Product ID" numFmtId="0" hierarchy="44" level="32767"/>
  </cacheFields>
  <cacheHierarchies count="68">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Customer Name]" caption="Customer Name" attribute="1" defaultMemberUniqueName="[Dim_Customer].[Customer Name].[All]" allUniqueName="[Dim_Customer].[Customer Name].[All]" dimensionUniqueName="[Dim_Customer]" displayFolder="" count="0" memberValueDatatype="130" unbalanced="0"/>
    <cacheHierarchy uniqueName="[Dim_Customer].[Segment]" caption="Segment" attribute="1" defaultMemberUniqueName="[Dim_Customer].[Segment].[All]" allUniqueName="[Dim_Customer].[Segment].[All]" dimensionUniqueName="[Dim_Customer]" displayFolder="" count="0" memberValueDatatype="130" unbalanced="0"/>
    <cacheHierarchy uniqueName="[Dim_Customer].[Country]" caption="Country" attribute="1" defaultMemberUniqueName="[Dim_Customer].[Country].[All]" allUniqueName="[Dim_Customer].[Country].[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0" memberValueDatatype="130" unbalanced="0"/>
    <cacheHierarchy uniqueName="[Dim_Customer].[State]" caption="State" attribute="1" defaultMemberUniqueName="[Dim_Customer].[State].[All]" allUniqueName="[Dim_Customer].[State].[All]" dimensionUniqueName="[Dim_Customer]" displayFolder="" count="2" memberValueDatatype="130" unbalanced="0"/>
    <cacheHierarchy uniqueName="[Dim_Customer].[Postal Code]" caption="Postal Code" attribute="1" defaultMemberUniqueName="[Dim_Customer].[Postal Code].[All]" allUniqueName="[Dim_Customer].[Postal Code].[All]" dimensionUniqueName="[Dim_Customer]" displayFolder="" count="0" memberValueDatatype="20" unbalanced="0"/>
    <cacheHierarchy uniqueName="[Dim_Customer].[Region]" caption="Region" attribute="1" defaultMemberUniqueName="[Dim_Customer].[Region].[All]" allUniqueName="[Dim_Customer].[Region].[All]" dimensionUniqueName="[Dim_Customer]" displayFolder="" count="2" memberValueDatatype="130" unbalanced="0"/>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2" memberValueDatatype="130" unbalanced="0"/>
    <cacheHierarchy uniqueName="[Dim_Product].[Sub-Category]" caption="Sub-Category" attribute="1" defaultMemberUniqueName="[Dim_Product].[Sub-Category].[All]" allUniqueName="[Dim_Product].[Sub-Category].[All]" dimensionUniqueName="[Dim_Product]" displayFolder="" count="2" memberValueDatatype="13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Dim_RegionalManagers].[Person]" caption="Person" attribute="1" defaultMemberUniqueName="[Dim_RegionalManagers].[Person].[All]" allUniqueName="[Dim_RegionalManagers].[Person].[All]" dimensionUniqueName="[Dim_RegionalManagers]" displayFolder="" count="0" memberValueDatatype="130" unbalanced="0"/>
    <cacheHierarchy uniqueName="[Dim_RegionalManagers].[Region]" caption="Region" attribute="1" defaultMemberUniqueName="[Dim_RegionalManagers].[Region].[All]" allUniqueName="[Dim_RegionalManagers].[Region].[All]" dimensionUniqueName="[Dim_RegionalManagers]" displayFolder="" count="0" memberValueDatatype="130" unbalanced="0"/>
    <cacheHierarchy uniqueName="[Dim_Returns].[Order ID]" caption="Order ID" attribute="1" defaultMemberUniqueName="[Dim_Returns].[Order ID].[All]" allUniqueName="[Dim_Returns].[Order ID].[All]" dimensionUniqueName="[Dim_Returns]" displayFolder="" count="0" memberValueDatatype="130" unbalanced="0"/>
    <cacheHierarchy uniqueName="[Dim_Returns].[Returned]" caption="Returned" attribute="1" defaultMemberUniqueName="[Dim_Returns].[Returned].[All]" allUniqueName="[Dim_Returns].[Returned].[All]" dimensionUniqueName="[Dim_Returns]" displayFolder="" count="0" memberValueDatatype="130" unbalanced="0"/>
    <cacheHierarchy uniqueName="[Fact_Orders].[Order ID]" caption="Order ID" attribute="1" defaultMemberUniqueName="[Fact_Orders].[Order ID].[All]" allUniqueName="[Fact_Orders].[Order ID].[All]" dimensionUniqueName="[Fact_Orders]" displayFolder="" count="0" memberValueDatatype="130" unbalanced="0"/>
    <cacheHierarchy uniqueName="[Fact_Orders].[Order Date]" caption="Order Date" attribute="1" time="1" defaultMemberUniqueName="[Fact_Orders].[Order Date].[All]" allUniqueName="[Fact_Orders].[Order Date].[All]" dimensionUniqueName="[Fact_Orders]" displayFolder="" count="0" memberValueDatatype="7" unbalanced="0"/>
    <cacheHierarchy uniqueName="[Fact_Orders].[Ship Date]" caption="Ship Date" attribute="1" time="1" defaultMemberUniqueName="[Fact_Orders].[Ship Date].[All]" allUniqueName="[Fact_Orders].[Ship Date].[All]" dimensionUniqueName="[Fact_Orders]" displayFolder="" count="0" memberValueDatatype="7" unbalanced="0"/>
    <cacheHierarchy uniqueName="[Fact_Orders].[Ship Mode]" caption="Ship Mode" attribute="1" defaultMemberUniqueName="[Fact_Orders].[Ship Mode].[All]" allUniqueName="[Fact_Orders].[Ship Mode].[All]" dimensionUniqueName="[Fact_Orders]" displayFolder="" count="0" memberValueDatatype="130" unbalanced="0"/>
    <cacheHierarchy uniqueName="[Fact_Orders].[Customer ID]" caption="Customer ID" attribute="1" defaultMemberUniqueName="[Fact_Orders].[Customer ID].[All]" allUniqueName="[Fact_Orders].[Customer ID].[All]" dimensionUniqueName="[Fact_Orders]" displayFolder="" count="0" memberValueDatatype="130" unbalanced="0"/>
    <cacheHierarchy uniqueName="[Fact_Orders].[Product ID]" caption="Product ID" attribute="1" defaultMemberUniqueName="[Fact_Orders].[Product ID].[All]" allUniqueName="[Fact_Orders].[Product ID].[All]" dimensionUniqueName="[Fact_Orders]" displayFolder="" count="0" memberValueDatatype="130" unbalanced="0"/>
    <cacheHierarchy uniqueName="[Fact_Orders].[Sales]" caption="Sales" attribute="1" defaultMemberUniqueName="[Fact_Orders].[Sales].[All]" allUniqueName="[Fact_Orders].[Sales].[All]" dimensionUniqueName="[Fact_Orders]" displayFolder="" count="0" memberValueDatatype="5" unbalanced="0"/>
    <cacheHierarchy uniqueName="[Fact_Orders].[Quantity]" caption="Quantity" attribute="1" defaultMemberUniqueName="[Fact_Orders].[Quantity].[All]" allUniqueName="[Fact_Orders].[Quantity].[All]" dimensionUniqueName="[Fact_Orders]" displayFolder="" count="0" memberValueDatatype="5" unbalanced="0"/>
    <cacheHierarchy uniqueName="[Fact_Orders].[Discount]" caption="Discount" attribute="1" defaultMemberUniqueName="[Fact_Orders].[Discount].[All]" allUniqueName="[Fact_Orders].[Discount].[All]" dimensionUniqueName="[Fact_Orders]" displayFolder="" count="0" memberValueDatatype="5" unbalanced="0"/>
    <cacheHierarchy uniqueName="[Fact_Orders].[Profit]" caption="Profit" attribute="1" defaultMemberUniqueName="[Fact_Orders].[Profit].[All]" allUniqueName="[Fact_Orders].[Profit].[All]" dimensionUniqueName="[Fact_Orders]" displayFolder="" count="0" memberValueDatatype="5" unbalanced="0"/>
    <cacheHierarchy uniqueName="[Fact_Orders].[Returned]" caption="Returned" attribute="1" defaultMemberUniqueName="[Fact_Orders].[Returned].[All]" allUniqueName="[Fact_Orders].[Returned].[All]" dimensionUniqueName="[Fact_Orders]" displayFolder="" count="0" memberValueDatatype="130" unbalanced="0"/>
    <cacheHierarchy uniqueName="[Fact_Orders].[NetSales]" caption="NetSales" attribute="1" defaultMemberUniqueName="[Fact_Orders].[NetSales].[All]" allUniqueName="[Fact_Orders].[NetSales].[All]" dimensionUniqueName="[Fact_Orders]" displayFolder="" count="0" memberValueDatatype="5" unbalanced="0"/>
    <cacheHierarchy uniqueName="[Fact_Orders].[ProfitMargin]" caption="ProfitMargin" attribute="1" defaultMemberUniqueName="[Fact_Orders].[ProfitMargin].[All]" allUniqueName="[Fact_Orders].[ProfitMargin].[All]" dimensionUniqueName="[Fact_Orders]" displayFolder="" count="0" memberValueDatatype="5" unbalanced="0"/>
    <cacheHierarchy uniqueName="[Fact_Orders].[DaysToShip]" caption="DaysToShip" attribute="1" defaultMemberUniqueName="[Fact_Orders].[DaysToShip].[All]" allUniqueName="[Fact_Orders].[DaysToShip].[All]" dimensionUniqueName="[Fact_Orders]" displayFolder="" count="0" memberValueDatatype="20" unbalanced="0"/>
    <cacheHierarchy uniqueName="[Fact_Orders].[ReturnedFlag]" caption="ReturnedFlag" attribute="1" defaultMemberUniqueName="[Fact_Orders].[ReturnedFlag].[All]" allUniqueName="[Fact_Orders].[ReturnedFlag].[All]" dimensionUniqueName="[Fact_Orders]" displayFolder="" count="0" memberValueDatatype="130" unbalanced="0"/>
    <cacheHierarchy uniqueName="[Fact_Orders].[OrderStatus]" caption="OrderStatus" attribute="1" defaultMemberUniqueName="[Fact_Orders].[OrderStatus].[All]" allUniqueName="[Fact_Orders].[OrderStatus].[All]" dimensionUniqueName="[Fact_Orders]" displayFolder="" count="0" memberValueDatatype="130" unbalanced="0"/>
    <cacheHierarchy uniqueName="[Measures].[Count of Order ID]" caption="Count of Order ID" measure="1" displayFolder="" measureGroup="Fact_Orders" count="0">
      <extLst>
        <ext xmlns:x15="http://schemas.microsoft.com/office/spreadsheetml/2010/11/main" uri="{B97F6D7D-B522-45F9-BDA1-12C45D357490}">
          <x15:cacheHierarchy aggregatedColumn="24"/>
        </ext>
      </extLst>
    </cacheHierarchy>
    <cacheHierarchy uniqueName="[Measures].[Count of Customer ID]" caption="Count of Customer ID" measure="1" displayFolder="" measureGroup="Dim_Customer" count="0">
      <extLst>
        <ext xmlns:x15="http://schemas.microsoft.com/office/spreadsheetml/2010/11/main" uri="{B97F6D7D-B522-45F9-BDA1-12C45D357490}">
          <x15:cacheHierarchy aggregatedColumn="8"/>
        </ext>
      </extLst>
    </cacheHierarchy>
    <cacheHierarchy uniqueName="[Measures].[Distinct Count of Customer ID]" caption="Distinct Count of Customer ID" measure="1" displayFolder="" measureGroup="Dim_Customer" count="0">
      <extLst>
        <ext xmlns:x15="http://schemas.microsoft.com/office/spreadsheetml/2010/11/main" uri="{B97F6D7D-B522-45F9-BDA1-12C45D357490}">
          <x15:cacheHierarchy aggregatedColumn="8"/>
        </ext>
      </extLst>
    </cacheHierarchy>
    <cacheHierarchy uniqueName="[Measures].[Count of Product ID]" caption="Count of Product ID" measure="1" displayFolder="" measureGroup="Dim_Product" count="0">
      <extLst>
        <ext xmlns:x15="http://schemas.microsoft.com/office/spreadsheetml/2010/11/main" uri="{B97F6D7D-B522-45F9-BDA1-12C45D357490}">
          <x15:cacheHierarchy aggregatedColumn="16"/>
        </ext>
      </extLst>
    </cacheHierarchy>
    <cacheHierarchy uniqueName="[Measures].[Distinct Count of Product ID]" caption="Distinct Count of Product ID" measure="1" displayFolder="" measureGroup="Dim_Product" count="0" oneField="1">
      <fieldsUsage count="1">
        <fieldUsage x="0"/>
      </fieldsUsage>
      <extLst>
        <ext xmlns:x15="http://schemas.microsoft.com/office/spreadsheetml/2010/11/main" uri="{B97F6D7D-B522-45F9-BDA1-12C45D357490}">
          <x15:cacheHierarchy aggregatedColumn="16"/>
        </ext>
      </extLst>
    </cacheHierarchy>
    <cacheHierarchy uniqueName="[Measures].[Sum of Sales]" caption="Sum of Sales" measure="1" displayFolder="" measureGroup="Fact_Orders" count="0">
      <extLst>
        <ext xmlns:x15="http://schemas.microsoft.com/office/spreadsheetml/2010/11/main" uri="{B97F6D7D-B522-45F9-BDA1-12C45D357490}">
          <x15:cacheHierarchy aggregatedColumn="30"/>
        </ext>
      </extLst>
    </cacheHierarchy>
    <cacheHierarchy uniqueName="[Measures].[Sum of Profit]" caption="Sum of Profit" measure="1" displayFolder="" measureGroup="Fact_Orders" count="0">
      <extLst>
        <ext xmlns:x15="http://schemas.microsoft.com/office/spreadsheetml/2010/11/main" uri="{B97F6D7D-B522-45F9-BDA1-12C45D357490}">
          <x15:cacheHierarchy aggregatedColumn="33"/>
        </ext>
      </extLst>
    </cacheHierarchy>
    <cacheHierarchy uniqueName="[Measures].[Count of Category]" caption="Count of Category" measure="1" displayFolder="" measureGroup="Dim_Product" count="0">
      <extLst>
        <ext xmlns:x15="http://schemas.microsoft.com/office/spreadsheetml/2010/11/main" uri="{B97F6D7D-B522-45F9-BDA1-12C45D357490}">
          <x15:cacheHierarchy aggregatedColumn="17"/>
        </ext>
      </extLst>
    </cacheHierarchy>
    <cacheHierarchy uniqueName="[Measures].[Count of Order Date]" caption="Count of Order Date" measure="1" displayFolder="" measureGroup="Fact_Orders" count="0">
      <extLst>
        <ext xmlns:x15="http://schemas.microsoft.com/office/spreadsheetml/2010/11/main" uri="{B97F6D7D-B522-45F9-BDA1-12C45D357490}">
          <x15:cacheHierarchy aggregatedColumn="25"/>
        </ext>
      </extLst>
    </cacheHierarchy>
    <cacheHierarchy uniqueName="[Measures].[Count of Customer ID 2]" caption="Count of Customer ID 2" measure="1" displayFolder="" measureGroup="Fact_Orders" count="0">
      <extLst>
        <ext xmlns:x15="http://schemas.microsoft.com/office/spreadsheetml/2010/11/main" uri="{B97F6D7D-B522-45F9-BDA1-12C45D357490}">
          <x15:cacheHierarchy aggregatedColumn="28"/>
        </ext>
      </extLst>
    </cacheHierarchy>
    <cacheHierarchy uniqueName="[Measures].[Distinct Count of Customer ID 2]" caption="Distinct Count of Customer ID 2" measure="1" displayFolder="" measureGroup="Fact_Orders" count="0">
      <extLst>
        <ext xmlns:x15="http://schemas.microsoft.com/office/spreadsheetml/2010/11/main" uri="{B97F6D7D-B522-45F9-BDA1-12C45D357490}">
          <x15:cacheHierarchy aggregatedColumn="28"/>
        </ext>
      </extLst>
    </cacheHierarchy>
    <cacheHierarchy uniqueName="[Measures].[Sum of DaysToShip]" caption="Sum of DaysToShip" measure="1" displayFolder="" measureGroup="Fact_Orders" count="0">
      <extLst>
        <ext xmlns:x15="http://schemas.microsoft.com/office/spreadsheetml/2010/11/main" uri="{B97F6D7D-B522-45F9-BDA1-12C45D357490}">
          <x15:cacheHierarchy aggregatedColumn="37"/>
        </ext>
      </extLst>
    </cacheHierarchy>
    <cacheHierarchy uniqueName="[Measures].[Average of DaysToShip]" caption="Average of DaysToShip" measure="1" displayFolder="" measureGroup="Fact_Orders" count="0">
      <extLst>
        <ext xmlns:x15="http://schemas.microsoft.com/office/spreadsheetml/2010/11/main" uri="{B97F6D7D-B522-45F9-BDA1-12C45D357490}">
          <x15:cacheHierarchy aggregatedColumn="37"/>
        </ext>
      </extLst>
    </cacheHierarchy>
    <cacheHierarchy uniqueName="[Measures].[Total Sales]" caption="Total Sales" measure="1" displayFolder="" measureGroup="Fact_Orders" count="0"/>
    <cacheHierarchy uniqueName="[Measures].[Total Profit]" caption="Total Profit" measure="1" displayFolder="" measureGroup="Fact_Orders" count="0"/>
    <cacheHierarchy uniqueName="[Measures].[Total Net Sales]" caption="Total Net Sales" measure="1" displayFolder="" measureGroup="Fact_Orders" count="0"/>
    <cacheHierarchy uniqueName="[Measures].[Avg Profit Margin]" caption="Avg Profit Margin" measure="1" displayFolder="" measureGroup="Fact_Orders" count="0"/>
    <cacheHierarchy uniqueName="[Measures].[Total Returned]" caption="Total Returned" measure="1" displayFolder="" measureGroup="Fact_Orders" count="0"/>
    <cacheHierarchy uniqueName="[Measures].[% Returned]" caption="% Returned" measure="1" displayFolder="" measureGroup="Fact_Orders" count="0"/>
    <cacheHierarchy uniqueName="[Measures].[Return Loss]" caption="Return Loss" measure="1" displayFolder="" measureGroup="Fact_Orders" count="0"/>
    <cacheHierarchy uniqueName="[Measures].[ProfitAfterReturns]" caption="ProfitAfterReturns" measure="1" displayFolder="" measureGroup="Fact_Orders" count="0"/>
    <cacheHierarchy uniqueName="[Measures].[__XL_Count Dim_Customer]" caption="__XL_Count Dim_Customer" measure="1" displayFolder="" measureGroup="Dim_Customer" count="0" hidden="1"/>
    <cacheHierarchy uniqueName="[Measures].[__XL_Count Dim_Product]" caption="__XL_Count Dim_Product" measure="1" displayFolder="" measureGroup="Dim_Product" count="0" hidden="1"/>
    <cacheHierarchy uniqueName="[Measures].[__XL_Count Dim_RegionalManagers]" caption="__XL_Count Dim_RegionalManagers" measure="1" displayFolder="" measureGroup="Dim_RegionalManagers" count="0" hidden="1"/>
    <cacheHierarchy uniqueName="[Measures].[__XL_Count Dim_Returns]" caption="__XL_Count Dim_Returns" measure="1" displayFolder="" measureGroup="Dim_Returns" count="0" hidden="1"/>
    <cacheHierarchy uniqueName="[Measures].[__XL_Count Fact_Orders]" caption="__XL_Count Fact_Orders" measure="1" displayFolder="" measureGroup="Fact_Order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7">
    <dimension name="Calendar" uniqueName="[Calendar]" caption="Calendar"/>
    <dimension name="Dim_Customer" uniqueName="[Dim_Customer]" caption="Dim_Customer"/>
    <dimension name="Dim_Product" uniqueName="[Dim_Product]" caption="Dim_Product"/>
    <dimension name="Dim_RegionalManagers" uniqueName="[Dim_RegionalManagers]" caption="Dim_RegionalManagers"/>
    <dimension name="Dim_Returns" uniqueName="[Dim_Returns]" caption="Dim_Returns"/>
    <dimension name="Fact_Orders" uniqueName="[Fact_Orders]" caption="Fact_Orders"/>
    <dimension measure="1" name="Measures" uniqueName="[Measures]" caption="Measures"/>
  </dimensions>
  <measureGroups count="6">
    <measureGroup name="Calendar" caption="Calendar"/>
    <measureGroup name="Dim_Customer" caption="Dim_Customer"/>
    <measureGroup name="Dim_Product" caption="Dim_Product"/>
    <measureGroup name="Dim_RegionalManagers" caption="Dim_RegionalManagers"/>
    <measureGroup name="Dim_Returns" caption="Dim_Returns"/>
    <measureGroup name="Fact_Orders" caption="Fact_Orders"/>
  </measureGroups>
  <maps count="16">
    <map measureGroup="0" dimension="0"/>
    <map measureGroup="1" dimension="1"/>
    <map measureGroup="1" dimension="3"/>
    <map measureGroup="2" dimension="2"/>
    <map measureGroup="3" dimension="3"/>
    <map measureGroup="4" dimension="0"/>
    <map measureGroup="4" dimension="1"/>
    <map measureGroup="4" dimension="2"/>
    <map measureGroup="4" dimension="3"/>
    <map measureGroup="4" dimension="4"/>
    <map measureGroup="4" dimension="5"/>
    <map measureGroup="5" dimension="0"/>
    <map measureGroup="5" dimension="1"/>
    <map measureGroup="5" dimension="2"/>
    <map measureGroup="5" dimension="3"/>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riman Emam" refreshedDate="46082.598933217596" createdVersion="3" refreshedVersion="8" minRefreshableVersion="3" recordCount="0" supportSubquery="1" supportAdvancedDrill="1" xr:uid="{976C87A3-F735-4FE9-8F26-97E0B72ECC5B}">
  <cacheSource type="external" connectionId="7">
    <extLst>
      <ext xmlns:x14="http://schemas.microsoft.com/office/spreadsheetml/2009/9/main" uri="{F057638F-6D5F-4e77-A914-E7F072B9BCA8}">
        <x14:sourceConnection name="ThisWorkbookDataModel"/>
      </ext>
    </extLst>
  </cacheSource>
  <cacheFields count="0"/>
  <cacheHierarchies count="68">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Customer Name]" caption="Customer Name" attribute="1" defaultMemberUniqueName="[Dim_Customer].[Customer Name].[All]" allUniqueName="[Dim_Customer].[Customer Name].[All]" dimensionUniqueName="[Dim_Customer]" displayFolder="" count="0" memberValueDatatype="130" unbalanced="0"/>
    <cacheHierarchy uniqueName="[Dim_Customer].[Segment]" caption="Segment" attribute="1" defaultMemberUniqueName="[Dim_Customer].[Segment].[All]" allUniqueName="[Dim_Customer].[Segment].[All]" dimensionUniqueName="[Dim_Customer]" displayFolder="" count="0" memberValueDatatype="130" unbalanced="0"/>
    <cacheHierarchy uniqueName="[Dim_Customer].[Country]" caption="Country" attribute="1" defaultMemberUniqueName="[Dim_Customer].[Country].[All]" allUniqueName="[Dim_Customer].[Country].[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0" memberValueDatatype="130" unbalanced="0"/>
    <cacheHierarchy uniqueName="[Dim_Customer].[State]" caption="State" attribute="1" defaultMemberUniqueName="[Dim_Customer].[State].[All]" allUniqueName="[Dim_Customer].[State].[All]" dimensionUniqueName="[Dim_Customer]" displayFolder="" count="2" memberValueDatatype="130" unbalanced="0"/>
    <cacheHierarchy uniqueName="[Dim_Customer].[Postal Code]" caption="Postal Code" attribute="1" defaultMemberUniqueName="[Dim_Customer].[Postal Code].[All]" allUniqueName="[Dim_Customer].[Postal Code].[All]" dimensionUniqueName="[Dim_Customer]" displayFolder="" count="0" memberValueDatatype="20" unbalanced="0"/>
    <cacheHierarchy uniqueName="[Dim_Customer].[Region]" caption="Region" attribute="1" defaultMemberUniqueName="[Dim_Customer].[Region].[All]" allUniqueName="[Dim_Customer].[Region].[All]" dimensionUniqueName="[Dim_Customer]" displayFolder="" count="2" memberValueDatatype="130" unbalanced="0"/>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2" memberValueDatatype="130" unbalanced="0"/>
    <cacheHierarchy uniqueName="[Dim_Product].[Sub-Category]" caption="Sub-Category" attribute="1" defaultMemberUniqueName="[Dim_Product].[Sub-Category].[All]" allUniqueName="[Dim_Product].[Sub-Category].[All]" dimensionUniqueName="[Dim_Product]" displayFolder="" count="2" memberValueDatatype="13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Dim_RegionalManagers].[Person]" caption="Person" attribute="1" defaultMemberUniqueName="[Dim_RegionalManagers].[Person].[All]" allUniqueName="[Dim_RegionalManagers].[Person].[All]" dimensionUniqueName="[Dim_RegionalManagers]" displayFolder="" count="0" memberValueDatatype="130" unbalanced="0"/>
    <cacheHierarchy uniqueName="[Dim_RegionalManagers].[Region]" caption="Region" attribute="1" defaultMemberUniqueName="[Dim_RegionalManagers].[Region].[All]" allUniqueName="[Dim_RegionalManagers].[Region].[All]" dimensionUniqueName="[Dim_RegionalManagers]" displayFolder="" count="0" memberValueDatatype="130" unbalanced="0"/>
    <cacheHierarchy uniqueName="[Dim_Returns].[Order ID]" caption="Order ID" attribute="1" defaultMemberUniqueName="[Dim_Returns].[Order ID].[All]" allUniqueName="[Dim_Returns].[Order ID].[All]" dimensionUniqueName="[Dim_Returns]" displayFolder="" count="0" memberValueDatatype="130" unbalanced="0"/>
    <cacheHierarchy uniqueName="[Dim_Returns].[Returned]" caption="Returned" attribute="1" defaultMemberUniqueName="[Dim_Returns].[Returned].[All]" allUniqueName="[Dim_Returns].[Returned].[All]" dimensionUniqueName="[Dim_Returns]" displayFolder="" count="0" memberValueDatatype="130" unbalanced="0"/>
    <cacheHierarchy uniqueName="[Fact_Orders].[Order ID]" caption="Order ID" attribute="1" defaultMemberUniqueName="[Fact_Orders].[Order ID].[All]" allUniqueName="[Fact_Orders].[Order ID].[All]" dimensionUniqueName="[Fact_Orders]" displayFolder="" count="0" memberValueDatatype="130" unbalanced="0"/>
    <cacheHierarchy uniqueName="[Fact_Orders].[Order Date]" caption="Order Date" attribute="1" time="1" defaultMemberUniqueName="[Fact_Orders].[Order Date].[All]" allUniqueName="[Fact_Orders].[Order Date].[All]" dimensionUniqueName="[Fact_Orders]" displayFolder="" count="0" memberValueDatatype="7" unbalanced="0"/>
    <cacheHierarchy uniqueName="[Fact_Orders].[Ship Date]" caption="Ship Date" attribute="1" time="1" defaultMemberUniqueName="[Fact_Orders].[Ship Date].[All]" allUniqueName="[Fact_Orders].[Ship Date].[All]" dimensionUniqueName="[Fact_Orders]" displayFolder="" count="0" memberValueDatatype="7" unbalanced="0"/>
    <cacheHierarchy uniqueName="[Fact_Orders].[Ship Mode]" caption="Ship Mode" attribute="1" defaultMemberUniqueName="[Fact_Orders].[Ship Mode].[All]" allUniqueName="[Fact_Orders].[Ship Mode].[All]" dimensionUniqueName="[Fact_Orders]" displayFolder="" count="0" memberValueDatatype="130" unbalanced="0"/>
    <cacheHierarchy uniqueName="[Fact_Orders].[Customer ID]" caption="Customer ID" attribute="1" defaultMemberUniqueName="[Fact_Orders].[Customer ID].[All]" allUniqueName="[Fact_Orders].[Customer ID].[All]" dimensionUniqueName="[Fact_Orders]" displayFolder="" count="0" memberValueDatatype="130" unbalanced="0"/>
    <cacheHierarchy uniqueName="[Fact_Orders].[Product ID]" caption="Product ID" attribute="1" defaultMemberUniqueName="[Fact_Orders].[Product ID].[All]" allUniqueName="[Fact_Orders].[Product ID].[All]" dimensionUniqueName="[Fact_Orders]" displayFolder="" count="0" memberValueDatatype="130" unbalanced="0"/>
    <cacheHierarchy uniqueName="[Fact_Orders].[Sales]" caption="Sales" attribute="1" defaultMemberUniqueName="[Fact_Orders].[Sales].[All]" allUniqueName="[Fact_Orders].[Sales].[All]" dimensionUniqueName="[Fact_Orders]" displayFolder="" count="0" memberValueDatatype="5" unbalanced="0"/>
    <cacheHierarchy uniqueName="[Fact_Orders].[Quantity]" caption="Quantity" attribute="1" defaultMemberUniqueName="[Fact_Orders].[Quantity].[All]" allUniqueName="[Fact_Orders].[Quantity].[All]" dimensionUniqueName="[Fact_Orders]" displayFolder="" count="0" memberValueDatatype="5" unbalanced="0"/>
    <cacheHierarchy uniqueName="[Fact_Orders].[Discount]" caption="Discount" attribute="1" defaultMemberUniqueName="[Fact_Orders].[Discount].[All]" allUniqueName="[Fact_Orders].[Discount].[All]" dimensionUniqueName="[Fact_Orders]" displayFolder="" count="0" memberValueDatatype="5" unbalanced="0"/>
    <cacheHierarchy uniqueName="[Fact_Orders].[Profit]" caption="Profit" attribute="1" defaultMemberUniqueName="[Fact_Orders].[Profit].[All]" allUniqueName="[Fact_Orders].[Profit].[All]" dimensionUniqueName="[Fact_Orders]" displayFolder="" count="0" memberValueDatatype="5" unbalanced="0"/>
    <cacheHierarchy uniqueName="[Fact_Orders].[Returned]" caption="Returned" attribute="1" defaultMemberUniqueName="[Fact_Orders].[Returned].[All]" allUniqueName="[Fact_Orders].[Returned].[All]" dimensionUniqueName="[Fact_Orders]" displayFolder="" count="0" memberValueDatatype="130" unbalanced="0"/>
    <cacheHierarchy uniqueName="[Fact_Orders].[NetSales]" caption="NetSales" attribute="1" defaultMemberUniqueName="[Fact_Orders].[NetSales].[All]" allUniqueName="[Fact_Orders].[NetSales].[All]" dimensionUniqueName="[Fact_Orders]" displayFolder="" count="0" memberValueDatatype="5" unbalanced="0"/>
    <cacheHierarchy uniqueName="[Fact_Orders].[ProfitMargin]" caption="ProfitMargin" attribute="1" defaultMemberUniqueName="[Fact_Orders].[ProfitMargin].[All]" allUniqueName="[Fact_Orders].[ProfitMargin].[All]" dimensionUniqueName="[Fact_Orders]" displayFolder="" count="0" memberValueDatatype="5" unbalanced="0"/>
    <cacheHierarchy uniqueName="[Fact_Orders].[DaysToShip]" caption="DaysToShip" attribute="1" defaultMemberUniqueName="[Fact_Orders].[DaysToShip].[All]" allUniqueName="[Fact_Orders].[DaysToShip].[All]" dimensionUniqueName="[Fact_Orders]" displayFolder="" count="0" memberValueDatatype="20" unbalanced="0"/>
    <cacheHierarchy uniqueName="[Fact_Orders].[ReturnedFlag]" caption="ReturnedFlag" attribute="1" defaultMemberUniqueName="[Fact_Orders].[ReturnedFlag].[All]" allUniqueName="[Fact_Orders].[ReturnedFlag].[All]" dimensionUniqueName="[Fact_Orders]" displayFolder="" count="0" memberValueDatatype="130" unbalanced="0"/>
    <cacheHierarchy uniqueName="[Fact_Orders].[OrderStatus]" caption="OrderStatus" attribute="1" defaultMemberUniqueName="[Fact_Orders].[OrderStatus].[All]" allUniqueName="[Fact_Orders].[OrderStatus].[All]" dimensionUniqueName="[Fact_Orders]" displayFolder="" count="0" memberValueDatatype="130" unbalanced="0"/>
    <cacheHierarchy uniqueName="[Measures].[Count of Order ID]" caption="Count of Order ID" measure="1" displayFolder="" measureGroup="Fact_Orders" count="0">
      <extLst>
        <ext xmlns:x15="http://schemas.microsoft.com/office/spreadsheetml/2010/11/main" uri="{B97F6D7D-B522-45F9-BDA1-12C45D357490}">
          <x15:cacheHierarchy aggregatedColumn="24"/>
        </ext>
      </extLst>
    </cacheHierarchy>
    <cacheHierarchy uniqueName="[Measures].[Count of Customer ID]" caption="Count of Customer ID" measure="1" displayFolder="" measureGroup="Dim_Customer" count="0">
      <extLst>
        <ext xmlns:x15="http://schemas.microsoft.com/office/spreadsheetml/2010/11/main" uri="{B97F6D7D-B522-45F9-BDA1-12C45D357490}">
          <x15:cacheHierarchy aggregatedColumn="8"/>
        </ext>
      </extLst>
    </cacheHierarchy>
    <cacheHierarchy uniqueName="[Measures].[Distinct Count of Customer ID]" caption="Distinct Count of Customer ID" measure="1" displayFolder="" measureGroup="Dim_Customer" count="0">
      <extLst>
        <ext xmlns:x15="http://schemas.microsoft.com/office/spreadsheetml/2010/11/main" uri="{B97F6D7D-B522-45F9-BDA1-12C45D357490}">
          <x15:cacheHierarchy aggregatedColumn="8"/>
        </ext>
      </extLst>
    </cacheHierarchy>
    <cacheHierarchy uniqueName="[Measures].[Count of Product ID]" caption="Count of Product ID" measure="1" displayFolder="" measureGroup="Dim_Product" count="0">
      <extLst>
        <ext xmlns:x15="http://schemas.microsoft.com/office/spreadsheetml/2010/11/main" uri="{B97F6D7D-B522-45F9-BDA1-12C45D357490}">
          <x15:cacheHierarchy aggregatedColumn="16"/>
        </ext>
      </extLst>
    </cacheHierarchy>
    <cacheHierarchy uniqueName="[Measures].[Distinct Count of Product ID]" caption="Distinct Count of Product ID" measure="1" displayFolder="" measureGroup="Dim_Product" count="0">
      <extLst>
        <ext xmlns:x15="http://schemas.microsoft.com/office/spreadsheetml/2010/11/main" uri="{B97F6D7D-B522-45F9-BDA1-12C45D357490}">
          <x15:cacheHierarchy aggregatedColumn="16"/>
        </ext>
      </extLst>
    </cacheHierarchy>
    <cacheHierarchy uniqueName="[Measures].[Sum of Sales]" caption="Sum of Sales" measure="1" displayFolder="" measureGroup="Fact_Orders" count="0">
      <extLst>
        <ext xmlns:x15="http://schemas.microsoft.com/office/spreadsheetml/2010/11/main" uri="{B97F6D7D-B522-45F9-BDA1-12C45D357490}">
          <x15:cacheHierarchy aggregatedColumn="30"/>
        </ext>
      </extLst>
    </cacheHierarchy>
    <cacheHierarchy uniqueName="[Measures].[Sum of Profit]" caption="Sum of Profit" measure="1" displayFolder="" measureGroup="Fact_Orders" count="0">
      <extLst>
        <ext xmlns:x15="http://schemas.microsoft.com/office/spreadsheetml/2010/11/main" uri="{B97F6D7D-B522-45F9-BDA1-12C45D357490}">
          <x15:cacheHierarchy aggregatedColumn="33"/>
        </ext>
      </extLst>
    </cacheHierarchy>
    <cacheHierarchy uniqueName="[Measures].[Count of Category]" caption="Count of Category" measure="1" displayFolder="" measureGroup="Dim_Product" count="0">
      <extLst>
        <ext xmlns:x15="http://schemas.microsoft.com/office/spreadsheetml/2010/11/main" uri="{B97F6D7D-B522-45F9-BDA1-12C45D357490}">
          <x15:cacheHierarchy aggregatedColumn="17"/>
        </ext>
      </extLst>
    </cacheHierarchy>
    <cacheHierarchy uniqueName="[Measures].[Count of Order Date]" caption="Count of Order Date" measure="1" displayFolder="" measureGroup="Fact_Orders" count="0">
      <extLst>
        <ext xmlns:x15="http://schemas.microsoft.com/office/spreadsheetml/2010/11/main" uri="{B97F6D7D-B522-45F9-BDA1-12C45D357490}">
          <x15:cacheHierarchy aggregatedColumn="25"/>
        </ext>
      </extLst>
    </cacheHierarchy>
    <cacheHierarchy uniqueName="[Measures].[Count of Customer ID 2]" caption="Count of Customer ID 2" measure="1" displayFolder="" measureGroup="Fact_Orders" count="0">
      <extLst>
        <ext xmlns:x15="http://schemas.microsoft.com/office/spreadsheetml/2010/11/main" uri="{B97F6D7D-B522-45F9-BDA1-12C45D357490}">
          <x15:cacheHierarchy aggregatedColumn="28"/>
        </ext>
      </extLst>
    </cacheHierarchy>
    <cacheHierarchy uniqueName="[Measures].[Distinct Count of Customer ID 2]" caption="Distinct Count of Customer ID 2" measure="1" displayFolder="" measureGroup="Fact_Orders" count="0">
      <extLst>
        <ext xmlns:x15="http://schemas.microsoft.com/office/spreadsheetml/2010/11/main" uri="{B97F6D7D-B522-45F9-BDA1-12C45D357490}">
          <x15:cacheHierarchy aggregatedColumn="28"/>
        </ext>
      </extLst>
    </cacheHierarchy>
    <cacheHierarchy uniqueName="[Measures].[Sum of DaysToShip]" caption="Sum of DaysToShip" measure="1" displayFolder="" measureGroup="Fact_Orders" count="0">
      <extLst>
        <ext xmlns:x15="http://schemas.microsoft.com/office/spreadsheetml/2010/11/main" uri="{B97F6D7D-B522-45F9-BDA1-12C45D357490}">
          <x15:cacheHierarchy aggregatedColumn="37"/>
        </ext>
      </extLst>
    </cacheHierarchy>
    <cacheHierarchy uniqueName="[Measures].[Average of DaysToShip]" caption="Average of DaysToShip" measure="1" displayFolder="" measureGroup="Fact_Orders" count="0">
      <extLst>
        <ext xmlns:x15="http://schemas.microsoft.com/office/spreadsheetml/2010/11/main" uri="{B97F6D7D-B522-45F9-BDA1-12C45D357490}">
          <x15:cacheHierarchy aggregatedColumn="37"/>
        </ext>
      </extLst>
    </cacheHierarchy>
    <cacheHierarchy uniqueName="[Measures].[Total Sales]" caption="Total Sales" measure="1" displayFolder="" measureGroup="Fact_Orders" count="0"/>
    <cacheHierarchy uniqueName="[Measures].[Total Profit]" caption="Total Profit" measure="1" displayFolder="" measureGroup="Fact_Orders" count="0"/>
    <cacheHierarchy uniqueName="[Measures].[Total Net Sales]" caption="Total Net Sales" measure="1" displayFolder="" measureGroup="Fact_Orders" count="0"/>
    <cacheHierarchy uniqueName="[Measures].[Avg Profit Margin]" caption="Avg Profit Margin" measure="1" displayFolder="" measureGroup="Fact_Orders" count="0"/>
    <cacheHierarchy uniqueName="[Measures].[Total Returned]" caption="Total Returned" measure="1" displayFolder="" measureGroup="Fact_Orders" count="0"/>
    <cacheHierarchy uniqueName="[Measures].[% Returned]" caption="% Returned" measure="1" displayFolder="" measureGroup="Fact_Orders" count="0"/>
    <cacheHierarchy uniqueName="[Measures].[Return Loss]" caption="Return Loss" measure="1" displayFolder="" measureGroup="Fact_Orders" count="0"/>
    <cacheHierarchy uniqueName="[Measures].[ProfitAfterReturns]" caption="ProfitAfterReturns" measure="1" displayFolder="" measureGroup="Fact_Orders" count="0"/>
    <cacheHierarchy uniqueName="[Measures].[__XL_Count Dim_Customer]" caption="__XL_Count Dim_Customer" measure="1" displayFolder="" measureGroup="Dim_Customer" count="0" hidden="1"/>
    <cacheHierarchy uniqueName="[Measures].[__XL_Count Dim_Product]" caption="__XL_Count Dim_Product" measure="1" displayFolder="" measureGroup="Dim_Product" count="0" hidden="1"/>
    <cacheHierarchy uniqueName="[Measures].[__XL_Count Dim_RegionalManagers]" caption="__XL_Count Dim_RegionalManagers" measure="1" displayFolder="" measureGroup="Dim_RegionalManagers" count="0" hidden="1"/>
    <cacheHierarchy uniqueName="[Measures].[__XL_Count Dim_Returns]" caption="__XL_Count Dim_Returns" measure="1" displayFolder="" measureGroup="Dim_Returns" count="0" hidden="1"/>
    <cacheHierarchy uniqueName="[Measures].[__XL_Count Fact_Orders]" caption="__XL_Count Fact_Orders" measure="1" displayFolder="" measureGroup="Fact_Order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214815962"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riman Emam" refreshedDate="46082.598992361112" createdVersion="3" refreshedVersion="8" minRefreshableVersion="3" recordCount="0" supportSubquery="1" supportAdvancedDrill="1" xr:uid="{0AA4F65E-5E18-4E6D-9E68-6EFA5830F921}">
  <cacheSource type="external" connectionId="7">
    <extLst>
      <ext xmlns:x14="http://schemas.microsoft.com/office/spreadsheetml/2009/9/main" uri="{F057638F-6D5F-4e77-A914-E7F072B9BCA8}">
        <x14:sourceConnection name="ThisWorkbookDataModel"/>
      </ext>
    </extLst>
  </cacheSource>
  <cacheFields count="0"/>
  <cacheHierarchies count="68">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Customer Name]" caption="Customer Name" attribute="1" defaultMemberUniqueName="[Dim_Customer].[Customer Name].[All]" allUniqueName="[Dim_Customer].[Customer Name].[All]" dimensionUniqueName="[Dim_Customer]" displayFolder="" count="0" memberValueDatatype="130" unbalanced="0"/>
    <cacheHierarchy uniqueName="[Dim_Customer].[Segment]" caption="Segment" attribute="1" defaultMemberUniqueName="[Dim_Customer].[Segment].[All]" allUniqueName="[Dim_Customer].[Segment].[All]" dimensionUniqueName="[Dim_Customer]" displayFolder="" count="0" memberValueDatatype="130" unbalanced="0"/>
    <cacheHierarchy uniqueName="[Dim_Customer].[Country]" caption="Country" attribute="1" defaultMemberUniqueName="[Dim_Customer].[Country].[All]" allUniqueName="[Dim_Customer].[Country].[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0" memberValueDatatype="130" unbalanced="0"/>
    <cacheHierarchy uniqueName="[Dim_Customer].[State]" caption="State" attribute="1" defaultMemberUniqueName="[Dim_Customer].[State].[All]" allUniqueName="[Dim_Customer].[State].[All]" dimensionUniqueName="[Dim_Customer]" displayFolder="" count="0" memberValueDatatype="130" unbalanced="0"/>
    <cacheHierarchy uniqueName="[Dim_Customer].[Postal Code]" caption="Postal Code" attribute="1" defaultMemberUniqueName="[Dim_Customer].[Postal Code].[All]" allUniqueName="[Dim_Customer].[Postal Code].[All]" dimensionUniqueName="[Dim_Customer]" displayFolder="" count="0" memberValueDatatype="20" unbalanced="0"/>
    <cacheHierarchy uniqueName="[Dim_Customer].[Region]" caption="Region" attribute="1" defaultMemberUniqueName="[Dim_Customer].[Region].[All]" allUniqueName="[Dim_Customer].[Region].[All]" dimensionUniqueName="[Dim_Customer]" displayFolder="" count="2" memberValueDatatype="130" unbalanced="0"/>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2" memberValueDatatype="130" unbalanced="0"/>
    <cacheHierarchy uniqueName="[Dim_Product].[Sub-Category]" caption="Sub-Category" attribute="1" defaultMemberUniqueName="[Dim_Product].[Sub-Category].[All]" allUniqueName="[Dim_Product].[Sub-Category].[All]" dimensionUniqueName="[Dim_Product]" displayFolder="" count="0" memberValueDatatype="13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Dim_RegionalManagers].[Person]" caption="Person" attribute="1" defaultMemberUniqueName="[Dim_RegionalManagers].[Person].[All]" allUniqueName="[Dim_RegionalManagers].[Person].[All]" dimensionUniqueName="[Dim_RegionalManagers]" displayFolder="" count="0" memberValueDatatype="130" unbalanced="0"/>
    <cacheHierarchy uniqueName="[Dim_RegionalManagers].[Region]" caption="Region" attribute="1" defaultMemberUniqueName="[Dim_RegionalManagers].[Region].[All]" allUniqueName="[Dim_RegionalManagers].[Region].[All]" dimensionUniqueName="[Dim_RegionalManagers]" displayFolder="" count="0" memberValueDatatype="130" unbalanced="0"/>
    <cacheHierarchy uniqueName="[Dim_Returns].[Order ID]" caption="Order ID" attribute="1" defaultMemberUniqueName="[Dim_Returns].[Order ID].[All]" allUniqueName="[Dim_Returns].[Order ID].[All]" dimensionUniqueName="[Dim_Returns]" displayFolder="" count="0" memberValueDatatype="130" unbalanced="0"/>
    <cacheHierarchy uniqueName="[Dim_Returns].[Returned]" caption="Returned" attribute="1" defaultMemberUniqueName="[Dim_Returns].[Returned].[All]" allUniqueName="[Dim_Returns].[Returned].[All]" dimensionUniqueName="[Dim_Returns]" displayFolder="" count="0" memberValueDatatype="130" unbalanced="0"/>
    <cacheHierarchy uniqueName="[Fact_Orders].[Order ID]" caption="Order ID" attribute="1" defaultMemberUniqueName="[Fact_Orders].[Order ID].[All]" allUniqueName="[Fact_Orders].[Order ID].[All]" dimensionUniqueName="[Fact_Orders]" displayFolder="" count="0" memberValueDatatype="130" unbalanced="0"/>
    <cacheHierarchy uniqueName="[Fact_Orders].[Order Date]" caption="Order Date" attribute="1" time="1" defaultMemberUniqueName="[Fact_Orders].[Order Date].[All]" allUniqueName="[Fact_Orders].[Order Date].[All]" dimensionUniqueName="[Fact_Orders]" displayFolder="" count="0" memberValueDatatype="7" unbalanced="0"/>
    <cacheHierarchy uniqueName="[Fact_Orders].[Ship Date]" caption="Ship Date" attribute="1" time="1" defaultMemberUniqueName="[Fact_Orders].[Ship Date].[All]" allUniqueName="[Fact_Orders].[Ship Date].[All]" dimensionUniqueName="[Fact_Orders]" displayFolder="" count="0" memberValueDatatype="7" unbalanced="0"/>
    <cacheHierarchy uniqueName="[Fact_Orders].[Ship Mode]" caption="Ship Mode" attribute="1" defaultMemberUniqueName="[Fact_Orders].[Ship Mode].[All]" allUniqueName="[Fact_Orders].[Ship Mode].[All]" dimensionUniqueName="[Fact_Orders]" displayFolder="" count="0" memberValueDatatype="130" unbalanced="0"/>
    <cacheHierarchy uniqueName="[Fact_Orders].[Customer ID]" caption="Customer ID" attribute="1" defaultMemberUniqueName="[Fact_Orders].[Customer ID].[All]" allUniqueName="[Fact_Orders].[Customer ID].[All]" dimensionUniqueName="[Fact_Orders]" displayFolder="" count="0" memberValueDatatype="130" unbalanced="0"/>
    <cacheHierarchy uniqueName="[Fact_Orders].[Product ID]" caption="Product ID" attribute="1" defaultMemberUniqueName="[Fact_Orders].[Product ID].[All]" allUniqueName="[Fact_Orders].[Product ID].[All]" dimensionUniqueName="[Fact_Orders]" displayFolder="" count="0" memberValueDatatype="130" unbalanced="0"/>
    <cacheHierarchy uniqueName="[Fact_Orders].[Sales]" caption="Sales" attribute="1" defaultMemberUniqueName="[Fact_Orders].[Sales].[All]" allUniqueName="[Fact_Orders].[Sales].[All]" dimensionUniqueName="[Fact_Orders]" displayFolder="" count="0" memberValueDatatype="5" unbalanced="0"/>
    <cacheHierarchy uniqueName="[Fact_Orders].[Quantity]" caption="Quantity" attribute="1" defaultMemberUniqueName="[Fact_Orders].[Quantity].[All]" allUniqueName="[Fact_Orders].[Quantity].[All]" dimensionUniqueName="[Fact_Orders]" displayFolder="" count="0" memberValueDatatype="5" unbalanced="0"/>
    <cacheHierarchy uniqueName="[Fact_Orders].[Discount]" caption="Discount" attribute="1" defaultMemberUniqueName="[Fact_Orders].[Discount].[All]" allUniqueName="[Fact_Orders].[Discount].[All]" dimensionUniqueName="[Fact_Orders]" displayFolder="" count="0" memberValueDatatype="5" unbalanced="0"/>
    <cacheHierarchy uniqueName="[Fact_Orders].[Profit]" caption="Profit" attribute="1" defaultMemberUniqueName="[Fact_Orders].[Profit].[All]" allUniqueName="[Fact_Orders].[Profit].[All]" dimensionUniqueName="[Fact_Orders]" displayFolder="" count="0" memberValueDatatype="5" unbalanced="0"/>
    <cacheHierarchy uniqueName="[Fact_Orders].[Returned]" caption="Returned" attribute="1" defaultMemberUniqueName="[Fact_Orders].[Returned].[All]" allUniqueName="[Fact_Orders].[Returned].[All]" dimensionUniqueName="[Fact_Orders]" displayFolder="" count="0" memberValueDatatype="130" unbalanced="0"/>
    <cacheHierarchy uniqueName="[Fact_Orders].[NetSales]" caption="NetSales" attribute="1" defaultMemberUniqueName="[Fact_Orders].[NetSales].[All]" allUniqueName="[Fact_Orders].[NetSales].[All]" dimensionUniqueName="[Fact_Orders]" displayFolder="" count="0" memberValueDatatype="5" unbalanced="0"/>
    <cacheHierarchy uniqueName="[Fact_Orders].[ProfitMargin]" caption="ProfitMargin" attribute="1" defaultMemberUniqueName="[Fact_Orders].[ProfitMargin].[All]" allUniqueName="[Fact_Orders].[ProfitMargin].[All]" dimensionUniqueName="[Fact_Orders]" displayFolder="" count="0" memberValueDatatype="5" unbalanced="0"/>
    <cacheHierarchy uniqueName="[Fact_Orders].[DaysToShip]" caption="DaysToShip" attribute="1" defaultMemberUniqueName="[Fact_Orders].[DaysToShip].[All]" allUniqueName="[Fact_Orders].[DaysToShip].[All]" dimensionUniqueName="[Fact_Orders]" displayFolder="" count="0" memberValueDatatype="20" unbalanced="0"/>
    <cacheHierarchy uniqueName="[Fact_Orders].[ReturnedFlag]" caption="ReturnedFlag" attribute="1" defaultMemberUniqueName="[Fact_Orders].[ReturnedFlag].[All]" allUniqueName="[Fact_Orders].[ReturnedFlag].[All]" dimensionUniqueName="[Fact_Orders]" displayFolder="" count="0" memberValueDatatype="130" unbalanced="0"/>
    <cacheHierarchy uniqueName="[Fact_Orders].[OrderStatus]" caption="OrderStatus" attribute="1" defaultMemberUniqueName="[Fact_Orders].[OrderStatus].[All]" allUniqueName="[Fact_Orders].[OrderStatus].[All]" dimensionUniqueName="[Fact_Orders]" displayFolder="" count="0" memberValueDatatype="130" unbalanced="0"/>
    <cacheHierarchy uniqueName="[Measures].[Count of Order ID]" caption="Count of Order ID" measure="1" displayFolder="" measureGroup="Fact_Orders" count="0">
      <extLst>
        <ext xmlns:x15="http://schemas.microsoft.com/office/spreadsheetml/2010/11/main" uri="{B97F6D7D-B522-45F9-BDA1-12C45D357490}">
          <x15:cacheHierarchy aggregatedColumn="24"/>
        </ext>
      </extLst>
    </cacheHierarchy>
    <cacheHierarchy uniqueName="[Measures].[Count of Customer ID]" caption="Count of Customer ID" measure="1" displayFolder="" measureGroup="Dim_Customer" count="0">
      <extLst>
        <ext xmlns:x15="http://schemas.microsoft.com/office/spreadsheetml/2010/11/main" uri="{B97F6D7D-B522-45F9-BDA1-12C45D357490}">
          <x15:cacheHierarchy aggregatedColumn="8"/>
        </ext>
      </extLst>
    </cacheHierarchy>
    <cacheHierarchy uniqueName="[Measures].[Distinct Count of Customer ID]" caption="Distinct Count of Customer ID" measure="1" displayFolder="" measureGroup="Dim_Customer" count="0">
      <extLst>
        <ext xmlns:x15="http://schemas.microsoft.com/office/spreadsheetml/2010/11/main" uri="{B97F6D7D-B522-45F9-BDA1-12C45D357490}">
          <x15:cacheHierarchy aggregatedColumn="8"/>
        </ext>
      </extLst>
    </cacheHierarchy>
    <cacheHierarchy uniqueName="[Measures].[Count of Product ID]" caption="Count of Product ID" measure="1" displayFolder="" measureGroup="Dim_Product" count="0">
      <extLst>
        <ext xmlns:x15="http://schemas.microsoft.com/office/spreadsheetml/2010/11/main" uri="{B97F6D7D-B522-45F9-BDA1-12C45D357490}">
          <x15:cacheHierarchy aggregatedColumn="16"/>
        </ext>
      </extLst>
    </cacheHierarchy>
    <cacheHierarchy uniqueName="[Measures].[Distinct Count of Product ID]" caption="Distinct Count of Product ID" measure="1" displayFolder="" measureGroup="Dim_Product" count="0">
      <extLst>
        <ext xmlns:x15="http://schemas.microsoft.com/office/spreadsheetml/2010/11/main" uri="{B97F6D7D-B522-45F9-BDA1-12C45D357490}">
          <x15:cacheHierarchy aggregatedColumn="16"/>
        </ext>
      </extLst>
    </cacheHierarchy>
    <cacheHierarchy uniqueName="[Measures].[Sum of Sales]" caption="Sum of Sales" measure="1" displayFolder="" measureGroup="Fact_Orders" count="0">
      <extLst>
        <ext xmlns:x15="http://schemas.microsoft.com/office/spreadsheetml/2010/11/main" uri="{B97F6D7D-B522-45F9-BDA1-12C45D357490}">
          <x15:cacheHierarchy aggregatedColumn="30"/>
        </ext>
      </extLst>
    </cacheHierarchy>
    <cacheHierarchy uniqueName="[Measures].[Sum of Profit]" caption="Sum of Profit" measure="1" displayFolder="" measureGroup="Fact_Orders" count="0">
      <extLst>
        <ext xmlns:x15="http://schemas.microsoft.com/office/spreadsheetml/2010/11/main" uri="{B97F6D7D-B522-45F9-BDA1-12C45D357490}">
          <x15:cacheHierarchy aggregatedColumn="33"/>
        </ext>
      </extLst>
    </cacheHierarchy>
    <cacheHierarchy uniqueName="[Measures].[Count of Category]" caption="Count of Category" measure="1" displayFolder="" measureGroup="Dim_Product" count="0">
      <extLst>
        <ext xmlns:x15="http://schemas.microsoft.com/office/spreadsheetml/2010/11/main" uri="{B97F6D7D-B522-45F9-BDA1-12C45D357490}">
          <x15:cacheHierarchy aggregatedColumn="17"/>
        </ext>
      </extLst>
    </cacheHierarchy>
    <cacheHierarchy uniqueName="[Measures].[Count of Order Date]" caption="Count of Order Date" measure="1" displayFolder="" measureGroup="Fact_Orders" count="0">
      <extLst>
        <ext xmlns:x15="http://schemas.microsoft.com/office/spreadsheetml/2010/11/main" uri="{B97F6D7D-B522-45F9-BDA1-12C45D357490}">
          <x15:cacheHierarchy aggregatedColumn="25"/>
        </ext>
      </extLst>
    </cacheHierarchy>
    <cacheHierarchy uniqueName="[Measures].[Count of Customer ID 2]" caption="Count of Customer ID 2" measure="1" displayFolder="" measureGroup="Fact_Orders" count="0">
      <extLst>
        <ext xmlns:x15="http://schemas.microsoft.com/office/spreadsheetml/2010/11/main" uri="{B97F6D7D-B522-45F9-BDA1-12C45D357490}">
          <x15:cacheHierarchy aggregatedColumn="28"/>
        </ext>
      </extLst>
    </cacheHierarchy>
    <cacheHierarchy uniqueName="[Measures].[Distinct Count of Customer ID 2]" caption="Distinct Count of Customer ID 2" measure="1" displayFolder="" measureGroup="Fact_Orders" count="0">
      <extLst>
        <ext xmlns:x15="http://schemas.microsoft.com/office/spreadsheetml/2010/11/main" uri="{B97F6D7D-B522-45F9-BDA1-12C45D357490}">
          <x15:cacheHierarchy aggregatedColumn="28"/>
        </ext>
      </extLst>
    </cacheHierarchy>
    <cacheHierarchy uniqueName="[Measures].[Sum of DaysToShip]" caption="Sum of DaysToShip" measure="1" displayFolder="" measureGroup="Fact_Orders" count="0">
      <extLst>
        <ext xmlns:x15="http://schemas.microsoft.com/office/spreadsheetml/2010/11/main" uri="{B97F6D7D-B522-45F9-BDA1-12C45D357490}">
          <x15:cacheHierarchy aggregatedColumn="37"/>
        </ext>
      </extLst>
    </cacheHierarchy>
    <cacheHierarchy uniqueName="[Measures].[Average of DaysToShip]" caption="Average of DaysToShip" measure="1" displayFolder="" measureGroup="Fact_Orders" count="0">
      <extLst>
        <ext xmlns:x15="http://schemas.microsoft.com/office/spreadsheetml/2010/11/main" uri="{B97F6D7D-B522-45F9-BDA1-12C45D357490}">
          <x15:cacheHierarchy aggregatedColumn="37"/>
        </ext>
      </extLst>
    </cacheHierarchy>
    <cacheHierarchy uniqueName="[Measures].[Total Sales]" caption="Total Sales" measure="1" displayFolder="" measureGroup="Fact_Orders" count="0"/>
    <cacheHierarchy uniqueName="[Measures].[Total Profit]" caption="Total Profit" measure="1" displayFolder="" measureGroup="Fact_Orders" count="0"/>
    <cacheHierarchy uniqueName="[Measures].[Total Net Sales]" caption="Total Net Sales" measure="1" displayFolder="" measureGroup="Fact_Orders" count="0"/>
    <cacheHierarchy uniqueName="[Measures].[Avg Profit Margin]" caption="Avg Profit Margin" measure="1" displayFolder="" measureGroup="Fact_Orders" count="0"/>
    <cacheHierarchy uniqueName="[Measures].[Total Returned]" caption="Total Returned" measure="1" displayFolder="" measureGroup="Fact_Orders" count="0"/>
    <cacheHierarchy uniqueName="[Measures].[% Returned]" caption="% Returned" measure="1" displayFolder="" measureGroup="Fact_Orders" count="0"/>
    <cacheHierarchy uniqueName="[Measures].[Return Loss]" caption="Return Loss" measure="1" displayFolder="" measureGroup="Fact_Orders" count="0"/>
    <cacheHierarchy uniqueName="[Measures].[ProfitAfterReturns]" caption="ProfitAfterReturns" measure="1" displayFolder="" measureGroup="Fact_Orders" count="0"/>
    <cacheHierarchy uniqueName="[Measures].[__XL_Count Dim_Customer]" caption="__XL_Count Dim_Customer" measure="1" displayFolder="" measureGroup="Dim_Customer" count="0" hidden="1"/>
    <cacheHierarchy uniqueName="[Measures].[__XL_Count Dim_Product]" caption="__XL_Count Dim_Product" measure="1" displayFolder="" measureGroup="Dim_Product" count="0" hidden="1"/>
    <cacheHierarchy uniqueName="[Measures].[__XL_Count Dim_RegionalManagers]" caption="__XL_Count Dim_RegionalManagers" measure="1" displayFolder="" measureGroup="Dim_RegionalManagers" count="0" hidden="1"/>
    <cacheHierarchy uniqueName="[Measures].[__XL_Count Dim_Returns]" caption="__XL_Count Dim_Returns" measure="1" displayFolder="" measureGroup="Dim_Returns" count="0" hidden="1"/>
    <cacheHierarchy uniqueName="[Measures].[__XL_Count Fact_Orders]" caption="__XL_Count Fact_Orders" measure="1" displayFolder="" measureGroup="Fact_Order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380075232"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riman Emam" refreshedDate="46082.59893738426" createdVersion="3" refreshedVersion="8" minRefreshableVersion="3" recordCount="0" supportSubquery="1" supportAdvancedDrill="1" xr:uid="{E5B73F6F-38C3-4838-9AEE-5878D30F637C}">
  <cacheSource type="external" connectionId="7">
    <extLst>
      <ext xmlns:x14="http://schemas.microsoft.com/office/spreadsheetml/2009/9/main" uri="{F057638F-6D5F-4e77-A914-E7F072B9BCA8}">
        <x14:sourceConnection name="ThisWorkbookDataModel"/>
      </ext>
    </extLst>
  </cacheSource>
  <cacheFields count="0"/>
  <cacheHierarchies count="68">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Customer Name]" caption="Customer Name" attribute="1" defaultMemberUniqueName="[Dim_Customer].[Customer Name].[All]" allUniqueName="[Dim_Customer].[Customer Name].[All]" dimensionUniqueName="[Dim_Customer]" displayFolder="" count="0" memberValueDatatype="130" unbalanced="0"/>
    <cacheHierarchy uniqueName="[Dim_Customer].[Segment]" caption="Segment" attribute="1" defaultMemberUniqueName="[Dim_Customer].[Segment].[All]" allUniqueName="[Dim_Customer].[Segment].[All]" dimensionUniqueName="[Dim_Customer]" displayFolder="" count="0" memberValueDatatype="130" unbalanced="0"/>
    <cacheHierarchy uniqueName="[Dim_Customer].[Country]" caption="Country" attribute="1" defaultMemberUniqueName="[Dim_Customer].[Country].[All]" allUniqueName="[Dim_Customer].[Country].[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0" memberValueDatatype="130" unbalanced="0"/>
    <cacheHierarchy uniqueName="[Dim_Customer].[State]" caption="State" attribute="1" defaultMemberUniqueName="[Dim_Customer].[State].[All]" allUniqueName="[Dim_Customer].[State].[All]" dimensionUniqueName="[Dim_Customer]" displayFolder="" count="0" memberValueDatatype="130" unbalanced="0"/>
    <cacheHierarchy uniqueName="[Dim_Customer].[Postal Code]" caption="Postal Code" attribute="1" defaultMemberUniqueName="[Dim_Customer].[Postal Code].[All]" allUniqueName="[Dim_Customer].[Postal Code].[All]" dimensionUniqueName="[Dim_Customer]" displayFolder="" count="0" memberValueDatatype="20" unbalanced="0"/>
    <cacheHierarchy uniqueName="[Dim_Customer].[Region]" caption="Region" attribute="1" defaultMemberUniqueName="[Dim_Customer].[Region].[All]" allUniqueName="[Dim_Customer].[Region].[All]" dimensionUniqueName="[Dim_Customer]" displayFolder="" count="0" memberValueDatatype="130" unbalanced="0"/>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Product].[Sub-Category]" caption="Sub-Category" attribute="1" defaultMemberUniqueName="[Dim_Product].[Sub-Category].[All]" allUniqueName="[Dim_Product].[Sub-Category].[All]" dimensionUniqueName="[Dim_Product]" displayFolder="" count="0" memberValueDatatype="13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Dim_RegionalManagers].[Person]" caption="Person" attribute="1" defaultMemberUniqueName="[Dim_RegionalManagers].[Person].[All]" allUniqueName="[Dim_RegionalManagers].[Person].[All]" dimensionUniqueName="[Dim_RegionalManagers]" displayFolder="" count="0" memberValueDatatype="130" unbalanced="0"/>
    <cacheHierarchy uniqueName="[Dim_RegionalManagers].[Region]" caption="Region" attribute="1" defaultMemberUniqueName="[Dim_RegionalManagers].[Region].[All]" allUniqueName="[Dim_RegionalManagers].[Region].[All]" dimensionUniqueName="[Dim_RegionalManagers]" displayFolder="" count="0" memberValueDatatype="130" unbalanced="0"/>
    <cacheHierarchy uniqueName="[Dim_Returns].[Order ID]" caption="Order ID" attribute="1" defaultMemberUniqueName="[Dim_Returns].[Order ID].[All]" allUniqueName="[Dim_Returns].[Order ID].[All]" dimensionUniqueName="[Dim_Returns]" displayFolder="" count="0" memberValueDatatype="130" unbalanced="0"/>
    <cacheHierarchy uniqueName="[Dim_Returns].[Returned]" caption="Returned" attribute="1" defaultMemberUniqueName="[Dim_Returns].[Returned].[All]" allUniqueName="[Dim_Returns].[Returned].[All]" dimensionUniqueName="[Dim_Returns]" displayFolder="" count="0" memberValueDatatype="130" unbalanced="0"/>
    <cacheHierarchy uniqueName="[Fact_Orders].[Order ID]" caption="Order ID" attribute="1" defaultMemberUniqueName="[Fact_Orders].[Order ID].[All]" allUniqueName="[Fact_Orders].[Order ID].[All]" dimensionUniqueName="[Fact_Orders]" displayFolder="" count="0" memberValueDatatype="130" unbalanced="0"/>
    <cacheHierarchy uniqueName="[Fact_Orders].[Order Date]" caption="Order Date" attribute="1" time="1" defaultMemberUniqueName="[Fact_Orders].[Order Date].[All]" allUniqueName="[Fact_Orders].[Order Date].[All]" dimensionUniqueName="[Fact_Orders]" displayFolder="" count="0" memberValueDatatype="7" unbalanced="0"/>
    <cacheHierarchy uniqueName="[Fact_Orders].[Ship Date]" caption="Ship Date" attribute="1" time="1" defaultMemberUniqueName="[Fact_Orders].[Ship Date].[All]" allUniqueName="[Fact_Orders].[Ship Date].[All]" dimensionUniqueName="[Fact_Orders]" displayFolder="" count="0" memberValueDatatype="7" unbalanced="0"/>
    <cacheHierarchy uniqueName="[Fact_Orders].[Ship Mode]" caption="Ship Mode" attribute="1" defaultMemberUniqueName="[Fact_Orders].[Ship Mode].[All]" allUniqueName="[Fact_Orders].[Ship Mode].[All]" dimensionUniqueName="[Fact_Orders]" displayFolder="" count="0" memberValueDatatype="130" unbalanced="0"/>
    <cacheHierarchy uniqueName="[Fact_Orders].[Customer ID]" caption="Customer ID" attribute="1" defaultMemberUniqueName="[Fact_Orders].[Customer ID].[All]" allUniqueName="[Fact_Orders].[Customer ID].[All]" dimensionUniqueName="[Fact_Orders]" displayFolder="" count="0" memberValueDatatype="130" unbalanced="0"/>
    <cacheHierarchy uniqueName="[Fact_Orders].[Product ID]" caption="Product ID" attribute="1" defaultMemberUniqueName="[Fact_Orders].[Product ID].[All]" allUniqueName="[Fact_Orders].[Product ID].[All]" dimensionUniqueName="[Fact_Orders]" displayFolder="" count="0" memberValueDatatype="130" unbalanced="0"/>
    <cacheHierarchy uniqueName="[Fact_Orders].[Sales]" caption="Sales" attribute="1" defaultMemberUniqueName="[Fact_Orders].[Sales].[All]" allUniqueName="[Fact_Orders].[Sales].[All]" dimensionUniqueName="[Fact_Orders]" displayFolder="" count="0" memberValueDatatype="5" unbalanced="0"/>
    <cacheHierarchy uniqueName="[Fact_Orders].[Quantity]" caption="Quantity" attribute="1" defaultMemberUniqueName="[Fact_Orders].[Quantity].[All]" allUniqueName="[Fact_Orders].[Quantity].[All]" dimensionUniqueName="[Fact_Orders]" displayFolder="" count="0" memberValueDatatype="5" unbalanced="0"/>
    <cacheHierarchy uniqueName="[Fact_Orders].[Discount]" caption="Discount" attribute="1" defaultMemberUniqueName="[Fact_Orders].[Discount].[All]" allUniqueName="[Fact_Orders].[Discount].[All]" dimensionUniqueName="[Fact_Orders]" displayFolder="" count="0" memberValueDatatype="5" unbalanced="0"/>
    <cacheHierarchy uniqueName="[Fact_Orders].[Profit]" caption="Profit" attribute="1" defaultMemberUniqueName="[Fact_Orders].[Profit].[All]" allUniqueName="[Fact_Orders].[Profit].[All]" dimensionUniqueName="[Fact_Orders]" displayFolder="" count="0" memberValueDatatype="5" unbalanced="0"/>
    <cacheHierarchy uniqueName="[Fact_Orders].[Returned]" caption="Returned" attribute="1" defaultMemberUniqueName="[Fact_Orders].[Returned].[All]" allUniqueName="[Fact_Orders].[Returned].[All]" dimensionUniqueName="[Fact_Orders]" displayFolder="" count="0" memberValueDatatype="130" unbalanced="0"/>
    <cacheHierarchy uniqueName="[Fact_Orders].[NetSales]" caption="NetSales" attribute="1" defaultMemberUniqueName="[Fact_Orders].[NetSales].[All]" allUniqueName="[Fact_Orders].[NetSales].[All]" dimensionUniqueName="[Fact_Orders]" displayFolder="" count="0" memberValueDatatype="5" unbalanced="0"/>
    <cacheHierarchy uniqueName="[Fact_Orders].[ProfitMargin]" caption="ProfitMargin" attribute="1" defaultMemberUniqueName="[Fact_Orders].[ProfitMargin].[All]" allUniqueName="[Fact_Orders].[ProfitMargin].[All]" dimensionUniqueName="[Fact_Orders]" displayFolder="" count="0" memberValueDatatype="5" unbalanced="0"/>
    <cacheHierarchy uniqueName="[Fact_Orders].[DaysToShip]" caption="DaysToShip" attribute="1" defaultMemberUniqueName="[Fact_Orders].[DaysToShip].[All]" allUniqueName="[Fact_Orders].[DaysToShip].[All]" dimensionUniqueName="[Fact_Orders]" displayFolder="" count="0" memberValueDatatype="20" unbalanced="0"/>
    <cacheHierarchy uniqueName="[Fact_Orders].[ReturnedFlag]" caption="ReturnedFlag" attribute="1" defaultMemberUniqueName="[Fact_Orders].[ReturnedFlag].[All]" allUniqueName="[Fact_Orders].[ReturnedFlag].[All]" dimensionUniqueName="[Fact_Orders]" displayFolder="" count="0" memberValueDatatype="130" unbalanced="0"/>
    <cacheHierarchy uniqueName="[Fact_Orders].[OrderStatus]" caption="OrderStatus" attribute="1" defaultMemberUniqueName="[Fact_Orders].[OrderStatus].[All]" allUniqueName="[Fact_Orders].[OrderStatus].[All]" dimensionUniqueName="[Fact_Orders]" displayFolder="" count="0" memberValueDatatype="130" unbalanced="0"/>
    <cacheHierarchy uniqueName="[Measures].[Count of Order ID]" caption="Count of Order ID" measure="1" displayFolder="" measureGroup="Fact_Orders" count="0">
      <extLst>
        <ext xmlns:x15="http://schemas.microsoft.com/office/spreadsheetml/2010/11/main" uri="{B97F6D7D-B522-45F9-BDA1-12C45D357490}">
          <x15:cacheHierarchy aggregatedColumn="24"/>
        </ext>
      </extLst>
    </cacheHierarchy>
    <cacheHierarchy uniqueName="[Measures].[Count of Customer ID]" caption="Count of Customer ID" measure="1" displayFolder="" measureGroup="Dim_Customer" count="0">
      <extLst>
        <ext xmlns:x15="http://schemas.microsoft.com/office/spreadsheetml/2010/11/main" uri="{B97F6D7D-B522-45F9-BDA1-12C45D357490}">
          <x15:cacheHierarchy aggregatedColumn="8"/>
        </ext>
      </extLst>
    </cacheHierarchy>
    <cacheHierarchy uniqueName="[Measures].[Distinct Count of Customer ID]" caption="Distinct Count of Customer ID" measure="1" displayFolder="" measureGroup="Dim_Customer" count="0">
      <extLst>
        <ext xmlns:x15="http://schemas.microsoft.com/office/spreadsheetml/2010/11/main" uri="{B97F6D7D-B522-45F9-BDA1-12C45D357490}">
          <x15:cacheHierarchy aggregatedColumn="8"/>
        </ext>
      </extLst>
    </cacheHierarchy>
    <cacheHierarchy uniqueName="[Measures].[Count of Product ID]" caption="Count of Product ID" measure="1" displayFolder="" measureGroup="Dim_Product" count="0">
      <extLst>
        <ext xmlns:x15="http://schemas.microsoft.com/office/spreadsheetml/2010/11/main" uri="{B97F6D7D-B522-45F9-BDA1-12C45D357490}">
          <x15:cacheHierarchy aggregatedColumn="16"/>
        </ext>
      </extLst>
    </cacheHierarchy>
    <cacheHierarchy uniqueName="[Measures].[Distinct Count of Product ID]" caption="Distinct Count of Product ID" measure="1" displayFolder="" measureGroup="Dim_Product" count="0">
      <extLst>
        <ext xmlns:x15="http://schemas.microsoft.com/office/spreadsheetml/2010/11/main" uri="{B97F6D7D-B522-45F9-BDA1-12C45D357490}">
          <x15:cacheHierarchy aggregatedColumn="16"/>
        </ext>
      </extLst>
    </cacheHierarchy>
    <cacheHierarchy uniqueName="[Measures].[Sum of Sales]" caption="Sum of Sales" measure="1" displayFolder="" measureGroup="Fact_Orders" count="0">
      <extLst>
        <ext xmlns:x15="http://schemas.microsoft.com/office/spreadsheetml/2010/11/main" uri="{B97F6D7D-B522-45F9-BDA1-12C45D357490}">
          <x15:cacheHierarchy aggregatedColumn="30"/>
        </ext>
      </extLst>
    </cacheHierarchy>
    <cacheHierarchy uniqueName="[Measures].[Sum of Profit]" caption="Sum of Profit" measure="1" displayFolder="" measureGroup="Fact_Orders" count="0">
      <extLst>
        <ext xmlns:x15="http://schemas.microsoft.com/office/spreadsheetml/2010/11/main" uri="{B97F6D7D-B522-45F9-BDA1-12C45D357490}">
          <x15:cacheHierarchy aggregatedColumn="33"/>
        </ext>
      </extLst>
    </cacheHierarchy>
    <cacheHierarchy uniqueName="[Measures].[Count of Category]" caption="Count of Category" measure="1" displayFolder="" measureGroup="Dim_Product" count="0">
      <extLst>
        <ext xmlns:x15="http://schemas.microsoft.com/office/spreadsheetml/2010/11/main" uri="{B97F6D7D-B522-45F9-BDA1-12C45D357490}">
          <x15:cacheHierarchy aggregatedColumn="17"/>
        </ext>
      </extLst>
    </cacheHierarchy>
    <cacheHierarchy uniqueName="[Measures].[Count of Order Date]" caption="Count of Order Date" measure="1" displayFolder="" measureGroup="Fact_Orders" count="0">
      <extLst>
        <ext xmlns:x15="http://schemas.microsoft.com/office/spreadsheetml/2010/11/main" uri="{B97F6D7D-B522-45F9-BDA1-12C45D357490}">
          <x15:cacheHierarchy aggregatedColumn="25"/>
        </ext>
      </extLst>
    </cacheHierarchy>
    <cacheHierarchy uniqueName="[Measures].[Count of Customer ID 2]" caption="Count of Customer ID 2" measure="1" displayFolder="" measureGroup="Fact_Orders" count="0">
      <extLst>
        <ext xmlns:x15="http://schemas.microsoft.com/office/spreadsheetml/2010/11/main" uri="{B97F6D7D-B522-45F9-BDA1-12C45D357490}">
          <x15:cacheHierarchy aggregatedColumn="28"/>
        </ext>
      </extLst>
    </cacheHierarchy>
    <cacheHierarchy uniqueName="[Measures].[Distinct Count of Customer ID 2]" caption="Distinct Count of Customer ID 2" measure="1" displayFolder="" measureGroup="Fact_Orders" count="0">
      <extLst>
        <ext xmlns:x15="http://schemas.microsoft.com/office/spreadsheetml/2010/11/main" uri="{B97F6D7D-B522-45F9-BDA1-12C45D357490}">
          <x15:cacheHierarchy aggregatedColumn="28"/>
        </ext>
      </extLst>
    </cacheHierarchy>
    <cacheHierarchy uniqueName="[Measures].[Sum of DaysToShip]" caption="Sum of DaysToShip" measure="1" displayFolder="" measureGroup="Fact_Orders" count="0">
      <extLst>
        <ext xmlns:x15="http://schemas.microsoft.com/office/spreadsheetml/2010/11/main" uri="{B97F6D7D-B522-45F9-BDA1-12C45D357490}">
          <x15:cacheHierarchy aggregatedColumn="37"/>
        </ext>
      </extLst>
    </cacheHierarchy>
    <cacheHierarchy uniqueName="[Measures].[Average of DaysToShip]" caption="Average of DaysToShip" measure="1" displayFolder="" measureGroup="Fact_Orders" count="0">
      <extLst>
        <ext xmlns:x15="http://schemas.microsoft.com/office/spreadsheetml/2010/11/main" uri="{B97F6D7D-B522-45F9-BDA1-12C45D357490}">
          <x15:cacheHierarchy aggregatedColumn="37"/>
        </ext>
      </extLst>
    </cacheHierarchy>
    <cacheHierarchy uniqueName="[Measures].[Total Sales]" caption="Total Sales" measure="1" displayFolder="" measureGroup="Fact_Orders" count="0"/>
    <cacheHierarchy uniqueName="[Measures].[Total Profit]" caption="Total Profit" measure="1" displayFolder="" measureGroup="Fact_Orders" count="0"/>
    <cacheHierarchy uniqueName="[Measures].[Total Net Sales]" caption="Total Net Sales" measure="1" displayFolder="" measureGroup="Fact_Orders" count="0"/>
    <cacheHierarchy uniqueName="[Measures].[Avg Profit Margin]" caption="Avg Profit Margin" measure="1" displayFolder="" measureGroup="Fact_Orders" count="0"/>
    <cacheHierarchy uniqueName="[Measures].[Total Returned]" caption="Total Returned" measure="1" displayFolder="" measureGroup="Fact_Orders" count="0"/>
    <cacheHierarchy uniqueName="[Measures].[% Returned]" caption="% Returned" measure="1" displayFolder="" measureGroup="Fact_Orders" count="0"/>
    <cacheHierarchy uniqueName="[Measures].[Return Loss]" caption="Return Loss" measure="1" displayFolder="" measureGroup="Fact_Orders" count="0"/>
    <cacheHierarchy uniqueName="[Measures].[ProfitAfterReturns]" caption="ProfitAfterReturns" measure="1" displayFolder="" measureGroup="Fact_Orders" count="0"/>
    <cacheHierarchy uniqueName="[Measures].[__XL_Count Dim_Customer]" caption="__XL_Count Dim_Customer" measure="1" displayFolder="" measureGroup="Dim_Customer" count="0" hidden="1"/>
    <cacheHierarchy uniqueName="[Measures].[__XL_Count Dim_Product]" caption="__XL_Count Dim_Product" measure="1" displayFolder="" measureGroup="Dim_Product" count="0" hidden="1"/>
    <cacheHierarchy uniqueName="[Measures].[__XL_Count Dim_RegionalManagers]" caption="__XL_Count Dim_RegionalManagers" measure="1" displayFolder="" measureGroup="Dim_RegionalManagers" count="0" hidden="1"/>
    <cacheHierarchy uniqueName="[Measures].[__XL_Count Dim_Returns]" caption="__XL_Count Dim_Returns" measure="1" displayFolder="" measureGroup="Dim_Returns" count="0" hidden="1"/>
    <cacheHierarchy uniqueName="[Measures].[__XL_Count Fact_Orders]" caption="__XL_Count Fact_Orders" measure="1" displayFolder="" measureGroup="Fact_Order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16025932"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9BDFD8E-13FF-4130-93D7-B0A7E1DE49AA}" name="Total Returned" cacheId="1242" applyNumberFormats="0" applyBorderFormats="0" applyFontFormats="0" applyPatternFormats="0" applyAlignmentFormats="0" applyWidthHeightFormats="1" dataCaption="Values" tag="4cfd1345-adef-48fc-b0ba-989c2496a71a" updatedVersion="8" minRefreshableVersion="3" useAutoFormatting="1" subtotalHiddenItems="1" itemPrintTitles="1" createdVersion="8" indent="0" outline="1" outlineData="1" multipleFieldFilters="0">
  <location ref="X9:X1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68">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9848B9B-C21F-4614-A40A-9EAAA936C51B}" name="Top 10 States by Sales" cacheId="1593" applyNumberFormats="0" applyBorderFormats="0" applyFontFormats="0" applyPatternFormats="0" applyAlignmentFormats="0" applyWidthHeightFormats="1" dataCaption="Values" tag="99ccb50d-6b0e-4647-ba35-a47cd423cd75" updatedVersion="8" minRefreshableVersion="5" useAutoFormatting="1" subtotalHiddenItems="1" itemPrintTitles="1" createdVersion="5" indent="0" outline="1" outlineData="1" multipleFieldFilters="0" chartFormat="17">
  <location ref="N6:O48" firstHeaderRow="1" firstDataRow="1" firstDataCol="1"/>
  <pivotFields count="2">
    <pivotField dataField="1" subtotalTop="0" showAll="0" defaultSubtotal="0"/>
    <pivotField axis="axisRow" allDrilled="1" subtotalTop="0" showAll="0" dataSourceSort="1" defaultSubtotal="0" defaultAttributeDrillState="1">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s>
    </pivotField>
  </pivotFields>
  <rowFields count="1">
    <field x="1"/>
  </rowFields>
  <rowItems count="4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t="grand">
      <x/>
    </i>
  </rowItems>
  <colItems count="1">
    <i/>
  </colItems>
  <dataFields count="1">
    <dataField name="Sum of Sales" fld="0" baseField="0" baseItem="0"/>
  </dataFields>
  <chartFormats count="2">
    <chartFormat chart="7" format="1"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Hierarchies count="68">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Orders]"/>
        <x15:activeTabTopLevelEntity name="[Dim_Product]"/>
        <x15:activeTabTopLevelEntity name="[Dim_Customer]"/>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4D86812-F3BC-400E-B6F6-49C6EC3C6E67}" name="Return Loss" cacheId="1233" applyNumberFormats="0" applyBorderFormats="0" applyFontFormats="0" applyPatternFormats="0" applyAlignmentFormats="0" applyWidthHeightFormats="1" dataCaption="Values" tag="d30e90ab-88a5-4668-9dd8-5f48c21dd1cc" updatedVersion="8" minRefreshableVersion="3" useAutoFormatting="1" subtotalHiddenItems="1" itemPrintTitles="1" createdVersion="8" indent="0" outline="1" outlineData="1" multipleFieldFilters="0">
  <location ref="X22:X23" firstHeaderRow="1" firstDataRow="1" firstDataCol="0"/>
  <pivotFields count="3">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Items count="1">
    <i/>
  </rowItems>
  <colItems count="1">
    <i/>
  </colItems>
  <dataFields count="1">
    <dataField fld="1" subtotal="count" baseField="0" baseItem="0"/>
  </dataFields>
  <pivotHierarchies count="68">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Fact_Orders].[ReturnedFlag].&amp;[Yes]"/>
      </members>
    </pivotHierarchy>
    <pivotHierarchy dragToData="1"/>
    <pivotHierarchy dragToData="1"/>
    <pivotHierarchy dragToData="1"/>
    <pivotHierarchy dragToData="1"/>
    <pivotHierarchy dragToData="1"/>
    <pivotHierarchy dragToData="1"/>
    <pivotHierarchy dragToData="1"/>
    <pivotHierarchy dragToData="1" caption="Return Profit"/>
    <pivotHierarchy dragToData="1"/>
    <pivotHierarchy dragToData="1"/>
    <pivotHierarchy dragToData="1"/>
    <pivotHierarchy dragToData="1"/>
    <pivotHierarchy dragToData="1"/>
    <pivotHierarchy dragToData="1" caption="Average of DaysToShip"/>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B8344AC-1B79-4F21-884F-B8E0B3E2B7D3}" name="Unique Products" cacheId="1608" applyNumberFormats="0" applyBorderFormats="0" applyFontFormats="0" applyPatternFormats="0" applyAlignmentFormats="0" applyWidthHeightFormats="1" dataCaption="Values" tag="245e82a4-6df8-4c58-bd8b-9b0a1750b85d" updatedVersion="8" minRefreshableVersion="5" useAutoFormatting="1" subtotalHiddenItems="1" itemPrintTitles="1" createdVersion="5" indent="0" outline="1" outlineData="1" multipleFieldFilters="0">
  <location ref="B20:B21" firstHeaderRow="1" firstDataRow="1" firstDataCol="0"/>
  <pivotFields count="1">
    <pivotField dataField="1" subtotalTop="0" showAll="0" defaultSubtotal="0"/>
  </pivotFields>
  <rowItems count="1">
    <i/>
  </rowItems>
  <colItems count="1">
    <i/>
  </colItems>
  <dataFields count="1">
    <dataField name="Unique Products" fld="0" subtotal="count" baseField="0" baseItem="0">
      <extLst>
        <ext xmlns:x15="http://schemas.microsoft.com/office/spreadsheetml/2010/11/main" uri="{FABC7310-3BB5-11E1-824E-6D434824019B}">
          <x15:dataField isCountDistinct="1"/>
        </ext>
      </extLst>
    </dataField>
  </dataFields>
  <pivotHierarchies count="68">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Orders"/>
    <pivotHierarchy dragToData="1"/>
    <pivotHierarchy dragToData="1" caption="Uniqu Customer"/>
    <pivotHierarchy dragToData="1"/>
    <pivotHierarchy dragToData="1" caption="Unique Products"/>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Fact_Orders]"/>
        <x15:activeTabTopLevelEntity name="[Dim_Customer]"/>
        <x15:activeTabTopLevelEntity name="[Dim_Product]"/>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2181592-5437-48CD-AD45-9894C49B2E9F}" name="Sales by Category" cacheId="1533" dataPosition="0" applyNumberFormats="0" applyBorderFormats="0" applyFontFormats="0" applyPatternFormats="0" applyAlignmentFormats="0" applyWidthHeightFormats="1" dataCaption="Values" tag="2f6f3c30-be5c-486b-a5a4-6104aa15c253" updatedVersion="8" minRefreshableVersion="3" useAutoFormatting="1" subtotalHiddenItems="1" itemPrintTitles="1" createdVersion="5" indent="0" outline="1" outlineData="1" multipleFieldFilters="0" chartFormat="11">
  <location ref="J6:K10"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Sum of Sales" fld="0" baseField="0" baseItem="0"/>
  </dataFields>
  <chartFormats count="4">
    <chartFormat chart="9" format="10" series="1">
      <pivotArea type="data" outline="0" fieldPosition="0">
        <references count="1">
          <reference field="4294967294" count="1" selected="0">
            <x v="0"/>
          </reference>
        </references>
      </pivotArea>
    </chartFormat>
    <chartFormat chart="9" format="11">
      <pivotArea type="data" outline="0" fieldPosition="0">
        <references count="2">
          <reference field="4294967294" count="1" selected="0">
            <x v="0"/>
          </reference>
          <reference field="1" count="1" selected="0">
            <x v="0"/>
          </reference>
        </references>
      </pivotArea>
    </chartFormat>
    <chartFormat chart="9" format="12">
      <pivotArea type="data" outline="0" fieldPosition="0">
        <references count="2">
          <reference field="4294967294" count="1" selected="0">
            <x v="0"/>
          </reference>
          <reference field="1" count="1" selected="0">
            <x v="1"/>
          </reference>
        </references>
      </pivotArea>
    </chartFormat>
    <chartFormat chart="9" format="13">
      <pivotArea type="data" outline="0" fieldPosition="0">
        <references count="2">
          <reference field="4294967294" count="1" selected="0">
            <x v="0"/>
          </reference>
          <reference field="1" count="1" selected="0">
            <x v="2"/>
          </reference>
        </references>
      </pivotArea>
    </chartFormat>
  </chartFormats>
  <pivotHierarchies count="68">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Orders]"/>
        <x15:activeTabTopLevelEntity name="[Dim_Product]"/>
        <x15:activeTabTopLevelEntity name="[Dim_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EFE7C95-2D91-40E1-91F5-222B92387149}" name="Profit After Returns by Category" cacheId="1227" applyNumberFormats="0" applyBorderFormats="0" applyFontFormats="0" applyPatternFormats="0" applyAlignmentFormats="0" applyWidthHeightFormats="1" dataCaption="Values" tag="bf6520d1-a8af-4afc-a5cd-59aecd9896c0" updatedVersion="8" minRefreshableVersion="3" useAutoFormatting="1" subtotalHiddenItems="1" itemPrintTitles="1" createdVersion="8" indent="0" outline="1" outlineData="1" multipleFieldFilters="0" chartFormat="8">
  <location ref="AH16:AI20" firstHeaderRow="1" firstDataRow="1" firstDataCol="1"/>
  <pivotFields count="3">
    <pivotField axis="axisRow" allDrilled="1" subtotalTop="0" showAll="0"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dataFields>
  <formats count="1">
    <format dxfId="36">
      <pivotArea collapsedLevelsAreSubtotals="1" fieldPosition="0">
        <references count="1">
          <reference field="0" count="0"/>
        </references>
      </pivotArea>
    </format>
  </formats>
  <chartFormats count="1">
    <chartFormat chart="7" format="2" series="1">
      <pivotArea type="data" outline="0" fieldPosition="0">
        <references count="1">
          <reference field="4294967294" count="1" selected="0">
            <x v="0"/>
          </reference>
        </references>
      </pivotArea>
    </chartFormat>
  </chartFormats>
  <pivotHierarchies count="68">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Orders]"/>
        <x15:activeTabTopLevelEntity name="[Dim_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8FC9BB1-C71D-4375-A8AD-5222E01E8E2F}" name="ProfitMargin%" cacheId="1587" applyNumberFormats="0" applyBorderFormats="0" applyFontFormats="0" applyPatternFormats="0" applyAlignmentFormats="0" applyWidthHeightFormats="1" dataCaption="Values" tag="b2641789-9bfb-4c24-921a-62c4fba90c35" updatedVersion="8" minRefreshableVersion="5" useAutoFormatting="1" subtotalHiddenItems="1" itemPrintTitles="1" createdVersion="5" indent="0" outline="1" outlineData="1" multipleFieldFilters="0">
  <location ref="B13:B14" firstHeaderRow="1" firstDataRow="1" firstDataCol="0"/>
  <pivotFields count="1">
    <pivotField dataField="1" subtotalTop="0" showAll="0" defaultSubtotal="0"/>
  </pivotFields>
  <rowItems count="1">
    <i/>
  </rowItems>
  <colItems count="1">
    <i/>
  </colItems>
  <dataFields count="1">
    <dataField fld="0" subtotal="count" baseField="0" baseItem="0" numFmtId="10"/>
  </dataFields>
  <pivotHierarchies count="68">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Orders]"/>
        <x15:activeTabTopLevelEntity name="[Dim_Product]"/>
        <x15:activeTabTopLevelEntity name="[Dim_Customer]"/>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8260B8D-9F82-420F-ADA2-82C3AF14E250}" name="% Returned" cacheId="1221" applyNumberFormats="0" applyBorderFormats="0" applyFontFormats="0" applyPatternFormats="0" applyAlignmentFormats="0" applyWidthHeightFormats="1" dataCaption="Values" tag="05cfc571-5b6f-4887-9e57-e7007189830e" updatedVersion="8" minRefreshableVersion="3" useAutoFormatting="1" subtotalHiddenItems="1" itemPrintTitles="1" createdVersion="8" indent="0" outline="1" outlineData="1" multipleFieldFilters="0">
  <location ref="X6:X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68">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F3324EC-E56A-42AD-A8C4-8E44B2507534}" name="TotalSales" cacheId="1602" applyNumberFormats="0" applyBorderFormats="0" applyFontFormats="0" applyPatternFormats="0" applyAlignmentFormats="0" applyWidthHeightFormats="1" dataCaption="Values" tag="3cb8036e-63bf-4ec5-b11b-1eb4a1bff6dd" updatedVersion="8" minRefreshableVersion="5" useAutoFormatting="1" subtotalHiddenItems="1" itemPrintTitles="1" createdVersion="5" indent="0" outline="1" outlineData="1" multipleFieldFilters="0">
  <location ref="B6:B7"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68">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Orders]"/>
        <x15:activeTabTopLevelEntity name="[Dim_Product]"/>
        <x15:activeTabTopLevelEntity name="[Dim_Customer]"/>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62A0CA1-EAF8-4654-AFA7-43E1023E1FC6}" name="Sales &amp; Profit by Year" cacheId="1584" applyNumberFormats="0" applyBorderFormats="0" applyFontFormats="0" applyPatternFormats="0" applyAlignmentFormats="0" applyWidthHeightFormats="1" dataCaption="Values" tag="1ec13268-9999-4fda-ac19-09a265ca42e0" updatedVersion="8" minRefreshableVersion="5" useAutoFormatting="1" subtotalHiddenItems="1" itemPrintTitles="1" createdVersion="5" indent="0" outline="1" outlineData="1" multipleFieldFilters="0" chartFormat="14">
  <location ref="J24:L29" firstHeaderRow="0" firstDataRow="1" firstDataCol="1"/>
  <pivotFields count="3">
    <pivotField dataField="1" subtotalTop="0" showAll="0" defaultSubtotal="0"/>
    <pivotField dataField="1" subtotalTop="0" showAll="0" defaultSubtotal="0"/>
    <pivotField axis="axisRow" allDrilled="1" subtotalTop="0" showAll="0" dataSourceSort="1" defaultSubtotal="0" defaultAttributeDrillState="1">
      <items count="4">
        <item x="0"/>
        <item x="1"/>
        <item x="2"/>
        <item x="3"/>
      </items>
    </pivotField>
  </pivotFields>
  <rowFields count="1">
    <field x="2"/>
  </rowFields>
  <rowItems count="5">
    <i>
      <x/>
    </i>
    <i>
      <x v="1"/>
    </i>
    <i>
      <x v="2"/>
    </i>
    <i>
      <x v="3"/>
    </i>
    <i t="grand">
      <x/>
    </i>
  </rowItems>
  <colFields count="1">
    <field x="-2"/>
  </colFields>
  <colItems count="2">
    <i>
      <x/>
    </i>
    <i i="1">
      <x v="1"/>
    </i>
  </colItems>
  <dataFields count="2">
    <dataField name=" Profit" fld="0" baseField="2" baseItem="0"/>
    <dataField name=" Sales" fld="1" baseField="2" baseItem="0"/>
  </dataFields>
  <chartFormats count="2">
    <chartFormat chart="13"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1"/>
          </reference>
        </references>
      </pivotArea>
    </chartFormat>
  </chartFormats>
  <pivotHierarchies count="68">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 Sales"/>
    <pivotHierarchy dragToData="1" caption=" Profit"/>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Orders]"/>
        <x15:activeTabTopLevelEntity name="[Dim_Product]"/>
        <x15:activeTabTopLevelEntity name="[Dim_Customer]"/>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DC8A779-A5DE-4F32-ACA3-B5BA84B54318}" name="Top Returned Products" cacheId="1239" applyNumberFormats="0" applyBorderFormats="0" applyFontFormats="0" applyPatternFormats="0" applyAlignmentFormats="0" applyWidthHeightFormats="1" dataCaption="Values" tag="b2b904f4-69fa-4555-a85a-5375e39c82eb" updatedVersion="8" minRefreshableVersion="3" useAutoFormatting="1" subtotalHiddenItems="1" itemPrintTitles="1" createdVersion="8" indent="0" outline="1" outlineData="1" multipleFieldFilters="0" chartFormat="23">
  <location ref="AH35:AI41" firstHeaderRow="1" firstDataRow="1" firstDataCol="1"/>
  <pivotFields count="3">
    <pivotField dataField="1" subtotalTop="0" showAll="0" defaultSubtotal="0"/>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fld="0" subtotal="count" baseField="0" baseItem="0"/>
  </dataFields>
  <chartFormats count="4">
    <chartFormat chart="5"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Hierarchies count="68">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aysToShip"/>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5" iMeasureHier="57">
      <autoFilter ref="A1">
        <filterColumn colId="0">
          <top10 val="5" filterVal="5"/>
        </filterColumn>
      </autoFilter>
    </filter>
  </filters>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Orders]"/>
        <x15:activeTabTopLevelEntity name="[Dim_Product]"/>
        <x15:activeTabTopLevelEntity name="[Dim_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0A35E36-1D5E-4A3B-94AF-A57B12FC927C}" name="Sales &amp; Profit by Region" cacheId="1590" applyNumberFormats="0" applyBorderFormats="0" applyFontFormats="0" applyPatternFormats="0" applyAlignmentFormats="0" applyWidthHeightFormats="1" dataCaption="Values" tag="c8d3bc1a-ca16-4c7d-b5c4-f0d0080dad50" updatedVersion="8" minRefreshableVersion="5" useAutoFormatting="1" subtotalHiddenItems="1" itemPrintTitles="1" createdVersion="5" indent="0" outline="1" outlineData="1" multipleFieldFilters="0" chartFormat="11">
  <location ref="J14:L19" firstHeaderRow="0"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s>
  <rowFields count="1">
    <field x="0"/>
  </rowFields>
  <rowItems count="5">
    <i>
      <x/>
    </i>
    <i>
      <x v="1"/>
    </i>
    <i>
      <x v="2"/>
    </i>
    <i>
      <x v="3"/>
    </i>
    <i t="grand">
      <x/>
    </i>
  </rowItems>
  <colFields count="1">
    <field x="-2"/>
  </colFields>
  <colItems count="2">
    <i>
      <x/>
    </i>
    <i i="1">
      <x v="1"/>
    </i>
  </colItems>
  <dataFields count="2">
    <dataField name="Sales" fld="1" baseField="0" baseItem="0"/>
    <dataField name="Profit" fld="2" baseField="0" baseItem="0"/>
  </dataFields>
  <formats count="1">
    <format dxfId="42">
      <pivotArea collapsedLevelsAreSubtotals="1" fieldPosition="0">
        <references count="1">
          <reference field="0" count="0"/>
        </references>
      </pivotArea>
    </format>
  </formats>
  <chartFormats count="2">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s>
  <pivotHierarchies count="68">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ales"/>
    <pivotHierarchy dragToData="1" caption="Profit"/>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Orders]"/>
        <x15:activeTabTopLevelEntity name="[Dim_Product]"/>
        <x15:activeTabTopLevelEntity name="[Dim_Customer]"/>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73238AF-D747-4EB8-BE18-BEC6E120B455}" name="Sales by Sub-Category " cacheId="1536" applyNumberFormats="0" applyBorderFormats="0" applyFontFormats="0" applyPatternFormats="0" applyAlignmentFormats="0" applyWidthHeightFormats="1" dataCaption="Values" tag="db347e69-6dca-4c87-87d7-b4b9aa070dd6" updatedVersion="8" minRefreshableVersion="3" useAutoFormatting="1" subtotalHiddenItems="1" itemPrintTitles="1" createdVersion="5" indent="0" outline="1" outlineData="1" multipleFieldFilters="0" chartFormat="13">
  <location ref="J35:K53" firstHeaderRow="1" firstDataRow="1" firstDataCol="1"/>
  <pivotFields count="3">
    <pivotField axis="axisRow" allDrilled="1" subtotalTop="0" showAll="0" dataSourceSort="1" defaultSubtotal="0" defaultAttributeDrillState="1">
      <items count="17">
        <item x="0"/>
        <item x="1"/>
        <item x="2"/>
        <item x="3"/>
        <item x="4"/>
        <item x="5"/>
        <item x="6"/>
        <item x="7"/>
        <item x="8"/>
        <item x="9"/>
        <item x="10"/>
        <item x="11"/>
        <item x="12"/>
        <item x="13"/>
        <item x="14"/>
        <item x="15"/>
        <item x="16"/>
      </items>
    </pivotField>
    <pivotField dataField="1" subtotalTop="0" showAll="0" defaultSubtotal="0"/>
    <pivotField allDrilled="1" subtotalTop="0" showAll="0" dataSourceSort="1" defaultSubtotal="0" defaultAttributeDrillState="1"/>
  </pivotFields>
  <rowFields count="1">
    <field x="0"/>
  </rowFields>
  <rowItems count="18">
    <i>
      <x/>
    </i>
    <i>
      <x v="1"/>
    </i>
    <i>
      <x v="2"/>
    </i>
    <i>
      <x v="3"/>
    </i>
    <i>
      <x v="4"/>
    </i>
    <i>
      <x v="5"/>
    </i>
    <i>
      <x v="6"/>
    </i>
    <i>
      <x v="7"/>
    </i>
    <i>
      <x v="8"/>
    </i>
    <i>
      <x v="9"/>
    </i>
    <i>
      <x v="10"/>
    </i>
    <i>
      <x v="11"/>
    </i>
    <i>
      <x v="12"/>
    </i>
    <i>
      <x v="13"/>
    </i>
    <i>
      <x v="14"/>
    </i>
    <i>
      <x v="15"/>
    </i>
    <i>
      <x v="16"/>
    </i>
    <i t="grand">
      <x/>
    </i>
  </rowItems>
  <colItems count="1">
    <i/>
  </colItems>
  <dataFields count="1">
    <dataField name="Sum of Sales" fld="1" baseField="0" baseItem="0"/>
  </dataFields>
  <chartFormats count="1">
    <chartFormat chart="11" format="3" series="1">
      <pivotArea type="data" outline="0" fieldPosition="0">
        <references count="1">
          <reference field="4294967294" count="1" selected="0">
            <x v="0"/>
          </reference>
        </references>
      </pivotArea>
    </chartFormat>
  </chartFormats>
  <pivotHierarchies count="68">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Orders]"/>
        <x15:activeTabTopLevelEntity name="[Dim_Product]"/>
        <x15:activeTabTopLevelEntity name="[Dim_Customer]"/>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0C7B93B-D5AE-4828-8E20-1A0165FB9909}" name="ProfitAfterReturns" cacheId="1230" applyNumberFormats="0" applyBorderFormats="0" applyFontFormats="0" applyPatternFormats="0" applyAlignmentFormats="0" applyWidthHeightFormats="1" dataCaption="Values" tag="ffad84d2-a1d0-41b0-a01f-ef04bd3dc97d" updatedVersion="8" minRefreshableVersion="3" useAutoFormatting="1" subtotalHiddenItems="1" itemPrintTitles="1" createdVersion="8" indent="0" outline="1" outlineData="1" multipleFieldFilters="0">
  <location ref="X19:X20" firstHeaderRow="1" firstDataRow="1" firstDataCol="0"/>
  <pivotFields count="3">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Items count="1">
    <i/>
  </rowItems>
  <colItems count="1">
    <i/>
  </colItems>
  <dataFields count="1">
    <dataField fld="1" subtotal="count" baseField="0" baseItem="0"/>
  </dataFields>
  <pivotHierarchies count="68">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Fact_Orders].[ReturnedFlag].&amp;[Yes]"/>
      </members>
    </pivotHierarchy>
    <pivotHierarchy dragToData="1"/>
    <pivotHierarchy dragToData="1"/>
    <pivotHierarchy dragToData="1"/>
    <pivotHierarchy dragToData="1"/>
    <pivotHierarchy dragToData="1"/>
    <pivotHierarchy dragToData="1"/>
    <pivotHierarchy dragToData="1"/>
    <pivotHierarchy dragToData="1" caption="Return Profit"/>
    <pivotHierarchy dragToData="1"/>
    <pivotHierarchy dragToData="1"/>
    <pivotHierarchy dragToData="1"/>
    <pivotHierarchy dragToData="1"/>
    <pivotHierarchy dragToData="1"/>
    <pivotHierarchy dragToData="1" caption="Average of DaysToShip"/>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2B9DAF54-154D-4FE8-BE7F-54DCA58217B5}" name="Average of DaysToShip" cacheId="1224" applyNumberFormats="0" applyBorderFormats="0" applyFontFormats="0" applyPatternFormats="0" applyAlignmentFormats="0" applyWidthHeightFormats="1" dataCaption="Values" tag="4c0608ff-8b45-4627-a0bd-21f860718fda" updatedVersion="8" minRefreshableVersion="3" useAutoFormatting="1" subtotalHiddenItems="1" itemPrintTitles="1" createdVersion="8" indent="0" outline="1" outlineData="1" multipleFieldFilters="0">
  <location ref="X15:X16" firstHeaderRow="1" firstDataRow="1" firstDataCol="0"/>
  <pivotFields count="3">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Items count="1">
    <i/>
  </rowItems>
  <colItems count="1">
    <i/>
  </colItems>
  <dataFields count="1">
    <dataField name="Average of DaysToShip" fld="1" subtotal="average" baseField="0" baseItem="0"/>
  </dataFields>
  <pivotHierarchies count="68">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Fact_Orders].[ReturnedFlag].&amp;[Yes]"/>
      </members>
    </pivotHierarchy>
    <pivotHierarchy dragToData="1"/>
    <pivotHierarchy dragToData="1"/>
    <pivotHierarchy dragToData="1"/>
    <pivotHierarchy dragToData="1"/>
    <pivotHierarchy dragToData="1"/>
    <pivotHierarchy dragToData="1"/>
    <pivotHierarchy dragToData="1"/>
    <pivotHierarchy dragToData="1" caption="Return Profit"/>
    <pivotHierarchy dragToData="1"/>
    <pivotHierarchy dragToData="1"/>
    <pivotHierarchy dragToData="1"/>
    <pivotHierarchy dragToData="1"/>
    <pivotHierarchy dragToData="1"/>
    <pivotHierarchy dragToData="1" caption="Average of DaysToShip"/>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DCD95A7F-E51F-4F9A-A379-53E7D4C95638}" name="Returns by State" cacheId="582" applyNumberFormats="0" applyBorderFormats="0" applyFontFormats="0" applyPatternFormats="0" applyAlignmentFormats="0" applyWidthHeightFormats="1" dataCaption="Values" tag="5789e3e6-67e8-4caf-96cf-30e320497e02" updatedVersion="8" minRefreshableVersion="3" useAutoFormatting="1" subtotalHiddenItems="1" rowGrandTotals="0" colGrandTotals="0" itemPrintTitles="1" createdVersion="8" indent="0" outline="1" outlineData="1" multipleFieldFilters="0" chartFormat="24">
  <location ref="AH50:AI82" firstHeaderRow="1" firstDataRow="1" firstDataCol="1"/>
  <pivotFields count="3">
    <pivotField dataField="1" subtotalTop="0" showAll="0" defaultSubtotal="0"/>
    <pivotField allDrilled="1" subtotalTop="0" showAll="0" measureFilter="1" dataSourceSort="1" defaultSubtotal="0" defaultAttributeDrillState="1">
      <items count="5">
        <item x="0"/>
        <item x="1"/>
        <item x="2"/>
        <item x="3"/>
        <item x="4"/>
      </items>
    </pivotField>
    <pivotField axis="axisRow" allDrilled="1" subtotalTop="0" showAll="0" defaultSubtotal="0" defaultAttributeDrillState="1">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s>
    </pivotField>
  </pivotFields>
  <rowFields count="1">
    <field x="2"/>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rowItems>
  <colItems count="1">
    <i/>
  </colItems>
  <dataFields count="1">
    <dataField fld="0" subtotal="count" baseField="0" baseItem="0"/>
  </dataFields>
  <chartFormats count="8">
    <chartFormat chart="5"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Hierarchies count="68">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aysToShip"/>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5" iMeasureHier="57">
      <autoFilter ref="A1">
        <filterColumn colId="0">
          <top10 val="5" filterVal="5"/>
        </filterColumn>
      </autoFilter>
    </filter>
  </filters>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Orders]"/>
        <x15:activeTabTopLevelEntity name="[Dim_Product]"/>
        <x15:activeTabTopLevelEntity name="[Dim_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ECBA4156-6030-4AC5-86DE-80EE8FB42E7D}" name="TotalProfit" cacheId="1599" applyNumberFormats="0" applyBorderFormats="0" applyFontFormats="0" applyPatternFormats="0" applyAlignmentFormats="0" applyWidthHeightFormats="1" dataCaption="Values" tag="9e15b4d5-99a2-4122-aee3-eff4b5deafe2" updatedVersion="8" minRefreshableVersion="5" useAutoFormatting="1" subtotalHiddenItems="1" itemPrintTitles="1" createdVersion="5" indent="0" outline="1" outlineData="1" multipleFieldFilters="0">
  <location ref="B10:B11"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68">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Orders]"/>
        <x15:activeTabTopLevelEntity name="[Dim_Product]"/>
        <x15:activeTabTopLevelEntity name="[Dim_Customer]"/>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CFE4316D-DE3E-4768-88F5-DA6DFBE3202F}" name="Unique Customer " cacheId="1605" applyNumberFormats="0" applyBorderFormats="0" applyFontFormats="0" applyPatternFormats="0" applyAlignmentFormats="0" applyWidthHeightFormats="1" dataCaption="Values" tag="7541f28c-6bb4-489e-bb85-a13480aa95e1" updatedVersion="8" minRefreshableVersion="5" useAutoFormatting="1" subtotalHiddenItems="1" itemPrintTitles="1" createdVersion="5" indent="0" outline="1" outlineData="1" multipleFieldFilters="0">
  <location ref="B25:B26" firstHeaderRow="1" firstDataRow="1" firstDataCol="0"/>
  <pivotFields count="1">
    <pivotField dataField="1" subtotalTop="0" showAll="0" defaultSubtotal="0"/>
  </pivotFields>
  <rowItems count="1">
    <i/>
  </rowItems>
  <colItems count="1">
    <i/>
  </colItems>
  <dataFields count="1">
    <dataField name="Unique Customer " fld="0" subtotal="count" baseField="0" baseItem="0">
      <extLst>
        <ext xmlns:x15="http://schemas.microsoft.com/office/spreadsheetml/2010/11/main" uri="{FABC7310-3BB5-11E1-824E-6D434824019B}">
          <x15:dataField isCountDistinct="1"/>
        </ext>
      </extLst>
    </dataField>
  </dataFields>
  <pivotHierarchies count="68">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Orders"/>
    <pivotHierarchy dragToData="1"/>
    <pivotHierarchy dragToData="1" caption="Uniqu Customer"/>
    <pivotHierarchy dragToData="1"/>
    <pivotHierarchy dragToData="1" caption="Unique Customer"/>
    <pivotHierarchy dragToData="1"/>
    <pivotHierarchy dragToData="1"/>
    <pivotHierarchy dragToData="1"/>
    <pivotHierarchy dragToData="1"/>
    <pivotHierarchy dragToData="1"/>
    <pivotHierarchy dragToData="1" caption="Unique Customer "/>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Orders]"/>
        <x15:activeTabTopLevelEntity name="[Dim_Customer]"/>
        <x15:activeTabTopLevelEntity name="[Dim_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371D8227-A9CA-4CE9-AF4B-02FBD09E865A}" name="Returns by Ship Mode" cacheId="1218" applyNumberFormats="0" applyBorderFormats="0" applyFontFormats="0" applyPatternFormats="0" applyAlignmentFormats="0" applyWidthHeightFormats="1" dataCaption="Values" tag="7f4390f2-1e9d-4fda-a71c-2329ad6cedc1" updatedVersion="8" minRefreshableVersion="3" useAutoFormatting="1" subtotalHiddenItems="1" itemPrintTitles="1" createdVersion="8" indent="0" outline="1" outlineData="1" multipleFieldFilters="0" chartFormat="13">
  <location ref="AH24:AI29" firstHeaderRow="1" firstDataRow="1" firstDataCol="1"/>
  <pivotFields count="5">
    <pivotField dataField="1" subtotalTop="0" showAll="0" defaultSubtotal="0"/>
    <pivotField allDrilled="1" subtotalTop="0" showAll="0" measureFilter="1" dataSourceSort="1" defaultSubtotal="0" defaultAttributeDrillState="1">
      <items count="5">
        <item x="0"/>
        <item x="1"/>
        <item x="2"/>
        <item x="3"/>
        <item x="4"/>
      </items>
    </pivotField>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3"/>
  </rowFields>
  <rowItems count="5">
    <i>
      <x/>
    </i>
    <i>
      <x v="1"/>
    </i>
    <i>
      <x v="2"/>
    </i>
    <i>
      <x v="3"/>
    </i>
    <i t="grand">
      <x/>
    </i>
  </rowItems>
  <colItems count="1">
    <i/>
  </colItems>
  <dataFields count="1">
    <dataField fld="0" subtotal="count" baseField="0" baseItem="0"/>
  </dataFields>
  <chartFormats count="2">
    <chartFormat chart="5"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Hierarchies count="68">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aysToShip"/>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2" type="count" id="4" iMeasureHier="57">
      <autoFilter ref="A1">
        <filterColumn colId="0">
          <top10 val="10" filterVal="10"/>
        </filterColumn>
      </autoFilter>
    </filter>
    <filter fld="1" type="count" id="5" iMeasureHier="57">
      <autoFilter ref="A1">
        <filterColumn colId="0">
          <top10 val="5" filterVal="5"/>
        </filterColumn>
      </autoFilter>
    </filter>
  </filters>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Orders]"/>
        <x15:activeTabTopLevelEntity name="[Dim_Product]"/>
        <x15:activeTabTopLevelEntity name="[Dim_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C6F2FAC3-E19B-43AB-917F-B5C601D2B5B0}" name="Returns by Category" cacheId="1236" applyNumberFormats="0" applyBorderFormats="0" applyFontFormats="0" applyPatternFormats="0" applyAlignmentFormats="0" applyWidthHeightFormats="1" dataCaption="Values" tag="ea71d07b-e568-420e-9f08-5652a3515a18" updatedVersion="8" minRefreshableVersion="3" useAutoFormatting="1" subtotalHiddenItems="1" itemPrintTitles="1" createdVersion="8" indent="0" outline="1" outlineData="1" multipleFieldFilters="0" chartFormat="9">
  <location ref="AH6:AI10" firstHeaderRow="1" firstDataRow="1" firstDataCol="1"/>
  <pivotFields count="3">
    <pivotField axis="axisRow" allDrilled="1" subtotalTop="0" showAll="0"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dataFields>
  <chartFormats count="4">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0" count="1" selected="0">
            <x v="0"/>
          </reference>
        </references>
      </pivotArea>
    </chartFormat>
    <chartFormat chart="7" format="7">
      <pivotArea type="data" outline="0" fieldPosition="0">
        <references count="2">
          <reference field="4294967294" count="1" selected="0">
            <x v="0"/>
          </reference>
          <reference field="0" count="1" selected="0">
            <x v="1"/>
          </reference>
        </references>
      </pivotArea>
    </chartFormat>
    <chartFormat chart="7" format="8">
      <pivotArea type="data" outline="0" fieldPosition="0">
        <references count="2">
          <reference field="4294967294" count="1" selected="0">
            <x v="0"/>
          </reference>
          <reference field="0" count="1" selected="0">
            <x v="2"/>
          </reference>
        </references>
      </pivotArea>
    </chartFormat>
  </chartFormats>
  <pivotHierarchies count="68">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Orders]"/>
        <x15:activeTabTopLevelEntity name="[Dim_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B5EB7BF6-2025-494B-8437-BB611ED5AE69}" name="TotalOrders" cacheId="1596" applyNumberFormats="0" applyBorderFormats="0" applyFontFormats="0" applyPatternFormats="0" applyAlignmentFormats="0" applyWidthHeightFormats="1" dataCaption="Values" tag="2670f6bf-6742-45b8-9390-1823fb80f33c" updatedVersion="8" minRefreshableVersion="5" useAutoFormatting="1" subtotalHiddenItems="1" itemPrintTitles="1" createdVersion="5" indent="0" outline="1" outlineData="1" multipleFieldFilters="0">
  <location ref="B16:B17" firstHeaderRow="1" firstDataRow="1" firstDataCol="0"/>
  <pivotFields count="1">
    <pivotField dataField="1" subtotalTop="0" showAll="0" defaultSubtotal="0"/>
  </pivotFields>
  <rowItems count="1">
    <i/>
  </rowItems>
  <colItems count="1">
    <i/>
  </colItems>
  <dataFields count="1">
    <dataField name="Total Orders" fld="0" subtotal="count" baseField="0" baseItem="0"/>
  </dataFields>
  <pivotHierarchies count="68">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Order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Orders]"/>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E8F3A82-AF9B-4E70-A90D-9C59EBF149A2}" sourceName="[Dim_Product].[Category]">
  <pivotTables>
    <pivotTable tabId="1" name="Sales &amp; Profit by Region"/>
    <pivotTable tabId="1" name="ProfitMargin%"/>
    <pivotTable tabId="1" name="Sales &amp; Profit by Year"/>
    <pivotTable tabId="1" name="Sales by Category"/>
    <pivotTable tabId="1" name="Sales by Sub-Category "/>
    <pivotTable tabId="1" name="Top 10 States by Sales"/>
    <pivotTable tabId="1" name="TotalOrders"/>
    <pivotTable tabId="1" name="TotalProfit"/>
    <pivotTable tabId="1" name="TotalSales"/>
    <pivotTable tabId="1" name="Unique Customer "/>
    <pivotTable tabId="1" name="Unique Products"/>
  </pivotTables>
  <data>
    <olap pivotCacheId="1214815962">
      <levels count="2">
        <level uniqueName="[Dim_Product].[Category].[(All)]" sourceCaption="(All)" count="0"/>
        <level uniqueName="[Dim_Product].[Category].[Category]" sourceCaption="Category" count="3">
          <ranges>
            <range startItem="0">
              <i n="[Dim_Product].[Category].&amp;[Furniture]" c="Furniture"/>
              <i n="[Dim_Product].[Category].&amp;[Office Supplies]" c="Office Supplies"/>
              <i n="[Dim_Product].[Category].&amp;[Technology]" c="Technology"/>
            </range>
          </ranges>
        </level>
      </levels>
      <selections count="1">
        <selection n="[Dim_Product].[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88D60996-3487-4672-BCE4-B59AD62D0A07}" sourceName="[Dim_Product].[Sub-Category]">
  <pivotTables>
    <pivotTable tabId="1" name="Sales by Sub-Category "/>
    <pivotTable tabId="1" name="ProfitMargin%"/>
    <pivotTable tabId="1" name="Sales &amp; Profit by Region"/>
    <pivotTable tabId="1" name="Sales &amp; Profit by Year"/>
    <pivotTable tabId="1" name="Top 10 States by Sales"/>
    <pivotTable tabId="1" name="TotalOrders"/>
    <pivotTable tabId="1" name="TotalProfit"/>
    <pivotTable tabId="1" name="TotalSales"/>
    <pivotTable tabId="1" name="Unique Customer "/>
    <pivotTable tabId="1" name="Unique Products"/>
  </pivotTables>
  <data>
    <olap pivotCacheId="1214815962">
      <levels count="2">
        <level uniqueName="[Dim_Product].[Sub-Category].[(All)]" sourceCaption="(All)" count="0"/>
        <level uniqueName="[Dim_Product].[Sub-Category].[Sub-Category]" sourceCaption="Sub-Category" count="17">
          <ranges>
            <range startItem="0">
              <i n="[Dim_Product].[Sub-Category].&amp;[Accessories]" c="Accessories"/>
              <i n="[Dim_Product].[Sub-Category].&amp;[Appliances]" c="Appliances"/>
              <i n="[Dim_Product].[Sub-Category].&amp;[Art]" c="Art"/>
              <i n="[Dim_Product].[Sub-Category].&amp;[Binders]" c="Binders"/>
              <i n="[Dim_Product].[Sub-Category].&amp;[Bookcases]" c="Bookcases"/>
              <i n="[Dim_Product].[Sub-Category].&amp;[Chairs]" c="Chairs"/>
              <i n="[Dim_Product].[Sub-Category].&amp;[Copiers]" c="Copiers"/>
              <i n="[Dim_Product].[Sub-Category].&amp;[Envelopes]" c="Envelopes"/>
              <i n="[Dim_Product].[Sub-Category].&amp;[Fasteners]" c="Fasteners"/>
              <i n="[Dim_Product].[Sub-Category].&amp;[Furnishings]" c="Furnishings"/>
              <i n="[Dim_Product].[Sub-Category].&amp;[Labels]" c="Labels"/>
              <i n="[Dim_Product].[Sub-Category].&amp;[Machines]" c="Machines"/>
              <i n="[Dim_Product].[Sub-Category].&amp;[Paper]" c="Paper"/>
              <i n="[Dim_Product].[Sub-Category].&amp;[Phones]" c="Phones"/>
              <i n="[Dim_Product].[Sub-Category].&amp;[Storage]" c="Storage"/>
              <i n="[Dim_Product].[Sub-Category].&amp;[Supplies]" c="Supplies"/>
              <i n="[Dim_Product].[Sub-Category].&amp;[Tables]" c="Tables"/>
            </range>
          </ranges>
        </level>
      </levels>
      <selections count="1">
        <selection n="[Dim_Product].[Sub-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401A2B5-4313-43DF-A530-84BE00846C8D}" sourceName="[Dim_Customer].[Region]">
  <pivotTables>
    <pivotTable tabId="1" name="Sales &amp; Profit by Region"/>
    <pivotTable tabId="1" name="ProfitMargin%"/>
    <pivotTable tabId="1" name="Sales &amp; Profit by Year"/>
    <pivotTable tabId="1" name="Sales by Category"/>
    <pivotTable tabId="1" name="Sales by Sub-Category "/>
    <pivotTable tabId="1" name="Top 10 States by Sales"/>
    <pivotTable tabId="1" name="TotalOrders"/>
    <pivotTable tabId="1" name="TotalProfit"/>
    <pivotTable tabId="1" name="TotalSales"/>
    <pivotTable tabId="1" name="Unique Customer "/>
    <pivotTable tabId="1" name="Unique Products"/>
  </pivotTables>
  <data>
    <olap pivotCacheId="1214815962">
      <levels count="2">
        <level uniqueName="[Dim_Customer].[Region].[(All)]" sourceCaption="(All)" count="0"/>
        <level uniqueName="[Dim_Customer].[Region].[Region]" sourceCaption="Region" count="4">
          <ranges>
            <range startItem="0">
              <i n="[Dim_Customer].[Region].&amp;[Central]" c="Central"/>
              <i n="[Dim_Customer].[Region].&amp;[East]" c="East"/>
              <i n="[Dim_Customer].[Region].&amp;[South]" c="South"/>
              <i n="[Dim_Customer].[Region].&amp;[West]" c="West"/>
            </range>
          </ranges>
        </level>
      </levels>
      <selections count="1">
        <selection n="[Dim_Customer].[Region].[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243A16BF-B47C-4023-ADB3-03530DF4EC02}" sourceName="[Dim_Customer].[State]">
  <pivotTables>
    <pivotTable tabId="1" name="Sales &amp; Profit by Region"/>
    <pivotTable tabId="1" name="ProfitMargin%"/>
    <pivotTable tabId="1" name="Sales &amp; Profit by Year"/>
    <pivotTable tabId="1" name="Sales by Category"/>
    <pivotTable tabId="1" name="Sales by Sub-Category "/>
    <pivotTable tabId="1" name="Top 10 States by Sales"/>
    <pivotTable tabId="1" name="TotalOrders"/>
    <pivotTable tabId="1" name="TotalProfit"/>
    <pivotTable tabId="1" name="TotalSales"/>
    <pivotTable tabId="1" name="Unique Customer "/>
    <pivotTable tabId="1" name="Unique Products"/>
  </pivotTables>
  <data>
    <olap pivotCacheId="1214815962">
      <levels count="2">
        <level uniqueName="[Dim_Customer].[State].[(All)]" sourceCaption="(All)" count="0"/>
        <level uniqueName="[Dim_Customer].[State].[State]" sourceCaption="State" count="41">
          <ranges>
            <range startItem="0">
              <i n="[Dim_Customer].[State].&amp;[Alabama]" c="Alabama"/>
              <i n="[Dim_Customer].[State].&amp;[Arizona]" c="Arizona"/>
              <i n="[Dim_Customer].[State].&amp;[Arkansas]" c="Arkansas"/>
              <i n="[Dim_Customer].[State].&amp;[California]" c="California"/>
              <i n="[Dim_Customer].[State].&amp;[Colorado]" c="Colorado"/>
              <i n="[Dim_Customer].[State].&amp;[Connecticut]" c="Connecticut"/>
              <i n="[Dim_Customer].[State].&amp;[Delaware]" c="Delaware"/>
              <i n="[Dim_Customer].[State].&amp;[District of Columbia]" c="District of Columbia"/>
              <i n="[Dim_Customer].[State].&amp;[Florida]" c="Florida"/>
              <i n="[Dim_Customer].[State].&amp;[Georgia]" c="Georgia"/>
              <i n="[Dim_Customer].[State].&amp;[Illinois]" c="Illinois"/>
              <i n="[Dim_Customer].[State].&amp;[Indiana]" c="Indiana"/>
              <i n="[Dim_Customer].[State].&amp;[Iowa]" c="Iowa"/>
              <i n="[Dim_Customer].[State].&amp;[Kansas]" c="Kansas"/>
              <i n="[Dim_Customer].[State].&amp;[Kentucky]" c="Kentucky"/>
              <i n="[Dim_Customer].[State].&amp;[Louisiana]" c="Louisiana"/>
              <i n="[Dim_Customer].[State].&amp;[Maryland]" c="Maryland"/>
              <i n="[Dim_Customer].[State].&amp;[Massachusetts]" c="Massachusetts"/>
              <i n="[Dim_Customer].[State].&amp;[Michigan]" c="Michigan"/>
              <i n="[Dim_Customer].[State].&amp;[Minnesota]" c="Minnesota"/>
              <i n="[Dim_Customer].[State].&amp;[Mississippi]" c="Mississippi"/>
              <i n="[Dim_Customer].[State].&amp;[Missouri]" c="Missouri"/>
              <i n="[Dim_Customer].[State].&amp;[Nebraska]" c="Nebraska"/>
              <i n="[Dim_Customer].[State].&amp;[Nevada]" c="Nevada"/>
              <i n="[Dim_Customer].[State].&amp;[New Hampshire]" c="New Hampshire"/>
              <i n="[Dim_Customer].[State].&amp;[New Jersey]" c="New Jersey"/>
              <i n="[Dim_Customer].[State].&amp;[New Mexico]" c="New Mexico"/>
              <i n="[Dim_Customer].[State].&amp;[New York]" c="New York"/>
              <i n="[Dim_Customer].[State].&amp;[North Carolina]" c="North Carolina"/>
              <i n="[Dim_Customer].[State].&amp;[Ohio]" c="Ohio"/>
              <i n="[Dim_Customer].[State].&amp;[Oklahoma]" c="Oklahoma"/>
              <i n="[Dim_Customer].[State].&amp;[Oregon]" c="Oregon"/>
              <i n="[Dim_Customer].[State].&amp;[Pennsylvania]" c="Pennsylvania"/>
              <i n="[Dim_Customer].[State].&amp;[Rhode Island]" c="Rhode Island"/>
              <i n="[Dim_Customer].[State].&amp;[South Dakota]" c="South Dakota"/>
              <i n="[Dim_Customer].[State].&amp;[Tennessee]" c="Tennessee"/>
              <i n="[Dim_Customer].[State].&amp;[Texas]" c="Texas"/>
              <i n="[Dim_Customer].[State].&amp;[Utah]" c="Utah"/>
              <i n="[Dim_Customer].[State].&amp;[Virginia]" c="Virginia"/>
              <i n="[Dim_Customer].[State].&amp;[Washington]" c="Washington"/>
              <i n="[Dim_Customer].[State].&amp;[Wisconsin]" c="Wisconsin"/>
            </range>
          </ranges>
        </level>
      </levels>
      <selections count="1">
        <selection n="[Dim_Customer].[State].[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Hierarchy" xr10:uid="{24C40B1E-C88F-4E26-A6AD-1075077AB33F}" sourceName="[Calendar].[Date Hierarchy]">
  <pivotTables>
    <pivotTable tabId="1" name="Returns by Category"/>
    <pivotTable tabId="1" name="% Returned"/>
    <pivotTable tabId="1" name="Average of DaysToShip"/>
    <pivotTable tabId="1" name="Profit After Returns by Category"/>
    <pivotTable tabId="1" name="ProfitAfterReturns"/>
    <pivotTable tabId="1" name="Return Loss"/>
    <pivotTable tabId="1" name="Returns by Ship Mode"/>
    <pivotTable tabId="1" name="Top Returned Products"/>
    <pivotTable tabId="1" name="Total Returned"/>
  </pivotTables>
  <data>
    <olap pivotCacheId="1380075232">
      <levels count="4">
        <level uniqueName="[Calendar].[Date Hierarchy].[(All)]" sourceCaption="(All)" count="0"/>
        <level uniqueName="[Calendar].[Date Hierarchy].[Year]" sourceCaption="Year" count="5">
          <ranges>
            <range startItem="0">
              <i n="[Calendar].[Date Hierarchy].[Year].&amp;[2014]" c="2014"/>
              <i n="[Calendar].[Date Hierarchy].[Year].&amp;[2015]" c="2015"/>
              <i n="[Calendar].[Date Hierarchy].[Year].&amp;[2016]" c="2016"/>
              <i n="[Calendar].[Date Hierarchy].[Year].&amp;[2017]" c="2017"/>
              <i n="[Calendar].[Date Hierarchy].[Year].&amp;[2018]" c="2018" nd="1"/>
            </range>
          </ranges>
        </level>
        <level uniqueName="[Calendar].[Date Hierarchy].[Month]" sourceCaption="Month" count="0"/>
        <level uniqueName="[Calendar].[Date Hierarchy].[DateColumn]" sourceCaption="DateColumn" count="0"/>
      </levels>
      <selections count="1">
        <selection n="[Calendar].[Date Hierarchy].[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9D505695-06A1-45DC-92D3-78862A96FA90}" sourceName="[Dim_Product].[Category]">
  <pivotTables>
    <pivotTable tabId="1" name="Returns by Category"/>
    <pivotTable tabId="1" name="% Returned"/>
    <pivotTable tabId="1" name="Average of DaysToShip"/>
    <pivotTable tabId="1" name="Profit After Returns by Category"/>
    <pivotTable tabId="1" name="ProfitAfterReturns"/>
    <pivotTable tabId="1" name="Return Loss"/>
    <pivotTable tabId="1" name="Returns by Ship Mode"/>
    <pivotTable tabId="1" name="Top Returned Products"/>
  </pivotTables>
  <data>
    <olap pivotCacheId="1380075232">
      <levels count="2">
        <level uniqueName="[Dim_Product].[Category].[(All)]" sourceCaption="(All)" count="0"/>
        <level uniqueName="[Dim_Product].[Category].[Category]" sourceCaption="Category" count="3">
          <ranges>
            <range startItem="0">
              <i n="[Dim_Product].[Category].&amp;[Furniture]" c="Furniture"/>
              <i n="[Dim_Product].[Category].&amp;[Office Supplies]" c="Office Supplies"/>
              <i n="[Dim_Product].[Category].&amp;[Technology]" c="Technology"/>
            </range>
          </ranges>
        </level>
      </levels>
      <selections count="1">
        <selection n="[Dim_Product].[Category].[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443F0C9F-EA80-45C1-8321-D53B1FE350BF}" sourceName="[Dim_Customer].[Region]">
  <pivotTables>
    <pivotTable tabId="1" name="Returns by Ship Mode"/>
    <pivotTable tabId="1" name="% Returned"/>
    <pivotTable tabId="1" name="Average of DaysToShip"/>
    <pivotTable tabId="1" name="Profit After Returns by Category"/>
    <pivotTable tabId="1" name="ProfitAfterReturns"/>
    <pivotTable tabId="1" name="Return Loss"/>
    <pivotTable tabId="1" name="Returns by Category"/>
    <pivotTable tabId="1" name="Top Returned Products"/>
    <pivotTable tabId="1" name="Total Returned"/>
  </pivotTables>
  <data>
    <olap pivotCacheId="1380075232">
      <levels count="2">
        <level uniqueName="[Dim_Customer].[Region].[(All)]" sourceCaption="(All)" count="0"/>
        <level uniqueName="[Dim_Customer].[Region].[Region]" sourceCaption="Region" count="4">
          <ranges>
            <range startItem="0">
              <i n="[Dim_Customer].[Region].&amp;[Central]" c="Central"/>
              <i n="[Dim_Customer].[Region].&amp;[East]" c="East"/>
              <i n="[Dim_Customer].[Region].&amp;[South]" c="South"/>
              <i n="[Dim_Customer].[Region].&amp;[West]" c="West"/>
            </range>
          </ranges>
        </level>
      </levels>
      <selections count="1">
        <selection n="[Dim_Customer].[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911411FA-67C0-4DD8-9852-BEF99C656B9D}" cache="Slicer_Category" caption="Category" level="1" style="Slicer Style 2" rowHeight="257175"/>
  <slicer name="Sub-Category" xr10:uid="{3D5BC936-7736-4631-952D-72F8EDCE49AB}" cache="Slicer_Sub_Category" caption="Sub-Category" startItem="2" level="1" style="Slicer Style 2" rowHeight="257175"/>
  <slicer name="Region" xr10:uid="{7B8558E0-80DB-4AA7-B6B0-69064377C0C4}" cache="Slicer_Region" caption="Region" level="1" style="Slicer Style 2" rowHeight="257175"/>
  <slicer name="State" xr10:uid="{A8E6F1D1-DE5E-48FE-96B2-38EE7C8FCF13}" cache="Slicer_State" caption="State" level="1" style="Slicer Style 2"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AC4CF5AB-7D58-4362-8E21-8AA8206FC81F}" cache="Slicer_Date_Hierarchy" caption="Year" level="1" style="Slicer Style 2" rowHeight="257175"/>
  <slicer name="Category 1" xr10:uid="{648923E0-B9E6-44B8-901F-B0542809BF9F}" cache="Slicer_Category1" caption="Category" level="1" style="Slicer Style 2" rowHeight="257175"/>
  <slicer name="Region 1" xr10:uid="{4A3BC1C8-6AE1-42A4-8A4E-09D7A810541F}" cache="Slicer_Region1" caption="Region" level="1" style="Slicer Style 2"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 xr10:uid="{29B33E3C-5491-4389-AD28-BDC6AA7E9D21}" sourceName="[Calendar].[Date]">
  <pivotTables>
    <pivotTable tabId="1" name="Sales &amp; Profit by Year"/>
    <pivotTable tabId="1" name="ProfitMargin%"/>
    <pivotTable tabId="1" name="Sales &amp; Profit by Region"/>
    <pivotTable tabId="1" name="Top 10 States by Sales"/>
    <pivotTable tabId="1" name="TotalOrders"/>
    <pivotTable tabId="1" name="TotalProfit"/>
    <pivotTable tabId="1" name="TotalSales"/>
    <pivotTable tabId="1" name="Unique Customer "/>
    <pivotTable tabId="1" name="Unique Products"/>
  </pivotTables>
  <state minimalRefreshVersion="6" lastRefreshVersion="6" pivotCacheId="16025932" filterType="unknown">
    <bounds startDate="2014-01-01T00:00:00" endDate="2019-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168F5273-EDB8-47D4-BDD9-744032305570}" cache="Timeline_Date" caption="Date" level="0" selectionLevel="0" scrollPosition="2014-01-01T00:00:00" style="Timeline Style 8"/>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C36DB8-C39D-424E-86DE-97E192160A7F}">
  <sheetPr>
    <tabColor theme="3" tint="0.249977111117893"/>
  </sheetPr>
  <dimension ref="B2:AM82"/>
  <sheetViews>
    <sheetView zoomScale="71" zoomScaleNormal="115" workbookViewId="0">
      <selection activeCell="E40" sqref="E40"/>
    </sheetView>
  </sheetViews>
  <sheetFormatPr defaultRowHeight="15" x14ac:dyDescent="0.25"/>
  <cols>
    <col min="2" max="2" width="20.42578125" bestFit="1" customWidth="1"/>
    <col min="3" max="3" width="17.140625" bestFit="1" customWidth="1"/>
    <col min="5" max="7" width="19.7109375" customWidth="1"/>
    <col min="10" max="10" width="17.7109375" bestFit="1" customWidth="1"/>
    <col min="11" max="11" width="12.85546875" bestFit="1" customWidth="1"/>
    <col min="12" max="12" width="10.140625" bestFit="1" customWidth="1"/>
    <col min="13" max="13" width="11.28515625" bestFit="1" customWidth="1"/>
    <col min="14" max="14" width="19" bestFit="1" customWidth="1"/>
    <col min="15" max="15" width="16.42578125" bestFit="1" customWidth="1"/>
    <col min="24" max="24" width="18.42578125" bestFit="1" customWidth="1"/>
    <col min="25" max="25" width="19.140625" customWidth="1"/>
    <col min="30" max="30" width="37.85546875" customWidth="1"/>
    <col min="34" max="34" width="17.7109375" bestFit="1" customWidth="1"/>
    <col min="35" max="35" width="18.42578125" bestFit="1" customWidth="1"/>
    <col min="36" max="36" width="14.42578125" bestFit="1" customWidth="1"/>
    <col min="38" max="38" width="12.85546875" customWidth="1"/>
    <col min="39" max="39" width="15.7109375" customWidth="1"/>
  </cols>
  <sheetData>
    <row r="2" spans="2:35" ht="28.5" x14ac:dyDescent="0.45">
      <c r="E2" s="13" t="s">
        <v>0</v>
      </c>
      <c r="F2" s="13"/>
      <c r="G2" s="13"/>
      <c r="AB2" s="13" t="s">
        <v>1</v>
      </c>
      <c r="AC2" s="13"/>
      <c r="AD2" s="13"/>
    </row>
    <row r="4" spans="2:35" ht="18.75" x14ac:dyDescent="0.25">
      <c r="B4" s="12" t="s">
        <v>2</v>
      </c>
      <c r="C4" s="12"/>
      <c r="J4" s="12" t="s">
        <v>3</v>
      </c>
      <c r="K4" s="12"/>
      <c r="X4" s="12" t="s">
        <v>2</v>
      </c>
      <c r="Y4" s="12"/>
      <c r="AH4" s="12" t="s">
        <v>3</v>
      </c>
      <c r="AI4" s="12"/>
    </row>
    <row r="6" spans="2:35" x14ac:dyDescent="0.25">
      <c r="B6" t="s">
        <v>4</v>
      </c>
      <c r="J6" s="1" t="s">
        <v>5</v>
      </c>
      <c r="K6" t="s">
        <v>6</v>
      </c>
      <c r="N6" s="1" t="s">
        <v>5</v>
      </c>
      <c r="O6" t="s">
        <v>6</v>
      </c>
      <c r="X6" t="s">
        <v>51</v>
      </c>
      <c r="AH6" s="1" t="s">
        <v>5</v>
      </c>
      <c r="AI6" t="s">
        <v>52</v>
      </c>
    </row>
    <row r="7" spans="2:35" x14ac:dyDescent="0.25">
      <c r="B7" s="5">
        <v>1099862.0726999999</v>
      </c>
      <c r="C7" s="10">
        <f>GETPIVOTDATA("[Measures].[Total Sales]",$B$6)</f>
        <v>1099862.0726999999</v>
      </c>
      <c r="J7" s="3" t="s">
        <v>7</v>
      </c>
      <c r="K7" s="4">
        <v>373504.72070000001</v>
      </c>
      <c r="N7" s="3" t="s">
        <v>72</v>
      </c>
      <c r="O7" s="4">
        <v>12240.254800000001</v>
      </c>
      <c r="X7" s="8">
        <v>5.9093631463365943E-2</v>
      </c>
      <c r="Y7" s="2">
        <f>GETPIVOTDATA("[Measures].[% Returned]",$X$6)</f>
        <v>5.9093631463365943E-2</v>
      </c>
      <c r="AH7" s="3" t="s">
        <v>7</v>
      </c>
      <c r="AI7" s="14">
        <v>73</v>
      </c>
    </row>
    <row r="8" spans="2:35" x14ac:dyDescent="0.25">
      <c r="J8" s="3" t="s">
        <v>9</v>
      </c>
      <c r="K8" s="4">
        <v>345716.45600000001</v>
      </c>
      <c r="N8" s="3" t="s">
        <v>8</v>
      </c>
      <c r="O8" s="4">
        <v>36108.504000000001</v>
      </c>
      <c r="AH8" s="3" t="s">
        <v>9</v>
      </c>
      <c r="AI8" s="14">
        <v>175</v>
      </c>
    </row>
    <row r="9" spans="2:35" x14ac:dyDescent="0.25">
      <c r="J9" s="3" t="s">
        <v>11</v>
      </c>
      <c r="K9" s="4">
        <v>380640.89600000001</v>
      </c>
      <c r="N9" s="3" t="s">
        <v>83</v>
      </c>
      <c r="O9" s="4">
        <v>3192.59</v>
      </c>
      <c r="X9" t="s">
        <v>52</v>
      </c>
      <c r="AH9" s="3" t="s">
        <v>11</v>
      </c>
      <c r="AI9" s="14">
        <v>48</v>
      </c>
    </row>
    <row r="10" spans="2:35" x14ac:dyDescent="0.25">
      <c r="B10" t="s">
        <v>13</v>
      </c>
      <c r="J10" s="3" t="s">
        <v>14</v>
      </c>
      <c r="K10" s="4">
        <v>1099862.0726999999</v>
      </c>
      <c r="N10" s="3" t="s">
        <v>10</v>
      </c>
      <c r="O10" s="4">
        <v>219761.9705</v>
      </c>
      <c r="X10" s="14">
        <v>296</v>
      </c>
      <c r="Y10">
        <f>GETPIVOTDATA("[Measures].[Total Returned]",$X$9)</f>
        <v>296</v>
      </c>
      <c r="AH10" s="3" t="s">
        <v>14</v>
      </c>
      <c r="AI10" s="14">
        <v>296</v>
      </c>
    </row>
    <row r="11" spans="2:35" x14ac:dyDescent="0.25">
      <c r="B11" s="5">
        <v>132515.74309999999</v>
      </c>
      <c r="C11" s="10">
        <v>132515.74309999999</v>
      </c>
      <c r="N11" s="3" t="s">
        <v>56</v>
      </c>
      <c r="O11" s="4">
        <v>25606.702000000001</v>
      </c>
    </row>
    <row r="12" spans="2:35" x14ac:dyDescent="0.25">
      <c r="N12" s="3" t="s">
        <v>65</v>
      </c>
      <c r="O12" s="4">
        <v>6382.1189999999997</v>
      </c>
    </row>
    <row r="13" spans="2:35" x14ac:dyDescent="0.25">
      <c r="B13" t="s">
        <v>18</v>
      </c>
      <c r="N13" s="3" t="s">
        <v>57</v>
      </c>
      <c r="O13" s="4">
        <v>9151.8760000000002</v>
      </c>
    </row>
    <row r="14" spans="2:35" x14ac:dyDescent="0.25">
      <c r="B14" s="2">
        <v>0.14057443496649566</v>
      </c>
      <c r="C14" s="2">
        <f>GETPIVOTDATA("[Measures].[Avg Profit Margin]",$B$13)</f>
        <v>0.14057443496649566</v>
      </c>
      <c r="J14" s="1" t="s">
        <v>5</v>
      </c>
      <c r="K14" t="s">
        <v>20</v>
      </c>
      <c r="L14" t="s">
        <v>21</v>
      </c>
      <c r="N14" s="3" t="s">
        <v>84</v>
      </c>
      <c r="O14" s="4">
        <v>1457.07</v>
      </c>
    </row>
    <row r="15" spans="2:35" x14ac:dyDescent="0.25">
      <c r="J15" s="3" t="s">
        <v>23</v>
      </c>
      <c r="K15" s="4">
        <v>257289.48060000001</v>
      </c>
      <c r="L15" s="4">
        <v>31634.547299999998</v>
      </c>
      <c r="N15" s="3" t="s">
        <v>58</v>
      </c>
      <c r="O15" s="4">
        <v>25632.192999999999</v>
      </c>
      <c r="X15" t="s">
        <v>54</v>
      </c>
    </row>
    <row r="16" spans="2:35" x14ac:dyDescent="0.25">
      <c r="B16" t="s">
        <v>25</v>
      </c>
      <c r="J16" s="3" t="s">
        <v>26</v>
      </c>
      <c r="K16" s="4">
        <v>291604.61129999999</v>
      </c>
      <c r="L16" s="4">
        <v>39339.690300000002</v>
      </c>
      <c r="N16" s="3" t="s">
        <v>66</v>
      </c>
      <c r="O16" s="4">
        <v>24373.043000000001</v>
      </c>
      <c r="X16" s="14">
        <v>3.9574765422239966</v>
      </c>
      <c r="Y16" s="5">
        <f>GETPIVOTDATA("[Measures].[Average of DaysToShip]",$X$15)</f>
        <v>3.9574765422239966</v>
      </c>
      <c r="AH16" s="1" t="s">
        <v>5</v>
      </c>
      <c r="AI16" t="s">
        <v>55</v>
      </c>
    </row>
    <row r="17" spans="2:35" x14ac:dyDescent="0.25">
      <c r="B17" s="14">
        <v>5009</v>
      </c>
      <c r="C17">
        <v>5009</v>
      </c>
      <c r="J17" s="3" t="s">
        <v>28</v>
      </c>
      <c r="K17" s="4">
        <v>191219.3713</v>
      </c>
      <c r="L17" s="4">
        <v>14741.3262</v>
      </c>
      <c r="N17" s="3" t="s">
        <v>12</v>
      </c>
      <c r="O17" s="4">
        <v>55456.6875</v>
      </c>
      <c r="AH17" s="3" t="s">
        <v>7</v>
      </c>
      <c r="AI17" s="9">
        <v>6907.6312000000007</v>
      </c>
    </row>
    <row r="18" spans="2:35" x14ac:dyDescent="0.25">
      <c r="J18" s="3" t="s">
        <v>29</v>
      </c>
      <c r="K18" s="4">
        <v>359748.60950000002</v>
      </c>
      <c r="L18" s="4">
        <v>46800.179300000003</v>
      </c>
      <c r="N18" s="3" t="s">
        <v>67</v>
      </c>
      <c r="O18" s="4">
        <v>13091.441999999999</v>
      </c>
      <c r="AH18" s="3" t="s">
        <v>9</v>
      </c>
      <c r="AI18" s="9">
        <v>54531.412599999996</v>
      </c>
    </row>
    <row r="19" spans="2:35" x14ac:dyDescent="0.25">
      <c r="J19" s="3" t="s">
        <v>14</v>
      </c>
      <c r="K19" s="4">
        <v>1099862.0726999999</v>
      </c>
      <c r="L19" s="4">
        <v>132515.74309999999</v>
      </c>
      <c r="N19" s="3" t="s">
        <v>69</v>
      </c>
      <c r="O19" s="4">
        <v>4716.9250000000002</v>
      </c>
      <c r="X19" t="s">
        <v>55</v>
      </c>
      <c r="AH19" s="3" t="s">
        <v>11</v>
      </c>
      <c r="AI19" s="9">
        <v>68931.924599999998</v>
      </c>
    </row>
    <row r="20" spans="2:35" x14ac:dyDescent="0.25">
      <c r="B20" t="s">
        <v>30</v>
      </c>
      <c r="N20" s="3" t="s">
        <v>85</v>
      </c>
      <c r="O20" s="4">
        <v>1172.93</v>
      </c>
      <c r="X20" s="14">
        <v>130370.9684</v>
      </c>
      <c r="Y20" s="11">
        <f>GETPIVOTDATA("[Measures].[ProfitAfterReturns]",$X$19)</f>
        <v>130370.9684</v>
      </c>
      <c r="AH20" s="3" t="s">
        <v>14</v>
      </c>
      <c r="AI20" s="14">
        <v>130370.9684</v>
      </c>
    </row>
    <row r="21" spans="2:35" x14ac:dyDescent="0.25">
      <c r="B21" s="14">
        <v>1862</v>
      </c>
      <c r="C21">
        <f>GETPIVOTDATA("[Measures].[Distinct Count of Product ID]",$B$20)</f>
        <v>1862</v>
      </c>
      <c r="N21" s="3" t="s">
        <v>59</v>
      </c>
      <c r="O21" s="4">
        <v>10560.243</v>
      </c>
    </row>
    <row r="22" spans="2:35" x14ac:dyDescent="0.25">
      <c r="N22" s="3" t="s">
        <v>73</v>
      </c>
      <c r="O22" s="4">
        <v>9783.7759999999998</v>
      </c>
      <c r="X22" t="s">
        <v>53</v>
      </c>
    </row>
    <row r="23" spans="2:35" x14ac:dyDescent="0.25">
      <c r="N23" s="3" t="s">
        <v>86</v>
      </c>
      <c r="O23" s="4">
        <v>838.34799999999996</v>
      </c>
      <c r="X23" s="14">
        <v>2144.7746999999999</v>
      </c>
      <c r="Y23" s="11">
        <f>GETPIVOTDATA("[Measures].[Return Loss]",$X$22)</f>
        <v>2144.7746999999999</v>
      </c>
    </row>
    <row r="24" spans="2:35" x14ac:dyDescent="0.25">
      <c r="J24" s="1" t="s">
        <v>5</v>
      </c>
      <c r="K24" t="s">
        <v>31</v>
      </c>
      <c r="L24" t="s">
        <v>32</v>
      </c>
      <c r="N24" s="3" t="s">
        <v>70</v>
      </c>
      <c r="O24" s="4">
        <v>13300.724</v>
      </c>
      <c r="AH24" s="1" t="s">
        <v>5</v>
      </c>
      <c r="AI24" t="s">
        <v>52</v>
      </c>
    </row>
    <row r="25" spans="2:35" x14ac:dyDescent="0.25">
      <c r="B25" t="s">
        <v>33</v>
      </c>
      <c r="J25" s="3">
        <v>2014</v>
      </c>
      <c r="K25" s="4">
        <v>20806.936699999998</v>
      </c>
      <c r="L25" s="4">
        <v>207995.99600000001</v>
      </c>
      <c r="N25" s="3" t="s">
        <v>15</v>
      </c>
      <c r="O25" s="4">
        <v>34205.356800000001</v>
      </c>
      <c r="AH25" s="3" t="s">
        <v>78</v>
      </c>
      <c r="AI25" s="14">
        <v>54</v>
      </c>
    </row>
    <row r="26" spans="2:35" x14ac:dyDescent="0.25">
      <c r="B26" s="14">
        <v>793</v>
      </c>
      <c r="C26">
        <f>GETPIVOTDATA("[Measures].[Distinct Count of Customer ID 2]",$B$25)</f>
        <v>793</v>
      </c>
      <c r="J26" s="3">
        <v>2015</v>
      </c>
      <c r="K26" s="4">
        <v>24544.413700000001</v>
      </c>
      <c r="L26" s="4">
        <v>221878.924</v>
      </c>
      <c r="N26" s="3" t="s">
        <v>60</v>
      </c>
      <c r="O26" s="4">
        <v>29720.178</v>
      </c>
      <c r="AH26" s="3" t="s">
        <v>79</v>
      </c>
      <c r="AI26" s="14">
        <v>19</v>
      </c>
    </row>
    <row r="27" spans="2:35" x14ac:dyDescent="0.25">
      <c r="J27" s="3">
        <v>2016</v>
      </c>
      <c r="K27" s="4">
        <v>42455.543100000003</v>
      </c>
      <c r="L27" s="4">
        <v>312726.86580000003</v>
      </c>
      <c r="N27" s="3" t="s">
        <v>87</v>
      </c>
      <c r="O27" s="4">
        <v>11413.254000000001</v>
      </c>
      <c r="AH27" s="3" t="s">
        <v>80</v>
      </c>
      <c r="AI27" s="14">
        <v>55</v>
      </c>
    </row>
    <row r="28" spans="2:35" x14ac:dyDescent="0.25">
      <c r="J28" s="3">
        <v>2017</v>
      </c>
      <c r="K28" s="4">
        <v>44708.849600000001</v>
      </c>
      <c r="L28" s="4">
        <v>357260.28690000001</v>
      </c>
      <c r="N28" s="3" t="s">
        <v>71</v>
      </c>
      <c r="O28" s="4">
        <v>6176.3320000000003</v>
      </c>
      <c r="AH28" s="3" t="s">
        <v>81</v>
      </c>
      <c r="AI28" s="14">
        <v>168</v>
      </c>
    </row>
    <row r="29" spans="2:35" x14ac:dyDescent="0.25">
      <c r="J29" s="3" t="s">
        <v>14</v>
      </c>
      <c r="K29" s="4">
        <v>132515.74309999999</v>
      </c>
      <c r="L29" s="4">
        <v>1099862.0726999999</v>
      </c>
      <c r="N29" s="3" t="s">
        <v>68</v>
      </c>
      <c r="O29" s="4">
        <v>4974.4380000000001</v>
      </c>
      <c r="AH29" s="3" t="s">
        <v>14</v>
      </c>
      <c r="AI29" s="14">
        <v>296</v>
      </c>
    </row>
    <row r="30" spans="2:35" x14ac:dyDescent="0.25">
      <c r="N30" s="3" t="s">
        <v>88</v>
      </c>
      <c r="O30" s="4">
        <v>360.68400000000003</v>
      </c>
    </row>
    <row r="31" spans="2:35" x14ac:dyDescent="0.25">
      <c r="N31" s="3" t="s">
        <v>89</v>
      </c>
      <c r="O31" s="4">
        <v>2876.5940000000001</v>
      </c>
    </row>
    <row r="32" spans="2:35" x14ac:dyDescent="0.25">
      <c r="N32" s="3" t="s">
        <v>74</v>
      </c>
      <c r="O32" s="4">
        <v>7250.4520000000002</v>
      </c>
    </row>
    <row r="33" spans="10:35" x14ac:dyDescent="0.25">
      <c r="N33" s="3" t="s">
        <v>75</v>
      </c>
      <c r="O33" s="4">
        <v>2642.4780000000001</v>
      </c>
    </row>
    <row r="34" spans="10:35" x14ac:dyDescent="0.25">
      <c r="N34" s="3" t="s">
        <v>16</v>
      </c>
      <c r="O34" s="4">
        <v>133250.93429999999</v>
      </c>
    </row>
    <row r="35" spans="10:35" x14ac:dyDescent="0.25">
      <c r="J35" s="1" t="s">
        <v>5</v>
      </c>
      <c r="K35" t="s">
        <v>6</v>
      </c>
      <c r="N35" s="3" t="s">
        <v>17</v>
      </c>
      <c r="O35" s="4">
        <v>53531.323499999999</v>
      </c>
      <c r="AH35" s="1" t="s">
        <v>5</v>
      </c>
      <c r="AI35" t="s">
        <v>52</v>
      </c>
    </row>
    <row r="36" spans="10:35" x14ac:dyDescent="0.25">
      <c r="J36" s="3" t="s">
        <v>34</v>
      </c>
      <c r="K36" s="4">
        <v>72235.694000000003</v>
      </c>
      <c r="N36" s="3" t="s">
        <v>19</v>
      </c>
      <c r="O36" s="4">
        <v>44028.413999999997</v>
      </c>
      <c r="AH36" s="3" t="s">
        <v>37</v>
      </c>
      <c r="AI36" s="14">
        <v>43</v>
      </c>
    </row>
    <row r="37" spans="10:35" x14ac:dyDescent="0.25">
      <c r="J37" s="3" t="s">
        <v>35</v>
      </c>
      <c r="K37" s="4">
        <v>52911.184000000001</v>
      </c>
      <c r="N37" s="3" t="s">
        <v>82</v>
      </c>
      <c r="O37" s="4">
        <v>1421.9280000000001</v>
      </c>
      <c r="AH37" s="3" t="s">
        <v>39</v>
      </c>
      <c r="AI37" s="14">
        <v>24</v>
      </c>
    </row>
    <row r="38" spans="10:35" x14ac:dyDescent="0.25">
      <c r="J38" s="3" t="s">
        <v>36</v>
      </c>
      <c r="K38" s="4">
        <v>14966.636</v>
      </c>
      <c r="N38" s="3" t="s">
        <v>61</v>
      </c>
      <c r="O38" s="4">
        <v>5106.08</v>
      </c>
      <c r="AH38" s="3" t="s">
        <v>43</v>
      </c>
      <c r="AI38" s="14">
        <v>29</v>
      </c>
    </row>
    <row r="39" spans="10:35" x14ac:dyDescent="0.25">
      <c r="J39" s="3" t="s">
        <v>37</v>
      </c>
      <c r="K39" s="4">
        <v>103534.39</v>
      </c>
      <c r="N39" s="3" t="s">
        <v>22</v>
      </c>
      <c r="O39" s="4">
        <v>67741.293999999994</v>
      </c>
      <c r="AH39" s="3" t="s">
        <v>46</v>
      </c>
      <c r="AI39" s="14">
        <v>46</v>
      </c>
    </row>
    <row r="40" spans="10:35" x14ac:dyDescent="0.25">
      <c r="J40" s="3" t="s">
        <v>38</v>
      </c>
      <c r="K40" s="4">
        <v>54547.458700000003</v>
      </c>
      <c r="N40" s="3" t="s">
        <v>76</v>
      </c>
      <c r="O40" s="4">
        <v>5326.7860000000001</v>
      </c>
      <c r="AH40" s="3" t="s">
        <v>47</v>
      </c>
      <c r="AI40" s="14">
        <v>26</v>
      </c>
    </row>
    <row r="41" spans="10:35" x14ac:dyDescent="0.25">
      <c r="J41" s="3" t="s">
        <v>39</v>
      </c>
      <c r="K41" s="4">
        <v>166703.652</v>
      </c>
      <c r="N41" s="3" t="s">
        <v>90</v>
      </c>
      <c r="O41" s="4">
        <v>1160.838</v>
      </c>
      <c r="AH41" s="3" t="s">
        <v>14</v>
      </c>
      <c r="AI41" s="14">
        <v>168</v>
      </c>
    </row>
    <row r="42" spans="10:35" x14ac:dyDescent="0.25">
      <c r="J42" s="3" t="s">
        <v>40</v>
      </c>
      <c r="K42" s="4">
        <v>70129.03</v>
      </c>
      <c r="N42" s="3" t="s">
        <v>62</v>
      </c>
      <c r="O42" s="4">
        <v>18353.989000000001</v>
      </c>
    </row>
    <row r="43" spans="10:35" x14ac:dyDescent="0.25">
      <c r="J43" s="3" t="s">
        <v>41</v>
      </c>
      <c r="K43" s="4">
        <v>9254.8179999999993</v>
      </c>
      <c r="N43" s="3" t="s">
        <v>24</v>
      </c>
      <c r="O43" s="4">
        <v>91679.842300000004</v>
      </c>
    </row>
    <row r="44" spans="10:35" x14ac:dyDescent="0.25">
      <c r="J44" s="3" t="s">
        <v>42</v>
      </c>
      <c r="K44" s="4">
        <v>1606.66</v>
      </c>
      <c r="N44" s="3" t="s">
        <v>63</v>
      </c>
      <c r="O44" s="4">
        <v>8320.2240000000002</v>
      </c>
    </row>
    <row r="45" spans="10:35" x14ac:dyDescent="0.25">
      <c r="J45" s="3" t="s">
        <v>43</v>
      </c>
      <c r="K45" s="4">
        <v>47842.946000000004</v>
      </c>
      <c r="N45" s="3" t="s">
        <v>64</v>
      </c>
      <c r="O45" s="4">
        <v>22138.705000000002</v>
      </c>
    </row>
    <row r="46" spans="10:35" x14ac:dyDescent="0.25">
      <c r="J46" s="3" t="s">
        <v>44</v>
      </c>
      <c r="K46" s="4">
        <v>5133.8519999999999</v>
      </c>
      <c r="N46" s="3" t="s">
        <v>27</v>
      </c>
      <c r="O46" s="4">
        <v>61841.966999999997</v>
      </c>
    </row>
    <row r="47" spans="10:35" x14ac:dyDescent="0.25">
      <c r="J47" s="3" t="s">
        <v>45</v>
      </c>
      <c r="K47" s="4">
        <v>75844.422000000006</v>
      </c>
      <c r="N47" s="3" t="s">
        <v>77</v>
      </c>
      <c r="O47" s="4">
        <v>13512.583000000001</v>
      </c>
    </row>
    <row r="48" spans="10:35" x14ac:dyDescent="0.25">
      <c r="J48" s="3" t="s">
        <v>46</v>
      </c>
      <c r="K48" s="4">
        <v>37897.928</v>
      </c>
      <c r="N48" s="3" t="s">
        <v>14</v>
      </c>
      <c r="O48" s="4">
        <v>1099862.0726999999</v>
      </c>
    </row>
    <row r="49" spans="10:39" x14ac:dyDescent="0.25">
      <c r="J49" s="3" t="s">
        <v>47</v>
      </c>
      <c r="K49" s="4">
        <v>162431.75</v>
      </c>
    </row>
    <row r="50" spans="10:39" x14ac:dyDescent="0.25">
      <c r="J50" s="3" t="s">
        <v>48</v>
      </c>
      <c r="K50" s="4">
        <v>107383.04399999999</v>
      </c>
      <c r="AH50" s="1" t="s">
        <v>5</v>
      </c>
      <c r="AI50" t="s">
        <v>52</v>
      </c>
      <c r="AL50" t="str" cm="1">
        <f t="array" ref="AL50:AM82">AH50:AI82</f>
        <v>Row Labels</v>
      </c>
      <c r="AM50" t="str">
        <v>Total Returned</v>
      </c>
    </row>
    <row r="51" spans="10:39" x14ac:dyDescent="0.25">
      <c r="J51" s="3" t="s">
        <v>49</v>
      </c>
      <c r="K51" s="4">
        <v>13027.944</v>
      </c>
      <c r="AH51" s="3" t="s">
        <v>72</v>
      </c>
      <c r="AI51" s="14">
        <v>2</v>
      </c>
      <c r="AL51" t="str">
        <v>Alabama</v>
      </c>
      <c r="AM51">
        <v>2</v>
      </c>
    </row>
    <row r="52" spans="10:39" x14ac:dyDescent="0.25">
      <c r="J52" s="3" t="s">
        <v>50</v>
      </c>
      <c r="K52" s="4">
        <v>104410.664</v>
      </c>
      <c r="AH52" s="3" t="s">
        <v>8</v>
      </c>
      <c r="AI52" s="14">
        <v>8</v>
      </c>
      <c r="AL52" t="str">
        <v>Arizona</v>
      </c>
      <c r="AM52">
        <v>8</v>
      </c>
    </row>
    <row r="53" spans="10:39" x14ac:dyDescent="0.25">
      <c r="J53" s="3" t="s">
        <v>14</v>
      </c>
      <c r="K53" s="4">
        <v>1099862.0726999999</v>
      </c>
      <c r="AH53" s="3" t="s">
        <v>10</v>
      </c>
      <c r="AI53" s="14">
        <v>78</v>
      </c>
      <c r="AL53" t="str">
        <v>California</v>
      </c>
      <c r="AM53">
        <v>78</v>
      </c>
    </row>
    <row r="54" spans="10:39" x14ac:dyDescent="0.25">
      <c r="AH54" s="3" t="s">
        <v>56</v>
      </c>
      <c r="AI54" s="14">
        <v>12</v>
      </c>
      <c r="AL54" t="str">
        <v>Colorado</v>
      </c>
      <c r="AM54">
        <v>12</v>
      </c>
    </row>
    <row r="55" spans="10:39" x14ac:dyDescent="0.25">
      <c r="AH55" s="3" t="s">
        <v>65</v>
      </c>
      <c r="AI55" s="14">
        <v>2</v>
      </c>
      <c r="AL55" t="str">
        <v>Connecticut</v>
      </c>
      <c r="AM55">
        <v>2</v>
      </c>
    </row>
    <row r="56" spans="10:39" x14ac:dyDescent="0.25">
      <c r="AH56" s="3" t="s">
        <v>57</v>
      </c>
      <c r="AI56" s="14">
        <v>5</v>
      </c>
      <c r="AL56" t="str">
        <v>Delaware</v>
      </c>
      <c r="AM56">
        <v>5</v>
      </c>
    </row>
    <row r="57" spans="10:39" x14ac:dyDescent="0.25">
      <c r="AH57" s="3" t="s">
        <v>58</v>
      </c>
      <c r="AI57" s="14">
        <v>14</v>
      </c>
      <c r="AL57" t="str">
        <v>Florida</v>
      </c>
      <c r="AM57">
        <v>14</v>
      </c>
    </row>
    <row r="58" spans="10:39" x14ac:dyDescent="0.25">
      <c r="AH58" s="3" t="s">
        <v>66</v>
      </c>
      <c r="AI58" s="14">
        <v>3</v>
      </c>
      <c r="AL58" t="str">
        <v>Georgia</v>
      </c>
      <c r="AM58">
        <v>3</v>
      </c>
    </row>
    <row r="59" spans="10:39" x14ac:dyDescent="0.25">
      <c r="AH59" s="3" t="s">
        <v>12</v>
      </c>
      <c r="AI59" s="14">
        <v>19</v>
      </c>
      <c r="AL59" t="str">
        <v>Illinois</v>
      </c>
      <c r="AM59">
        <v>19</v>
      </c>
    </row>
    <row r="60" spans="10:39" x14ac:dyDescent="0.25">
      <c r="AH60" s="3" t="s">
        <v>67</v>
      </c>
      <c r="AI60" s="14">
        <v>4</v>
      </c>
      <c r="AL60" t="str">
        <v>Indiana</v>
      </c>
      <c r="AM60">
        <v>4</v>
      </c>
    </row>
    <row r="61" spans="10:39" x14ac:dyDescent="0.25">
      <c r="AH61" s="3" t="s">
        <v>69</v>
      </c>
      <c r="AI61" s="14">
        <v>3</v>
      </c>
      <c r="AL61" t="str">
        <v>Iowa</v>
      </c>
      <c r="AM61">
        <v>3</v>
      </c>
    </row>
    <row r="62" spans="10:39" x14ac:dyDescent="0.25">
      <c r="AH62" s="3" t="s">
        <v>59</v>
      </c>
      <c r="AI62" s="14">
        <v>4</v>
      </c>
      <c r="AL62" t="str">
        <v>Kentucky</v>
      </c>
      <c r="AM62">
        <v>4</v>
      </c>
    </row>
    <row r="63" spans="10:39" x14ac:dyDescent="0.25">
      <c r="AH63" s="3" t="s">
        <v>73</v>
      </c>
      <c r="AI63" s="14">
        <v>2</v>
      </c>
      <c r="AL63" t="str">
        <v>Louisiana</v>
      </c>
      <c r="AM63">
        <v>2</v>
      </c>
    </row>
    <row r="64" spans="10:39" x14ac:dyDescent="0.25">
      <c r="AH64" s="3" t="s">
        <v>70</v>
      </c>
      <c r="AI64" s="14">
        <v>2</v>
      </c>
      <c r="AL64" t="str">
        <v>Massachusetts</v>
      </c>
      <c r="AM64">
        <v>2</v>
      </c>
    </row>
    <row r="65" spans="34:39" x14ac:dyDescent="0.25">
      <c r="AH65" s="3" t="s">
        <v>15</v>
      </c>
      <c r="AI65" s="14">
        <v>8</v>
      </c>
      <c r="AL65" t="str">
        <v>Michigan</v>
      </c>
      <c r="AM65">
        <v>8</v>
      </c>
    </row>
    <row r="66" spans="34:39" x14ac:dyDescent="0.25">
      <c r="AH66" s="3" t="s">
        <v>60</v>
      </c>
      <c r="AI66" s="14">
        <v>2</v>
      </c>
      <c r="AL66" t="str">
        <v>Minnesota</v>
      </c>
      <c r="AM66">
        <v>2</v>
      </c>
    </row>
    <row r="67" spans="34:39" x14ac:dyDescent="0.25">
      <c r="AH67" s="3" t="s">
        <v>71</v>
      </c>
      <c r="AI67" s="14">
        <v>4</v>
      </c>
      <c r="AL67" t="str">
        <v>Missouri</v>
      </c>
      <c r="AM67">
        <v>4</v>
      </c>
    </row>
    <row r="68" spans="34:39" x14ac:dyDescent="0.25">
      <c r="AH68" s="3" t="s">
        <v>68</v>
      </c>
      <c r="AI68" s="14">
        <v>4</v>
      </c>
      <c r="AL68" t="str">
        <v>Nebraska</v>
      </c>
      <c r="AM68">
        <v>4</v>
      </c>
    </row>
    <row r="69" spans="34:39" x14ac:dyDescent="0.25">
      <c r="AH69" s="3" t="s">
        <v>74</v>
      </c>
      <c r="AI69" s="14">
        <v>2</v>
      </c>
      <c r="AL69" t="str">
        <v>New Jersey</v>
      </c>
      <c r="AM69">
        <v>2</v>
      </c>
    </row>
    <row r="70" spans="34:39" x14ac:dyDescent="0.25">
      <c r="AH70" s="3" t="s">
        <v>75</v>
      </c>
      <c r="AI70" s="14">
        <v>1</v>
      </c>
      <c r="AL70" t="str">
        <v>New Mexico</v>
      </c>
      <c r="AM70">
        <v>1</v>
      </c>
    </row>
    <row r="71" spans="34:39" x14ac:dyDescent="0.25">
      <c r="AH71" s="3" t="s">
        <v>16</v>
      </c>
      <c r="AI71" s="14">
        <v>29</v>
      </c>
      <c r="AL71" t="str">
        <v>New York</v>
      </c>
      <c r="AM71">
        <v>29</v>
      </c>
    </row>
    <row r="72" spans="34:39" x14ac:dyDescent="0.25">
      <c r="AH72" s="3" t="s">
        <v>17</v>
      </c>
      <c r="AI72" s="14">
        <v>6</v>
      </c>
      <c r="AL72" t="str">
        <v>North Carolina</v>
      </c>
      <c r="AM72">
        <v>6</v>
      </c>
    </row>
    <row r="73" spans="34:39" x14ac:dyDescent="0.25">
      <c r="AH73" s="3" t="s">
        <v>19</v>
      </c>
      <c r="AI73" s="14">
        <v>18</v>
      </c>
      <c r="AL73" t="str">
        <v>Ohio</v>
      </c>
      <c r="AM73">
        <v>18</v>
      </c>
    </row>
    <row r="74" spans="34:39" x14ac:dyDescent="0.25">
      <c r="AH74" s="3" t="s">
        <v>61</v>
      </c>
      <c r="AI74" s="14">
        <v>3</v>
      </c>
      <c r="AL74" t="str">
        <v>Oregon</v>
      </c>
      <c r="AM74">
        <v>3</v>
      </c>
    </row>
    <row r="75" spans="34:39" x14ac:dyDescent="0.25">
      <c r="AH75" s="3" t="s">
        <v>22</v>
      </c>
      <c r="AI75" s="14">
        <v>12</v>
      </c>
      <c r="AL75" t="str">
        <v>Pennsylvania</v>
      </c>
      <c r="AM75">
        <v>12</v>
      </c>
    </row>
    <row r="76" spans="34:39" x14ac:dyDescent="0.25">
      <c r="AH76" s="3" t="s">
        <v>76</v>
      </c>
      <c r="AI76" s="14">
        <v>3</v>
      </c>
      <c r="AL76" t="str">
        <v>Rhode Island</v>
      </c>
      <c r="AM76">
        <v>3</v>
      </c>
    </row>
    <row r="77" spans="34:39" x14ac:dyDescent="0.25">
      <c r="AH77" s="3" t="s">
        <v>62</v>
      </c>
      <c r="AI77" s="14">
        <v>5</v>
      </c>
      <c r="AL77" t="str">
        <v>Tennessee</v>
      </c>
      <c r="AM77">
        <v>5</v>
      </c>
    </row>
    <row r="78" spans="34:39" x14ac:dyDescent="0.25">
      <c r="AH78" s="3" t="s">
        <v>24</v>
      </c>
      <c r="AI78" s="14">
        <v>18</v>
      </c>
      <c r="AL78" t="str">
        <v>Texas</v>
      </c>
      <c r="AM78">
        <v>18</v>
      </c>
    </row>
    <row r="79" spans="34:39" x14ac:dyDescent="0.25">
      <c r="AH79" s="3" t="s">
        <v>63</v>
      </c>
      <c r="AI79" s="14">
        <v>3</v>
      </c>
      <c r="AL79" t="str">
        <v>Utah</v>
      </c>
      <c r="AM79">
        <v>3</v>
      </c>
    </row>
    <row r="80" spans="34:39" x14ac:dyDescent="0.25">
      <c r="AH80" s="3" t="s">
        <v>64</v>
      </c>
      <c r="AI80" s="14">
        <v>8</v>
      </c>
      <c r="AL80" t="str">
        <v>Virginia</v>
      </c>
      <c r="AM80">
        <v>8</v>
      </c>
    </row>
    <row r="81" spans="34:39" x14ac:dyDescent="0.25">
      <c r="AH81" s="3" t="s">
        <v>27</v>
      </c>
      <c r="AI81" s="14">
        <v>10</v>
      </c>
      <c r="AL81" t="str">
        <v>Washington</v>
      </c>
      <c r="AM81">
        <v>10</v>
      </c>
    </row>
    <row r="82" spans="34:39" x14ac:dyDescent="0.25">
      <c r="AH82" s="3" t="s">
        <v>77</v>
      </c>
      <c r="AI82" s="14">
        <v>2</v>
      </c>
      <c r="AL82" t="str">
        <v>Wisconsin</v>
      </c>
      <c r="AM82">
        <v>2</v>
      </c>
    </row>
  </sheetData>
  <mergeCells count="6">
    <mergeCell ref="AH4:AI4"/>
    <mergeCell ref="B4:C4"/>
    <mergeCell ref="J4:K4"/>
    <mergeCell ref="E2:G2"/>
    <mergeCell ref="AB2:AD2"/>
    <mergeCell ref="X4:Y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1F3739-4A4F-4E8F-AABA-ABE396CCDB2B}">
  <sheetPr>
    <tabColor rgb="FF027368"/>
  </sheetPr>
  <dimension ref="AD10:AF17"/>
  <sheetViews>
    <sheetView showGridLines="0" tabSelected="1" zoomScale="92" zoomScaleNormal="100" workbookViewId="0"/>
  </sheetViews>
  <sheetFormatPr defaultRowHeight="15" x14ac:dyDescent="0.25"/>
  <cols>
    <col min="1" max="16384" width="9.140625" style="6"/>
  </cols>
  <sheetData>
    <row r="10" spans="30:30" x14ac:dyDescent="0.25">
      <c r="AD10" s="6" t="e" vm="1">
        <v>#VALUE!</v>
      </c>
    </row>
    <row r="17" spans="32:32" x14ac:dyDescent="0.25">
      <c r="AF17" s="7"/>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96F074-6408-4E96-B318-C702D6F6E7CC}">
  <sheetPr>
    <tabColor rgb="FFBF046B"/>
  </sheetPr>
  <dimension ref="A1"/>
  <sheetViews>
    <sheetView showGridLines="0" zoomScale="97" zoomScaleNormal="100" workbookViewId="0"/>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item1.xml>��
</file>

<file path=customXml/item2.xml>��
</file>

<file path=customXml/item3.xml>��
</file>

<file path=customXml/item4.xml>��
</file>

<file path=customXml/item5.xml>��
</file>

<file path=customXml/item6.xml>��
</file>

<file path=customXml/item7.xml><?xml version="1.0" encoding="utf-8"?>
<?mso-contentType ?>
<FormTemplates xmlns="http://schemas.microsoft.com/sharepoint/v3/contenttype/forms">
  <Display>DocumentLibraryForm</Display>
  <Edit>DocumentLibraryForm</Edit>
  <New>DocumentLibraryForm</New>
</FormTemplates>
</file>

<file path=customXml/item8.xml>��
</file>

<file path=customXml/item9.xml>��
</file>

<file path=customXml/item10.xml>��
</file>

<file path=customXml/item11.xml>��
</file>

<file path=customXml/item12.xml>��
</file>

<file path=customXml/item13.xml><?xml version="1.0" encoding="utf-8"?>
<p:properties xmlns:p="http://schemas.microsoft.com/office/2006/metadata/properties" xmlns:xsi="http://www.w3.org/2001/XMLSchema-instance" xmlns:pc="http://schemas.microsoft.com/office/infopath/2007/PartnerControls">
  <documentManagement>
    <_activity xmlns="7c83653b-88d2-4d3d-b8ad-034064f4dfa1" xsi:nil="true"/>
  </documentManagement>
</p:properties>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xml version="1.0" encoding="utf-8"?>
<ct:contentTypeSchema xmlns:ct="http://schemas.microsoft.com/office/2006/metadata/contentType" xmlns:ma="http://schemas.microsoft.com/office/2006/metadata/properties/metaAttributes" ct:_="" ma:_="" ma:contentTypeName="Document" ma:contentTypeID="0x010100DE4E0B98B2593847BE5BADC3C451B66A" ma:contentTypeVersion="6" ma:contentTypeDescription="Create a new document." ma:contentTypeScope="" ma:versionID="a4a0d0f9f52d71ed64e3384ab86bd581">
  <xsd:schema xmlns:xsd="http://www.w3.org/2001/XMLSchema" xmlns:xs="http://www.w3.org/2001/XMLSchema" xmlns:p="http://schemas.microsoft.com/office/2006/metadata/properties" xmlns:ns3="7c83653b-88d2-4d3d-b8ad-034064f4dfa1" targetNamespace="http://schemas.microsoft.com/office/2006/metadata/properties" ma:root="true" ma:fieldsID="6422f34e449ac0d1b0c3421836fbd87a" ns3:_="">
    <xsd:import namespace="7c83653b-88d2-4d3d-b8ad-034064f4dfa1"/>
    <xsd:element name="properties">
      <xsd:complexType>
        <xsd:sequence>
          <xsd:element name="documentManagement">
            <xsd:complexType>
              <xsd:all>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c83653b-88d2-4d3d-b8ad-034064f4dfa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_activity" ma:index="13"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49.xml>��
</file>

<file path=customXml/itemProps1.xml><?xml version="1.0" encoding="utf-8"?>
<ds:datastoreItem xmlns:ds="http://schemas.openxmlformats.org/officeDocument/2006/customXml" ds:itemID="{C6483B33-7929-4F99-A5AE-EAC246A4B1D9}">
  <ds:schemaRefs/>
</ds:datastoreItem>
</file>

<file path=customXml/itemProps2.xml><?xml version="1.0" encoding="utf-8"?>
<ds:datastoreItem xmlns:ds="http://schemas.openxmlformats.org/officeDocument/2006/customXml" ds:itemID="{B3E47898-D129-4794-8759-C8703190B77C}">
  <ds:schemaRefs>
    <ds:schemaRef ds:uri="http://schemas.microsoft.com/DataMashup"/>
  </ds:schemaRefs>
</ds:datastoreItem>
</file>

<file path=customXml/itemProps3.xml><?xml version="1.0" encoding="utf-8"?>
<ds:datastoreItem xmlns:ds="http://schemas.openxmlformats.org/officeDocument/2006/customXml" ds:itemID="{31AEED31-B1A9-4761-AA97-820967247EE6}">
  <ds:schemaRefs/>
</ds:datastoreItem>
</file>

<file path=customXml/itemProps4.xml><?xml version="1.0" encoding="utf-8"?>
<ds:datastoreItem xmlns:ds="http://schemas.openxmlformats.org/officeDocument/2006/customXml" ds:itemID="{689971F7-01EB-4750-9693-5B8CA4518290}">
  <ds:schemaRefs>
    <ds:schemaRef ds:uri="http://gemini/pivotcustomization/LinkedTableUpdateMode"/>
  </ds:schemaRefs>
</ds:datastoreItem>
</file>

<file path=customXml/itemProps5.xml><?xml version="1.0" encoding="utf-8"?>
<ds:datastoreItem xmlns:ds="http://schemas.openxmlformats.org/officeDocument/2006/customXml" ds:itemID="{977A64A9-CF20-431B-9C15-33A805124A86}">
  <ds:schemaRefs>
    <ds:schemaRef ds:uri="http://gemini/pivotcustomization/ShowImplicitMeasures"/>
  </ds:schemaRefs>
</ds:datastoreItem>
</file>

<file path=customXml/itemProps6.xml><?xml version="1.0" encoding="utf-8"?>
<ds:datastoreItem xmlns:ds="http://schemas.openxmlformats.org/officeDocument/2006/customXml" ds:itemID="{E1F955EA-E63A-428B-853A-BCD66EDE62C1}">
  <ds:schemaRefs/>
</ds:datastoreItem>
</file>

<file path=customXml/itemProps7.xml><?xml version="1.0" encoding="utf-8"?>
<ds:datastoreItem xmlns:ds="http://schemas.openxmlformats.org/officeDocument/2006/customXml" ds:itemID="{9842E7C5-4BFF-4446-8F88-753973FFEB53}">
  <ds:schemaRefs>
    <ds:schemaRef ds:uri="http://schemas.microsoft.com/sharepoint/v3/contenttype/forms"/>
  </ds:schemaRefs>
</ds:datastoreItem>
</file>

<file path=customXml/itemProps8.xml><?xml version="1.0" encoding="utf-8"?>
<ds:datastoreItem xmlns:ds="http://schemas.openxmlformats.org/officeDocument/2006/customXml" ds:itemID="{CD74307E-EFD3-4EBF-991A-C974F2E3B80F}">
  <ds:schemaRefs/>
</ds:datastoreItem>
</file>

<file path=customXml/itemProps9.xml><?xml version="1.0" encoding="utf-8"?>
<ds:datastoreItem xmlns:ds="http://schemas.openxmlformats.org/officeDocument/2006/customXml" ds:itemID="{F251B671-A5B3-49FB-8B4E-CE56BF7C653D}">
  <ds:schemaRefs>
    <ds:schemaRef ds:uri="http://gemini/pivotcustomization/ManualCalcMode"/>
  </ds:schemaRefs>
</ds:datastoreItem>
</file>

<file path=customXml/itemProps10.xml><?xml version="1.0" encoding="utf-8"?>
<ds:datastoreItem xmlns:ds="http://schemas.openxmlformats.org/officeDocument/2006/customXml" ds:itemID="{A7E29634-8F83-4139-AF6A-FD7CD8E6A992}">
  <ds:schemaRefs>
    <ds:schemaRef ds:uri="http://gemini/pivotcustomization/TableXML_Dim_Customer_ee66e743-7625-4d44-b3db-89f9e0a56d64"/>
  </ds:schemaRefs>
</ds:datastoreItem>
</file>

<file path=customXml/itemProps11.xml><?xml version="1.0" encoding="utf-8"?>
<ds:datastoreItem xmlns:ds="http://schemas.openxmlformats.org/officeDocument/2006/customXml" ds:itemID="{101CD8E9-545C-41BE-B694-A396BC6AFE6E}">
  <ds:schemaRefs/>
</ds:datastoreItem>
</file>

<file path=customXml/itemProps12.xml><?xml version="1.0" encoding="utf-8"?>
<ds:datastoreItem xmlns:ds="http://schemas.openxmlformats.org/officeDocument/2006/customXml" ds:itemID="{5239B946-143F-455B-8249-768328370D07}">
  <ds:schemaRefs>
    <ds:schemaRef ds:uri="http://gemini/pivotcustomization/TableXML_Dim_RegionalManagers_aabee29a-5d79-4bcd-8766-050a4ec478e5"/>
  </ds:schemaRefs>
</ds:datastoreItem>
</file>

<file path=customXml/itemProps13.xml><?xml version="1.0" encoding="utf-8"?>
<ds:datastoreItem xmlns:ds="http://schemas.openxmlformats.org/officeDocument/2006/customXml" ds:itemID="{CA220CF1-6318-442A-98CB-C9EEAC5334D4}">
  <ds:schemaRefs>
    <ds:schemaRef ds:uri="http://schemas.microsoft.com/office/2006/metadata/properties"/>
    <ds:schemaRef ds:uri="http://schemas.microsoft.com/office/infopath/2007/PartnerControls"/>
    <ds:schemaRef ds:uri="7c83653b-88d2-4d3d-b8ad-034064f4dfa1"/>
  </ds:schemaRefs>
</ds:datastoreItem>
</file>

<file path=customXml/itemProps14.xml><?xml version="1.0" encoding="utf-8"?>
<ds:datastoreItem xmlns:ds="http://schemas.openxmlformats.org/officeDocument/2006/customXml" ds:itemID="{130869B8-6559-4F1C-BE3E-164C046F0827}">
  <ds:schemaRefs/>
</ds:datastoreItem>
</file>

<file path=customXml/itemProps15.xml><?xml version="1.0" encoding="utf-8"?>
<ds:datastoreItem xmlns:ds="http://schemas.openxmlformats.org/officeDocument/2006/customXml" ds:itemID="{B37000AC-5DFC-494D-987A-4688C3C1AC20}">
  <ds:schemaRefs/>
</ds:datastoreItem>
</file>

<file path=customXml/itemProps16.xml><?xml version="1.0" encoding="utf-8"?>
<ds:datastoreItem xmlns:ds="http://schemas.openxmlformats.org/officeDocument/2006/customXml" ds:itemID="{DA210536-F44D-40A5-843B-E00D617D5DF7}">
  <ds:schemaRefs/>
</ds:datastoreItem>
</file>

<file path=customXml/itemProps17.xml><?xml version="1.0" encoding="utf-8"?>
<ds:datastoreItem xmlns:ds="http://schemas.openxmlformats.org/officeDocument/2006/customXml" ds:itemID="{C0169BE8-A924-4C3A-BDEA-99E58B66235C}">
  <ds:schemaRefs/>
</ds:datastoreItem>
</file>

<file path=customXml/itemProps18.xml><?xml version="1.0" encoding="utf-8"?>
<ds:datastoreItem xmlns:ds="http://schemas.openxmlformats.org/officeDocument/2006/customXml" ds:itemID="{5BF2247B-F6F7-4007-B5F5-682AC88D37D2}">
  <ds:schemaRefs/>
</ds:datastoreItem>
</file>

<file path=customXml/itemProps19.xml><?xml version="1.0" encoding="utf-8"?>
<ds:datastoreItem xmlns:ds="http://schemas.openxmlformats.org/officeDocument/2006/customXml" ds:itemID="{28D0B136-2BDF-45A7-93B4-FF2158AC649D}">
  <ds:schemaRefs/>
</ds:datastoreItem>
</file>

<file path=customXml/itemProps20.xml><?xml version="1.0" encoding="utf-8"?>
<ds:datastoreItem xmlns:ds="http://schemas.openxmlformats.org/officeDocument/2006/customXml" ds:itemID="{637563DC-45F0-406A-A54B-84450761FF20}">
  <ds:schemaRefs>
    <ds:schemaRef ds:uri="http://gemini/pivotcustomization/TableXML_Calendar"/>
  </ds:schemaRefs>
</ds:datastoreItem>
</file>

<file path=customXml/itemProps21.xml><?xml version="1.0" encoding="utf-8"?>
<ds:datastoreItem xmlns:ds="http://schemas.openxmlformats.org/officeDocument/2006/customXml" ds:itemID="{0CAD9B57-2970-4AD3-9D64-E74C0C4CBE60}">
  <ds:schemaRefs>
    <ds:schemaRef ds:uri="http://gemini/pivotcustomization/TableXML_Dim_Returns_25288458-417e-4351-9e47-f9923fb4c111"/>
  </ds:schemaRefs>
</ds:datastoreItem>
</file>

<file path=customXml/itemProps22.xml><?xml version="1.0" encoding="utf-8"?>
<ds:datastoreItem xmlns:ds="http://schemas.openxmlformats.org/officeDocument/2006/customXml" ds:itemID="{05E5C896-D639-4D2F-8960-6BEC3AF3AB8C}">
  <ds:schemaRefs>
    <ds:schemaRef ds:uri="http://gemini/pivotcustomization/FormulaBarState"/>
  </ds:schemaRefs>
</ds:datastoreItem>
</file>

<file path=customXml/itemProps23.xml><?xml version="1.0" encoding="utf-8"?>
<ds:datastoreItem xmlns:ds="http://schemas.openxmlformats.org/officeDocument/2006/customXml" ds:itemID="{84488CD6-561E-4347-A931-862C4329FA69}">
  <ds:schemaRefs/>
</ds:datastoreItem>
</file>

<file path=customXml/itemProps24.xml><?xml version="1.0" encoding="utf-8"?>
<ds:datastoreItem xmlns:ds="http://schemas.openxmlformats.org/officeDocument/2006/customXml" ds:itemID="{E8C8DAA1-6A55-4CC7-BA49-7FC40C886EF3}">
  <ds:schemaRefs>
    <ds:schemaRef ds:uri="http://gemini/pivotcustomization/ClientWindowXML"/>
  </ds:schemaRefs>
</ds:datastoreItem>
</file>

<file path=customXml/itemProps25.xml><?xml version="1.0" encoding="utf-8"?>
<ds:datastoreItem xmlns:ds="http://schemas.openxmlformats.org/officeDocument/2006/customXml" ds:itemID="{28A416AE-D3BC-46EF-89C4-5E0F906802D5}">
  <ds:schemaRefs/>
</ds:datastoreItem>
</file>

<file path=customXml/itemProps26.xml><?xml version="1.0" encoding="utf-8"?>
<ds:datastoreItem xmlns:ds="http://schemas.openxmlformats.org/officeDocument/2006/customXml" ds:itemID="{8E8236C8-77E1-42BB-85D4-D6D0C8CE14D0}">
  <ds:schemaRefs/>
</ds:datastoreItem>
</file>

<file path=customXml/itemProps27.xml><?xml version="1.0" encoding="utf-8"?>
<ds:datastoreItem xmlns:ds="http://schemas.openxmlformats.org/officeDocument/2006/customXml" ds:itemID="{1361D56B-C608-4264-AA3A-D31878BADEBC}">
  <ds:schemaRefs>
    <ds:schemaRef ds:uri="http://gemini/pivotcustomization/6692b357-656c-4d58-8226-a4da56d814c1"/>
  </ds:schemaRefs>
</ds:datastoreItem>
</file>

<file path=customXml/itemProps28.xml><?xml version="1.0" encoding="utf-8"?>
<ds:datastoreItem xmlns:ds="http://schemas.openxmlformats.org/officeDocument/2006/customXml" ds:itemID="{87A1C142-CB50-4C32-8A45-AAF79FB930A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c83653b-88d2-4d3d-b8ad-034064f4dfa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9.xml><?xml version="1.0" encoding="utf-8"?>
<ds:datastoreItem xmlns:ds="http://schemas.openxmlformats.org/officeDocument/2006/customXml" ds:itemID="{A426D76D-CD69-4FE8-B043-4E3C272DDEE5}">
  <ds:schemaRefs/>
</ds:datastoreItem>
</file>

<file path=customXml/itemProps30.xml><?xml version="1.0" encoding="utf-8"?>
<ds:datastoreItem xmlns:ds="http://schemas.openxmlformats.org/officeDocument/2006/customXml" ds:itemID="{086329A1-D2CC-45BA-944D-08F9698BC1AB}">
  <ds:schemaRefs>
    <ds:schemaRef ds:uri="http://gemini/pivotcustomization/TableWidget"/>
  </ds:schemaRefs>
</ds:datastoreItem>
</file>

<file path=customXml/itemProps31.xml><?xml version="1.0" encoding="utf-8"?>
<ds:datastoreItem xmlns:ds="http://schemas.openxmlformats.org/officeDocument/2006/customXml" ds:itemID="{8C38C084-10E8-4762-8209-5CAD42803D13}">
  <ds:schemaRefs/>
</ds:datastoreItem>
</file>

<file path=customXml/itemProps32.xml><?xml version="1.0" encoding="utf-8"?>
<ds:datastoreItem xmlns:ds="http://schemas.openxmlformats.org/officeDocument/2006/customXml" ds:itemID="{7B2C8DE4-3EE7-4743-B4BB-44B179EB3064}">
  <ds:schemaRefs/>
</ds:datastoreItem>
</file>

<file path=customXml/itemProps33.xml><?xml version="1.0" encoding="utf-8"?>
<ds:datastoreItem xmlns:ds="http://schemas.openxmlformats.org/officeDocument/2006/customXml" ds:itemID="{852464A0-6159-4EC5-9DA6-8A9CD7A3DF36}">
  <ds:schemaRefs/>
</ds:datastoreItem>
</file>

<file path=customXml/itemProps34.xml><?xml version="1.0" encoding="utf-8"?>
<ds:datastoreItem xmlns:ds="http://schemas.openxmlformats.org/officeDocument/2006/customXml" ds:itemID="{0F9C555D-0585-488A-A049-0272B6F57960}">
  <ds:schemaRefs/>
</ds:datastoreItem>
</file>

<file path=customXml/itemProps35.xml><?xml version="1.0" encoding="utf-8"?>
<ds:datastoreItem xmlns:ds="http://schemas.openxmlformats.org/officeDocument/2006/customXml" ds:itemID="{C4E422BF-42F0-4653-A95B-5947B3616415}">
  <ds:schemaRefs/>
</ds:datastoreItem>
</file>

<file path=customXml/itemProps36.xml><?xml version="1.0" encoding="utf-8"?>
<ds:datastoreItem xmlns:ds="http://schemas.openxmlformats.org/officeDocument/2006/customXml" ds:itemID="{5DDF8DA0-414D-4369-AF41-DCA6A982CABD}">
  <ds:schemaRefs/>
</ds:datastoreItem>
</file>

<file path=customXml/itemProps37.xml><?xml version="1.0" encoding="utf-8"?>
<ds:datastoreItem xmlns:ds="http://schemas.openxmlformats.org/officeDocument/2006/customXml" ds:itemID="{06EFDD85-C360-43B3-A327-BCCDF36021D7}">
  <ds:schemaRefs>
    <ds:schemaRef ds:uri="http://gemini/pivotcustomization/TableOrder"/>
  </ds:schemaRefs>
</ds:datastoreItem>
</file>

<file path=customXml/itemProps38.xml><?xml version="1.0" encoding="utf-8"?>
<ds:datastoreItem xmlns:ds="http://schemas.openxmlformats.org/officeDocument/2006/customXml" ds:itemID="{56E641C5-0177-492A-BF4C-AB497C36BD51}">
  <ds:schemaRefs>
    <ds:schemaRef ds:uri="http://gemini/pivotcustomization/ShowHidden"/>
  </ds:schemaRefs>
</ds:datastoreItem>
</file>

<file path=customXml/itemProps39.xml><?xml version="1.0" encoding="utf-8"?>
<ds:datastoreItem xmlns:ds="http://schemas.openxmlformats.org/officeDocument/2006/customXml" ds:itemID="{565B19B0-E25A-4607-864B-557CF86A4EB5}">
  <ds:schemaRefs/>
</ds:datastoreItem>
</file>

<file path=customXml/itemProps40.xml><?xml version="1.0" encoding="utf-8"?>
<ds:datastoreItem xmlns:ds="http://schemas.openxmlformats.org/officeDocument/2006/customXml" ds:itemID="{BCE3542B-BCA3-4165-A2E2-F4C6EA792CEE}">
  <ds:schemaRefs/>
</ds:datastoreItem>
</file>

<file path=customXml/itemProps41.xml><?xml version="1.0" encoding="utf-8"?>
<ds:datastoreItem xmlns:ds="http://schemas.openxmlformats.org/officeDocument/2006/customXml" ds:itemID="{2211BC61-76FC-489C-8C19-C7163E737820}">
  <ds:schemaRefs/>
</ds:datastoreItem>
</file>

<file path=customXml/itemProps42.xml><?xml version="1.0" encoding="utf-8"?>
<ds:datastoreItem xmlns:ds="http://schemas.openxmlformats.org/officeDocument/2006/customXml" ds:itemID="{280867B2-1EFC-498B-B218-CAE1762E58D2}">
  <ds:schemaRefs/>
</ds:datastoreItem>
</file>

<file path=customXml/itemProps43.xml><?xml version="1.0" encoding="utf-8"?>
<ds:datastoreItem xmlns:ds="http://schemas.openxmlformats.org/officeDocument/2006/customXml" ds:itemID="{79C5A76D-7137-4DD0-BC42-9891DDB2FA26}">
  <ds:schemaRefs/>
</ds:datastoreItem>
</file>

<file path=customXml/itemProps44.xml><?xml version="1.0" encoding="utf-8"?>
<ds:datastoreItem xmlns:ds="http://schemas.openxmlformats.org/officeDocument/2006/customXml" ds:itemID="{8DB79B72-CA7A-405A-B02B-BD10CC6C4CF0}">
  <ds:schemaRefs/>
</ds:datastoreItem>
</file>

<file path=customXml/itemProps45.xml><?xml version="1.0" encoding="utf-8"?>
<ds:datastoreItem xmlns:ds="http://schemas.openxmlformats.org/officeDocument/2006/customXml" ds:itemID="{24638F18-B0EF-4569-88DE-7C586D761F78}">
  <ds:schemaRefs/>
</ds:datastoreItem>
</file>

<file path=customXml/itemProps46.xml><?xml version="1.0" encoding="utf-8"?>
<ds:datastoreItem xmlns:ds="http://schemas.openxmlformats.org/officeDocument/2006/customXml" ds:itemID="{74AFCCB5-4498-4945-A670-871F46976E73}">
  <ds:schemaRefs/>
</ds:datastoreItem>
</file>

<file path=customXml/itemProps47.xml><?xml version="1.0" encoding="utf-8"?>
<ds:datastoreItem xmlns:ds="http://schemas.openxmlformats.org/officeDocument/2006/customXml" ds:itemID="{83958A61-388D-49AA-BF74-F3DC84EE59ED}">
  <ds:schemaRefs/>
</ds:datastoreItem>
</file>

<file path=customXml/itemProps48.xml><?xml version="1.0" encoding="utf-8"?>
<ds:datastoreItem xmlns:ds="http://schemas.openxmlformats.org/officeDocument/2006/customXml" ds:itemID="{FE2F0697-479E-4AF7-BD69-C90643D0B004}">
  <ds:schemaRefs/>
</ds:datastoreItem>
</file>

<file path=customXml/itemProps49.xml><?xml version="1.0" encoding="utf-8"?>
<ds:datastoreItem xmlns:ds="http://schemas.openxmlformats.org/officeDocument/2006/customXml" ds:itemID="{1AF453EF-078E-486B-9162-4574FF2D8DA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ُEngin(Sales &amp; Profit)</vt:lpstr>
      <vt:lpstr>Sales &amp; Profit Performance</vt:lpstr>
      <vt:lpstr>Returns &amp; Operational Analysis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ناريمان امام محمد صلاح الدين بكر</dc:creator>
  <cp:keywords/>
  <dc:description/>
  <cp:lastModifiedBy>ناريمان امام محمد صلاح الدين بكر</cp:lastModifiedBy>
  <cp:revision/>
  <dcterms:created xsi:type="dcterms:W3CDTF">2026-02-16T11:02:45Z</dcterms:created>
  <dcterms:modified xsi:type="dcterms:W3CDTF">2026-03-01T15:34:42Z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0x010100DE4E0B98B2593847BE5BADC3C451B66A</vt:lpwstr>
  </property>
</Properties>
</file>