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ed Ali\OneDrive\"/>
    </mc:Choice>
  </mc:AlternateContent>
  <xr:revisionPtr revIDLastSave="0" documentId="13_ncr:1_{A97ED6F9-8516-433D-896A-49F6D1ABFFFB}" xr6:coauthVersionLast="47" xr6:coauthVersionMax="47" xr10:uidLastSave="{00000000-0000-0000-0000-000000000000}"/>
  <bookViews>
    <workbookView xWindow="-108" yWindow="-108" windowWidth="23256" windowHeight="12456" xr2:uid="{170C14EC-994F-40CB-A7EF-F0BF5BA7D816}"/>
  </bookViews>
  <sheets>
    <sheet name="student_marks" sheetId="1" r:id="rId1"/>
  </sheets>
  <definedNames>
    <definedName name="_xlnm._FilterDatabase" localSheetId="0" hidden="1">student_marks!$B$6:$N$16</definedName>
    <definedName name="_xlchart.v1.0" hidden="1">student_marks!$B$18</definedName>
    <definedName name="_xlchart.v1.1" hidden="1">student_marks!$C$18:$E$18</definedName>
    <definedName name="_xlchart.v1.2" hidden="1">student_marks!$C$6:$E$6</definedName>
    <definedName name="_xlchart.v1.3" hidden="1">student_marks!$B$18</definedName>
    <definedName name="_xlchart.v1.4" hidden="1">student_marks!$C$18:$E$18</definedName>
    <definedName name="_xlchart.v1.5" hidden="1">student_marks!$C$6:$E$6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19" i="1"/>
  <c r="E19" i="1"/>
  <c r="D21" i="1"/>
  <c r="E21" i="1"/>
  <c r="D20" i="1"/>
  <c r="E20" i="1"/>
  <c r="C20" i="1"/>
  <c r="C19" i="1"/>
  <c r="D18" i="1"/>
  <c r="E18" i="1"/>
  <c r="C18" i="1"/>
  <c r="J9" i="1"/>
  <c r="I14" i="1"/>
  <c r="I15" i="1"/>
  <c r="I10" i="1"/>
  <c r="I7" i="1"/>
  <c r="I11" i="1"/>
  <c r="I16" i="1"/>
  <c r="I8" i="1"/>
  <c r="I12" i="1"/>
  <c r="I13" i="1"/>
  <c r="I9" i="1"/>
  <c r="G14" i="1"/>
  <c r="G15" i="1"/>
  <c r="G10" i="1"/>
  <c r="G7" i="1"/>
  <c r="G11" i="1"/>
  <c r="G16" i="1"/>
  <c r="G8" i="1"/>
  <c r="G12" i="1"/>
  <c r="G13" i="1"/>
  <c r="G9" i="1"/>
  <c r="H14" i="1"/>
  <c r="H15" i="1"/>
  <c r="H10" i="1"/>
  <c r="H7" i="1"/>
  <c r="H11" i="1"/>
  <c r="H16" i="1"/>
  <c r="H8" i="1"/>
  <c r="H12" i="1"/>
  <c r="H13" i="1"/>
  <c r="H9" i="1"/>
  <c r="J14" i="1"/>
  <c r="J15" i="1"/>
  <c r="J10" i="1"/>
  <c r="J7" i="1"/>
  <c r="J11" i="1"/>
  <c r="J16" i="1"/>
  <c r="J8" i="1"/>
  <c r="J12" i="1"/>
  <c r="J13" i="1"/>
  <c r="L14" i="1"/>
  <c r="L15" i="1"/>
  <c r="L10" i="1"/>
  <c r="L7" i="1"/>
  <c r="L11" i="1"/>
  <c r="L16" i="1"/>
  <c r="L8" i="1"/>
  <c r="L12" i="1"/>
  <c r="L13" i="1"/>
  <c r="L9" i="1"/>
  <c r="K14" i="1"/>
  <c r="M14" i="1" s="1"/>
  <c r="K15" i="1"/>
  <c r="M15" i="1" s="1"/>
  <c r="K10" i="1"/>
  <c r="M10" i="1" s="1"/>
  <c r="K7" i="1"/>
  <c r="M7" i="1" s="1"/>
  <c r="K11" i="1"/>
  <c r="M11" i="1" s="1"/>
  <c r="K16" i="1"/>
  <c r="M16" i="1" s="1"/>
  <c r="K8" i="1"/>
  <c r="K12" i="1"/>
  <c r="M12" i="1" s="1"/>
  <c r="K13" i="1"/>
  <c r="M13" i="1" s="1"/>
  <c r="K9" i="1"/>
  <c r="M9" i="1" s="1"/>
  <c r="C2" i="1" l="1"/>
  <c r="N14" i="1" s="1"/>
  <c r="F8" i="1"/>
  <c r="F16" i="1"/>
  <c r="F11" i="1"/>
  <c r="F9" i="1"/>
  <c r="F15" i="1"/>
  <c r="F13" i="1"/>
  <c r="F14" i="1"/>
  <c r="F7" i="1"/>
  <c r="F10" i="1"/>
  <c r="F12" i="1"/>
  <c r="M8" i="1"/>
  <c r="N7" i="1" l="1"/>
  <c r="N13" i="1"/>
  <c r="N15" i="1"/>
  <c r="N11" i="1"/>
  <c r="N8" i="1"/>
  <c r="N16" i="1"/>
  <c r="N9" i="1"/>
  <c r="N10" i="1"/>
  <c r="N12" i="1"/>
</calcChain>
</file>

<file path=xl/sharedStrings.xml><?xml version="1.0" encoding="utf-8"?>
<sst xmlns="http://schemas.openxmlformats.org/spreadsheetml/2006/main" count="30" uniqueCount="29">
  <si>
    <t>Name</t>
  </si>
  <si>
    <t>Math</t>
  </si>
  <si>
    <t>English</t>
  </si>
  <si>
    <t>Science</t>
  </si>
  <si>
    <t>John</t>
  </si>
  <si>
    <t>Alice</t>
  </si>
  <si>
    <t>Bob</t>
  </si>
  <si>
    <t>David</t>
  </si>
  <si>
    <t>Emma</t>
  </si>
  <si>
    <t>Sophia</t>
  </si>
  <si>
    <t>Liam</t>
  </si>
  <si>
    <t>Olivia</t>
  </si>
  <si>
    <t>Noah</t>
  </si>
  <si>
    <t>Ava</t>
  </si>
  <si>
    <t>Total</t>
  </si>
  <si>
    <t>Percentage</t>
  </si>
  <si>
    <t>Percentile</t>
  </si>
  <si>
    <t>Total Rank</t>
  </si>
  <si>
    <t>Math Rank</t>
  </si>
  <si>
    <t>Eng Rank</t>
  </si>
  <si>
    <t>Best subject</t>
  </si>
  <si>
    <t>total</t>
  </si>
  <si>
    <t>Average percentage</t>
  </si>
  <si>
    <t>Max Mark</t>
  </si>
  <si>
    <t>Max</t>
  </si>
  <si>
    <t>Min</t>
  </si>
  <si>
    <t>PASS %</t>
  </si>
  <si>
    <t>Pass Mark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</si>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</sst>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23" xfId="0" applyBorder="1"/>
    <xf numFmtId="0" fontId="16" fillId="0" borderId="11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0" xfId="0" applyFont="1" applyBorder="1"/>
    <xf numFmtId="1" fontId="0" fillId="0" borderId="30" xfId="0" applyNumberFormat="1" applyBorder="1"/>
    <xf numFmtId="0" fontId="0" fillId="0" borderId="31" xfId="0" applyBorder="1"/>
    <xf numFmtId="0" fontId="16" fillId="0" borderId="12" xfId="0" applyFont="1" applyBorder="1"/>
    <xf numFmtId="0" fontId="16" fillId="0" borderId="14" xfId="0" applyFont="1" applyBorder="1"/>
    <xf numFmtId="9" fontId="0" fillId="0" borderId="10" xfId="42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9" fontId="0" fillId="0" borderId="21" xfId="42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9" fontId="0" fillId="0" borderId="25" xfId="42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6" fillId="0" borderId="32" xfId="0" applyFont="1" applyBorder="1"/>
    <xf numFmtId="0" fontId="0" fillId="0" borderId="33" xfId="0" applyBorder="1"/>
    <xf numFmtId="0" fontId="0" fillId="0" borderId="0" xfId="0" applyBorder="1"/>
    <xf numFmtId="9" fontId="0" fillId="0" borderId="10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86179276921784E-2"/>
          <c:y val="0.23145940628185288"/>
          <c:w val="0.84989510867304163"/>
          <c:h val="0.5901636149968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student_marks!$K$6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student_marks!$K$7:$K$16</c:f>
              <c:numCache>
                <c:formatCode>0</c:formatCode>
                <c:ptCount val="10"/>
                <c:pt idx="0">
                  <c:v>243</c:v>
                </c:pt>
                <c:pt idx="1">
                  <c:v>241</c:v>
                </c:pt>
                <c:pt idx="2">
                  <c:v>232</c:v>
                </c:pt>
                <c:pt idx="3">
                  <c:v>200</c:v>
                </c:pt>
                <c:pt idx="4">
                  <c:v>199</c:v>
                </c:pt>
                <c:pt idx="5">
                  <c:v>199</c:v>
                </c:pt>
                <c:pt idx="6">
                  <c:v>191</c:v>
                </c:pt>
                <c:pt idx="7">
                  <c:v>182</c:v>
                </c:pt>
                <c:pt idx="8">
                  <c:v>181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8-4939-A3B8-8FC1C12F2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891248"/>
        <c:axId val="1076874448"/>
      </c:barChart>
      <c:catAx>
        <c:axId val="1076891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4448"/>
        <c:crosses val="autoZero"/>
        <c:auto val="1"/>
        <c:lblAlgn val="ctr"/>
        <c:lblOffset val="100"/>
        <c:noMultiLvlLbl val="0"/>
      </c:catAx>
      <c:valAx>
        <c:axId val="10768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student_marks!$C$6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student_marks!$C$7:$C$16</c:f>
              <c:numCache>
                <c:formatCode>0</c:formatCode>
                <c:ptCount val="10"/>
                <c:pt idx="0">
                  <c:v>82</c:v>
                </c:pt>
                <c:pt idx="1">
                  <c:v>79</c:v>
                </c:pt>
                <c:pt idx="2">
                  <c:v>78</c:v>
                </c:pt>
                <c:pt idx="3">
                  <c:v>54</c:v>
                </c:pt>
                <c:pt idx="4">
                  <c:v>47</c:v>
                </c:pt>
                <c:pt idx="5">
                  <c:v>97</c:v>
                </c:pt>
                <c:pt idx="6">
                  <c:v>58</c:v>
                </c:pt>
                <c:pt idx="7">
                  <c:v>91</c:v>
                </c:pt>
                <c:pt idx="8">
                  <c:v>68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DC0-9FD2-68A9A9C52430}"/>
            </c:ext>
          </c:extLst>
        </c:ser>
        <c:ser>
          <c:idx val="1"/>
          <c:order val="1"/>
          <c:tx>
            <c:strRef>
              <c:f>student_marks!$D$6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student_marks!$D$7:$D$16</c:f>
              <c:numCache>
                <c:formatCode>0</c:formatCode>
                <c:ptCount val="10"/>
                <c:pt idx="0">
                  <c:v>92</c:v>
                </c:pt>
                <c:pt idx="1">
                  <c:v>63</c:v>
                </c:pt>
                <c:pt idx="2">
                  <c:v>62</c:v>
                </c:pt>
                <c:pt idx="3">
                  <c:v>63</c:v>
                </c:pt>
                <c:pt idx="4">
                  <c:v>75</c:v>
                </c:pt>
                <c:pt idx="5">
                  <c:v>42</c:v>
                </c:pt>
                <c:pt idx="6">
                  <c:v>61</c:v>
                </c:pt>
                <c:pt idx="7">
                  <c:v>50</c:v>
                </c:pt>
                <c:pt idx="8">
                  <c:v>50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DC0-9FD2-68A9A9C52430}"/>
            </c:ext>
          </c:extLst>
        </c:ser>
        <c:ser>
          <c:idx val="2"/>
          <c:order val="2"/>
          <c:tx>
            <c:strRef>
              <c:f>student_marks!$E$6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student_marks!$E$7:$E$16</c:f>
              <c:numCache>
                <c:formatCode>0</c:formatCode>
                <c:ptCount val="10"/>
                <c:pt idx="0">
                  <c:v>69</c:v>
                </c:pt>
                <c:pt idx="1">
                  <c:v>99</c:v>
                </c:pt>
                <c:pt idx="2">
                  <c:v>92</c:v>
                </c:pt>
                <c:pt idx="3">
                  <c:v>83</c:v>
                </c:pt>
                <c:pt idx="4">
                  <c:v>77</c:v>
                </c:pt>
                <c:pt idx="5">
                  <c:v>60</c:v>
                </c:pt>
                <c:pt idx="6">
                  <c:v>72</c:v>
                </c:pt>
                <c:pt idx="7">
                  <c:v>41</c:v>
                </c:pt>
                <c:pt idx="8">
                  <c:v>63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B-4DC0-9FD2-68A9A9C5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97952"/>
        <c:axId val="1339498432"/>
      </c:barChart>
      <c:catAx>
        <c:axId val="1339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98432"/>
        <c:crosses val="autoZero"/>
        <c:auto val="1"/>
        <c:lblAlgn val="ctr"/>
        <c:lblOffset val="100"/>
        <c:noMultiLvlLbl val="0"/>
      </c:catAx>
      <c:valAx>
        <c:axId val="13394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student_marks!$C$6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student_marks!$C$7:$C$16</c:f>
              <c:numCache>
                <c:formatCode>0</c:formatCode>
                <c:ptCount val="10"/>
                <c:pt idx="0">
                  <c:v>82</c:v>
                </c:pt>
                <c:pt idx="1">
                  <c:v>79</c:v>
                </c:pt>
                <c:pt idx="2">
                  <c:v>78</c:v>
                </c:pt>
                <c:pt idx="3">
                  <c:v>54</c:v>
                </c:pt>
                <c:pt idx="4">
                  <c:v>47</c:v>
                </c:pt>
                <c:pt idx="5">
                  <c:v>97</c:v>
                </c:pt>
                <c:pt idx="6">
                  <c:v>58</c:v>
                </c:pt>
                <c:pt idx="7">
                  <c:v>91</c:v>
                </c:pt>
                <c:pt idx="8">
                  <c:v>68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7-4565-A2D4-7A094FCCD0CA}"/>
            </c:ext>
          </c:extLst>
        </c:ser>
        <c:ser>
          <c:idx val="1"/>
          <c:order val="1"/>
          <c:tx>
            <c:strRef>
              <c:f>student_marks!$D$6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student_marks!$D$7:$D$16</c:f>
              <c:numCache>
                <c:formatCode>0</c:formatCode>
                <c:ptCount val="10"/>
                <c:pt idx="0">
                  <c:v>92</c:v>
                </c:pt>
                <c:pt idx="1">
                  <c:v>63</c:v>
                </c:pt>
                <c:pt idx="2">
                  <c:v>62</c:v>
                </c:pt>
                <c:pt idx="3">
                  <c:v>63</c:v>
                </c:pt>
                <c:pt idx="4">
                  <c:v>75</c:v>
                </c:pt>
                <c:pt idx="5">
                  <c:v>42</c:v>
                </c:pt>
                <c:pt idx="6">
                  <c:v>61</c:v>
                </c:pt>
                <c:pt idx="7">
                  <c:v>50</c:v>
                </c:pt>
                <c:pt idx="8">
                  <c:v>50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7-4565-A2D4-7A094FCCD0CA}"/>
            </c:ext>
          </c:extLst>
        </c:ser>
        <c:ser>
          <c:idx val="2"/>
          <c:order val="2"/>
          <c:tx>
            <c:strRef>
              <c:f>student_marks!$E$6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Emma</c:v>
                </c:pt>
                <c:pt idx="1">
                  <c:v>Olivia</c:v>
                </c:pt>
                <c:pt idx="2">
                  <c:v>John</c:v>
                </c:pt>
                <c:pt idx="3">
                  <c:v>David</c:v>
                </c:pt>
                <c:pt idx="4">
                  <c:v>Sophia</c:v>
                </c:pt>
                <c:pt idx="5">
                  <c:v>Noah</c:v>
                </c:pt>
                <c:pt idx="6">
                  <c:v>Ava</c:v>
                </c:pt>
                <c:pt idx="7">
                  <c:v>Alice</c:v>
                </c:pt>
                <c:pt idx="8">
                  <c:v>Bob</c:v>
                </c:pt>
                <c:pt idx="9">
                  <c:v>Liam</c:v>
                </c:pt>
              </c:strCache>
            </c:strRef>
          </c:cat>
          <c:val>
            <c:numRef>
              <c:f>student_marks!$E$7:$E$16</c:f>
              <c:numCache>
                <c:formatCode>0</c:formatCode>
                <c:ptCount val="10"/>
                <c:pt idx="0">
                  <c:v>69</c:v>
                </c:pt>
                <c:pt idx="1">
                  <c:v>99</c:v>
                </c:pt>
                <c:pt idx="2">
                  <c:v>92</c:v>
                </c:pt>
                <c:pt idx="3">
                  <c:v>83</c:v>
                </c:pt>
                <c:pt idx="4">
                  <c:v>77</c:v>
                </c:pt>
                <c:pt idx="5">
                  <c:v>60</c:v>
                </c:pt>
                <c:pt idx="6">
                  <c:v>72</c:v>
                </c:pt>
                <c:pt idx="7">
                  <c:v>41</c:v>
                </c:pt>
                <c:pt idx="8">
                  <c:v>63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7-4565-A2D4-7A094FCCD0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0630592"/>
        <c:axId val="1350628192"/>
      </c:barChart>
      <c:catAx>
        <c:axId val="13506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28192"/>
        <c:crosses val="autoZero"/>
        <c:auto val="1"/>
        <c:lblAlgn val="ctr"/>
        <c:lblOffset val="100"/>
        <c:noMultiLvlLbl val="0"/>
      </c:catAx>
      <c:valAx>
        <c:axId val="1350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student_marks!$B$18</c:f>
              <c:strCache>
                <c:ptCount val="1"/>
                <c:pt idx="0">
                  <c:v>Average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student_marks!$C$6:$E$6</c:f>
              <c:strCache>
                <c:ptCount val="3"/>
                <c:pt idx="0">
                  <c:v>Math</c:v>
                </c:pt>
                <c:pt idx="1">
                  <c:v>English</c:v>
                </c:pt>
                <c:pt idx="2">
                  <c:v>Science</c:v>
                </c:pt>
              </c:strCache>
            </c:strRef>
          </c:cat>
          <c:val>
            <c:numRef>
              <c:f>student_marks!$C$18:$E$18</c:f>
              <c:numCache>
                <c:formatCode>0</c:formatCode>
                <c:ptCount val="3"/>
                <c:pt idx="0">
                  <c:v>71.400000000000006</c:v>
                </c:pt>
                <c:pt idx="1">
                  <c:v>63.7</c:v>
                </c:pt>
                <c:pt idx="2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418-8B03-B35B95B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student_marks!$B$7</c:f>
              <c:strCache>
                <c:ptCount val="1"/>
                <c:pt idx="0">
                  <c:v>Emma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student_marks!$C$6:$E$6</c:f>
              <c:strCache>
                <c:ptCount val="3"/>
                <c:pt idx="0">
                  <c:v>Math</c:v>
                </c:pt>
                <c:pt idx="1">
                  <c:v>English</c:v>
                </c:pt>
                <c:pt idx="2">
                  <c:v>Science</c:v>
                </c:pt>
              </c:strCache>
            </c:strRef>
          </c:cat>
          <c:val>
            <c:numRef>
              <c:f>student_marks!$C$7:$E$7</c:f>
              <c:numCache>
                <c:formatCode>0</c:formatCode>
                <c:ptCount val="3"/>
                <c:pt idx="0">
                  <c:v>82</c:v>
                </c:pt>
                <c:pt idx="1">
                  <c:v>92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7-4C23-BE14-C6F1E419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54624"/>
        <c:axId val="1341454144"/>
      </c:lineChart>
      <c:catAx>
        <c:axId val="13414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4144"/>
        <c:crosses val="autoZero"/>
        <c:auto val="1"/>
        <c:lblAlgn val="ctr"/>
        <c:lblOffset val="100"/>
        <c:noMultiLvlLbl val="0"/>
      </c:catAx>
      <c:valAx>
        <c:axId val="1341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8373</xdr:colOff>
      <xdr:row>16</xdr:row>
      <xdr:rowOff>175847</xdr:rowOff>
    </xdr:from>
    <xdr:to>
      <xdr:col>10</xdr:col>
      <xdr:colOff>301450</xdr:colOff>
      <xdr:row>28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A984-3054-6C5E-EF69-A933044F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418681</xdr:colOff>
      <xdr:row>17</xdr:row>
      <xdr:rowOff>18423</xdr:rowOff>
    </xdr:from>
    <xdr:to>
      <xdr:col>16</xdr:col>
      <xdr:colOff>393561</xdr:colOff>
      <xdr:row>28</xdr:row>
      <xdr:rowOff>142351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0FE69-5F0C-B988-64A4-0FEC4660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284704</xdr:colOff>
      <xdr:row>4</xdr:row>
      <xdr:rowOff>167472</xdr:rowOff>
    </xdr:from>
    <xdr:to>
      <xdr:col>20</xdr:col>
      <xdr:colOff>25122</xdr:colOff>
      <xdr:row>16</xdr:row>
      <xdr:rowOff>82061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FCE2F-CD15-2C3A-8A0F-BA22582A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209340</xdr:colOff>
      <xdr:row>29</xdr:row>
      <xdr:rowOff>43543</xdr:rowOff>
    </xdr:from>
    <xdr:to>
      <xdr:col>14</xdr:col>
      <xdr:colOff>33494</xdr:colOff>
      <xdr:row>41</xdr:row>
      <xdr:rowOff>50242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79A3E1-66CB-039C-F6C8-BF58EB9A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125604</xdr:colOff>
      <xdr:row>29</xdr:row>
      <xdr:rowOff>10049</xdr:rowOff>
    </xdr:from>
    <xdr:to>
      <xdr:col>8</xdr:col>
      <xdr:colOff>75362</xdr:colOff>
      <xdr:row>40</xdr:row>
      <xdr:rowOff>92110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7DC902-9F2D-7080-FF85-1C522EF7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9F51-D8DC-42F3-8994-8C6846B62915}">
  <dimension ref="B1:N21"/>
  <sheetViews>
    <sheetView tabSelected="1" topLeftCell="A4" zoomScale="91" workbookViewId="0">
      <selection activeCell="S32" sqref="S32"/>
    </sheetView>
  </sheetViews>
  <sheetFormatPr defaultRowHeight="14.4" x14ac:dyDescent="0.3"/>
  <cols>
    <col min="1" max="1" width="2.6640625" customWidth="1"/>
    <col min="2" max="2" width="10.77734375" customWidth="1"/>
    <col min="3" max="3" width="5.21875" bestFit="1" customWidth="1"/>
    <col min="4" max="4" width="7.44140625" bestFit="1" customWidth="1"/>
    <col min="5" max="5" width="7.88671875" bestFit="1" customWidth="1"/>
    <col min="6" max="6" width="10" bestFit="1" customWidth="1"/>
    <col min="7" max="7" width="9.88671875" bestFit="1" customWidth="1"/>
    <col min="9" max="9" width="7.88671875" bestFit="1" customWidth="1"/>
    <col min="10" max="10" width="11.5546875" bestFit="1" customWidth="1"/>
    <col min="11" max="11" width="5.33203125" bestFit="1" customWidth="1"/>
    <col min="12" max="12" width="8" bestFit="1" customWidth="1"/>
    <col min="13" max="13" width="10.88671875" bestFit="1" customWidth="1"/>
    <col min="14" max="14" width="10" bestFit="1" customWidth="1"/>
  </cols>
  <sheetData>
    <row r="1" spans="2:14" ht="15" thickBot="1" x14ac:dyDescent="0.35"/>
    <row r="2" spans="2:14" x14ac:dyDescent="0.3">
      <c r="B2" s="30" t="s">
        <v>23</v>
      </c>
      <c r="C2" s="28">
        <f>MAX(K7:K16)</f>
        <v>243</v>
      </c>
    </row>
    <row r="3" spans="2:14" ht="15" thickBot="1" x14ac:dyDescent="0.35">
      <c r="B3" s="31" t="s">
        <v>21</v>
      </c>
      <c r="C3" s="29">
        <v>300</v>
      </c>
    </row>
    <row r="4" spans="2:14" ht="15" thickBot="1" x14ac:dyDescent="0.35">
      <c r="B4" s="38" t="s">
        <v>27</v>
      </c>
      <c r="C4" s="39">
        <v>50</v>
      </c>
    </row>
    <row r="5" spans="2:14" ht="15" thickBot="1" x14ac:dyDescent="0.35"/>
    <row r="6" spans="2:14" ht="15" thickBot="1" x14ac:dyDescent="0.35">
      <c r="B6" s="4" t="s">
        <v>0</v>
      </c>
      <c r="C6" s="5" t="s">
        <v>1</v>
      </c>
      <c r="D6" s="6" t="s">
        <v>2</v>
      </c>
      <c r="E6" s="7" t="s">
        <v>3</v>
      </c>
      <c r="F6" s="20" t="s">
        <v>17</v>
      </c>
      <c r="G6" s="21" t="s">
        <v>18</v>
      </c>
      <c r="H6" s="21" t="s">
        <v>19</v>
      </c>
      <c r="I6" s="21" t="s">
        <v>3</v>
      </c>
      <c r="J6" s="22" t="s">
        <v>20</v>
      </c>
      <c r="K6" s="5" t="s">
        <v>14</v>
      </c>
      <c r="L6" s="6" t="s">
        <v>28</v>
      </c>
      <c r="M6" s="6" t="s">
        <v>15</v>
      </c>
      <c r="N6" s="7" t="s">
        <v>16</v>
      </c>
    </row>
    <row r="7" spans="2:14" x14ac:dyDescent="0.3">
      <c r="B7" s="3" t="s">
        <v>8</v>
      </c>
      <c r="C7" s="8">
        <v>82</v>
      </c>
      <c r="D7" s="9">
        <v>92</v>
      </c>
      <c r="E7" s="10">
        <v>69</v>
      </c>
      <c r="F7" s="23">
        <f>RANK(K7,$K$7:$K$16)</f>
        <v>1</v>
      </c>
      <c r="G7" s="19">
        <f>RANK(C7,$C$7:$C$16)</f>
        <v>3</v>
      </c>
      <c r="H7" s="19">
        <f>RANK(D7,$D$7:$D$16)</f>
        <v>1</v>
      </c>
      <c r="I7" s="19">
        <f>RANK(E7,$E$7:$E$16)</f>
        <v>6</v>
      </c>
      <c r="J7" s="10">
        <f>MAX(C7:E7)</f>
        <v>92</v>
      </c>
      <c r="K7" s="8">
        <f>SUM(C7:E7)</f>
        <v>243</v>
      </c>
      <c r="L7" s="9">
        <f>AVERAGE(C7:E7)</f>
        <v>81</v>
      </c>
      <c r="M7" s="36">
        <f>(K7/$C$3)</f>
        <v>0.81</v>
      </c>
      <c r="N7" s="37">
        <f>(K7/$C$2)*100</f>
        <v>100</v>
      </c>
    </row>
    <row r="8" spans="2:14" x14ac:dyDescent="0.3">
      <c r="B8" s="1" t="s">
        <v>11</v>
      </c>
      <c r="C8" s="11">
        <v>79</v>
      </c>
      <c r="D8" s="12">
        <v>63</v>
      </c>
      <c r="E8" s="13">
        <v>99</v>
      </c>
      <c r="F8" s="24">
        <f>RANK(K8,$K$7:$K$16)</f>
        <v>2</v>
      </c>
      <c r="G8" s="18">
        <f>RANK(C8,$C$7:$C$16)</f>
        <v>4</v>
      </c>
      <c r="H8" s="18">
        <f>RANK(D8,$D$7:$D$16)</f>
        <v>4</v>
      </c>
      <c r="I8" s="18">
        <f>RANK(E8,$E$7:$E$16)</f>
        <v>1</v>
      </c>
      <c r="J8" s="13">
        <f>MAX(C8:E8)</f>
        <v>99</v>
      </c>
      <c r="K8" s="11">
        <f>SUM(C8:E8)</f>
        <v>241</v>
      </c>
      <c r="L8" s="12">
        <f>AVERAGE(C8:E8)</f>
        <v>80.333333333333329</v>
      </c>
      <c r="M8" s="32">
        <f>(K8/$C$3)</f>
        <v>0.80333333333333334</v>
      </c>
      <c r="N8" s="33">
        <f>(K8/$C$2)*100</f>
        <v>99.176954732510296</v>
      </c>
    </row>
    <row r="9" spans="2:14" x14ac:dyDescent="0.3">
      <c r="B9" s="1" t="s">
        <v>4</v>
      </c>
      <c r="C9" s="11">
        <v>78</v>
      </c>
      <c r="D9" s="12">
        <v>62</v>
      </c>
      <c r="E9" s="13">
        <v>92</v>
      </c>
      <c r="F9" s="24">
        <f>RANK(K9,$K$7:$K$16)</f>
        <v>3</v>
      </c>
      <c r="G9" s="18">
        <f>RANK(C9,$C$7:$C$16)</f>
        <v>5</v>
      </c>
      <c r="H9" s="18">
        <f>RANK(D9,$D$7:$D$16)</f>
        <v>6</v>
      </c>
      <c r="I9" s="18">
        <f>RANK(E9,$E$7:$E$16)</f>
        <v>2</v>
      </c>
      <c r="J9" s="13">
        <f>MAX(C9:E9)</f>
        <v>92</v>
      </c>
      <c r="K9" s="11">
        <f>SUM(C9:E9)</f>
        <v>232</v>
      </c>
      <c r="L9" s="12">
        <f>AVERAGE(C9:E9)</f>
        <v>77.333333333333329</v>
      </c>
      <c r="M9" s="32">
        <f>(K9/$C$3)</f>
        <v>0.77333333333333332</v>
      </c>
      <c r="N9" s="33">
        <f>(K9/$C$2)*100</f>
        <v>95.473251028806587</v>
      </c>
    </row>
    <row r="10" spans="2:14" x14ac:dyDescent="0.3">
      <c r="B10" s="1" t="s">
        <v>7</v>
      </c>
      <c r="C10" s="11">
        <v>54</v>
      </c>
      <c r="D10" s="12">
        <v>63</v>
      </c>
      <c r="E10" s="13">
        <v>83</v>
      </c>
      <c r="F10" s="24">
        <f>RANK(K10,$K$7:$K$16)</f>
        <v>4</v>
      </c>
      <c r="G10" s="18">
        <f>RANK(C10,$C$7:$C$16)</f>
        <v>9</v>
      </c>
      <c r="H10" s="18">
        <f>RANK(D10,$D$7:$D$16)</f>
        <v>4</v>
      </c>
      <c r="I10" s="18">
        <f>RANK(E10,$E$7:$E$16)</f>
        <v>3</v>
      </c>
      <c r="J10" s="13">
        <f>MAX(C10:E10)</f>
        <v>83</v>
      </c>
      <c r="K10" s="11">
        <f>SUM(C10:E10)</f>
        <v>200</v>
      </c>
      <c r="L10" s="12">
        <f>AVERAGE(C10:E10)</f>
        <v>66.666666666666671</v>
      </c>
      <c r="M10" s="32">
        <f>(K10/$C$3)</f>
        <v>0.66666666666666663</v>
      </c>
      <c r="N10" s="33">
        <f>(K10/$C$2)*100</f>
        <v>82.304526748971199</v>
      </c>
    </row>
    <row r="11" spans="2:14" x14ac:dyDescent="0.3">
      <c r="B11" s="1" t="s">
        <v>9</v>
      </c>
      <c r="C11" s="11">
        <v>47</v>
      </c>
      <c r="D11" s="12">
        <v>75</v>
      </c>
      <c r="E11" s="13">
        <v>77</v>
      </c>
      <c r="F11" s="24">
        <f>RANK(K11,$K$7:$K$16)</f>
        <v>5</v>
      </c>
      <c r="G11" s="18">
        <f>RANK(C11,$C$7:$C$16)</f>
        <v>10</v>
      </c>
      <c r="H11" s="18">
        <f>RANK(D11,$D$7:$D$16)</f>
        <v>3</v>
      </c>
      <c r="I11" s="18">
        <f>RANK(E11,$E$7:$E$16)</f>
        <v>4</v>
      </c>
      <c r="J11" s="13">
        <f>MAX(C11:E11)</f>
        <v>77</v>
      </c>
      <c r="K11" s="11">
        <f>SUM(C11:E11)</f>
        <v>199</v>
      </c>
      <c r="L11" s="12">
        <f>AVERAGE(C11:E11)</f>
        <v>66.333333333333329</v>
      </c>
      <c r="M11" s="32">
        <f>(K11/$C$3)</f>
        <v>0.66333333333333333</v>
      </c>
      <c r="N11" s="33">
        <f>(K11/$C$2)*100</f>
        <v>81.893004115226347</v>
      </c>
    </row>
    <row r="12" spans="2:14" x14ac:dyDescent="0.3">
      <c r="B12" s="1" t="s">
        <v>12</v>
      </c>
      <c r="C12" s="11">
        <v>97</v>
      </c>
      <c r="D12" s="12">
        <v>42</v>
      </c>
      <c r="E12" s="13">
        <v>60</v>
      </c>
      <c r="F12" s="24">
        <f>RANK(K12,$K$7:$K$16)</f>
        <v>5</v>
      </c>
      <c r="G12" s="18">
        <f>RANK(C12,$C$7:$C$16)</f>
        <v>1</v>
      </c>
      <c r="H12" s="18">
        <f>RANK(D12,$D$7:$D$16)</f>
        <v>10</v>
      </c>
      <c r="I12" s="18">
        <f>RANK(E12,$E$7:$E$16)</f>
        <v>8</v>
      </c>
      <c r="J12" s="13">
        <f>MAX(C12:E12)</f>
        <v>97</v>
      </c>
      <c r="K12" s="11">
        <f>SUM(C12:E12)</f>
        <v>199</v>
      </c>
      <c r="L12" s="12">
        <f>AVERAGE(C12:E12)</f>
        <v>66.333333333333329</v>
      </c>
      <c r="M12" s="32">
        <f>(K12/$C$3)</f>
        <v>0.66333333333333333</v>
      </c>
      <c r="N12" s="33">
        <f>(K12/$C$2)*100</f>
        <v>81.893004115226347</v>
      </c>
    </row>
    <row r="13" spans="2:14" x14ac:dyDescent="0.3">
      <c r="B13" s="1" t="s">
        <v>13</v>
      </c>
      <c r="C13" s="11">
        <v>58</v>
      </c>
      <c r="D13" s="12">
        <v>61</v>
      </c>
      <c r="E13" s="13">
        <v>72</v>
      </c>
      <c r="F13" s="24">
        <f>RANK(K13,$K$7:$K$16)</f>
        <v>7</v>
      </c>
      <c r="G13" s="18">
        <f>RANK(C13,$C$7:$C$16)</f>
        <v>8</v>
      </c>
      <c r="H13" s="18">
        <f>RANK(D13,$D$7:$D$16)</f>
        <v>7</v>
      </c>
      <c r="I13" s="18">
        <f>RANK(E13,$E$7:$E$16)</f>
        <v>5</v>
      </c>
      <c r="J13" s="13">
        <f>MAX(C13:E13)</f>
        <v>72</v>
      </c>
      <c r="K13" s="11">
        <f>SUM(C13:E13)</f>
        <v>191</v>
      </c>
      <c r="L13" s="12">
        <f>AVERAGE(C13:E13)</f>
        <v>63.666666666666664</v>
      </c>
      <c r="M13" s="32">
        <f>(K13/$C$3)</f>
        <v>0.63666666666666671</v>
      </c>
      <c r="N13" s="33">
        <f>(K13/$C$2)*100</f>
        <v>78.600823045267489</v>
      </c>
    </row>
    <row r="14" spans="2:14" x14ac:dyDescent="0.3">
      <c r="B14" s="1" t="s">
        <v>5</v>
      </c>
      <c r="C14" s="11">
        <v>91</v>
      </c>
      <c r="D14" s="12">
        <v>50</v>
      </c>
      <c r="E14" s="13">
        <v>41</v>
      </c>
      <c r="F14" s="24">
        <f>RANK(K14,$K$7:$K$16)</f>
        <v>8</v>
      </c>
      <c r="G14" s="18">
        <f>RANK(C14,$C$7:$C$16)</f>
        <v>2</v>
      </c>
      <c r="H14" s="18">
        <f>RANK(D14,$D$7:$D$16)</f>
        <v>8</v>
      </c>
      <c r="I14" s="18">
        <f>RANK(E14,$E$7:$E$16)</f>
        <v>9</v>
      </c>
      <c r="J14" s="13">
        <f>MAX(C14:E14)</f>
        <v>91</v>
      </c>
      <c r="K14" s="11">
        <f>SUM(C14:E14)</f>
        <v>182</v>
      </c>
      <c r="L14" s="12">
        <f>AVERAGE(C14:E14)</f>
        <v>60.666666666666664</v>
      </c>
      <c r="M14" s="32">
        <f>(K14/$C$3)</f>
        <v>0.60666666666666669</v>
      </c>
      <c r="N14" s="33">
        <f>(K14/$C$2)*100</f>
        <v>74.897119341563794</v>
      </c>
    </row>
    <row r="15" spans="2:14" x14ac:dyDescent="0.3">
      <c r="B15" s="1" t="s">
        <v>6</v>
      </c>
      <c r="C15" s="11">
        <v>68</v>
      </c>
      <c r="D15" s="12">
        <v>50</v>
      </c>
      <c r="E15" s="13">
        <v>63</v>
      </c>
      <c r="F15" s="24">
        <f>RANK(K15,$K$7:$K$16)</f>
        <v>9</v>
      </c>
      <c r="G15" s="18">
        <f>RANK(C15,$C$7:$C$16)</f>
        <v>6</v>
      </c>
      <c r="H15" s="18">
        <f>RANK(D15,$D$7:$D$16)</f>
        <v>8</v>
      </c>
      <c r="I15" s="18">
        <f>RANK(E15,$E$7:$E$16)</f>
        <v>7</v>
      </c>
      <c r="J15" s="13">
        <f>MAX(C15:E15)</f>
        <v>68</v>
      </c>
      <c r="K15" s="11">
        <f>SUM(C15:E15)</f>
        <v>181</v>
      </c>
      <c r="L15" s="12">
        <f>AVERAGE(C15:E15)</f>
        <v>60.333333333333336</v>
      </c>
      <c r="M15" s="32">
        <f>(K15/$C$3)</f>
        <v>0.60333333333333339</v>
      </c>
      <c r="N15" s="33">
        <f>(K15/$C$2)*100</f>
        <v>74.485596707818928</v>
      </c>
    </row>
    <row r="16" spans="2:14" ht="15" thickBot="1" x14ac:dyDescent="0.35">
      <c r="B16" s="2" t="s">
        <v>10</v>
      </c>
      <c r="C16" s="14">
        <v>60</v>
      </c>
      <c r="D16" s="15">
        <v>79</v>
      </c>
      <c r="E16" s="16">
        <v>41</v>
      </c>
      <c r="F16" s="25">
        <f>RANK(K16,$K$7:$K$16)</f>
        <v>10</v>
      </c>
      <c r="G16" s="26">
        <f>RANK(C16,$C$7:$C$16)</f>
        <v>7</v>
      </c>
      <c r="H16" s="26">
        <f>RANK(D16,$D$7:$D$16)</f>
        <v>2</v>
      </c>
      <c r="I16" s="26">
        <f>RANK(E16,$E$7:$E$16)</f>
        <v>9</v>
      </c>
      <c r="J16" s="16">
        <f>MAX(C16:E16)</f>
        <v>79</v>
      </c>
      <c r="K16" s="14">
        <f>SUM(C16:E16)</f>
        <v>180</v>
      </c>
      <c r="L16" s="15">
        <f>AVERAGE(C16:E16)</f>
        <v>60</v>
      </c>
      <c r="M16" s="34">
        <f>(K16/$C$3)</f>
        <v>0.6</v>
      </c>
      <c r="N16" s="35">
        <f>(K16/$C$2)*100</f>
        <v>74.074074074074076</v>
      </c>
    </row>
    <row r="17" spans="2:10" x14ac:dyDescent="0.3">
      <c r="F17" s="17"/>
      <c r="G17" s="17"/>
      <c r="H17" s="17"/>
      <c r="I17" s="17"/>
      <c r="J17" s="17"/>
    </row>
    <row r="18" spans="2:10" x14ac:dyDescent="0.3">
      <c r="B18" s="27" t="s">
        <v>22</v>
      </c>
      <c r="C18" s="12">
        <f>AVERAGE(C7:C16)</f>
        <v>71.400000000000006</v>
      </c>
      <c r="D18" s="12">
        <f t="shared" ref="D18:E18" si="0">AVERAGE(D7:D16)</f>
        <v>63.7</v>
      </c>
      <c r="E18" s="12">
        <f t="shared" si="0"/>
        <v>69.7</v>
      </c>
    </row>
    <row r="19" spans="2:10" x14ac:dyDescent="0.3">
      <c r="B19" s="27" t="s">
        <v>24</v>
      </c>
      <c r="C19" s="12">
        <f>MAX(C7:C16)</f>
        <v>97</v>
      </c>
      <c r="D19" s="12">
        <f t="shared" ref="D19:E19" si="1">MAX(D7:D16)</f>
        <v>92</v>
      </c>
      <c r="E19" s="12">
        <f t="shared" si="1"/>
        <v>99</v>
      </c>
      <c r="G19" s="40"/>
    </row>
    <row r="20" spans="2:10" x14ac:dyDescent="0.3">
      <c r="B20" s="27" t="s">
        <v>25</v>
      </c>
      <c r="C20" s="12">
        <f>MIN(C7:C16)</f>
        <v>47</v>
      </c>
      <c r="D20" s="12">
        <f t="shared" ref="D20:E20" si="2">MIN(D7:D16)</f>
        <v>42</v>
      </c>
      <c r="E20" s="12">
        <f t="shared" si="2"/>
        <v>41</v>
      </c>
    </row>
    <row r="21" spans="2:10" x14ac:dyDescent="0.3">
      <c r="B21" s="27" t="s">
        <v>26</v>
      </c>
      <c r="C21" s="41">
        <f>COUNTIF(C7:C16,"&gt;="&amp;$C$4)/COUNT(C7:C16)</f>
        <v>0.9</v>
      </c>
      <c r="D21" s="32">
        <f t="shared" ref="D21:E21" si="3">COUNTIF(D7:D16,"&gt;="&amp;$C$4)/COUNT(D7:D16)</f>
        <v>0.9</v>
      </c>
      <c r="E21" s="32">
        <f t="shared" si="3"/>
        <v>0.8</v>
      </c>
    </row>
  </sheetData>
  <autoFilter ref="B6:N16" xr:uid="{C3479F51-D8DC-42F3-8994-8C6846B62915}">
    <sortState xmlns:xlrd2="http://schemas.microsoft.com/office/spreadsheetml/2017/richdata2" ref="B7:N16">
      <sortCondition descending="1" ref="K6:K1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ali</cp:lastModifiedBy>
  <dcterms:created xsi:type="dcterms:W3CDTF">2025-08-20T14:00:20Z</dcterms:created>
  <dcterms:modified xsi:type="dcterms:W3CDTF">2025-08-21T11:15:43Z</dcterms:modified>
</cp:coreProperties>
</file>