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JWASAN2\Documents\Narmada 10,11\"/>
    </mc:Choice>
  </mc:AlternateContent>
  <xr:revisionPtr revIDLastSave="0" documentId="8_{DB5364A3-3E17-4290-B033-0AFE6FF908B2}" xr6:coauthVersionLast="47" xr6:coauthVersionMax="47" xr10:uidLastSave="{00000000-0000-0000-0000-000000000000}"/>
  <bookViews>
    <workbookView xWindow="-110" yWindow="-110" windowWidth="19420" windowHeight="10300" xr2:uid="{ADF6AC09-F574-40EB-8D0C-ED6726B2536D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5" i="1" l="1"/>
  <c r="J34" i="1"/>
  <c r="I33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4" i="1"/>
  <c r="E27" i="1"/>
  <c r="G26" i="1"/>
  <c r="D25" i="1"/>
  <c r="D23" i="1"/>
  <c r="C22" i="1"/>
  <c r="C24" i="1"/>
  <c r="C21" i="1"/>
  <c r="C20" i="1"/>
  <c r="N5" i="1" l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G4" i="1"/>
  <c r="F5" i="1"/>
  <c r="F4" i="1"/>
</calcChain>
</file>

<file path=xl/sharedStrings.xml><?xml version="1.0" encoding="utf-8"?>
<sst xmlns="http://schemas.openxmlformats.org/spreadsheetml/2006/main" count="71" uniqueCount="69">
  <si>
    <t>salary sheet</t>
  </si>
  <si>
    <t>s.no</t>
  </si>
  <si>
    <t>employee name</t>
  </si>
  <si>
    <t>employee id</t>
  </si>
  <si>
    <t>designation</t>
  </si>
  <si>
    <t>H.R.T</t>
  </si>
  <si>
    <t>T.A</t>
  </si>
  <si>
    <t>Total Allowance</t>
  </si>
  <si>
    <t>Gross salary</t>
  </si>
  <si>
    <t>Basic salary</t>
  </si>
  <si>
    <t>Other Allowance</t>
  </si>
  <si>
    <t>Overtime Hours</t>
  </si>
  <si>
    <t>overtime Amount</t>
  </si>
  <si>
    <t>P.F</t>
  </si>
  <si>
    <t>IN-hand salary</t>
  </si>
  <si>
    <t>Anil</t>
  </si>
  <si>
    <t>Rahul</t>
  </si>
  <si>
    <t>Sumit</t>
  </si>
  <si>
    <t>MAHI</t>
  </si>
  <si>
    <t>RAHI</t>
  </si>
  <si>
    <t>ROHIT</t>
  </si>
  <si>
    <t>AMIT</t>
  </si>
  <si>
    <t>ANKIT</t>
  </si>
  <si>
    <t>SHIVAM</t>
  </si>
  <si>
    <t>AVINASH</t>
  </si>
  <si>
    <t>ROHAN</t>
  </si>
  <si>
    <t>MANISH</t>
  </si>
  <si>
    <t>ANUJ</t>
  </si>
  <si>
    <t>ARUN</t>
  </si>
  <si>
    <t>RITESH</t>
  </si>
  <si>
    <t>CEO</t>
  </si>
  <si>
    <t>Business Manager</t>
  </si>
  <si>
    <t>Marketing Head</t>
  </si>
  <si>
    <t>Developer</t>
  </si>
  <si>
    <t>Graphic Design</t>
  </si>
  <si>
    <t>sr.Developer</t>
  </si>
  <si>
    <t>sr. Accountant</t>
  </si>
  <si>
    <t>HR.Head</t>
  </si>
  <si>
    <t>STAFF</t>
  </si>
  <si>
    <t>PEON</t>
  </si>
  <si>
    <t>JR.Accountant</t>
  </si>
  <si>
    <t>OFFICE Admin</t>
  </si>
  <si>
    <t>manager</t>
  </si>
  <si>
    <t>highest gross salary</t>
  </si>
  <si>
    <t>Highest gross salary</t>
  </si>
  <si>
    <t>maximum amount ot</t>
  </si>
  <si>
    <t>AVERAGE EMPLOYEE</t>
  </si>
  <si>
    <t>Difference of gross salary and basic salary</t>
  </si>
  <si>
    <t>sum-in hand salary</t>
  </si>
  <si>
    <t>average overtime hours</t>
  </si>
  <si>
    <t xml:space="preserve">find what percentage ofin hand salary of 6thand 8th employee generated by overtime work </t>
  </si>
  <si>
    <t xml:space="preserve">Find the sum of gross salary of highest and lowest earning employee </t>
  </si>
  <si>
    <t>create a new column and categorize employee based on their gross salary</t>
  </si>
  <si>
    <t>a)if salary greater than 40000 than "high"</t>
  </si>
  <si>
    <t>b) if salary greater than 20000 than"medium"</t>
  </si>
  <si>
    <t>c)if salary less  than 20000 than"low"</t>
  </si>
  <si>
    <t>countif()</t>
  </si>
  <si>
    <t>find no.of employee whose in-hand salary is greater than 80000</t>
  </si>
  <si>
    <t>sumif()</t>
  </si>
  <si>
    <t>find sum of in-hand salary of employee whose in-hand salary is greater than 100000</t>
  </si>
  <si>
    <t>Averageif()</t>
  </si>
  <si>
    <t>find the average gross salary of employee whose salary is less than 80000</t>
  </si>
  <si>
    <t>countifs()</t>
  </si>
  <si>
    <t xml:space="preserve">find the no of employee whose basic salary is greater than 40000 and have done more than 8 hours of overtime </t>
  </si>
  <si>
    <t>sumifs()</t>
  </si>
  <si>
    <t xml:space="preserve">find the sum of the gross salary of employee whose gross salary is greater than </t>
  </si>
  <si>
    <t xml:space="preserve">1ooooo and have done more than 8 hours </t>
  </si>
  <si>
    <t>averageisf()</t>
  </si>
  <si>
    <t xml:space="preserve">find the sum of basic salary of employee whose in-hand salary is more than 40000 and have done more than 10 hours of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</si>
</sst>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1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51AD8-78C0-40FE-9D2E-A320544A5A1B}">
  <dimension ref="A1:O38"/>
  <sheetViews>
    <sheetView tabSelected="1" topLeftCell="A24" workbookViewId="0">
      <selection activeCell="L36" sqref="L36"/>
    </sheetView>
  </sheetViews>
  <sheetFormatPr defaultRowHeight="14.5" x14ac:dyDescent="0.35"/>
  <cols>
    <col min="1" max="1" width="4.36328125" bestFit="1" customWidth="1"/>
    <col min="2" max="2" width="18.453125" customWidth="1"/>
    <col min="3" max="3" width="11" bestFit="1" customWidth="1"/>
    <col min="4" max="4" width="10.453125" bestFit="1" customWidth="1"/>
    <col min="5" max="5" width="10.36328125" bestFit="1" customWidth="1"/>
    <col min="6" max="7" width="5.81640625" bestFit="1" customWidth="1"/>
    <col min="8" max="8" width="14.7265625" bestFit="1" customWidth="1"/>
    <col min="9" max="9" width="14.08984375" bestFit="1" customWidth="1"/>
    <col min="10" max="10" width="15.54296875" bestFit="1" customWidth="1"/>
    <col min="11" max="11" width="14.08984375" bestFit="1" customWidth="1"/>
    <col min="12" max="12" width="10.90625" bestFit="1" customWidth="1"/>
    <col min="13" max="13" width="4.81640625" bestFit="1" customWidth="1"/>
    <col min="14" max="14" width="13" bestFit="1" customWidth="1"/>
    <col min="15" max="15" width="15.81640625" bestFit="1" customWidth="1"/>
    <col min="16" max="16" width="3.26953125" bestFit="1" customWidth="1"/>
    <col min="17" max="17" width="14.08984375" bestFit="1" customWidth="1"/>
    <col min="19" max="19" width="10.90625" bestFit="1" customWidth="1"/>
  </cols>
  <sheetData>
    <row r="1" spans="1:15" s="4" customFormat="1" ht="18.5" x14ac:dyDescent="0.45">
      <c r="A1" s="3" t="s">
        <v>0</v>
      </c>
    </row>
    <row r="2" spans="1:15" s="4" customFormat="1" x14ac:dyDescent="0.35"/>
    <row r="3" spans="1:15" x14ac:dyDescent="0.35">
      <c r="A3" t="s">
        <v>1</v>
      </c>
      <c r="B3" t="s">
        <v>2</v>
      </c>
      <c r="C3" t="s">
        <v>3</v>
      </c>
      <c r="D3" t="s">
        <v>4</v>
      </c>
      <c r="E3" t="s">
        <v>9</v>
      </c>
      <c r="F3" t="s">
        <v>5</v>
      </c>
      <c r="G3" t="s">
        <v>6</v>
      </c>
      <c r="H3" t="s">
        <v>10</v>
      </c>
      <c r="I3" t="s">
        <v>11</v>
      </c>
      <c r="J3" t="s">
        <v>12</v>
      </c>
      <c r="K3" t="s">
        <v>7</v>
      </c>
      <c r="L3" t="s">
        <v>8</v>
      </c>
      <c r="M3" t="s">
        <v>13</v>
      </c>
      <c r="N3" t="s">
        <v>14</v>
      </c>
    </row>
    <row r="4" spans="1:15" x14ac:dyDescent="0.35">
      <c r="A4">
        <v>1</v>
      </c>
      <c r="B4" t="s">
        <v>16</v>
      </c>
      <c r="C4">
        <v>101</v>
      </c>
      <c r="D4" t="s">
        <v>30</v>
      </c>
      <c r="E4">
        <v>20000</v>
      </c>
      <c r="F4">
        <f>(50*E4%)</f>
        <v>10000</v>
      </c>
      <c r="G4">
        <f>(E4*20%)</f>
        <v>4000</v>
      </c>
      <c r="H4">
        <f>(E4*30%)</f>
        <v>6000</v>
      </c>
      <c r="I4">
        <v>5</v>
      </c>
      <c r="J4">
        <f>I4*200</f>
        <v>1000</v>
      </c>
      <c r="K4">
        <f>SUM(F4+G4+H4+J4)</f>
        <v>21000</v>
      </c>
      <c r="L4">
        <f>E4+K4</f>
        <v>41000</v>
      </c>
      <c r="M4">
        <f>E4*12%</f>
        <v>2400</v>
      </c>
      <c r="N4">
        <f>L4-M4</f>
        <v>38600</v>
      </c>
      <c r="O4" t="str">
        <f>_xlfn.IFS(L4&gt;40000,"high",L4&gt;20000,"medium",L4&lt;20000,"low")</f>
        <v>high</v>
      </c>
    </row>
    <row r="5" spans="1:15" x14ac:dyDescent="0.35">
      <c r="A5">
        <v>2</v>
      </c>
      <c r="B5" t="s">
        <v>15</v>
      </c>
      <c r="C5">
        <v>102</v>
      </c>
      <c r="D5" t="s">
        <v>31</v>
      </c>
      <c r="E5">
        <v>50000</v>
      </c>
      <c r="F5">
        <f>(E5*50%)</f>
        <v>25000</v>
      </c>
      <c r="G5">
        <f>(E5*20%)</f>
        <v>10000</v>
      </c>
      <c r="H5">
        <f t="shared" ref="H5:H18" si="0">(E5*30%)</f>
        <v>15000</v>
      </c>
      <c r="I5">
        <v>2</v>
      </c>
      <c r="J5">
        <f t="shared" ref="J5:J18" si="1">I5*200</f>
        <v>400</v>
      </c>
      <c r="K5">
        <f t="shared" ref="K5:K18" si="2">SUM(F5+G5+H5+J5)</f>
        <v>50400</v>
      </c>
      <c r="L5">
        <f t="shared" ref="L5:L18" si="3">E5+K5</f>
        <v>100400</v>
      </c>
      <c r="M5">
        <f t="shared" ref="M5:M18" si="4">E5*12%</f>
        <v>6000</v>
      </c>
      <c r="N5">
        <f t="shared" ref="N5:N18" si="5">L5-M5</f>
        <v>94400</v>
      </c>
      <c r="O5" t="str">
        <f t="shared" ref="O5:O18" si="6">_xlfn.IFS(L5&gt;40000,"high",L5&gt;20000,"medium",L5&lt;20000,"low")</f>
        <v>high</v>
      </c>
    </row>
    <row r="6" spans="1:15" x14ac:dyDescent="0.35">
      <c r="A6">
        <v>3</v>
      </c>
      <c r="B6" t="s">
        <v>17</v>
      </c>
      <c r="C6">
        <v>103</v>
      </c>
      <c r="D6" t="s">
        <v>32</v>
      </c>
      <c r="E6">
        <v>30000</v>
      </c>
      <c r="F6">
        <f t="shared" ref="F6:F18" si="7">(E6*50%)</f>
        <v>15000</v>
      </c>
      <c r="G6">
        <f t="shared" ref="G6:G18" si="8">(E6*20%)</f>
        <v>6000</v>
      </c>
      <c r="H6">
        <f t="shared" si="0"/>
        <v>9000</v>
      </c>
      <c r="I6">
        <v>6</v>
      </c>
      <c r="J6">
        <f t="shared" si="1"/>
        <v>1200</v>
      </c>
      <c r="K6">
        <f t="shared" si="2"/>
        <v>31200</v>
      </c>
      <c r="L6">
        <f t="shared" si="3"/>
        <v>61200</v>
      </c>
      <c r="M6">
        <f t="shared" si="4"/>
        <v>3600</v>
      </c>
      <c r="N6">
        <f t="shared" si="5"/>
        <v>57600</v>
      </c>
      <c r="O6" t="str">
        <f t="shared" si="6"/>
        <v>high</v>
      </c>
    </row>
    <row r="7" spans="1:15" x14ac:dyDescent="0.35">
      <c r="A7">
        <v>4</v>
      </c>
      <c r="B7" t="s">
        <v>18</v>
      </c>
      <c r="C7">
        <v>104</v>
      </c>
      <c r="D7" t="s">
        <v>33</v>
      </c>
      <c r="E7">
        <v>15000</v>
      </c>
      <c r="F7">
        <f t="shared" si="7"/>
        <v>7500</v>
      </c>
      <c r="G7">
        <f t="shared" si="8"/>
        <v>3000</v>
      </c>
      <c r="H7">
        <f t="shared" si="0"/>
        <v>4500</v>
      </c>
      <c r="I7">
        <v>2</v>
      </c>
      <c r="J7">
        <f t="shared" si="1"/>
        <v>400</v>
      </c>
      <c r="K7">
        <f t="shared" si="2"/>
        <v>15400</v>
      </c>
      <c r="L7">
        <f t="shared" si="3"/>
        <v>30400</v>
      </c>
      <c r="M7">
        <f t="shared" si="4"/>
        <v>1800</v>
      </c>
      <c r="N7">
        <f t="shared" si="5"/>
        <v>28600</v>
      </c>
      <c r="O7" t="str">
        <f t="shared" si="6"/>
        <v>medium</v>
      </c>
    </row>
    <row r="8" spans="1:15" x14ac:dyDescent="0.35">
      <c r="A8">
        <v>5</v>
      </c>
      <c r="B8" t="s">
        <v>19</v>
      </c>
      <c r="C8">
        <v>105</v>
      </c>
      <c r="D8" t="s">
        <v>34</v>
      </c>
      <c r="E8">
        <v>10000</v>
      </c>
      <c r="F8">
        <f t="shared" si="7"/>
        <v>5000</v>
      </c>
      <c r="G8">
        <f t="shared" si="8"/>
        <v>2000</v>
      </c>
      <c r="H8">
        <f t="shared" si="0"/>
        <v>3000</v>
      </c>
      <c r="I8">
        <v>4</v>
      </c>
      <c r="J8">
        <f t="shared" si="1"/>
        <v>800</v>
      </c>
      <c r="K8">
        <f t="shared" si="2"/>
        <v>10800</v>
      </c>
      <c r="L8">
        <f t="shared" si="3"/>
        <v>20800</v>
      </c>
      <c r="M8">
        <f t="shared" si="4"/>
        <v>1200</v>
      </c>
      <c r="N8">
        <f t="shared" si="5"/>
        <v>19600</v>
      </c>
      <c r="O8" t="str">
        <f t="shared" si="6"/>
        <v>medium</v>
      </c>
    </row>
    <row r="9" spans="1:15" x14ac:dyDescent="0.35">
      <c r="A9">
        <v>6</v>
      </c>
      <c r="B9" t="s">
        <v>20</v>
      </c>
      <c r="C9">
        <v>106</v>
      </c>
      <c r="D9" t="s">
        <v>35</v>
      </c>
      <c r="E9">
        <v>25000</v>
      </c>
      <c r="F9">
        <f t="shared" si="7"/>
        <v>12500</v>
      </c>
      <c r="G9">
        <f t="shared" si="8"/>
        <v>5000</v>
      </c>
      <c r="H9">
        <f t="shared" si="0"/>
        <v>7500</v>
      </c>
      <c r="I9">
        <v>0</v>
      </c>
      <c r="J9">
        <f t="shared" si="1"/>
        <v>0</v>
      </c>
      <c r="K9">
        <f t="shared" si="2"/>
        <v>25000</v>
      </c>
      <c r="L9">
        <f t="shared" si="3"/>
        <v>50000</v>
      </c>
      <c r="M9">
        <f t="shared" si="4"/>
        <v>3000</v>
      </c>
      <c r="N9">
        <f t="shared" si="5"/>
        <v>47000</v>
      </c>
      <c r="O9" t="str">
        <f t="shared" si="6"/>
        <v>high</v>
      </c>
    </row>
    <row r="10" spans="1:15" x14ac:dyDescent="0.35">
      <c r="A10">
        <v>7</v>
      </c>
      <c r="B10" t="s">
        <v>21</v>
      </c>
      <c r="C10">
        <v>107</v>
      </c>
      <c r="D10" t="s">
        <v>34</v>
      </c>
      <c r="E10">
        <v>12000</v>
      </c>
      <c r="F10">
        <f t="shared" si="7"/>
        <v>6000</v>
      </c>
      <c r="G10">
        <f t="shared" si="8"/>
        <v>2400</v>
      </c>
      <c r="H10">
        <f t="shared" si="0"/>
        <v>3600</v>
      </c>
      <c r="I10">
        <v>2</v>
      </c>
      <c r="J10">
        <f t="shared" si="1"/>
        <v>400</v>
      </c>
      <c r="K10">
        <f t="shared" si="2"/>
        <v>12400</v>
      </c>
      <c r="L10">
        <f t="shared" si="3"/>
        <v>24400</v>
      </c>
      <c r="M10">
        <f t="shared" si="4"/>
        <v>1440</v>
      </c>
      <c r="N10">
        <f t="shared" si="5"/>
        <v>22960</v>
      </c>
      <c r="O10" t="str">
        <f t="shared" si="6"/>
        <v>medium</v>
      </c>
    </row>
    <row r="11" spans="1:15" x14ac:dyDescent="0.35">
      <c r="A11">
        <v>8</v>
      </c>
      <c r="B11" t="s">
        <v>22</v>
      </c>
      <c r="C11">
        <v>108</v>
      </c>
      <c r="D11" t="s">
        <v>35</v>
      </c>
      <c r="E11">
        <v>20000</v>
      </c>
      <c r="F11">
        <f t="shared" si="7"/>
        <v>10000</v>
      </c>
      <c r="G11">
        <f t="shared" si="8"/>
        <v>4000</v>
      </c>
      <c r="H11">
        <f t="shared" si="0"/>
        <v>6000</v>
      </c>
      <c r="I11">
        <v>1</v>
      </c>
      <c r="J11">
        <f t="shared" si="1"/>
        <v>200</v>
      </c>
      <c r="K11">
        <f t="shared" si="2"/>
        <v>20200</v>
      </c>
      <c r="L11">
        <f t="shared" si="3"/>
        <v>40200</v>
      </c>
      <c r="M11">
        <f t="shared" si="4"/>
        <v>2400</v>
      </c>
      <c r="N11">
        <f t="shared" si="5"/>
        <v>37800</v>
      </c>
      <c r="O11" t="str">
        <f t="shared" si="6"/>
        <v>high</v>
      </c>
    </row>
    <row r="12" spans="1:15" x14ac:dyDescent="0.35">
      <c r="A12">
        <v>9</v>
      </c>
      <c r="B12" t="s">
        <v>23</v>
      </c>
      <c r="C12">
        <v>109</v>
      </c>
      <c r="D12" t="s">
        <v>36</v>
      </c>
      <c r="E12">
        <v>35000</v>
      </c>
      <c r="F12">
        <f t="shared" si="7"/>
        <v>17500</v>
      </c>
      <c r="G12">
        <f t="shared" si="8"/>
        <v>7000</v>
      </c>
      <c r="H12">
        <f t="shared" si="0"/>
        <v>10500</v>
      </c>
      <c r="I12">
        <v>2</v>
      </c>
      <c r="J12">
        <f t="shared" si="1"/>
        <v>400</v>
      </c>
      <c r="K12">
        <f t="shared" si="2"/>
        <v>35400</v>
      </c>
      <c r="L12">
        <f t="shared" si="3"/>
        <v>70400</v>
      </c>
      <c r="M12">
        <f t="shared" si="4"/>
        <v>4200</v>
      </c>
      <c r="N12">
        <f t="shared" si="5"/>
        <v>66200</v>
      </c>
      <c r="O12" t="str">
        <f t="shared" si="6"/>
        <v>high</v>
      </c>
    </row>
    <row r="13" spans="1:15" x14ac:dyDescent="0.35">
      <c r="A13">
        <v>10</v>
      </c>
      <c r="B13" t="s">
        <v>24</v>
      </c>
      <c r="C13">
        <v>110</v>
      </c>
      <c r="D13" t="s">
        <v>37</v>
      </c>
      <c r="E13">
        <v>18000</v>
      </c>
      <c r="F13">
        <f t="shared" si="7"/>
        <v>9000</v>
      </c>
      <c r="G13">
        <f t="shared" si="8"/>
        <v>3600</v>
      </c>
      <c r="H13">
        <f t="shared" si="0"/>
        <v>5400</v>
      </c>
      <c r="I13">
        <v>4</v>
      </c>
      <c r="J13">
        <f t="shared" si="1"/>
        <v>800</v>
      </c>
      <c r="K13">
        <f t="shared" si="2"/>
        <v>18800</v>
      </c>
      <c r="L13">
        <f t="shared" si="3"/>
        <v>36800</v>
      </c>
      <c r="M13">
        <f t="shared" si="4"/>
        <v>2160</v>
      </c>
      <c r="N13">
        <f t="shared" si="5"/>
        <v>34640</v>
      </c>
      <c r="O13" t="str">
        <f t="shared" si="6"/>
        <v>medium</v>
      </c>
    </row>
    <row r="14" spans="1:15" x14ac:dyDescent="0.35">
      <c r="A14">
        <v>11</v>
      </c>
      <c r="B14" t="s">
        <v>25</v>
      </c>
      <c r="C14">
        <v>111</v>
      </c>
      <c r="D14" t="s">
        <v>38</v>
      </c>
      <c r="E14">
        <v>15000</v>
      </c>
      <c r="F14">
        <f t="shared" si="7"/>
        <v>7500</v>
      </c>
      <c r="G14">
        <f t="shared" si="8"/>
        <v>3000</v>
      </c>
      <c r="H14">
        <f t="shared" si="0"/>
        <v>4500</v>
      </c>
      <c r="I14">
        <v>5</v>
      </c>
      <c r="J14">
        <f t="shared" si="1"/>
        <v>1000</v>
      </c>
      <c r="K14">
        <f t="shared" si="2"/>
        <v>16000</v>
      </c>
      <c r="L14">
        <f t="shared" si="3"/>
        <v>31000</v>
      </c>
      <c r="M14">
        <f t="shared" si="4"/>
        <v>1800</v>
      </c>
      <c r="N14">
        <f t="shared" si="5"/>
        <v>29200</v>
      </c>
      <c r="O14" t="str">
        <f t="shared" si="6"/>
        <v>medium</v>
      </c>
    </row>
    <row r="15" spans="1:15" x14ac:dyDescent="0.35">
      <c r="A15">
        <v>12</v>
      </c>
      <c r="B15" t="s">
        <v>26</v>
      </c>
      <c r="C15">
        <v>112</v>
      </c>
      <c r="D15" t="s">
        <v>39</v>
      </c>
      <c r="E15">
        <v>8000</v>
      </c>
      <c r="F15">
        <f t="shared" si="7"/>
        <v>4000</v>
      </c>
      <c r="G15">
        <f t="shared" si="8"/>
        <v>1600</v>
      </c>
      <c r="H15">
        <f t="shared" si="0"/>
        <v>2400</v>
      </c>
      <c r="I15">
        <v>6</v>
      </c>
      <c r="J15">
        <f t="shared" si="1"/>
        <v>1200</v>
      </c>
      <c r="K15">
        <f t="shared" si="2"/>
        <v>9200</v>
      </c>
      <c r="L15">
        <f t="shared" si="3"/>
        <v>17200</v>
      </c>
      <c r="M15">
        <f t="shared" si="4"/>
        <v>960</v>
      </c>
      <c r="N15">
        <f t="shared" si="5"/>
        <v>16240</v>
      </c>
      <c r="O15" t="str">
        <f t="shared" si="6"/>
        <v>low</v>
      </c>
    </row>
    <row r="16" spans="1:15" x14ac:dyDescent="0.35">
      <c r="A16">
        <v>13</v>
      </c>
      <c r="B16" t="s">
        <v>27</v>
      </c>
      <c r="C16">
        <v>113</v>
      </c>
      <c r="D16" t="s">
        <v>40</v>
      </c>
      <c r="E16">
        <v>20000</v>
      </c>
      <c r="F16">
        <f t="shared" si="7"/>
        <v>10000</v>
      </c>
      <c r="G16">
        <f t="shared" si="8"/>
        <v>4000</v>
      </c>
      <c r="H16">
        <f t="shared" si="0"/>
        <v>6000</v>
      </c>
      <c r="I16">
        <v>1</v>
      </c>
      <c r="J16">
        <f t="shared" si="1"/>
        <v>200</v>
      </c>
      <c r="K16">
        <f t="shared" si="2"/>
        <v>20200</v>
      </c>
      <c r="L16">
        <f t="shared" si="3"/>
        <v>40200</v>
      </c>
      <c r="M16">
        <f t="shared" si="4"/>
        <v>2400</v>
      </c>
      <c r="N16">
        <f t="shared" si="5"/>
        <v>37800</v>
      </c>
      <c r="O16" t="str">
        <f t="shared" si="6"/>
        <v>high</v>
      </c>
    </row>
    <row r="17" spans="1:15" x14ac:dyDescent="0.35">
      <c r="A17">
        <v>14</v>
      </c>
      <c r="B17" t="s">
        <v>28</v>
      </c>
      <c r="C17">
        <v>114</v>
      </c>
      <c r="D17" t="s">
        <v>41</v>
      </c>
      <c r="E17">
        <v>14000</v>
      </c>
      <c r="F17">
        <f t="shared" si="7"/>
        <v>7000</v>
      </c>
      <c r="G17">
        <f t="shared" si="8"/>
        <v>2800</v>
      </c>
      <c r="H17">
        <f t="shared" si="0"/>
        <v>4200</v>
      </c>
      <c r="I17">
        <v>4</v>
      </c>
      <c r="J17">
        <f t="shared" si="1"/>
        <v>800</v>
      </c>
      <c r="K17">
        <f t="shared" si="2"/>
        <v>14800</v>
      </c>
      <c r="L17">
        <f t="shared" si="3"/>
        <v>28800</v>
      </c>
      <c r="M17">
        <f t="shared" si="4"/>
        <v>1680</v>
      </c>
      <c r="N17">
        <f t="shared" si="5"/>
        <v>27120</v>
      </c>
      <c r="O17" t="str">
        <f t="shared" si="6"/>
        <v>medium</v>
      </c>
    </row>
    <row r="18" spans="1:15" x14ac:dyDescent="0.35">
      <c r="A18">
        <v>15</v>
      </c>
      <c r="B18" t="s">
        <v>29</v>
      </c>
      <c r="C18">
        <v>115</v>
      </c>
      <c r="D18" t="s">
        <v>42</v>
      </c>
      <c r="E18">
        <v>40000</v>
      </c>
      <c r="F18">
        <f t="shared" si="7"/>
        <v>20000</v>
      </c>
      <c r="G18">
        <f t="shared" si="8"/>
        <v>8000</v>
      </c>
      <c r="H18">
        <f t="shared" si="0"/>
        <v>12000</v>
      </c>
      <c r="I18">
        <v>3</v>
      </c>
      <c r="J18">
        <f t="shared" si="1"/>
        <v>600</v>
      </c>
      <c r="K18">
        <f t="shared" si="2"/>
        <v>40600</v>
      </c>
      <c r="L18">
        <f t="shared" si="3"/>
        <v>80600</v>
      </c>
      <c r="M18">
        <f t="shared" si="4"/>
        <v>4800</v>
      </c>
      <c r="N18">
        <f t="shared" si="5"/>
        <v>75800</v>
      </c>
      <c r="O18" t="str">
        <f t="shared" si="6"/>
        <v>high</v>
      </c>
    </row>
    <row r="20" spans="1:15" ht="16" customHeight="1" x14ac:dyDescent="0.35">
      <c r="A20">
        <v>1</v>
      </c>
      <c r="B20" t="s">
        <v>44</v>
      </c>
      <c r="C20">
        <f>MAX(L4:L18)</f>
        <v>100400</v>
      </c>
    </row>
    <row r="21" spans="1:15" x14ac:dyDescent="0.35">
      <c r="A21">
        <v>2</v>
      </c>
      <c r="B21" t="s">
        <v>45</v>
      </c>
      <c r="C21">
        <f>MAX(J4:J18)</f>
        <v>1200</v>
      </c>
    </row>
    <row r="22" spans="1:15" x14ac:dyDescent="0.35">
      <c r="A22">
        <v>3</v>
      </c>
      <c r="B22" t="s">
        <v>46</v>
      </c>
      <c r="C22" s="2">
        <f>AVERAGE(E4:E18)</f>
        <v>22133.333333333332</v>
      </c>
    </row>
    <row r="23" spans="1:15" x14ac:dyDescent="0.35">
      <c r="A23">
        <v>4</v>
      </c>
      <c r="B23" t="s">
        <v>47</v>
      </c>
      <c r="D23">
        <f>L8-E8</f>
        <v>10800</v>
      </c>
    </row>
    <row r="24" spans="1:15" x14ac:dyDescent="0.35">
      <c r="A24">
        <v>5</v>
      </c>
      <c r="B24" t="s">
        <v>48</v>
      </c>
      <c r="C24">
        <f>SUM(N4:N18)</f>
        <v>633560</v>
      </c>
    </row>
    <row r="25" spans="1:15" x14ac:dyDescent="0.35">
      <c r="A25">
        <v>6</v>
      </c>
      <c r="B25" t="s">
        <v>49</v>
      </c>
      <c r="D25" s="2">
        <f>AVERAGE(I4:I18)</f>
        <v>3.1333333333333333</v>
      </c>
    </row>
    <row r="26" spans="1:15" s="1" customFormat="1" ht="10.5" x14ac:dyDescent="0.25">
      <c r="A26" s="1">
        <v>7</v>
      </c>
      <c r="B26" s="1" t="s">
        <v>50</v>
      </c>
      <c r="G26" s="1">
        <f>SUM(N8+N10)</f>
        <v>42560</v>
      </c>
    </row>
    <row r="27" spans="1:15" x14ac:dyDescent="0.35">
      <c r="A27">
        <v>8</v>
      </c>
      <c r="B27" s="1" t="s">
        <v>51</v>
      </c>
      <c r="E27">
        <f>SUM(L5+L15)</f>
        <v>117600</v>
      </c>
    </row>
    <row r="28" spans="1:15" x14ac:dyDescent="0.35">
      <c r="A28">
        <v>9</v>
      </c>
      <c r="B28" t="s">
        <v>52</v>
      </c>
    </row>
    <row r="29" spans="1:15" x14ac:dyDescent="0.35">
      <c r="B29" t="s">
        <v>53</v>
      </c>
    </row>
    <row r="30" spans="1:15" x14ac:dyDescent="0.35">
      <c r="B30" t="s">
        <v>54</v>
      </c>
    </row>
    <row r="31" spans="1:15" x14ac:dyDescent="0.35">
      <c r="B31" t="s">
        <v>55</v>
      </c>
    </row>
    <row r="33" spans="1:10" x14ac:dyDescent="0.35">
      <c r="A33">
        <v>10</v>
      </c>
      <c r="B33" t="s">
        <v>56</v>
      </c>
      <c r="C33" t="s">
        <v>57</v>
      </c>
      <c r="I33">
        <f>COUNTIF(N4:N18,"&gt;80000")</f>
        <v>1</v>
      </c>
    </row>
    <row r="34" spans="1:10" x14ac:dyDescent="0.35">
      <c r="A34">
        <v>11</v>
      </c>
      <c r="B34" t="s">
        <v>58</v>
      </c>
      <c r="C34" t="s">
        <v>59</v>
      </c>
      <c r="J34">
        <f>SUMIF(N4:N18,"&gt;100000")</f>
        <v>0</v>
      </c>
    </row>
    <row r="35" spans="1:10" x14ac:dyDescent="0.35">
      <c r="A35">
        <v>12</v>
      </c>
      <c r="B35" t="s">
        <v>60</v>
      </c>
      <c r="C35" t="s">
        <v>61</v>
      </c>
      <c r="J35" s="2">
        <f>AVERAGEIF(L4:L18,"&lt;80000")</f>
        <v>37876.923076923078</v>
      </c>
    </row>
    <row r="36" spans="1:10" x14ac:dyDescent="0.35">
      <c r="A36">
        <v>13</v>
      </c>
      <c r="B36" t="s">
        <v>62</v>
      </c>
      <c r="C36" t="s">
        <v>63</v>
      </c>
    </row>
    <row r="37" spans="1:10" s="1" customFormat="1" ht="10.5" x14ac:dyDescent="0.25">
      <c r="A37" s="1">
        <v>14</v>
      </c>
      <c r="B37" s="1" t="s">
        <v>64</v>
      </c>
      <c r="C37" s="1" t="s">
        <v>65</v>
      </c>
      <c r="H37" s="1" t="s">
        <v>66</v>
      </c>
    </row>
    <row r="38" spans="1:10" x14ac:dyDescent="0.35">
      <c r="A38">
        <v>15</v>
      </c>
      <c r="B38" t="s">
        <v>67</v>
      </c>
      <c r="C38" t="s">
        <v>68</v>
      </c>
    </row>
  </sheetData>
  <mergeCells count="2">
    <mergeCell ref="A1:XFD1"/>
    <mergeCell ref="A2:XFD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45B5A-8843-49ED-B175-80C949C5C4E0}">
  <dimension ref="A1"/>
  <sheetViews>
    <sheetView workbookViewId="0">
      <selection activeCell="B1" sqref="B1"/>
    </sheetView>
  </sheetViews>
  <sheetFormatPr defaultRowHeight="14.5" x14ac:dyDescent="0.35"/>
  <cols>
    <col min="1" max="1" width="17.1796875" bestFit="1" customWidth="1"/>
  </cols>
  <sheetData>
    <row r="1" spans="1:1" x14ac:dyDescent="0.35">
      <c r="A1" t="s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BIJWASAN2</dc:creator>
  <cp:lastModifiedBy>BIJWASAN2</cp:lastModifiedBy>
  <dcterms:created xsi:type="dcterms:W3CDTF">2024-12-06T05:18:10Z</dcterms:created>
  <dcterms:modified xsi:type="dcterms:W3CDTF">2024-12-13T05:31:26Z</dcterms:modified>
</cp:coreProperties>
</file>