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1" l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W23" i="1"/>
  <c r="W22" i="1"/>
  <c r="W21" i="1"/>
  <c r="W20" i="1"/>
  <c r="W19" i="1"/>
  <c r="W18" i="1"/>
  <c r="W17" i="1"/>
  <c r="W16" i="1"/>
  <c r="AB16" i="1" s="1"/>
  <c r="W15" i="1"/>
  <c r="W14" i="1"/>
  <c r="AB14" i="1" s="1"/>
  <c r="W13" i="1"/>
  <c r="W12" i="1"/>
  <c r="W11" i="1"/>
  <c r="W10" i="1"/>
  <c r="AB10" i="1" s="1"/>
  <c r="W9" i="1"/>
  <c r="W8" i="1"/>
  <c r="AB8" i="1" s="1"/>
  <c r="W7" i="1"/>
  <c r="W6" i="1"/>
  <c r="W5" i="1"/>
  <c r="W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AA10" i="1" s="1"/>
  <c r="V9" i="1"/>
  <c r="V8" i="1"/>
  <c r="V7" i="1"/>
  <c r="V6" i="1"/>
  <c r="V5" i="1"/>
  <c r="V4" i="1"/>
  <c r="U23" i="1"/>
  <c r="U22" i="1"/>
  <c r="Z22" i="1" s="1"/>
  <c r="U21" i="1"/>
  <c r="Z21" i="1" s="1"/>
  <c r="U20" i="1"/>
  <c r="U19" i="1"/>
  <c r="U18" i="1"/>
  <c r="U17" i="1"/>
  <c r="U16" i="1"/>
  <c r="Z16" i="1" s="1"/>
  <c r="U15" i="1"/>
  <c r="U14" i="1"/>
  <c r="Z14" i="1" s="1"/>
  <c r="U13" i="1"/>
  <c r="Z13" i="1" s="1"/>
  <c r="U12" i="1"/>
  <c r="U11" i="1"/>
  <c r="U10" i="1"/>
  <c r="U9" i="1"/>
  <c r="U8" i="1"/>
  <c r="Z8" i="1" s="1"/>
  <c r="U7" i="1"/>
  <c r="U6" i="1"/>
  <c r="Z6" i="1" s="1"/>
  <c r="U5" i="1"/>
  <c r="Z5" i="1" s="1"/>
  <c r="U4" i="1"/>
  <c r="T23" i="1"/>
  <c r="Y23" i="1" s="1"/>
  <c r="T22" i="1"/>
  <c r="Y22" i="1" s="1"/>
  <c r="T21" i="1"/>
  <c r="T20" i="1"/>
  <c r="Y20" i="1" s="1"/>
  <c r="T19" i="1"/>
  <c r="T18" i="1"/>
  <c r="Y18" i="1" s="1"/>
  <c r="T17" i="1"/>
  <c r="T16" i="1"/>
  <c r="Y16" i="1" s="1"/>
  <c r="T15" i="1"/>
  <c r="T14" i="1"/>
  <c r="Y14" i="1" s="1"/>
  <c r="T13" i="1"/>
  <c r="T12" i="1"/>
  <c r="Y12" i="1" s="1"/>
  <c r="T11" i="1"/>
  <c r="T10" i="1"/>
  <c r="T9" i="1"/>
  <c r="T8" i="1"/>
  <c r="Y8" i="1" s="1"/>
  <c r="T7" i="1"/>
  <c r="T6" i="1"/>
  <c r="T5" i="1"/>
  <c r="T4" i="1"/>
  <c r="S5" i="1"/>
  <c r="S6" i="1"/>
  <c r="X6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Y10" i="1"/>
  <c r="Y17" i="1"/>
  <c r="Y19" i="1"/>
  <c r="Y9" i="1"/>
  <c r="S4" i="1"/>
  <c r="AB23" i="1"/>
  <c r="AB22" i="1"/>
  <c r="AB21" i="1"/>
  <c r="AB20" i="1"/>
  <c r="AB19" i="1"/>
  <c r="AB18" i="1"/>
  <c r="AB17" i="1"/>
  <c r="AB15" i="1"/>
  <c r="AB13" i="1"/>
  <c r="AB12" i="1"/>
  <c r="AB11" i="1"/>
  <c r="AB9" i="1"/>
  <c r="AB7" i="1"/>
  <c r="AB6" i="1"/>
  <c r="AB5" i="1"/>
  <c r="AB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9" i="1"/>
  <c r="AA8" i="1"/>
  <c r="AA7" i="1"/>
  <c r="AA6" i="1"/>
  <c r="AA5" i="1"/>
  <c r="AA4" i="1"/>
  <c r="Z23" i="1"/>
  <c r="Z20" i="1"/>
  <c r="Z19" i="1"/>
  <c r="Z18" i="1"/>
  <c r="Z17" i="1"/>
  <c r="Z15" i="1"/>
  <c r="Z12" i="1"/>
  <c r="Z11" i="1"/>
  <c r="Z10" i="1"/>
  <c r="Z9" i="1"/>
  <c r="Z7" i="1"/>
  <c r="Z4" i="1"/>
  <c r="Y21" i="1"/>
  <c r="Y15" i="1"/>
  <c r="Y13" i="1"/>
  <c r="Y11" i="1"/>
  <c r="Y7" i="1"/>
  <c r="Y6" i="1"/>
  <c r="Y5" i="1"/>
  <c r="Y4" i="1"/>
  <c r="Y3" i="1"/>
  <c r="Z3" i="1" s="1"/>
  <c r="AA3" i="1" s="1"/>
  <c r="AB3" i="1" s="1"/>
  <c r="J4" i="1"/>
  <c r="X9" i="1"/>
  <c r="U3" i="1"/>
  <c r="V3" i="1"/>
  <c r="W3" i="1"/>
  <c r="T3" i="1"/>
  <c r="O28" i="1"/>
  <c r="P28" i="1"/>
  <c r="Q28" i="1"/>
  <c r="R28" i="1"/>
  <c r="O27" i="1"/>
  <c r="P27" i="1"/>
  <c r="Q27" i="1"/>
  <c r="R27" i="1"/>
  <c r="O26" i="1"/>
  <c r="P26" i="1"/>
  <c r="Q26" i="1"/>
  <c r="R26" i="1"/>
  <c r="O25" i="1"/>
  <c r="P25" i="1"/>
  <c r="Q25" i="1"/>
  <c r="R25" i="1"/>
  <c r="E28" i="1"/>
  <c r="F28" i="1"/>
  <c r="G28" i="1"/>
  <c r="H28" i="1"/>
  <c r="E27" i="1"/>
  <c r="F27" i="1"/>
  <c r="G27" i="1"/>
  <c r="H27" i="1"/>
  <c r="E26" i="1"/>
  <c r="F26" i="1"/>
  <c r="G26" i="1"/>
  <c r="H26" i="1"/>
  <c r="E25" i="1"/>
  <c r="F25" i="1"/>
  <c r="G25" i="1"/>
  <c r="H2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P3" i="1"/>
  <c r="Q3" i="1"/>
  <c r="R3" i="1" s="1"/>
  <c r="O3" i="1"/>
  <c r="J3" i="1"/>
  <c r="K3" i="1" s="1"/>
  <c r="L3" i="1" s="1"/>
  <c r="M3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3" i="1"/>
  <c r="G3" i="1" s="1"/>
  <c r="H3" i="1" s="1"/>
  <c r="E3" i="1"/>
  <c r="I4" i="1"/>
  <c r="D28" i="1"/>
  <c r="D27" i="1"/>
  <c r="C27" i="1"/>
  <c r="D26" i="1"/>
  <c r="C26" i="1"/>
  <c r="D25" i="1"/>
  <c r="C25" i="1"/>
  <c r="AB28" i="1" l="1"/>
  <c r="AB27" i="1"/>
  <c r="AB25" i="1"/>
  <c r="AB26" i="1"/>
  <c r="AA26" i="1"/>
  <c r="AA27" i="1"/>
  <c r="AA28" i="1"/>
  <c r="AA25" i="1"/>
  <c r="Z28" i="1"/>
  <c r="Z25" i="1"/>
  <c r="Z26" i="1"/>
  <c r="Z27" i="1"/>
  <c r="Y28" i="1"/>
  <c r="Y26" i="1"/>
  <c r="Y27" i="1"/>
  <c r="Y25" i="1"/>
  <c r="X7" i="1"/>
  <c r="X22" i="1"/>
  <c r="X18" i="1"/>
  <c r="X14" i="1"/>
  <c r="X17" i="1"/>
  <c r="X10" i="1"/>
  <c r="X21" i="1"/>
  <c r="X13" i="1"/>
  <c r="X5" i="1"/>
  <c r="N28" i="1"/>
  <c r="X15" i="1"/>
  <c r="X12" i="1"/>
  <c r="X8" i="1"/>
  <c r="X4" i="1"/>
  <c r="N25" i="1"/>
  <c r="X19" i="1"/>
  <c r="X23" i="1"/>
  <c r="X20" i="1"/>
  <c r="X16" i="1"/>
  <c r="X11" i="1"/>
  <c r="N26" i="1"/>
  <c r="N27" i="1"/>
  <c r="X27" i="1" l="1"/>
  <c r="X26" i="1"/>
  <c r="X25" i="1"/>
  <c r="X28" i="1"/>
</calcChain>
</file>

<file path=xl/sharedStrings.xml><?xml version="1.0" encoding="utf-8"?>
<sst xmlns="http://schemas.openxmlformats.org/spreadsheetml/2006/main" count="55" uniqueCount="55">
  <si>
    <t>Employee Payroll</t>
  </si>
  <si>
    <t>Last Name</t>
  </si>
  <si>
    <t xml:space="preserve"> First Name </t>
  </si>
  <si>
    <t>Hourly Wage</t>
  </si>
  <si>
    <t>livia</t>
  </si>
  <si>
    <t xml:space="preserve">    Smith</t>
  </si>
  <si>
    <t>Liam</t>
  </si>
  <si>
    <t xml:space="preserve">    Johnson</t>
  </si>
  <si>
    <t>Emma</t>
  </si>
  <si>
    <t xml:space="preserve">    Williams</t>
  </si>
  <si>
    <t>Noah</t>
  </si>
  <si>
    <t xml:space="preserve">    Brown</t>
  </si>
  <si>
    <t>Ava</t>
  </si>
  <si>
    <t xml:space="preserve">        Jones</t>
  </si>
  <si>
    <t>Elijah</t>
  </si>
  <si>
    <t xml:space="preserve">    Garcia</t>
  </si>
  <si>
    <t>Sophia</t>
  </si>
  <si>
    <t xml:space="preserve">    Miller</t>
  </si>
  <si>
    <t>James</t>
  </si>
  <si>
    <t xml:space="preserve">    Davis</t>
  </si>
  <si>
    <t>Isabella</t>
  </si>
  <si>
    <t>Lopez</t>
  </si>
  <si>
    <t>Lucas</t>
  </si>
  <si>
    <t xml:space="preserve">    Wilson</t>
  </si>
  <si>
    <t>Mia</t>
  </si>
  <si>
    <t xml:space="preserve">        Anderson</t>
  </si>
  <si>
    <t>Mason</t>
  </si>
  <si>
    <t xml:space="preserve">    Thomas</t>
  </si>
  <si>
    <t>Amelia</t>
  </si>
  <si>
    <t xml:space="preserve">    Taylor</t>
  </si>
  <si>
    <t>Ethan</t>
  </si>
  <si>
    <t xml:space="preserve">    Moore</t>
  </si>
  <si>
    <t>Harper</t>
  </si>
  <si>
    <t xml:space="preserve">    Jackson</t>
  </si>
  <si>
    <t>Logan</t>
  </si>
  <si>
    <t xml:space="preserve">    White</t>
  </si>
  <si>
    <t>Evelyn</t>
  </si>
  <si>
    <t xml:space="preserve">    Harris</t>
  </si>
  <si>
    <t>Jacob</t>
  </si>
  <si>
    <t xml:space="preserve">    Martin</t>
  </si>
  <si>
    <t>Abigail</t>
  </si>
  <si>
    <t xml:space="preserve">    Thompson</t>
  </si>
  <si>
    <t>Michael</t>
  </si>
  <si>
    <t xml:space="preserve">    Martinez</t>
  </si>
  <si>
    <t>Hours Worked</t>
  </si>
  <si>
    <t>Max</t>
  </si>
  <si>
    <t>Min</t>
  </si>
  <si>
    <t>Average</t>
  </si>
  <si>
    <t>Total</t>
  </si>
  <si>
    <t>Mr Narottam Basnet</t>
  </si>
  <si>
    <t>Over Time</t>
  </si>
  <si>
    <t>Overtime Bonus</t>
  </si>
  <si>
    <t>TotalPay</t>
  </si>
  <si>
    <t xml:space="preserve"> Pay(Before Overtime)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</si>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</sst>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7" borderId="0" xfId="0" applyNumberFormat="1" applyFill="1"/>
    <xf numFmtId="44" fontId="0" fillId="7" borderId="0" xfId="0" applyNumberFormat="1" applyFill="1"/>
    <xf numFmtId="44" fontId="0" fillId="8" borderId="0" xfId="0" applyNumberFormat="1" applyFill="1"/>
    <xf numFmtId="44" fontId="0" fillId="9" borderId="0" xfId="0" applyNumberFormat="1" applyFill="1"/>
    <xf numFmtId="0" fontId="0" fillId="10" borderId="0" xfId="0" applyFont="1" applyFill="1"/>
    <xf numFmtId="0" fontId="0" fillId="11" borderId="0" xfId="0" applyFont="1" applyFill="1"/>
    <xf numFmtId="16" fontId="0" fillId="9" borderId="0" xfId="0" applyNumberFormat="1" applyFill="1"/>
    <xf numFmtId="16" fontId="0" fillId="8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abSelected="1" topLeftCell="A3" zoomScale="94" workbookViewId="0">
      <selection activeCell="N9" sqref="N9"/>
    </sheetView>
  </sheetViews>
  <sheetFormatPr defaultRowHeight="15" x14ac:dyDescent="0.25"/>
  <cols>
    <col min="5" max="5" width="14.5703125" customWidth="1"/>
    <col min="9" max="9" width="6.42578125" customWidth="1"/>
    <col min="10" max="11" width="7.42578125" customWidth="1"/>
    <col min="12" max="12" width="8.140625" customWidth="1"/>
    <col min="13" max="13" width="12.85546875" customWidth="1"/>
    <col min="14" max="18" width="16.7109375" customWidth="1"/>
    <col min="19" max="23" width="9.140625" customWidth="1"/>
    <col min="24" max="25" width="13.28515625" customWidth="1"/>
    <col min="26" max="26" width="17" customWidth="1"/>
    <col min="27" max="27" width="12.85546875" customWidth="1"/>
    <col min="28" max="28" width="15.28515625" customWidth="1"/>
    <col min="30" max="30" width="13.85546875" customWidth="1"/>
  </cols>
  <sheetData>
    <row r="1" spans="1:30" x14ac:dyDescent="0.25">
      <c r="A1" t="s">
        <v>0</v>
      </c>
      <c r="C1" t="s">
        <v>49</v>
      </c>
    </row>
    <row r="2" spans="1:30" x14ac:dyDescent="0.25">
      <c r="D2" s="9" t="s">
        <v>44</v>
      </c>
      <c r="E2" s="9"/>
      <c r="F2" s="9"/>
      <c r="G2" s="9"/>
      <c r="H2" s="9"/>
      <c r="I2" s="8" t="s">
        <v>50</v>
      </c>
      <c r="J2" s="8"/>
      <c r="K2" s="8"/>
      <c r="L2" s="8"/>
      <c r="M2" s="8"/>
      <c r="N2" s="3" t="s">
        <v>53</v>
      </c>
      <c r="O2" s="3"/>
      <c r="P2" s="3"/>
      <c r="Q2" s="3"/>
      <c r="R2" s="3"/>
      <c r="S2" s="15" t="s">
        <v>51</v>
      </c>
      <c r="T2" s="15"/>
      <c r="U2" s="15"/>
      <c r="V2" s="15"/>
      <c r="W2" s="15"/>
      <c r="X2" s="14" t="s">
        <v>52</v>
      </c>
      <c r="Y2" s="14"/>
      <c r="Z2" s="14"/>
      <c r="AA2" s="14"/>
      <c r="AB2" s="14"/>
      <c r="AD2" t="s">
        <v>54</v>
      </c>
    </row>
    <row r="3" spans="1:30" x14ac:dyDescent="0.25">
      <c r="A3" t="s">
        <v>1</v>
      </c>
      <c r="B3" t="s">
        <v>2</v>
      </c>
      <c r="C3" t="s">
        <v>3</v>
      </c>
      <c r="D3" s="4">
        <v>45658</v>
      </c>
      <c r="E3" s="4">
        <f>D3+6</f>
        <v>45664</v>
      </c>
      <c r="F3" s="4">
        <f t="shared" ref="F3:H3" si="0">E3+6</f>
        <v>45670</v>
      </c>
      <c r="G3" s="4">
        <f t="shared" si="0"/>
        <v>45676</v>
      </c>
      <c r="H3" s="4">
        <f t="shared" si="0"/>
        <v>45682</v>
      </c>
      <c r="I3" s="6">
        <v>45658</v>
      </c>
      <c r="J3" s="6">
        <f>I3+6</f>
        <v>45664</v>
      </c>
      <c r="K3" s="6">
        <f>J3+6</f>
        <v>45670</v>
      </c>
      <c r="L3" s="6">
        <f>K3+6</f>
        <v>45676</v>
      </c>
      <c r="M3" s="6">
        <f>L3+6</f>
        <v>45682</v>
      </c>
      <c r="N3" s="10">
        <v>45658</v>
      </c>
      <c r="O3" s="10">
        <f>N3+6</f>
        <v>45664</v>
      </c>
      <c r="P3" s="10">
        <f t="shared" ref="P3:R3" si="1">O3+6</f>
        <v>45670</v>
      </c>
      <c r="Q3" s="10">
        <f t="shared" si="1"/>
        <v>45676</v>
      </c>
      <c r="R3" s="10">
        <f t="shared" si="1"/>
        <v>45682</v>
      </c>
      <c r="S3" s="16">
        <v>45658</v>
      </c>
      <c r="T3" s="16">
        <f>S3+6</f>
        <v>45664</v>
      </c>
      <c r="U3" s="16">
        <f t="shared" ref="U3:W3" si="2">T3+6</f>
        <v>45670</v>
      </c>
      <c r="V3" s="16">
        <f t="shared" si="2"/>
        <v>45676</v>
      </c>
      <c r="W3" s="16">
        <f t="shared" si="2"/>
        <v>45682</v>
      </c>
      <c r="X3" s="17">
        <v>45658</v>
      </c>
      <c r="Y3" s="17">
        <f>X3+6</f>
        <v>45664</v>
      </c>
      <c r="Z3" s="17">
        <f t="shared" ref="Z3:AB3" si="3">Y3+6</f>
        <v>45670</v>
      </c>
      <c r="AA3" s="17">
        <f t="shared" si="3"/>
        <v>45676</v>
      </c>
      <c r="AB3" s="17">
        <f t="shared" si="3"/>
        <v>45682</v>
      </c>
    </row>
    <row r="4" spans="1:30" x14ac:dyDescent="0.25">
      <c r="A4" t="s">
        <v>4</v>
      </c>
      <c r="B4" t="s">
        <v>5</v>
      </c>
      <c r="C4" s="1">
        <v>27.5</v>
      </c>
      <c r="D4" s="5">
        <v>35</v>
      </c>
      <c r="E4" s="5">
        <v>32</v>
      </c>
      <c r="F4" s="5">
        <v>36</v>
      </c>
      <c r="G4" s="5">
        <v>40</v>
      </c>
      <c r="H4" s="5">
        <v>29</v>
      </c>
      <c r="I4" s="7">
        <f>IF(D4&gt; 35, D4-35,0)</f>
        <v>0</v>
      </c>
      <c r="J4" s="7">
        <f>IF(E4&gt; 35, E4-35,0)</f>
        <v>0</v>
      </c>
      <c r="K4" s="7">
        <f>IF(F4&gt; 35, F4-35,0)</f>
        <v>1</v>
      </c>
      <c r="L4" s="7">
        <f>IF(G4&gt; 35, G4-35,0)</f>
        <v>5</v>
      </c>
      <c r="M4" s="7">
        <f>IF(H4&gt; 35, H4-35,0)</f>
        <v>0</v>
      </c>
      <c r="N4" s="11">
        <f>$C4*D4</f>
        <v>962.5</v>
      </c>
      <c r="O4" s="11">
        <f>$C4*E4</f>
        <v>880</v>
      </c>
      <c r="P4" s="11">
        <f>$C4*F4</f>
        <v>990</v>
      </c>
      <c r="Q4" s="11">
        <f>$C4*G4</f>
        <v>1100</v>
      </c>
      <c r="R4" s="11">
        <f>$C4*H4</f>
        <v>797.5</v>
      </c>
      <c r="S4" s="13">
        <f>0.5*$C4*I4</f>
        <v>0</v>
      </c>
      <c r="T4" s="13">
        <f>0.5*$C4*J4</f>
        <v>0</v>
      </c>
      <c r="U4" s="13">
        <f>0.5*$C4*K4</f>
        <v>13.75</v>
      </c>
      <c r="V4" s="13">
        <f>0.5*$C4*L4</f>
        <v>68.75</v>
      </c>
      <c r="W4" s="13">
        <f>0.5*$C4*M4</f>
        <v>0</v>
      </c>
      <c r="X4" s="12">
        <f>N4+S4</f>
        <v>962.5</v>
      </c>
      <c r="Y4" s="12">
        <f>O4+T4</f>
        <v>880</v>
      </c>
      <c r="Z4" s="12">
        <f>P4+U4</f>
        <v>1003.75</v>
      </c>
      <c r="AA4" s="12">
        <f>Q4+V4</f>
        <v>1168.75</v>
      </c>
      <c r="AB4" s="12">
        <f>R4+W4</f>
        <v>797.5</v>
      </c>
      <c r="AD4" s="2">
        <f>X4+Y4+Z4+AA4+AB4</f>
        <v>4812.5</v>
      </c>
    </row>
    <row r="5" spans="1:30" x14ac:dyDescent="0.25">
      <c r="A5" t="s">
        <v>6</v>
      </c>
      <c r="B5" t="s">
        <v>7</v>
      </c>
      <c r="C5" s="1">
        <v>22</v>
      </c>
      <c r="D5" s="5">
        <v>30</v>
      </c>
      <c r="E5" s="5">
        <v>34</v>
      </c>
      <c r="F5" s="5">
        <v>37</v>
      </c>
      <c r="G5" s="5">
        <v>31</v>
      </c>
      <c r="H5" s="5">
        <v>40</v>
      </c>
      <c r="I5" s="7">
        <f t="shared" ref="I5:M23" si="4">IF(D5&gt; 35, D5-35,0)</f>
        <v>0</v>
      </c>
      <c r="J5" s="7">
        <f t="shared" si="4"/>
        <v>0</v>
      </c>
      <c r="K5" s="7">
        <f t="shared" si="4"/>
        <v>2</v>
      </c>
      <c r="L5" s="7">
        <f t="shared" si="4"/>
        <v>0</v>
      </c>
      <c r="M5" s="7">
        <f t="shared" si="4"/>
        <v>5</v>
      </c>
      <c r="N5" s="11">
        <f t="shared" ref="N5:R23" si="5">$C5*D5</f>
        <v>660</v>
      </c>
      <c r="O5" s="11">
        <f t="shared" si="5"/>
        <v>748</v>
      </c>
      <c r="P5" s="11">
        <f t="shared" si="5"/>
        <v>814</v>
      </c>
      <c r="Q5" s="11">
        <f t="shared" si="5"/>
        <v>682</v>
      </c>
      <c r="R5" s="11">
        <f t="shared" si="5"/>
        <v>880</v>
      </c>
      <c r="S5" s="13">
        <f t="shared" ref="S5:W23" si="6">0.5*$C5*I5</f>
        <v>0</v>
      </c>
      <c r="T5" s="13">
        <f t="shared" si="6"/>
        <v>0</v>
      </c>
      <c r="U5" s="13">
        <f t="shared" si="6"/>
        <v>22</v>
      </c>
      <c r="V5" s="13">
        <f t="shared" si="6"/>
        <v>0</v>
      </c>
      <c r="W5" s="13">
        <f t="shared" si="6"/>
        <v>55</v>
      </c>
      <c r="X5" s="12">
        <f>N5+S5</f>
        <v>660</v>
      </c>
      <c r="Y5" s="12">
        <f>O5+T5</f>
        <v>748</v>
      </c>
      <c r="Z5" s="12">
        <f>P5+U5</f>
        <v>836</v>
      </c>
      <c r="AA5" s="12">
        <f>Q5+V5</f>
        <v>682</v>
      </c>
      <c r="AB5" s="12">
        <f>R5+W5</f>
        <v>935</v>
      </c>
      <c r="AD5" s="2">
        <f t="shared" ref="AD5:AD23" si="7">X5+Y5+Z5+AA5+AB5</f>
        <v>3861</v>
      </c>
    </row>
    <row r="6" spans="1:30" x14ac:dyDescent="0.25">
      <c r="A6" t="s">
        <v>8</v>
      </c>
      <c r="B6" t="s">
        <v>9</v>
      </c>
      <c r="C6" s="1">
        <v>24.75</v>
      </c>
      <c r="D6" s="5">
        <v>25</v>
      </c>
      <c r="E6" s="5">
        <v>28</v>
      </c>
      <c r="F6" s="5">
        <v>35</v>
      </c>
      <c r="G6" s="5">
        <v>39</v>
      </c>
      <c r="H6" s="5">
        <v>33</v>
      </c>
      <c r="I6" s="7">
        <f t="shared" si="4"/>
        <v>0</v>
      </c>
      <c r="J6" s="7">
        <f t="shared" si="4"/>
        <v>0</v>
      </c>
      <c r="K6" s="7">
        <f t="shared" si="4"/>
        <v>0</v>
      </c>
      <c r="L6" s="7">
        <f t="shared" si="4"/>
        <v>4</v>
      </c>
      <c r="M6" s="7">
        <f t="shared" si="4"/>
        <v>0</v>
      </c>
      <c r="N6" s="11">
        <f t="shared" si="5"/>
        <v>618.75</v>
      </c>
      <c r="O6" s="11">
        <f t="shared" si="5"/>
        <v>693</v>
      </c>
      <c r="P6" s="11">
        <f t="shared" si="5"/>
        <v>866.25</v>
      </c>
      <c r="Q6" s="11">
        <f t="shared" si="5"/>
        <v>965.25</v>
      </c>
      <c r="R6" s="11">
        <f t="shared" si="5"/>
        <v>816.75</v>
      </c>
      <c r="S6" s="13">
        <f t="shared" si="6"/>
        <v>0</v>
      </c>
      <c r="T6" s="13">
        <f t="shared" si="6"/>
        <v>0</v>
      </c>
      <c r="U6" s="13">
        <f t="shared" si="6"/>
        <v>0</v>
      </c>
      <c r="V6" s="13">
        <f t="shared" si="6"/>
        <v>49.5</v>
      </c>
      <c r="W6" s="13">
        <f t="shared" si="6"/>
        <v>0</v>
      </c>
      <c r="X6" s="12">
        <f>N6+S6</f>
        <v>618.75</v>
      </c>
      <c r="Y6" s="12">
        <f>O6+T6</f>
        <v>693</v>
      </c>
      <c r="Z6" s="12">
        <f>P6+U6</f>
        <v>866.25</v>
      </c>
      <c r="AA6" s="12">
        <f>Q6+V6</f>
        <v>1014.75</v>
      </c>
      <c r="AB6" s="12">
        <f>R6+W6</f>
        <v>816.75</v>
      </c>
      <c r="AD6" s="2">
        <f t="shared" si="7"/>
        <v>4009.5</v>
      </c>
    </row>
    <row r="7" spans="1:30" x14ac:dyDescent="0.25">
      <c r="A7" t="s">
        <v>10</v>
      </c>
      <c r="B7" t="s">
        <v>11</v>
      </c>
      <c r="C7" s="1">
        <v>29</v>
      </c>
      <c r="D7" s="5">
        <v>40</v>
      </c>
      <c r="E7" s="5">
        <v>31</v>
      </c>
      <c r="F7" s="5">
        <v>30</v>
      </c>
      <c r="G7" s="5">
        <v>36</v>
      </c>
      <c r="H7" s="5">
        <v>38</v>
      </c>
      <c r="I7" s="7">
        <f t="shared" si="4"/>
        <v>5</v>
      </c>
      <c r="J7" s="7">
        <f t="shared" si="4"/>
        <v>0</v>
      </c>
      <c r="K7" s="7">
        <f t="shared" si="4"/>
        <v>0</v>
      </c>
      <c r="L7" s="7">
        <f t="shared" si="4"/>
        <v>1</v>
      </c>
      <c r="M7" s="7">
        <f t="shared" si="4"/>
        <v>3</v>
      </c>
      <c r="N7" s="11">
        <f t="shared" si="5"/>
        <v>1160</v>
      </c>
      <c r="O7" s="11">
        <f t="shared" si="5"/>
        <v>899</v>
      </c>
      <c r="P7" s="11">
        <f t="shared" si="5"/>
        <v>870</v>
      </c>
      <c r="Q7" s="11">
        <f t="shared" si="5"/>
        <v>1044</v>
      </c>
      <c r="R7" s="11">
        <f t="shared" si="5"/>
        <v>1102</v>
      </c>
      <c r="S7" s="13">
        <f t="shared" si="6"/>
        <v>72.5</v>
      </c>
      <c r="T7" s="13">
        <f t="shared" si="6"/>
        <v>0</v>
      </c>
      <c r="U7" s="13">
        <f t="shared" si="6"/>
        <v>0</v>
      </c>
      <c r="V7" s="13">
        <f t="shared" si="6"/>
        <v>14.5</v>
      </c>
      <c r="W7" s="13">
        <f t="shared" si="6"/>
        <v>43.5</v>
      </c>
      <c r="X7" s="12">
        <f>N7+S7</f>
        <v>1232.5</v>
      </c>
      <c r="Y7" s="12">
        <f>O7+T7</f>
        <v>899</v>
      </c>
      <c r="Z7" s="12">
        <f>P7+U7</f>
        <v>870</v>
      </c>
      <c r="AA7" s="12">
        <f>Q7+V7</f>
        <v>1058.5</v>
      </c>
      <c r="AB7" s="12">
        <f>R7+W7</f>
        <v>1145.5</v>
      </c>
      <c r="AD7" s="2">
        <f t="shared" si="7"/>
        <v>5205.5</v>
      </c>
    </row>
    <row r="8" spans="1:30" x14ac:dyDescent="0.25">
      <c r="A8" t="s">
        <v>12</v>
      </c>
      <c r="B8" t="s">
        <v>13</v>
      </c>
      <c r="C8" s="1">
        <v>21.5</v>
      </c>
      <c r="D8" s="5">
        <v>20</v>
      </c>
      <c r="E8" s="5">
        <v>40</v>
      </c>
      <c r="F8" s="5">
        <v>29</v>
      </c>
      <c r="G8" s="5">
        <v>34</v>
      </c>
      <c r="H8" s="5">
        <v>35</v>
      </c>
      <c r="I8" s="7">
        <f t="shared" si="4"/>
        <v>0</v>
      </c>
      <c r="J8" s="7">
        <f t="shared" si="4"/>
        <v>5</v>
      </c>
      <c r="K8" s="7">
        <f t="shared" si="4"/>
        <v>0</v>
      </c>
      <c r="L8" s="7">
        <f t="shared" si="4"/>
        <v>0</v>
      </c>
      <c r="M8" s="7">
        <f t="shared" si="4"/>
        <v>0</v>
      </c>
      <c r="N8" s="11">
        <f t="shared" si="5"/>
        <v>430</v>
      </c>
      <c r="O8" s="11">
        <f t="shared" si="5"/>
        <v>860</v>
      </c>
      <c r="P8" s="11">
        <f t="shared" si="5"/>
        <v>623.5</v>
      </c>
      <c r="Q8" s="11">
        <f t="shared" si="5"/>
        <v>731</v>
      </c>
      <c r="R8" s="11">
        <f t="shared" si="5"/>
        <v>752.5</v>
      </c>
      <c r="S8" s="13">
        <f t="shared" si="6"/>
        <v>0</v>
      </c>
      <c r="T8" s="13">
        <f t="shared" si="6"/>
        <v>53.75</v>
      </c>
      <c r="U8" s="13">
        <f t="shared" si="6"/>
        <v>0</v>
      </c>
      <c r="V8" s="13">
        <f t="shared" si="6"/>
        <v>0</v>
      </c>
      <c r="W8" s="13">
        <f t="shared" si="6"/>
        <v>0</v>
      </c>
      <c r="X8" s="12">
        <f>N8+S8</f>
        <v>430</v>
      </c>
      <c r="Y8" s="12">
        <f>O8+T8</f>
        <v>913.75</v>
      </c>
      <c r="Z8" s="12">
        <f>P8+U8</f>
        <v>623.5</v>
      </c>
      <c r="AA8" s="12">
        <f>Q8+V8</f>
        <v>731</v>
      </c>
      <c r="AB8" s="12">
        <f>R8+W8</f>
        <v>752.5</v>
      </c>
      <c r="AD8" s="2">
        <f t="shared" si="7"/>
        <v>3450.75</v>
      </c>
    </row>
    <row r="9" spans="1:30" x14ac:dyDescent="0.25">
      <c r="A9" t="s">
        <v>14</v>
      </c>
      <c r="B9" t="s">
        <v>15</v>
      </c>
      <c r="C9" s="1">
        <v>26.25</v>
      </c>
      <c r="D9" s="5">
        <v>30</v>
      </c>
      <c r="E9" s="5">
        <v>36</v>
      </c>
      <c r="F9" s="5">
        <v>32</v>
      </c>
      <c r="G9" s="5">
        <v>33</v>
      </c>
      <c r="H9" s="5">
        <v>40</v>
      </c>
      <c r="I9" s="7">
        <f t="shared" si="4"/>
        <v>0</v>
      </c>
      <c r="J9" s="7">
        <f t="shared" si="4"/>
        <v>1</v>
      </c>
      <c r="K9" s="7">
        <f t="shared" si="4"/>
        <v>0</v>
      </c>
      <c r="L9" s="7">
        <f t="shared" si="4"/>
        <v>0</v>
      </c>
      <c r="M9" s="7">
        <f t="shared" si="4"/>
        <v>5</v>
      </c>
      <c r="N9" s="11">
        <f t="shared" si="5"/>
        <v>787.5</v>
      </c>
      <c r="O9" s="11">
        <f t="shared" si="5"/>
        <v>945</v>
      </c>
      <c r="P9" s="11">
        <f t="shared" si="5"/>
        <v>840</v>
      </c>
      <c r="Q9" s="11">
        <f t="shared" si="5"/>
        <v>866.25</v>
      </c>
      <c r="R9" s="11">
        <f t="shared" si="5"/>
        <v>1050</v>
      </c>
      <c r="S9" s="13">
        <f t="shared" si="6"/>
        <v>0</v>
      </c>
      <c r="T9" s="13">
        <f t="shared" si="6"/>
        <v>13.125</v>
      </c>
      <c r="U9" s="13">
        <f t="shared" si="6"/>
        <v>0</v>
      </c>
      <c r="V9" s="13">
        <f t="shared" si="6"/>
        <v>0</v>
      </c>
      <c r="W9" s="13">
        <f t="shared" si="6"/>
        <v>65.625</v>
      </c>
      <c r="X9" s="12">
        <f>N9+S9</f>
        <v>787.5</v>
      </c>
      <c r="Y9" s="12">
        <f>O9+T9</f>
        <v>958.125</v>
      </c>
      <c r="Z9" s="12">
        <f>P9+U9</f>
        <v>840</v>
      </c>
      <c r="AA9" s="12">
        <f>Q9+V9</f>
        <v>866.25</v>
      </c>
      <c r="AB9" s="12">
        <f>R9+W9</f>
        <v>1115.625</v>
      </c>
      <c r="AD9" s="2">
        <f t="shared" si="7"/>
        <v>4567.5</v>
      </c>
    </row>
    <row r="10" spans="1:30" x14ac:dyDescent="0.25">
      <c r="A10" t="s">
        <v>16</v>
      </c>
      <c r="B10" t="s">
        <v>17</v>
      </c>
      <c r="C10" s="1">
        <v>23</v>
      </c>
      <c r="D10" s="5">
        <v>25</v>
      </c>
      <c r="E10" s="5">
        <v>37</v>
      </c>
      <c r="F10" s="5">
        <v>38</v>
      </c>
      <c r="G10" s="5">
        <v>39</v>
      </c>
      <c r="H10" s="5">
        <v>28</v>
      </c>
      <c r="I10" s="7">
        <f t="shared" si="4"/>
        <v>0</v>
      </c>
      <c r="J10" s="7">
        <f t="shared" si="4"/>
        <v>2</v>
      </c>
      <c r="K10" s="7">
        <f t="shared" si="4"/>
        <v>3</v>
      </c>
      <c r="L10" s="7">
        <f t="shared" si="4"/>
        <v>4</v>
      </c>
      <c r="M10" s="7">
        <f t="shared" si="4"/>
        <v>0</v>
      </c>
      <c r="N10" s="11">
        <f t="shared" si="5"/>
        <v>575</v>
      </c>
      <c r="O10" s="11">
        <f t="shared" si="5"/>
        <v>851</v>
      </c>
      <c r="P10" s="11">
        <f t="shared" si="5"/>
        <v>874</v>
      </c>
      <c r="Q10" s="11">
        <f t="shared" si="5"/>
        <v>897</v>
      </c>
      <c r="R10" s="11">
        <f t="shared" si="5"/>
        <v>644</v>
      </c>
      <c r="S10" s="13">
        <f t="shared" si="6"/>
        <v>0</v>
      </c>
      <c r="T10" s="13">
        <f t="shared" si="6"/>
        <v>23</v>
      </c>
      <c r="U10" s="13">
        <f t="shared" si="6"/>
        <v>34.5</v>
      </c>
      <c r="V10" s="13">
        <f t="shared" si="6"/>
        <v>46</v>
      </c>
      <c r="W10" s="13">
        <f t="shared" si="6"/>
        <v>0</v>
      </c>
      <c r="X10" s="12">
        <f>N10+S10</f>
        <v>575</v>
      </c>
      <c r="Y10" s="12">
        <f>O10+T10</f>
        <v>874</v>
      </c>
      <c r="Z10" s="12">
        <f>P10+U10</f>
        <v>908.5</v>
      </c>
      <c r="AA10" s="12">
        <f>Q10+V10</f>
        <v>943</v>
      </c>
      <c r="AB10" s="12">
        <f>R10+W10</f>
        <v>644</v>
      </c>
      <c r="AD10" s="2">
        <f t="shared" si="7"/>
        <v>3944.5</v>
      </c>
    </row>
    <row r="11" spans="1:30" x14ac:dyDescent="0.25">
      <c r="A11" t="s">
        <v>18</v>
      </c>
      <c r="B11" t="s">
        <v>19</v>
      </c>
      <c r="C11" s="1">
        <v>28.1</v>
      </c>
      <c r="D11" s="5">
        <v>40</v>
      </c>
      <c r="E11" s="5">
        <v>35</v>
      </c>
      <c r="F11" s="5">
        <v>31</v>
      </c>
      <c r="G11" s="5">
        <v>29</v>
      </c>
      <c r="H11" s="5">
        <v>36</v>
      </c>
      <c r="I11" s="7">
        <f t="shared" si="4"/>
        <v>5</v>
      </c>
      <c r="J11" s="7">
        <f t="shared" si="4"/>
        <v>0</v>
      </c>
      <c r="K11" s="7">
        <f t="shared" si="4"/>
        <v>0</v>
      </c>
      <c r="L11" s="7">
        <f t="shared" si="4"/>
        <v>0</v>
      </c>
      <c r="M11" s="7">
        <f t="shared" si="4"/>
        <v>1</v>
      </c>
      <c r="N11" s="11">
        <f t="shared" si="5"/>
        <v>1124</v>
      </c>
      <c r="O11" s="11">
        <f t="shared" si="5"/>
        <v>983.5</v>
      </c>
      <c r="P11" s="11">
        <f t="shared" si="5"/>
        <v>871.1</v>
      </c>
      <c r="Q11" s="11">
        <f t="shared" si="5"/>
        <v>814.90000000000009</v>
      </c>
      <c r="R11" s="11">
        <f t="shared" si="5"/>
        <v>1011.6</v>
      </c>
      <c r="S11" s="13">
        <f t="shared" si="6"/>
        <v>70.25</v>
      </c>
      <c r="T11" s="13">
        <f t="shared" si="6"/>
        <v>0</v>
      </c>
      <c r="U11" s="13">
        <f t="shared" si="6"/>
        <v>0</v>
      </c>
      <c r="V11" s="13">
        <f t="shared" si="6"/>
        <v>0</v>
      </c>
      <c r="W11" s="13">
        <f t="shared" si="6"/>
        <v>14.05</v>
      </c>
      <c r="X11" s="12">
        <f>N11+S11</f>
        <v>1194.25</v>
      </c>
      <c r="Y11" s="12">
        <f>O11+T11</f>
        <v>983.5</v>
      </c>
      <c r="Z11" s="12">
        <f>P11+U11</f>
        <v>871.1</v>
      </c>
      <c r="AA11" s="12">
        <f>Q11+V11</f>
        <v>814.90000000000009</v>
      </c>
      <c r="AB11" s="12">
        <f>R11+W11</f>
        <v>1025.6500000000001</v>
      </c>
      <c r="AD11" s="2">
        <f t="shared" si="7"/>
        <v>4889.3999999999996</v>
      </c>
    </row>
    <row r="12" spans="1:30" x14ac:dyDescent="0.25">
      <c r="A12" t="s">
        <v>20</v>
      </c>
      <c r="B12" t="s">
        <v>21</v>
      </c>
      <c r="C12" s="1">
        <v>25.6</v>
      </c>
      <c r="D12" s="5">
        <v>35</v>
      </c>
      <c r="E12" s="5">
        <v>39</v>
      </c>
      <c r="F12" s="5">
        <v>40</v>
      </c>
      <c r="G12" s="5">
        <v>28</v>
      </c>
      <c r="H12" s="5">
        <v>37</v>
      </c>
      <c r="I12" s="7">
        <f t="shared" si="4"/>
        <v>0</v>
      </c>
      <c r="J12" s="7">
        <f t="shared" si="4"/>
        <v>4</v>
      </c>
      <c r="K12" s="7">
        <f t="shared" si="4"/>
        <v>5</v>
      </c>
      <c r="L12" s="7">
        <f t="shared" si="4"/>
        <v>0</v>
      </c>
      <c r="M12" s="7">
        <f t="shared" si="4"/>
        <v>2</v>
      </c>
      <c r="N12" s="11">
        <f t="shared" si="5"/>
        <v>896</v>
      </c>
      <c r="O12" s="11">
        <f t="shared" si="5"/>
        <v>998.40000000000009</v>
      </c>
      <c r="P12" s="11">
        <f t="shared" si="5"/>
        <v>1024</v>
      </c>
      <c r="Q12" s="11">
        <f t="shared" si="5"/>
        <v>716.80000000000007</v>
      </c>
      <c r="R12" s="11">
        <f t="shared" si="5"/>
        <v>947.2</v>
      </c>
      <c r="S12" s="13">
        <f t="shared" si="6"/>
        <v>0</v>
      </c>
      <c r="T12" s="13">
        <f t="shared" si="6"/>
        <v>51.2</v>
      </c>
      <c r="U12" s="13">
        <f t="shared" si="6"/>
        <v>64</v>
      </c>
      <c r="V12" s="13">
        <f t="shared" si="6"/>
        <v>0</v>
      </c>
      <c r="W12" s="13">
        <f t="shared" si="6"/>
        <v>25.6</v>
      </c>
      <c r="X12" s="12">
        <f>N12+S12</f>
        <v>896</v>
      </c>
      <c r="Y12" s="12">
        <f>O12+T12</f>
        <v>1049.6000000000001</v>
      </c>
      <c r="Z12" s="12">
        <f>P12+U12</f>
        <v>1088</v>
      </c>
      <c r="AA12" s="12">
        <f>Q12+V12</f>
        <v>716.80000000000007</v>
      </c>
      <c r="AB12" s="12">
        <f>R12+W12</f>
        <v>972.80000000000007</v>
      </c>
      <c r="AD12" s="2">
        <f t="shared" si="7"/>
        <v>4723.2000000000007</v>
      </c>
    </row>
    <row r="13" spans="1:30" x14ac:dyDescent="0.25">
      <c r="A13" t="s">
        <v>22</v>
      </c>
      <c r="B13" t="s">
        <v>23</v>
      </c>
      <c r="C13" s="1">
        <v>20.9</v>
      </c>
      <c r="D13" s="5">
        <v>20</v>
      </c>
      <c r="E13" s="5">
        <v>30</v>
      </c>
      <c r="F13" s="5">
        <v>34</v>
      </c>
      <c r="G13" s="5">
        <v>35</v>
      </c>
      <c r="H13" s="5">
        <v>38</v>
      </c>
      <c r="I13" s="7">
        <f t="shared" si="4"/>
        <v>0</v>
      </c>
      <c r="J13" s="7">
        <f t="shared" si="4"/>
        <v>0</v>
      </c>
      <c r="K13" s="7">
        <f t="shared" si="4"/>
        <v>0</v>
      </c>
      <c r="L13" s="7">
        <f t="shared" si="4"/>
        <v>0</v>
      </c>
      <c r="M13" s="7">
        <f t="shared" si="4"/>
        <v>3</v>
      </c>
      <c r="N13" s="11">
        <f t="shared" si="5"/>
        <v>418</v>
      </c>
      <c r="O13" s="11">
        <f t="shared" si="5"/>
        <v>627</v>
      </c>
      <c r="P13" s="11">
        <f t="shared" si="5"/>
        <v>710.59999999999991</v>
      </c>
      <c r="Q13" s="11">
        <f t="shared" si="5"/>
        <v>731.5</v>
      </c>
      <c r="R13" s="11">
        <f t="shared" si="5"/>
        <v>794.19999999999993</v>
      </c>
      <c r="S13" s="13">
        <f t="shared" si="6"/>
        <v>0</v>
      </c>
      <c r="T13" s="13">
        <f t="shared" si="6"/>
        <v>0</v>
      </c>
      <c r="U13" s="13">
        <f t="shared" si="6"/>
        <v>0</v>
      </c>
      <c r="V13" s="13">
        <f t="shared" si="6"/>
        <v>0</v>
      </c>
      <c r="W13" s="13">
        <f t="shared" si="6"/>
        <v>31.349999999999998</v>
      </c>
      <c r="X13" s="12">
        <f>N13+S13</f>
        <v>418</v>
      </c>
      <c r="Y13" s="12">
        <f>O13+T13</f>
        <v>627</v>
      </c>
      <c r="Z13" s="12">
        <f>P13+U13</f>
        <v>710.59999999999991</v>
      </c>
      <c r="AA13" s="12">
        <f>Q13+V13</f>
        <v>731.5</v>
      </c>
      <c r="AB13" s="12">
        <f>R13+W13</f>
        <v>825.55</v>
      </c>
      <c r="AD13" s="2">
        <f t="shared" si="7"/>
        <v>3312.6499999999996</v>
      </c>
    </row>
    <row r="14" spans="1:30" x14ac:dyDescent="0.25">
      <c r="A14" t="s">
        <v>24</v>
      </c>
      <c r="B14" t="s">
        <v>25</v>
      </c>
      <c r="C14" s="1">
        <v>22.75</v>
      </c>
      <c r="D14" s="5">
        <v>30</v>
      </c>
      <c r="E14" s="5">
        <v>33</v>
      </c>
      <c r="F14" s="5">
        <v>36</v>
      </c>
      <c r="G14" s="5">
        <v>31</v>
      </c>
      <c r="H14" s="5">
        <v>40</v>
      </c>
      <c r="I14" s="7">
        <f t="shared" si="4"/>
        <v>0</v>
      </c>
      <c r="J14" s="7">
        <f t="shared" si="4"/>
        <v>0</v>
      </c>
      <c r="K14" s="7">
        <f t="shared" si="4"/>
        <v>1</v>
      </c>
      <c r="L14" s="7">
        <f t="shared" si="4"/>
        <v>0</v>
      </c>
      <c r="M14" s="7">
        <f t="shared" si="4"/>
        <v>5</v>
      </c>
      <c r="N14" s="11">
        <f t="shared" si="5"/>
        <v>682.5</v>
      </c>
      <c r="O14" s="11">
        <f t="shared" si="5"/>
        <v>750.75</v>
      </c>
      <c r="P14" s="11">
        <f t="shared" si="5"/>
        <v>819</v>
      </c>
      <c r="Q14" s="11">
        <f t="shared" si="5"/>
        <v>705.25</v>
      </c>
      <c r="R14" s="11">
        <f t="shared" si="5"/>
        <v>910</v>
      </c>
      <c r="S14" s="13">
        <f t="shared" si="6"/>
        <v>0</v>
      </c>
      <c r="T14" s="13">
        <f t="shared" si="6"/>
        <v>0</v>
      </c>
      <c r="U14" s="13">
        <f t="shared" si="6"/>
        <v>11.375</v>
      </c>
      <c r="V14" s="13">
        <f t="shared" si="6"/>
        <v>0</v>
      </c>
      <c r="W14" s="13">
        <f t="shared" si="6"/>
        <v>56.875</v>
      </c>
      <c r="X14" s="12">
        <f>N14+S14</f>
        <v>682.5</v>
      </c>
      <c r="Y14" s="12">
        <f>O14+T14</f>
        <v>750.75</v>
      </c>
      <c r="Z14" s="12">
        <f>P14+U14</f>
        <v>830.375</v>
      </c>
      <c r="AA14" s="12">
        <f>Q14+V14</f>
        <v>705.25</v>
      </c>
      <c r="AB14" s="12">
        <f>R14+W14</f>
        <v>966.875</v>
      </c>
      <c r="AD14" s="2">
        <f t="shared" si="7"/>
        <v>3935.75</v>
      </c>
    </row>
    <row r="15" spans="1:30" x14ac:dyDescent="0.25">
      <c r="A15" t="s">
        <v>26</v>
      </c>
      <c r="B15" t="s">
        <v>27</v>
      </c>
      <c r="C15" s="1">
        <v>27.8</v>
      </c>
      <c r="D15" s="5">
        <v>25</v>
      </c>
      <c r="E15" s="5">
        <v>29</v>
      </c>
      <c r="F15" s="5">
        <v>32</v>
      </c>
      <c r="G15" s="5">
        <v>34</v>
      </c>
      <c r="H15" s="5">
        <v>30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11">
        <f t="shared" si="5"/>
        <v>695</v>
      </c>
      <c r="O15" s="11">
        <f t="shared" si="5"/>
        <v>806.2</v>
      </c>
      <c r="P15" s="11">
        <f t="shared" si="5"/>
        <v>889.6</v>
      </c>
      <c r="Q15" s="11">
        <f t="shared" si="5"/>
        <v>945.2</v>
      </c>
      <c r="R15" s="11">
        <f t="shared" si="5"/>
        <v>834</v>
      </c>
      <c r="S15" s="13">
        <f t="shared" si="6"/>
        <v>0</v>
      </c>
      <c r="T15" s="13">
        <f t="shared" si="6"/>
        <v>0</v>
      </c>
      <c r="U15" s="13">
        <f t="shared" si="6"/>
        <v>0</v>
      </c>
      <c r="V15" s="13">
        <f t="shared" si="6"/>
        <v>0</v>
      </c>
      <c r="W15" s="13">
        <f t="shared" si="6"/>
        <v>0</v>
      </c>
      <c r="X15" s="12">
        <f>N15+S15</f>
        <v>695</v>
      </c>
      <c r="Y15" s="12">
        <f>O15+T15</f>
        <v>806.2</v>
      </c>
      <c r="Z15" s="12">
        <f>P15+U15</f>
        <v>889.6</v>
      </c>
      <c r="AA15" s="12">
        <f>Q15+V15</f>
        <v>945.2</v>
      </c>
      <c r="AB15" s="12">
        <f>R15+W15</f>
        <v>834</v>
      </c>
      <c r="AD15" s="2">
        <f t="shared" si="7"/>
        <v>4170</v>
      </c>
    </row>
    <row r="16" spans="1:30" x14ac:dyDescent="0.25">
      <c r="A16" t="s">
        <v>28</v>
      </c>
      <c r="B16" t="s">
        <v>29</v>
      </c>
      <c r="C16" s="1">
        <v>24.2</v>
      </c>
      <c r="D16" s="5">
        <v>40</v>
      </c>
      <c r="E16" s="5">
        <v>38</v>
      </c>
      <c r="F16" s="5">
        <v>39</v>
      </c>
      <c r="G16" s="5">
        <v>28</v>
      </c>
      <c r="H16" s="5">
        <v>31</v>
      </c>
      <c r="I16" s="7">
        <f t="shared" si="4"/>
        <v>5</v>
      </c>
      <c r="J16" s="7">
        <f t="shared" si="4"/>
        <v>3</v>
      </c>
      <c r="K16" s="7">
        <f t="shared" si="4"/>
        <v>4</v>
      </c>
      <c r="L16" s="7">
        <f t="shared" si="4"/>
        <v>0</v>
      </c>
      <c r="M16" s="7">
        <f t="shared" si="4"/>
        <v>0</v>
      </c>
      <c r="N16" s="11">
        <f t="shared" si="5"/>
        <v>968</v>
      </c>
      <c r="O16" s="11">
        <f t="shared" si="5"/>
        <v>919.6</v>
      </c>
      <c r="P16" s="11">
        <f t="shared" si="5"/>
        <v>943.8</v>
      </c>
      <c r="Q16" s="11">
        <f t="shared" si="5"/>
        <v>677.6</v>
      </c>
      <c r="R16" s="11">
        <f t="shared" si="5"/>
        <v>750.19999999999993</v>
      </c>
      <c r="S16" s="13">
        <f t="shared" si="6"/>
        <v>60.5</v>
      </c>
      <c r="T16" s="13">
        <f t="shared" si="6"/>
        <v>36.299999999999997</v>
      </c>
      <c r="U16" s="13">
        <f t="shared" si="6"/>
        <v>48.4</v>
      </c>
      <c r="V16" s="13">
        <f t="shared" si="6"/>
        <v>0</v>
      </c>
      <c r="W16" s="13">
        <f t="shared" si="6"/>
        <v>0</v>
      </c>
      <c r="X16" s="12">
        <f>N16+S16</f>
        <v>1028.5</v>
      </c>
      <c r="Y16" s="12">
        <f>O16+T16</f>
        <v>955.9</v>
      </c>
      <c r="Z16" s="12">
        <f>P16+U16</f>
        <v>992.19999999999993</v>
      </c>
      <c r="AA16" s="12">
        <f>Q16+V16</f>
        <v>677.6</v>
      </c>
      <c r="AB16" s="12">
        <f>R16+W16</f>
        <v>750.19999999999993</v>
      </c>
      <c r="AD16" s="2">
        <f t="shared" si="7"/>
        <v>4404.3999999999996</v>
      </c>
    </row>
    <row r="17" spans="1:30" x14ac:dyDescent="0.25">
      <c r="A17" t="s">
        <v>30</v>
      </c>
      <c r="B17" t="s">
        <v>31</v>
      </c>
      <c r="C17" s="1">
        <v>29.95</v>
      </c>
      <c r="D17" s="5">
        <v>20</v>
      </c>
      <c r="E17" s="5">
        <v>40</v>
      </c>
      <c r="F17" s="5">
        <v>33</v>
      </c>
      <c r="G17" s="5">
        <v>37</v>
      </c>
      <c r="H17" s="5">
        <v>34</v>
      </c>
      <c r="I17" s="7">
        <f t="shared" si="4"/>
        <v>0</v>
      </c>
      <c r="J17" s="7">
        <f t="shared" si="4"/>
        <v>5</v>
      </c>
      <c r="K17" s="7">
        <f t="shared" si="4"/>
        <v>0</v>
      </c>
      <c r="L17" s="7">
        <f t="shared" si="4"/>
        <v>2</v>
      </c>
      <c r="M17" s="7">
        <f t="shared" si="4"/>
        <v>0</v>
      </c>
      <c r="N17" s="11">
        <f t="shared" si="5"/>
        <v>599</v>
      </c>
      <c r="O17" s="11">
        <f t="shared" si="5"/>
        <v>1198</v>
      </c>
      <c r="P17" s="11">
        <f t="shared" si="5"/>
        <v>988.35</v>
      </c>
      <c r="Q17" s="11">
        <f t="shared" si="5"/>
        <v>1108.1499999999999</v>
      </c>
      <c r="R17" s="11">
        <f t="shared" si="5"/>
        <v>1018.3</v>
      </c>
      <c r="S17" s="13">
        <f t="shared" si="6"/>
        <v>0</v>
      </c>
      <c r="T17" s="13">
        <f t="shared" si="6"/>
        <v>74.875</v>
      </c>
      <c r="U17" s="13">
        <f t="shared" si="6"/>
        <v>0</v>
      </c>
      <c r="V17" s="13">
        <f t="shared" si="6"/>
        <v>29.95</v>
      </c>
      <c r="W17" s="13">
        <f t="shared" si="6"/>
        <v>0</v>
      </c>
      <c r="X17" s="12">
        <f>N17+S17</f>
        <v>599</v>
      </c>
      <c r="Y17" s="12">
        <f>O17+T17</f>
        <v>1272.875</v>
      </c>
      <c r="Z17" s="12">
        <f>P17+U17</f>
        <v>988.35</v>
      </c>
      <c r="AA17" s="12">
        <f>Q17+V17</f>
        <v>1138.0999999999999</v>
      </c>
      <c r="AB17" s="12">
        <f>R17+W17</f>
        <v>1018.3</v>
      </c>
      <c r="AD17" s="2">
        <f t="shared" si="7"/>
        <v>5016.625</v>
      </c>
    </row>
    <row r="18" spans="1:30" x14ac:dyDescent="0.25">
      <c r="A18" t="s">
        <v>32</v>
      </c>
      <c r="B18" t="s">
        <v>33</v>
      </c>
      <c r="C18" s="1">
        <v>23.45</v>
      </c>
      <c r="D18" s="5">
        <v>30</v>
      </c>
      <c r="E18" s="5">
        <v>30</v>
      </c>
      <c r="F18" s="5">
        <v>35</v>
      </c>
      <c r="G18" s="5">
        <v>38</v>
      </c>
      <c r="H18" s="5">
        <v>29</v>
      </c>
      <c r="I18" s="7">
        <f t="shared" si="4"/>
        <v>0</v>
      </c>
      <c r="J18" s="7">
        <f t="shared" si="4"/>
        <v>0</v>
      </c>
      <c r="K18" s="7">
        <f t="shared" si="4"/>
        <v>0</v>
      </c>
      <c r="L18" s="7">
        <f t="shared" si="4"/>
        <v>3</v>
      </c>
      <c r="M18" s="7">
        <f t="shared" si="4"/>
        <v>0</v>
      </c>
      <c r="N18" s="11">
        <f t="shared" si="5"/>
        <v>703.5</v>
      </c>
      <c r="O18" s="11">
        <f t="shared" si="5"/>
        <v>703.5</v>
      </c>
      <c r="P18" s="11">
        <f t="shared" si="5"/>
        <v>820.75</v>
      </c>
      <c r="Q18" s="11">
        <f t="shared" si="5"/>
        <v>891.1</v>
      </c>
      <c r="R18" s="11">
        <f t="shared" si="5"/>
        <v>680.05</v>
      </c>
      <c r="S18" s="13">
        <f t="shared" si="6"/>
        <v>0</v>
      </c>
      <c r="T18" s="13">
        <f t="shared" si="6"/>
        <v>0</v>
      </c>
      <c r="U18" s="13">
        <f t="shared" si="6"/>
        <v>0</v>
      </c>
      <c r="V18" s="13">
        <f t="shared" si="6"/>
        <v>35.174999999999997</v>
      </c>
      <c r="W18" s="13">
        <f t="shared" si="6"/>
        <v>0</v>
      </c>
      <c r="X18" s="12">
        <f>N18+S18</f>
        <v>703.5</v>
      </c>
      <c r="Y18" s="12">
        <f>O18+T18</f>
        <v>703.5</v>
      </c>
      <c r="Z18" s="12">
        <f>P18+U18</f>
        <v>820.75</v>
      </c>
      <c r="AA18" s="12">
        <f>Q18+V18</f>
        <v>926.27499999999998</v>
      </c>
      <c r="AB18" s="12">
        <f>R18+W18</f>
        <v>680.05</v>
      </c>
      <c r="AD18" s="2">
        <f t="shared" si="7"/>
        <v>3834.0749999999998</v>
      </c>
    </row>
    <row r="19" spans="1:30" x14ac:dyDescent="0.25">
      <c r="A19" t="s">
        <v>34</v>
      </c>
      <c r="B19" t="s">
        <v>35</v>
      </c>
      <c r="C19" s="1">
        <v>20.5</v>
      </c>
      <c r="D19" s="5">
        <v>35</v>
      </c>
      <c r="E19" s="5">
        <v>28</v>
      </c>
      <c r="F19" s="5">
        <v>40</v>
      </c>
      <c r="G19" s="5">
        <v>39</v>
      </c>
      <c r="H19" s="5">
        <v>32</v>
      </c>
      <c r="I19" s="7">
        <f t="shared" si="4"/>
        <v>0</v>
      </c>
      <c r="J19" s="7">
        <f t="shared" si="4"/>
        <v>0</v>
      </c>
      <c r="K19" s="7">
        <f t="shared" si="4"/>
        <v>5</v>
      </c>
      <c r="L19" s="7">
        <f t="shared" si="4"/>
        <v>4</v>
      </c>
      <c r="M19" s="7">
        <f t="shared" si="4"/>
        <v>0</v>
      </c>
      <c r="N19" s="11">
        <f t="shared" si="5"/>
        <v>717.5</v>
      </c>
      <c r="O19" s="11">
        <f t="shared" si="5"/>
        <v>574</v>
      </c>
      <c r="P19" s="11">
        <f t="shared" si="5"/>
        <v>820</v>
      </c>
      <c r="Q19" s="11">
        <f t="shared" si="5"/>
        <v>799.5</v>
      </c>
      <c r="R19" s="11">
        <f t="shared" si="5"/>
        <v>656</v>
      </c>
      <c r="S19" s="13">
        <f t="shared" si="6"/>
        <v>0</v>
      </c>
      <c r="T19" s="13">
        <f t="shared" si="6"/>
        <v>0</v>
      </c>
      <c r="U19" s="13">
        <f t="shared" si="6"/>
        <v>51.25</v>
      </c>
      <c r="V19" s="13">
        <f t="shared" si="6"/>
        <v>41</v>
      </c>
      <c r="W19" s="13">
        <f t="shared" si="6"/>
        <v>0</v>
      </c>
      <c r="X19" s="12">
        <f>N19+S19</f>
        <v>717.5</v>
      </c>
      <c r="Y19" s="12">
        <f>O19+T19</f>
        <v>574</v>
      </c>
      <c r="Z19" s="12">
        <f>P19+U19</f>
        <v>871.25</v>
      </c>
      <c r="AA19" s="12">
        <f>Q19+V19</f>
        <v>840.5</v>
      </c>
      <c r="AB19" s="12">
        <f>R19+W19</f>
        <v>656</v>
      </c>
      <c r="AD19" s="2">
        <f t="shared" si="7"/>
        <v>3659.25</v>
      </c>
    </row>
    <row r="20" spans="1:30" x14ac:dyDescent="0.25">
      <c r="A20" t="s">
        <v>36</v>
      </c>
      <c r="B20" t="s">
        <v>37</v>
      </c>
      <c r="C20" s="1">
        <v>28.3</v>
      </c>
      <c r="D20" s="5">
        <v>25</v>
      </c>
      <c r="E20" s="5">
        <v>34</v>
      </c>
      <c r="F20" s="5">
        <v>37</v>
      </c>
      <c r="G20" s="5">
        <v>33</v>
      </c>
      <c r="H20" s="5">
        <v>30</v>
      </c>
      <c r="I20" s="7">
        <f t="shared" si="4"/>
        <v>0</v>
      </c>
      <c r="J20" s="7">
        <f t="shared" si="4"/>
        <v>0</v>
      </c>
      <c r="K20" s="7">
        <f t="shared" si="4"/>
        <v>2</v>
      </c>
      <c r="L20" s="7">
        <f t="shared" si="4"/>
        <v>0</v>
      </c>
      <c r="M20" s="7">
        <f t="shared" si="4"/>
        <v>0</v>
      </c>
      <c r="N20" s="11">
        <f t="shared" si="5"/>
        <v>707.5</v>
      </c>
      <c r="O20" s="11">
        <f t="shared" si="5"/>
        <v>962.2</v>
      </c>
      <c r="P20" s="11">
        <f t="shared" si="5"/>
        <v>1047.1000000000001</v>
      </c>
      <c r="Q20" s="11">
        <f t="shared" si="5"/>
        <v>933.9</v>
      </c>
      <c r="R20" s="11">
        <f t="shared" si="5"/>
        <v>849</v>
      </c>
      <c r="S20" s="13">
        <f t="shared" si="6"/>
        <v>0</v>
      </c>
      <c r="T20" s="13">
        <f t="shared" si="6"/>
        <v>0</v>
      </c>
      <c r="U20" s="13">
        <f t="shared" si="6"/>
        <v>28.3</v>
      </c>
      <c r="V20" s="13">
        <f t="shared" si="6"/>
        <v>0</v>
      </c>
      <c r="W20" s="13">
        <f t="shared" si="6"/>
        <v>0</v>
      </c>
      <c r="X20" s="12">
        <f>N20+S20</f>
        <v>707.5</v>
      </c>
      <c r="Y20" s="12">
        <f>O20+T20</f>
        <v>962.2</v>
      </c>
      <c r="Z20" s="12">
        <f>P20+U20</f>
        <v>1075.4000000000001</v>
      </c>
      <c r="AA20" s="12">
        <f>Q20+V20</f>
        <v>933.9</v>
      </c>
      <c r="AB20" s="12">
        <f>R20+W20</f>
        <v>849</v>
      </c>
      <c r="AD20" s="2">
        <f t="shared" si="7"/>
        <v>4528</v>
      </c>
    </row>
    <row r="21" spans="1:30" x14ac:dyDescent="0.25">
      <c r="A21" t="s">
        <v>38</v>
      </c>
      <c r="B21" t="s">
        <v>39</v>
      </c>
      <c r="C21" s="1">
        <v>26.1</v>
      </c>
      <c r="D21" s="5">
        <v>40</v>
      </c>
      <c r="E21" s="5">
        <v>31</v>
      </c>
      <c r="F21" s="5">
        <v>36</v>
      </c>
      <c r="G21" s="5">
        <v>35</v>
      </c>
      <c r="H21" s="5">
        <v>28</v>
      </c>
      <c r="I21" s="7">
        <f t="shared" si="4"/>
        <v>5</v>
      </c>
      <c r="J21" s="7">
        <f t="shared" si="4"/>
        <v>0</v>
      </c>
      <c r="K21" s="7">
        <f t="shared" si="4"/>
        <v>1</v>
      </c>
      <c r="L21" s="7">
        <f t="shared" si="4"/>
        <v>0</v>
      </c>
      <c r="M21" s="7">
        <f t="shared" si="4"/>
        <v>0</v>
      </c>
      <c r="N21" s="11">
        <f t="shared" si="5"/>
        <v>1044</v>
      </c>
      <c r="O21" s="11">
        <f t="shared" si="5"/>
        <v>809.1</v>
      </c>
      <c r="P21" s="11">
        <f t="shared" si="5"/>
        <v>939.6</v>
      </c>
      <c r="Q21" s="11">
        <f t="shared" si="5"/>
        <v>913.5</v>
      </c>
      <c r="R21" s="11">
        <f t="shared" si="5"/>
        <v>730.80000000000007</v>
      </c>
      <c r="S21" s="13">
        <f t="shared" si="6"/>
        <v>65.25</v>
      </c>
      <c r="T21" s="13">
        <f t="shared" si="6"/>
        <v>0</v>
      </c>
      <c r="U21" s="13">
        <f t="shared" si="6"/>
        <v>13.05</v>
      </c>
      <c r="V21" s="13">
        <f t="shared" si="6"/>
        <v>0</v>
      </c>
      <c r="W21" s="13">
        <f t="shared" si="6"/>
        <v>0</v>
      </c>
      <c r="X21" s="12">
        <f>N21+S21</f>
        <v>1109.25</v>
      </c>
      <c r="Y21" s="12">
        <f>O21+T21</f>
        <v>809.1</v>
      </c>
      <c r="Z21" s="12">
        <f>P21+U21</f>
        <v>952.65</v>
      </c>
      <c r="AA21" s="12">
        <f>Q21+V21</f>
        <v>913.5</v>
      </c>
      <c r="AB21" s="12">
        <f>R21+W21</f>
        <v>730.80000000000007</v>
      </c>
      <c r="AD21" s="2">
        <f t="shared" si="7"/>
        <v>4515.3</v>
      </c>
    </row>
    <row r="22" spans="1:30" x14ac:dyDescent="0.25">
      <c r="A22" t="s">
        <v>40</v>
      </c>
      <c r="B22" t="s">
        <v>41</v>
      </c>
      <c r="C22" s="1">
        <v>25.9</v>
      </c>
      <c r="D22" s="5">
        <v>30</v>
      </c>
      <c r="E22" s="5">
        <v>39</v>
      </c>
      <c r="F22" s="5">
        <v>34</v>
      </c>
      <c r="G22" s="5">
        <v>30</v>
      </c>
      <c r="H22" s="5">
        <v>37</v>
      </c>
      <c r="I22" s="7">
        <f t="shared" si="4"/>
        <v>0</v>
      </c>
      <c r="J22" s="7">
        <f t="shared" si="4"/>
        <v>4</v>
      </c>
      <c r="K22" s="7">
        <f t="shared" si="4"/>
        <v>0</v>
      </c>
      <c r="L22" s="7">
        <f t="shared" si="4"/>
        <v>0</v>
      </c>
      <c r="M22" s="7">
        <f t="shared" si="4"/>
        <v>2</v>
      </c>
      <c r="N22" s="11">
        <f t="shared" si="5"/>
        <v>777</v>
      </c>
      <c r="O22" s="11">
        <f t="shared" si="5"/>
        <v>1010.0999999999999</v>
      </c>
      <c r="P22" s="11">
        <f t="shared" si="5"/>
        <v>880.59999999999991</v>
      </c>
      <c r="Q22" s="11">
        <f t="shared" si="5"/>
        <v>777</v>
      </c>
      <c r="R22" s="11">
        <f t="shared" si="5"/>
        <v>958.3</v>
      </c>
      <c r="S22" s="13">
        <f t="shared" si="6"/>
        <v>0</v>
      </c>
      <c r="T22" s="13">
        <f t="shared" si="6"/>
        <v>51.8</v>
      </c>
      <c r="U22" s="13">
        <f t="shared" si="6"/>
        <v>0</v>
      </c>
      <c r="V22" s="13">
        <f t="shared" si="6"/>
        <v>0</v>
      </c>
      <c r="W22" s="13">
        <f t="shared" si="6"/>
        <v>25.9</v>
      </c>
      <c r="X22" s="12">
        <f>N22+S22</f>
        <v>777</v>
      </c>
      <c r="Y22" s="12">
        <f>O22+T22</f>
        <v>1061.8999999999999</v>
      </c>
      <c r="Z22" s="12">
        <f>P22+U22</f>
        <v>880.59999999999991</v>
      </c>
      <c r="AA22" s="12">
        <f>Q22+V22</f>
        <v>777</v>
      </c>
      <c r="AB22" s="12">
        <f>R22+W22</f>
        <v>984.19999999999993</v>
      </c>
      <c r="AD22" s="2">
        <f t="shared" si="7"/>
        <v>4480.7</v>
      </c>
    </row>
    <row r="23" spans="1:30" x14ac:dyDescent="0.25">
      <c r="A23" t="s">
        <v>42</v>
      </c>
      <c r="B23" t="s">
        <v>43</v>
      </c>
      <c r="C23" s="1">
        <v>21.75</v>
      </c>
      <c r="D23" s="5">
        <v>35</v>
      </c>
      <c r="E23" s="5">
        <v>32</v>
      </c>
      <c r="F23" s="5">
        <v>31</v>
      </c>
      <c r="G23" s="5">
        <v>36</v>
      </c>
      <c r="H23" s="5">
        <v>38</v>
      </c>
      <c r="I23" s="7">
        <f t="shared" si="4"/>
        <v>0</v>
      </c>
      <c r="J23" s="7">
        <f t="shared" si="4"/>
        <v>0</v>
      </c>
      <c r="K23" s="7">
        <f t="shared" si="4"/>
        <v>0</v>
      </c>
      <c r="L23" s="7">
        <f t="shared" si="4"/>
        <v>1</v>
      </c>
      <c r="M23" s="7">
        <f t="shared" si="4"/>
        <v>3</v>
      </c>
      <c r="N23" s="11">
        <f t="shared" si="5"/>
        <v>761.25</v>
      </c>
      <c r="O23" s="11">
        <f t="shared" si="5"/>
        <v>696</v>
      </c>
      <c r="P23" s="11">
        <f t="shared" si="5"/>
        <v>674.25</v>
      </c>
      <c r="Q23" s="11">
        <f t="shared" si="5"/>
        <v>783</v>
      </c>
      <c r="R23" s="11">
        <f t="shared" si="5"/>
        <v>826.5</v>
      </c>
      <c r="S23" s="13">
        <f t="shared" si="6"/>
        <v>0</v>
      </c>
      <c r="T23" s="13">
        <f t="shared" si="6"/>
        <v>0</v>
      </c>
      <c r="U23" s="13">
        <f t="shared" si="6"/>
        <v>0</v>
      </c>
      <c r="V23" s="13">
        <f t="shared" si="6"/>
        <v>10.875</v>
      </c>
      <c r="W23" s="13">
        <f t="shared" si="6"/>
        <v>32.625</v>
      </c>
      <c r="X23" s="12">
        <f>N23+S23</f>
        <v>761.25</v>
      </c>
      <c r="Y23" s="12">
        <f>O23+T23</f>
        <v>696</v>
      </c>
      <c r="Z23" s="12">
        <f>P23+U23</f>
        <v>674.25</v>
      </c>
      <c r="AA23" s="12">
        <f>Q23+V23</f>
        <v>793.875</v>
      </c>
      <c r="AB23" s="12">
        <f>R23+W23</f>
        <v>859.125</v>
      </c>
      <c r="AD23" s="2">
        <f t="shared" si="7"/>
        <v>3784.5</v>
      </c>
    </row>
    <row r="24" spans="1:30" x14ac:dyDescent="0.25">
      <c r="S24" s="2"/>
      <c r="T24" s="2"/>
      <c r="U24" s="2"/>
      <c r="V24" s="2"/>
      <c r="W24" s="2"/>
    </row>
    <row r="25" spans="1:30" x14ac:dyDescent="0.25">
      <c r="A25" t="s">
        <v>45</v>
      </c>
      <c r="C25" s="2">
        <f>MAX(C4:C23)</f>
        <v>29.95</v>
      </c>
      <c r="D25">
        <f>MAX(D4:D23)</f>
        <v>40</v>
      </c>
      <c r="E25">
        <f t="shared" ref="E25:H25" si="8">MAX(E4:E23)</f>
        <v>40</v>
      </c>
      <c r="F25">
        <f t="shared" si="8"/>
        <v>40</v>
      </c>
      <c r="G25">
        <f t="shared" si="8"/>
        <v>40</v>
      </c>
      <c r="H25">
        <f t="shared" si="8"/>
        <v>40</v>
      </c>
      <c r="N25" s="2">
        <f>MAX(N4:N23)</f>
        <v>1160</v>
      </c>
      <c r="O25" s="2">
        <f t="shared" ref="O25:R25" si="9">MAX(O4:O23)</f>
        <v>1198</v>
      </c>
      <c r="P25" s="2">
        <f t="shared" si="9"/>
        <v>1047.1000000000001</v>
      </c>
      <c r="Q25" s="2">
        <f t="shared" si="9"/>
        <v>1108.1499999999999</v>
      </c>
      <c r="R25" s="2">
        <f t="shared" si="9"/>
        <v>1102</v>
      </c>
      <c r="S25" s="2"/>
      <c r="T25" s="2"/>
      <c r="U25" s="2"/>
      <c r="V25" s="2"/>
      <c r="W25" s="2"/>
      <c r="X25" s="2">
        <f t="shared" ref="S25:AB25" si="10">MAX(X4:X23)</f>
        <v>1232.5</v>
      </c>
      <c r="Y25" s="2">
        <f t="shared" si="10"/>
        <v>1272.875</v>
      </c>
      <c r="Z25" s="2">
        <f t="shared" si="10"/>
        <v>1088</v>
      </c>
      <c r="AA25" s="2">
        <f t="shared" si="10"/>
        <v>1168.75</v>
      </c>
      <c r="AB25" s="2">
        <f t="shared" si="10"/>
        <v>1145.5</v>
      </c>
      <c r="AD25" s="2">
        <f t="shared" ref="AD25" si="11">MAX(AD4:AD23)</f>
        <v>5205.5</v>
      </c>
    </row>
    <row r="26" spans="1:30" x14ac:dyDescent="0.25">
      <c r="A26" t="s">
        <v>46</v>
      </c>
      <c r="C26" s="2">
        <f>MIN(C4:C23)</f>
        <v>20.5</v>
      </c>
      <c r="D26">
        <f>MIN(D4:D23)</f>
        <v>20</v>
      </c>
      <c r="E26">
        <f t="shared" ref="E26:H26" si="12">MIN(E4:E23)</f>
        <v>28</v>
      </c>
      <c r="F26">
        <f t="shared" si="12"/>
        <v>29</v>
      </c>
      <c r="G26">
        <f t="shared" si="12"/>
        <v>28</v>
      </c>
      <c r="H26">
        <f t="shared" si="12"/>
        <v>28</v>
      </c>
      <c r="N26" s="2">
        <f>MIN(N4:N23)</f>
        <v>418</v>
      </c>
      <c r="O26" s="2">
        <f t="shared" ref="O26:R26" si="13">MIN(O4:O23)</f>
        <v>574</v>
      </c>
      <c r="P26" s="2">
        <f t="shared" si="13"/>
        <v>623.5</v>
      </c>
      <c r="Q26" s="2">
        <f t="shared" si="13"/>
        <v>677.6</v>
      </c>
      <c r="R26" s="2">
        <f t="shared" si="13"/>
        <v>644</v>
      </c>
      <c r="S26" s="2"/>
      <c r="T26" s="2"/>
      <c r="U26" s="2"/>
      <c r="V26" s="2"/>
      <c r="W26" s="2"/>
      <c r="X26" s="2">
        <f t="shared" ref="S26:AB26" si="14">MIN(X4:X23)</f>
        <v>418</v>
      </c>
      <c r="Y26" s="2">
        <f t="shared" si="14"/>
        <v>574</v>
      </c>
      <c r="Z26" s="2">
        <f t="shared" si="14"/>
        <v>623.5</v>
      </c>
      <c r="AA26" s="2">
        <f t="shared" si="14"/>
        <v>677.6</v>
      </c>
      <c r="AB26" s="2">
        <f t="shared" si="14"/>
        <v>644</v>
      </c>
      <c r="AD26" s="2">
        <f t="shared" ref="AD26" si="15">MIN(AD4:AD23)</f>
        <v>3312.6499999999996</v>
      </c>
    </row>
    <row r="27" spans="1:30" x14ac:dyDescent="0.25">
      <c r="A27" t="s">
        <v>47</v>
      </c>
      <c r="C27" s="2">
        <f>AVERAGE(C4:C23)</f>
        <v>24.965</v>
      </c>
      <c r="D27">
        <f>AVERAGE(D4:D23)</f>
        <v>30.5</v>
      </c>
      <c r="E27">
        <f t="shared" ref="E27:H27" si="16">AVERAGE(E4:E23)</f>
        <v>33.799999999999997</v>
      </c>
      <c r="F27">
        <f t="shared" si="16"/>
        <v>34.75</v>
      </c>
      <c r="G27">
        <f t="shared" si="16"/>
        <v>34.25</v>
      </c>
      <c r="H27">
        <f t="shared" si="16"/>
        <v>34.15</v>
      </c>
      <c r="N27" s="2">
        <f>AVERAGE(N4:N23)</f>
        <v>764.35</v>
      </c>
      <c r="O27" s="2">
        <f t="shared" ref="O27:R27" si="17">AVERAGE(O4:O23)</f>
        <v>845.71750000000009</v>
      </c>
      <c r="P27" s="2">
        <f t="shared" si="17"/>
        <v>865.32500000000005</v>
      </c>
      <c r="Q27" s="2">
        <f t="shared" si="17"/>
        <v>854.1450000000001</v>
      </c>
      <c r="R27" s="2">
        <f t="shared" si="17"/>
        <v>850.44499999999994</v>
      </c>
      <c r="S27" s="2"/>
      <c r="T27" s="2"/>
      <c r="U27" s="2"/>
      <c r="V27" s="2"/>
      <c r="W27" s="2"/>
      <c r="X27" s="2">
        <f t="shared" ref="S27:AB27" si="18">AVERAGE(X4:X23)</f>
        <v>777.77499999999998</v>
      </c>
      <c r="Y27" s="2">
        <f t="shared" si="18"/>
        <v>860.92000000000007</v>
      </c>
      <c r="Z27" s="2">
        <f t="shared" si="18"/>
        <v>879.65625</v>
      </c>
      <c r="AA27" s="2">
        <f t="shared" si="18"/>
        <v>868.93250000000012</v>
      </c>
      <c r="AB27" s="2">
        <f t="shared" si="18"/>
        <v>867.97124999999983</v>
      </c>
      <c r="AD27" s="2">
        <f t="shared" ref="AD27" si="19">AVERAGE(AD4:AD23)</f>
        <v>4255.2550000000001</v>
      </c>
    </row>
    <row r="28" spans="1:30" x14ac:dyDescent="0.25">
      <c r="A28" t="s">
        <v>48</v>
      </c>
      <c r="C28" s="2"/>
      <c r="D28">
        <f>SUM(D4:D23)</f>
        <v>610</v>
      </c>
      <c r="E28">
        <f t="shared" ref="E28:H28" si="20">SUM(E4:E23)</f>
        <v>676</v>
      </c>
      <c r="F28">
        <f t="shared" si="20"/>
        <v>695</v>
      </c>
      <c r="G28">
        <f t="shared" si="20"/>
        <v>685</v>
      </c>
      <c r="H28">
        <f t="shared" si="20"/>
        <v>683</v>
      </c>
      <c r="N28" s="2">
        <f>SUM(N4:N23)</f>
        <v>15287</v>
      </c>
      <c r="O28" s="2">
        <f t="shared" ref="O28:R28" si="21">SUM(O4:O23)</f>
        <v>16914.350000000002</v>
      </c>
      <c r="P28" s="2">
        <f t="shared" si="21"/>
        <v>17306.5</v>
      </c>
      <c r="Q28" s="2">
        <f t="shared" si="21"/>
        <v>17082.900000000001</v>
      </c>
      <c r="R28" s="2">
        <f t="shared" si="21"/>
        <v>17008.899999999998</v>
      </c>
      <c r="S28" s="2"/>
      <c r="T28" s="2"/>
      <c r="U28" s="2"/>
      <c r="V28" s="2"/>
      <c r="W28" s="2"/>
      <c r="X28" s="2">
        <f t="shared" ref="S28:AB28" si="22">SUM(X4:X23)</f>
        <v>15555.5</v>
      </c>
      <c r="Y28" s="2">
        <f t="shared" si="22"/>
        <v>17218.400000000001</v>
      </c>
      <c r="Z28" s="2">
        <f t="shared" si="22"/>
        <v>17593.125</v>
      </c>
      <c r="AA28" s="2">
        <f t="shared" si="22"/>
        <v>17378.650000000001</v>
      </c>
      <c r="AB28" s="2">
        <f t="shared" si="22"/>
        <v>17359.424999999996</v>
      </c>
      <c r="AD28" s="2">
        <f t="shared" ref="AD28" si="23">SUM(AD4:AD23)</f>
        <v>85105.1</v>
      </c>
    </row>
  </sheetData>
  <pageMargins left="0.7" right="0.7" top="0.75" bottom="0.75" header="0.3" footer="0.3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2025-04-09T15:14:54Z</cp:lastPrinted>
  <dcterms:created xsi:type="dcterms:W3CDTF">2025-04-09T10:10:20Z</dcterms:created>
  <dcterms:modified xsi:type="dcterms:W3CDTF">2025-04-09T15:37:22Z</dcterms:modified>
</cp:coreProperties>
</file>